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1EF640B-6A97-4267-843F-EDE3608DDEC1}" xr6:coauthVersionLast="47" xr6:coauthVersionMax="47" xr10:uidLastSave="{00000000-0000-0000-0000-000000000000}"/>
  <bookViews>
    <workbookView xWindow="-120" yWindow="-120" windowWidth="29040" windowHeight="15720" xr2:uid="{DA5AB27C-A248-4A88-800D-05644FF1CE2E}"/>
  </bookViews>
  <sheets>
    <sheet name="β diff" sheetId="1" r:id="rId1"/>
    <sheet name="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U5" i="1"/>
  <c r="T5" i="1"/>
  <c r="S5" i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5" i="2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X5" i="1"/>
  <c r="W5" i="1"/>
  <c r="K6" i="1"/>
  <c r="L6" i="1"/>
  <c r="N6" i="1"/>
  <c r="K7" i="1"/>
  <c r="L7" i="1"/>
  <c r="M7" i="1"/>
  <c r="N7" i="1"/>
  <c r="K8" i="1"/>
  <c r="M8" i="1" s="1"/>
  <c r="L8" i="1"/>
  <c r="N8" i="1"/>
  <c r="K9" i="1"/>
  <c r="L9" i="1"/>
  <c r="M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M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M21" i="1"/>
  <c r="N21" i="1"/>
  <c r="O21" i="1" s="1"/>
  <c r="K22" i="1"/>
  <c r="L22" i="1"/>
  <c r="N22" i="1"/>
  <c r="K23" i="1"/>
  <c r="L23" i="1"/>
  <c r="N23" i="1"/>
  <c r="K24" i="1"/>
  <c r="L24" i="1"/>
  <c r="M24" i="1"/>
  <c r="N24" i="1"/>
  <c r="K25" i="1"/>
  <c r="L25" i="1"/>
  <c r="M25" i="1"/>
  <c r="N25" i="1"/>
  <c r="O25" i="1" s="1"/>
  <c r="K26" i="1"/>
  <c r="L26" i="1"/>
  <c r="N26" i="1"/>
  <c r="K27" i="1"/>
  <c r="L27" i="1"/>
  <c r="N27" i="1"/>
  <c r="K28" i="1"/>
  <c r="L28" i="1"/>
  <c r="N28" i="1"/>
  <c r="K29" i="1"/>
  <c r="L29" i="1"/>
  <c r="M29" i="1"/>
  <c r="N29" i="1"/>
  <c r="K30" i="1"/>
  <c r="L30" i="1"/>
  <c r="N30" i="1"/>
  <c r="K31" i="1"/>
  <c r="L31" i="1"/>
  <c r="N31" i="1"/>
  <c r="K32" i="1"/>
  <c r="L32" i="1"/>
  <c r="M32" i="1" s="1"/>
  <c r="N32" i="1"/>
  <c r="K33" i="1"/>
  <c r="M33" i="1" s="1"/>
  <c r="L33" i="1"/>
  <c r="N33" i="1"/>
  <c r="K34" i="1"/>
  <c r="L34" i="1"/>
  <c r="N34" i="1"/>
  <c r="N5" i="1"/>
  <c r="L5" i="1"/>
  <c r="K5" i="1"/>
  <c r="AA6" i="2"/>
  <c r="AC6" i="2"/>
  <c r="AE6" i="2"/>
  <c r="AA7" i="2"/>
  <c r="AC7" i="2"/>
  <c r="AE7" i="2"/>
  <c r="AA8" i="2"/>
  <c r="AC8" i="2"/>
  <c r="AE8" i="2"/>
  <c r="AA9" i="2"/>
  <c r="AC9" i="2"/>
  <c r="AE9" i="2"/>
  <c r="AA10" i="2"/>
  <c r="AC10" i="2"/>
  <c r="AE10" i="2"/>
  <c r="AA11" i="2"/>
  <c r="AC11" i="2"/>
  <c r="AE11" i="2"/>
  <c r="AA12" i="2"/>
  <c r="AC12" i="2"/>
  <c r="AE12" i="2"/>
  <c r="AA13" i="2"/>
  <c r="AC13" i="2"/>
  <c r="AE13" i="2"/>
  <c r="AA14" i="2"/>
  <c r="AC14" i="2"/>
  <c r="AE14" i="2"/>
  <c r="AA15" i="2"/>
  <c r="AC15" i="2"/>
  <c r="AE15" i="2"/>
  <c r="AA16" i="2"/>
  <c r="AC16" i="2"/>
  <c r="AE16" i="2"/>
  <c r="AA17" i="2"/>
  <c r="AC17" i="2"/>
  <c r="AE17" i="2"/>
  <c r="AA18" i="2"/>
  <c r="AC18" i="2"/>
  <c r="AE18" i="2"/>
  <c r="AA19" i="2"/>
  <c r="AC19" i="2"/>
  <c r="AE19" i="2"/>
  <c r="AA20" i="2"/>
  <c r="AC20" i="2"/>
  <c r="AE20" i="2"/>
  <c r="AA21" i="2"/>
  <c r="AC21" i="2"/>
  <c r="AE21" i="2"/>
  <c r="AA22" i="2"/>
  <c r="AC22" i="2"/>
  <c r="AE22" i="2"/>
  <c r="AA23" i="2"/>
  <c r="AC23" i="2"/>
  <c r="AE23" i="2"/>
  <c r="AA24" i="2"/>
  <c r="AC24" i="2"/>
  <c r="AE24" i="2"/>
  <c r="AA25" i="2"/>
  <c r="AC25" i="2"/>
  <c r="AE25" i="2"/>
  <c r="AA26" i="2"/>
  <c r="AC26" i="2"/>
  <c r="AE26" i="2"/>
  <c r="AA27" i="2"/>
  <c r="AC27" i="2"/>
  <c r="AE27" i="2"/>
  <c r="AA28" i="2"/>
  <c r="AC28" i="2"/>
  <c r="AE28" i="2"/>
  <c r="AA29" i="2"/>
  <c r="AC29" i="2"/>
  <c r="AE29" i="2"/>
  <c r="AA30" i="2"/>
  <c r="AC30" i="2"/>
  <c r="AE30" i="2"/>
  <c r="AA31" i="2"/>
  <c r="AC31" i="2"/>
  <c r="AE31" i="2"/>
  <c r="AA32" i="2"/>
  <c r="AC32" i="2"/>
  <c r="AE32" i="2"/>
  <c r="AA33" i="2"/>
  <c r="AC33" i="2"/>
  <c r="AE33" i="2"/>
  <c r="AA34" i="2"/>
  <c r="AC34" i="2"/>
  <c r="AE34" i="2"/>
  <c r="Q6" i="2"/>
  <c r="R6" i="2"/>
  <c r="S6" i="2"/>
  <c r="Q7" i="2"/>
  <c r="T7" i="2" s="1"/>
  <c r="R7" i="2"/>
  <c r="S7" i="2"/>
  <c r="Q8" i="2"/>
  <c r="R8" i="2"/>
  <c r="S8" i="2"/>
  <c r="Q9" i="2"/>
  <c r="R9" i="2"/>
  <c r="S9" i="2"/>
  <c r="Q10" i="2"/>
  <c r="R10" i="2"/>
  <c r="S10" i="2"/>
  <c r="Q11" i="2"/>
  <c r="T11" i="2" s="1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T16" i="2"/>
  <c r="Q17" i="2"/>
  <c r="R17" i="2"/>
  <c r="S17" i="2"/>
  <c r="Q18" i="2"/>
  <c r="R18" i="2"/>
  <c r="T18" i="2" s="1"/>
  <c r="S18" i="2"/>
  <c r="Q19" i="2"/>
  <c r="R19" i="2"/>
  <c r="S19" i="2"/>
  <c r="Q20" i="2"/>
  <c r="R20" i="2"/>
  <c r="S20" i="2"/>
  <c r="Q21" i="2"/>
  <c r="R21" i="2"/>
  <c r="T21" i="2" s="1"/>
  <c r="S21" i="2"/>
  <c r="Q22" i="2"/>
  <c r="R22" i="2"/>
  <c r="S22" i="2"/>
  <c r="Q23" i="2"/>
  <c r="R23" i="2"/>
  <c r="S23" i="2"/>
  <c r="Q24" i="2"/>
  <c r="R24" i="2"/>
  <c r="S24" i="2"/>
  <c r="Q25" i="2"/>
  <c r="R25" i="2"/>
  <c r="T25" i="2" s="1"/>
  <c r="S25" i="2"/>
  <c r="Q26" i="2"/>
  <c r="T26" i="2" s="1"/>
  <c r="V26" i="2" s="1"/>
  <c r="Y26" i="2" s="1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T30" i="2"/>
  <c r="Q31" i="2"/>
  <c r="R31" i="2"/>
  <c r="S31" i="2"/>
  <c r="Q32" i="2"/>
  <c r="R32" i="2"/>
  <c r="T32" i="2" s="1"/>
  <c r="S32" i="2"/>
  <c r="Q33" i="2"/>
  <c r="R33" i="2"/>
  <c r="S33" i="2"/>
  <c r="Q34" i="2"/>
  <c r="R34" i="2"/>
  <c r="S34" i="2"/>
  <c r="AE5" i="2"/>
  <c r="AC5" i="2"/>
  <c r="AA5" i="2"/>
  <c r="S5" i="2"/>
  <c r="Q5" i="2"/>
  <c r="R5" i="2"/>
  <c r="AG21" i="2" l="1"/>
  <c r="AG20" i="2"/>
  <c r="T10" i="2"/>
  <c r="V10" i="2" s="1"/>
  <c r="Y10" i="2" s="1"/>
  <c r="T14" i="2"/>
  <c r="U14" i="2" s="1"/>
  <c r="T28" i="2"/>
  <c r="U7" i="2"/>
  <c r="T17" i="2"/>
  <c r="U17" i="2" s="1"/>
  <c r="P9" i="1"/>
  <c r="M14" i="1"/>
  <c r="M17" i="1"/>
  <c r="M12" i="1"/>
  <c r="P12" i="1" s="1"/>
  <c r="O9" i="1"/>
  <c r="O17" i="1"/>
  <c r="O14" i="1"/>
  <c r="M28" i="1"/>
  <c r="O28" i="1" s="1"/>
  <c r="M26" i="1"/>
  <c r="P26" i="1" s="1"/>
  <c r="Q8" i="1"/>
  <c r="M18" i="1"/>
  <c r="P18" i="1" s="1"/>
  <c r="M30" i="1"/>
  <c r="O30" i="1" s="1"/>
  <c r="O33" i="1"/>
  <c r="O26" i="1"/>
  <c r="P14" i="1"/>
  <c r="O18" i="1"/>
  <c r="M23" i="1"/>
  <c r="Q23" i="1" s="1"/>
  <c r="Q14" i="1"/>
  <c r="M19" i="1"/>
  <c r="O19" i="1" s="1"/>
  <c r="Q21" i="1"/>
  <c r="O29" i="1"/>
  <c r="P21" i="1"/>
  <c r="M10" i="1"/>
  <c r="O10" i="1" s="1"/>
  <c r="P28" i="1"/>
  <c r="Y28" i="1" s="1"/>
  <c r="Q24" i="1"/>
  <c r="Q9" i="1"/>
  <c r="O16" i="1"/>
  <c r="M13" i="1"/>
  <c r="P13" i="1" s="1"/>
  <c r="M5" i="1"/>
  <c r="Q5" i="1" s="1"/>
  <c r="O7" i="1"/>
  <c r="Q12" i="1"/>
  <c r="P32" i="1"/>
  <c r="Q32" i="1"/>
  <c r="O32" i="1"/>
  <c r="M22" i="1"/>
  <c r="P22" i="1" s="1"/>
  <c r="M31" i="1"/>
  <c r="O31" i="1" s="1"/>
  <c r="M34" i="1"/>
  <c r="P34" i="1" s="1"/>
  <c r="O24" i="1"/>
  <c r="M6" i="1"/>
  <c r="O6" i="1" s="1"/>
  <c r="M15" i="1"/>
  <c r="O15" i="1" s="1"/>
  <c r="Y9" i="1"/>
  <c r="O8" i="1"/>
  <c r="Q29" i="1"/>
  <c r="M20" i="1"/>
  <c r="Q20" i="1" s="1"/>
  <c r="M11" i="1"/>
  <c r="P11" i="1" s="1"/>
  <c r="Q7" i="1"/>
  <c r="Q25" i="1"/>
  <c r="Q16" i="1"/>
  <c r="P7" i="1"/>
  <c r="M27" i="1"/>
  <c r="Q27" i="1" s="1"/>
  <c r="Q28" i="1"/>
  <c r="P25" i="1"/>
  <c r="Y25" i="1" s="1"/>
  <c r="Q19" i="1"/>
  <c r="P16" i="1"/>
  <c r="Y14" i="1"/>
  <c r="P29" i="1"/>
  <c r="Q33" i="1"/>
  <c r="P24" i="1"/>
  <c r="Q17" i="1"/>
  <c r="P8" i="1"/>
  <c r="P33" i="1"/>
  <c r="P17" i="1"/>
  <c r="Y17" i="1" s="1"/>
  <c r="U26" i="2"/>
  <c r="AG26" i="2" s="1"/>
  <c r="T9" i="2"/>
  <c r="V9" i="2" s="1"/>
  <c r="Y9" i="2" s="1"/>
  <c r="T19" i="2"/>
  <c r="V19" i="2" s="1"/>
  <c r="Y19" i="2" s="1"/>
  <c r="V7" i="2"/>
  <c r="Y7" i="2" s="1"/>
  <c r="T34" i="2"/>
  <c r="U34" i="2" s="1"/>
  <c r="U25" i="2"/>
  <c r="X25" i="2" s="1"/>
  <c r="T5" i="2"/>
  <c r="U5" i="2" s="1"/>
  <c r="U28" i="2"/>
  <c r="W7" i="2"/>
  <c r="T33" i="2"/>
  <c r="W33" i="2" s="1"/>
  <c r="T23" i="2"/>
  <c r="U23" i="2" s="1"/>
  <c r="X23" i="2" s="1"/>
  <c r="U30" i="2"/>
  <c r="W17" i="2"/>
  <c r="V17" i="2"/>
  <c r="Y17" i="2" s="1"/>
  <c r="V16" i="2"/>
  <c r="Y16" i="2" s="1"/>
  <c r="V32" i="2"/>
  <c r="Y32" i="2" s="1"/>
  <c r="U32" i="2"/>
  <c r="AG32" i="2" s="1"/>
  <c r="T22" i="2"/>
  <c r="W22" i="2" s="1"/>
  <c r="T8" i="2"/>
  <c r="W8" i="2" s="1"/>
  <c r="W32" i="2"/>
  <c r="T29" i="2"/>
  <c r="U29" i="2" s="1"/>
  <c r="X29" i="2" s="1"/>
  <c r="V25" i="2"/>
  <c r="Y25" i="2" s="1"/>
  <c r="T15" i="2"/>
  <c r="V15" i="2" s="1"/>
  <c r="Y15" i="2" s="1"/>
  <c r="U15" i="2"/>
  <c r="X15" i="2" s="1"/>
  <c r="U20" i="2"/>
  <c r="X20" i="2" s="1"/>
  <c r="X7" i="2"/>
  <c r="T31" i="2"/>
  <c r="U31" i="2" s="1"/>
  <c r="T24" i="2"/>
  <c r="T20" i="2"/>
  <c r="W20" i="2" s="1"/>
  <c r="T27" i="2"/>
  <c r="U27" i="2" s="1"/>
  <c r="X27" i="2" s="1"/>
  <c r="U18" i="2"/>
  <c r="W30" i="2"/>
  <c r="X26" i="2"/>
  <c r="U6" i="2"/>
  <c r="T13" i="2"/>
  <c r="U13" i="2" s="1"/>
  <c r="X13" i="2" s="1"/>
  <c r="T12" i="2"/>
  <c r="V12" i="2" s="1"/>
  <c r="Y12" i="2" s="1"/>
  <c r="V30" i="2"/>
  <c r="Y30" i="2" s="1"/>
  <c r="W26" i="2"/>
  <c r="W16" i="2"/>
  <c r="U16" i="2"/>
  <c r="T6" i="2"/>
  <c r="W6" i="2" s="1"/>
  <c r="U11" i="2"/>
  <c r="X11" i="2" s="1"/>
  <c r="V31" i="2"/>
  <c r="Y31" i="2" s="1"/>
  <c r="W31" i="2"/>
  <c r="V24" i="2"/>
  <c r="Y24" i="2" s="1"/>
  <c r="W24" i="2"/>
  <c r="U24" i="2"/>
  <c r="V21" i="2"/>
  <c r="Y21" i="2" s="1"/>
  <c r="W21" i="2"/>
  <c r="U21" i="2"/>
  <c r="X21" i="2" s="1"/>
  <c r="W28" i="2"/>
  <c r="V28" i="2"/>
  <c r="Y28" i="2" s="1"/>
  <c r="V20" i="2"/>
  <c r="Y20" i="2" s="1"/>
  <c r="W11" i="2"/>
  <c r="V27" i="2"/>
  <c r="Y27" i="2" s="1"/>
  <c r="W18" i="2"/>
  <c r="V11" i="2"/>
  <c r="Y11" i="2" s="1"/>
  <c r="V34" i="2"/>
  <c r="Y34" i="2" s="1"/>
  <c r="X32" i="2"/>
  <c r="W25" i="2"/>
  <c r="V18" i="2"/>
  <c r="Y18" i="2" s="1"/>
  <c r="X34" i="2" l="1"/>
  <c r="AG34" i="2"/>
  <c r="X17" i="2"/>
  <c r="AG17" i="2"/>
  <c r="X14" i="2"/>
  <c r="AG14" i="2"/>
  <c r="X31" i="2"/>
  <c r="AG31" i="2"/>
  <c r="AG25" i="2"/>
  <c r="W34" i="2"/>
  <c r="V8" i="2"/>
  <c r="Y8" i="2" s="1"/>
  <c r="X18" i="2"/>
  <c r="AG18" i="2"/>
  <c r="U8" i="2"/>
  <c r="W14" i="2"/>
  <c r="AG29" i="2"/>
  <c r="V14" i="2"/>
  <c r="Y14" i="2" s="1"/>
  <c r="X24" i="2"/>
  <c r="AG24" i="2"/>
  <c r="X6" i="2"/>
  <c r="AG15" i="2"/>
  <c r="W12" i="2"/>
  <c r="W10" i="2"/>
  <c r="U12" i="2"/>
  <c r="AG7" i="2"/>
  <c r="AG11" i="2"/>
  <c r="X28" i="2"/>
  <c r="AG28" i="2"/>
  <c r="U10" i="2"/>
  <c r="X16" i="2"/>
  <c r="AG16" i="2"/>
  <c r="X30" i="2"/>
  <c r="AG30" i="2"/>
  <c r="U9" i="2"/>
  <c r="AG27" i="2"/>
  <c r="U19" i="2"/>
  <c r="O13" i="1"/>
  <c r="Y16" i="1"/>
  <c r="Y26" i="1"/>
  <c r="P30" i="1"/>
  <c r="Q18" i="1"/>
  <c r="O12" i="1"/>
  <c r="Y18" i="1"/>
  <c r="Q26" i="1"/>
  <c r="Y12" i="1"/>
  <c r="Q30" i="1"/>
  <c r="Q13" i="1"/>
  <c r="O23" i="1"/>
  <c r="Y23" i="1" s="1"/>
  <c r="Q31" i="1"/>
  <c r="P23" i="1"/>
  <c r="Q22" i="1"/>
  <c r="P19" i="1"/>
  <c r="Y32" i="1"/>
  <c r="O22" i="1"/>
  <c r="Y22" i="1" s="1"/>
  <c r="Y30" i="1"/>
  <c r="Y24" i="1"/>
  <c r="Q34" i="1"/>
  <c r="O27" i="1"/>
  <c r="Y7" i="1"/>
  <c r="P10" i="1"/>
  <c r="P27" i="1"/>
  <c r="Y21" i="1"/>
  <c r="P6" i="1"/>
  <c r="Q10" i="1"/>
  <c r="O11" i="1"/>
  <c r="Y11" i="1" s="1"/>
  <c r="Q11" i="1"/>
  <c r="P20" i="1"/>
  <c r="O20" i="1"/>
  <c r="O5" i="1"/>
  <c r="Q15" i="1"/>
  <c r="P5" i="1"/>
  <c r="Y13" i="1"/>
  <c r="Q6" i="1"/>
  <c r="Y29" i="1"/>
  <c r="P15" i="1"/>
  <c r="Y8" i="1"/>
  <c r="Y33" i="1"/>
  <c r="O34" i="1"/>
  <c r="P31" i="1"/>
  <c r="X5" i="2"/>
  <c r="V23" i="2"/>
  <c r="U33" i="2"/>
  <c r="W27" i="2"/>
  <c r="V5" i="2"/>
  <c r="Y5" i="2" s="1"/>
  <c r="W15" i="2"/>
  <c r="U22" i="2"/>
  <c r="V33" i="2"/>
  <c r="Y33" i="2" s="1"/>
  <c r="W23" i="2"/>
  <c r="V22" i="2"/>
  <c r="Y22" i="2" s="1"/>
  <c r="W5" i="2"/>
  <c r="W9" i="2"/>
  <c r="W29" i="2"/>
  <c r="W19" i="2"/>
  <c r="V29" i="2"/>
  <c r="Y29" i="2" s="1"/>
  <c r="V13" i="2"/>
  <c r="Y13" i="2" s="1"/>
  <c r="V6" i="2"/>
  <c r="Y6" i="2" s="1"/>
  <c r="W13" i="2"/>
  <c r="X8" i="2" l="1"/>
  <c r="AG8" i="2"/>
  <c r="AG6" i="2"/>
  <c r="X9" i="2"/>
  <c r="AG9" i="2"/>
  <c r="X10" i="2"/>
  <c r="AG10" i="2"/>
  <c r="X12" i="2"/>
  <c r="AG12" i="2"/>
  <c r="X22" i="2"/>
  <c r="AG22" i="2"/>
  <c r="AG13" i="2"/>
  <c r="X19" i="2"/>
  <c r="AG19" i="2"/>
  <c r="X33" i="2"/>
  <c r="AG33" i="2"/>
  <c r="Y23" i="2"/>
  <c r="AG23" i="2"/>
  <c r="Y6" i="1"/>
  <c r="Y10" i="1"/>
  <c r="Y19" i="1"/>
  <c r="Y20" i="1"/>
  <c r="Y5" i="1"/>
  <c r="Y27" i="1"/>
  <c r="Y31" i="1"/>
  <c r="Y34" i="1"/>
  <c r="Y15" i="1"/>
  <c r="AG5" i="2"/>
</calcChain>
</file>

<file path=xl/sharedStrings.xml><?xml version="1.0" encoding="utf-8"?>
<sst xmlns="http://schemas.openxmlformats.org/spreadsheetml/2006/main" count="60" uniqueCount="33">
  <si>
    <t>Ratio of Odds Ratio (rOR) Calculator</t>
    <phoneticPr fontId="2" type="noConversion"/>
  </si>
  <si>
    <t>lower</t>
    <phoneticPr fontId="6" type="noConversion"/>
  </si>
  <si>
    <t>upper</t>
    <phoneticPr fontId="6" type="noConversion"/>
  </si>
  <si>
    <t>rOR</t>
    <phoneticPr fontId="6" type="noConversion"/>
  </si>
  <si>
    <t>Overall</t>
    <phoneticPr fontId="2" type="noConversion"/>
  </si>
  <si>
    <t>Before the pandemic</t>
    <phoneticPr fontId="2" type="noConversion"/>
  </si>
  <si>
    <t>During the pandemic</t>
    <phoneticPr fontId="2" type="noConversion"/>
  </si>
  <si>
    <t>Variables</t>
    <phoneticPr fontId="2" type="noConversion"/>
  </si>
  <si>
    <t>P-value</t>
    <phoneticPr fontId="6" type="noConversion"/>
  </si>
  <si>
    <t>Reliability</t>
    <phoneticPr fontId="2" type="noConversion"/>
  </si>
  <si>
    <t>Std Err of ln(Ratio): before the pandemic</t>
    <phoneticPr fontId="6" type="noConversion"/>
  </si>
  <si>
    <t>Std Err of ln(Ratio): during the pandemic</t>
    <phoneticPr fontId="6" type="noConversion"/>
  </si>
  <si>
    <t>Ratio of Odds Ratio (during the pandemic / before the pandemic)</t>
    <phoneticPr fontId="2" type="noConversion"/>
  </si>
  <si>
    <t>Std Err of ln(during the pandemic / before the pandemic)</t>
    <phoneticPr fontId="2" type="noConversion"/>
  </si>
  <si>
    <t>P-value</t>
    <phoneticPr fontId="2" type="noConversion"/>
  </si>
  <si>
    <t>Error (lower)</t>
    <phoneticPr fontId="2" type="noConversion"/>
  </si>
  <si>
    <t>Error (upper)</t>
    <phoneticPr fontId="2" type="noConversion"/>
  </si>
  <si>
    <t>Overall</t>
    <phoneticPr fontId="6" type="noConversion"/>
  </si>
  <si>
    <r>
      <t>β</t>
    </r>
    <r>
      <rPr>
        <sz val="12"/>
        <color theme="1"/>
        <rFont val="맑은 고딕"/>
        <family val="3"/>
        <charset val="129"/>
      </rPr>
      <t>diff</t>
    </r>
    <r>
      <rPr>
        <sz val="18"/>
        <color theme="1"/>
        <rFont val="맑은 고딕"/>
        <family val="1"/>
        <charset val="129"/>
      </rPr>
      <t xml:space="preserve"> Calculator</t>
    </r>
    <phoneticPr fontId="2" type="noConversion"/>
  </si>
  <si>
    <t>β</t>
    <phoneticPr fontId="6" type="noConversion"/>
  </si>
  <si>
    <t>OR</t>
    <phoneticPr fontId="6" type="noConversion"/>
  </si>
  <si>
    <t>Std Err: before the pandemic</t>
    <phoneticPr fontId="2" type="noConversion"/>
  </si>
  <si>
    <t>Std Err: during the pandemic</t>
    <phoneticPr fontId="2" type="noConversion"/>
  </si>
  <si>
    <t>Std Err: difference</t>
    <phoneticPr fontId="2" type="noConversion"/>
  </si>
  <si>
    <r>
      <t>β</t>
    </r>
    <r>
      <rPr>
        <sz val="7"/>
        <color theme="1"/>
        <rFont val="Times New Roman"/>
        <family val="1"/>
      </rPr>
      <t>diff</t>
    </r>
    <phoneticPr fontId="2" type="noConversion"/>
  </si>
  <si>
    <t>Lower</t>
    <phoneticPr fontId="2" type="noConversion"/>
  </si>
  <si>
    <t>Upper</t>
    <phoneticPr fontId="2" type="noConversion"/>
  </si>
  <si>
    <t>β (Before the pandemic)</t>
    <phoneticPr fontId="2" type="noConversion"/>
  </si>
  <si>
    <t>β (During the pandemic)</t>
    <phoneticPr fontId="2" type="noConversion"/>
  </si>
  <si>
    <t>* (×100)</t>
    <phoneticPr fontId="2" type="noConversion"/>
  </si>
  <si>
    <r>
      <t>β</t>
    </r>
    <r>
      <rPr>
        <sz val="7"/>
        <color theme="1"/>
        <rFont val="Times New Roman"/>
        <family val="1"/>
      </rPr>
      <t>diff</t>
    </r>
    <r>
      <rPr>
        <sz val="11"/>
        <color theme="1"/>
        <rFont val="Times New Roman"/>
        <family val="1"/>
      </rPr>
      <t xml:space="preserve"> *</t>
    </r>
    <phoneticPr fontId="2" type="noConversion"/>
  </si>
  <si>
    <t>β (Before the pandemic) *</t>
    <phoneticPr fontId="2" type="noConversion"/>
  </si>
  <si>
    <t>β (During the pandemic) 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</si>
</sst>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맑은 고딕"/>
      <family val="2"/>
      <scheme val="minor"/>
    </font>
    <font>
      <sz val="10"/>
      <color theme="1"/>
      <name val="Times New Roman"/>
      <family val="1"/>
    </font>
    <font>
      <sz val="18"/>
      <color theme="1"/>
      <name val="맑은 고딕"/>
      <family val="1"/>
      <charset val="129"/>
    </font>
    <font>
      <sz val="12"/>
      <color theme="1"/>
      <name val="맑은 고딕"/>
      <family val="3"/>
      <charset val="129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9" fontId="3" fillId="4" borderId="4" xfId="1" applyFont="1" applyFill="1" applyBorder="1" applyAlignment="1">
      <alignment vertical="center"/>
    </xf>
    <xf numFmtId="0" fontId="5" fillId="4" borderId="0" xfId="0" applyFont="1" applyFill="1">
      <alignment vertical="center"/>
    </xf>
    <xf numFmtId="0" fontId="3" fillId="4" borderId="0" xfId="0" applyFont="1" applyFill="1">
      <alignment vertical="center"/>
    </xf>
    <xf numFmtId="11" fontId="3" fillId="4" borderId="0" xfId="0" applyNumberFormat="1" applyFont="1" applyFill="1">
      <alignment vertical="center"/>
    </xf>
    <xf numFmtId="0" fontId="3" fillId="4" borderId="12" xfId="0" applyFont="1" applyFill="1" applyBorder="1">
      <alignment vertical="center"/>
    </xf>
    <xf numFmtId="9" fontId="3" fillId="4" borderId="7" xfId="1" applyFont="1" applyFill="1" applyBorder="1" applyAlignment="1">
      <alignment vertical="center"/>
    </xf>
    <xf numFmtId="0" fontId="5" fillId="4" borderId="13" xfId="0" applyFont="1" applyFill="1" applyBorder="1">
      <alignment vertical="center"/>
    </xf>
    <xf numFmtId="0" fontId="3" fillId="4" borderId="13" xfId="0" applyFont="1" applyFill="1" applyBorder="1">
      <alignment vertical="center"/>
    </xf>
    <xf numFmtId="11" fontId="3" fillId="4" borderId="13" xfId="0" applyNumberFormat="1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7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4" borderId="0" xfId="0" applyFill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2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C576-9542-4852-BF56-5A71227EE996}">
  <dimension ref="A1:AA34"/>
  <sheetViews>
    <sheetView tabSelected="1" workbookViewId="0">
      <selection sqref="A1:F1"/>
    </sheetView>
  </sheetViews>
  <sheetFormatPr defaultRowHeight="16.5" x14ac:dyDescent="0.3"/>
  <cols>
    <col min="19" max="19" width="20.625" bestFit="1" customWidth="1"/>
    <col min="20" max="21" width="20.5" bestFit="1" customWidth="1"/>
    <col min="22" max="22" width="3.75" customWidth="1"/>
    <col min="23" max="23" width="22.25" bestFit="1" customWidth="1"/>
    <col min="24" max="24" width="22" bestFit="1" customWidth="1"/>
    <col min="25" max="25" width="17.25" bestFit="1" customWidth="1"/>
  </cols>
  <sheetData>
    <row r="1" spans="1:27" ht="24.95" customHeight="1" thickBot="1" x14ac:dyDescent="0.35">
      <c r="A1" s="75" t="s">
        <v>18</v>
      </c>
      <c r="B1" s="76"/>
      <c r="C1" s="76"/>
      <c r="D1" s="76"/>
      <c r="E1" s="76"/>
      <c r="F1" s="77"/>
    </row>
    <row r="2" spans="1:27" ht="17.25" thickBot="1" x14ac:dyDescent="0.35"/>
    <row r="3" spans="1:27" ht="17.25" thickBot="1" x14ac:dyDescent="0.35">
      <c r="B3" s="63" t="s">
        <v>7</v>
      </c>
      <c r="C3" s="72" t="s">
        <v>5</v>
      </c>
      <c r="D3" s="73"/>
      <c r="E3" s="73"/>
      <c r="F3" s="72" t="s">
        <v>6</v>
      </c>
      <c r="G3" s="73"/>
      <c r="H3" s="74"/>
      <c r="J3" s="78" t="s">
        <v>9</v>
      </c>
      <c r="K3" s="70" t="s">
        <v>21</v>
      </c>
      <c r="L3" s="70" t="s">
        <v>22</v>
      </c>
      <c r="M3" s="70" t="s">
        <v>23</v>
      </c>
      <c r="N3" s="70" t="s">
        <v>24</v>
      </c>
      <c r="O3" s="70" t="s">
        <v>25</v>
      </c>
      <c r="P3" s="70" t="s">
        <v>26</v>
      </c>
      <c r="Q3" s="65" t="s">
        <v>14</v>
      </c>
      <c r="S3" s="63" t="s">
        <v>27</v>
      </c>
      <c r="T3" s="68" t="s">
        <v>28</v>
      </c>
      <c r="U3" s="67" t="s">
        <v>24</v>
      </c>
      <c r="V3" s="57"/>
      <c r="W3" s="63" t="s">
        <v>31</v>
      </c>
      <c r="X3" s="63" t="s">
        <v>32</v>
      </c>
      <c r="Y3" s="68" t="s">
        <v>30</v>
      </c>
      <c r="AA3" s="61" t="s">
        <v>29</v>
      </c>
    </row>
    <row r="4" spans="1:27" ht="17.25" thickBot="1" x14ac:dyDescent="0.35">
      <c r="B4" s="64"/>
      <c r="C4" s="1" t="s">
        <v>19</v>
      </c>
      <c r="D4" s="2" t="s">
        <v>1</v>
      </c>
      <c r="E4" s="3" t="s">
        <v>2</v>
      </c>
      <c r="F4" s="1" t="s">
        <v>19</v>
      </c>
      <c r="G4" s="2" t="s">
        <v>1</v>
      </c>
      <c r="H4" s="3" t="s">
        <v>2</v>
      </c>
      <c r="J4" s="79"/>
      <c r="K4" s="71"/>
      <c r="L4" s="71"/>
      <c r="M4" s="71"/>
      <c r="N4" s="71"/>
      <c r="O4" s="71"/>
      <c r="P4" s="71"/>
      <c r="Q4" s="66"/>
      <c r="S4" s="83"/>
      <c r="T4" s="80"/>
      <c r="U4" s="84"/>
      <c r="V4" s="57"/>
      <c r="W4" s="64"/>
      <c r="X4" s="64"/>
      <c r="Y4" s="69"/>
      <c r="AA4" s="62"/>
    </row>
    <row r="5" spans="1:27" x14ac:dyDescent="0.3">
      <c r="B5" s="19"/>
      <c r="C5" s="43"/>
      <c r="D5" s="42"/>
      <c r="E5" s="46"/>
      <c r="F5" s="8"/>
      <c r="G5" s="8"/>
      <c r="H5" s="9"/>
      <c r="J5" s="26">
        <v>0.95</v>
      </c>
      <c r="K5" s="48">
        <f>(E5-D5)/(2*NORMSINV((1+J5)/2))</f>
        <v>0</v>
      </c>
      <c r="L5" s="48">
        <f>(H5-G5)/(2*NORMSINV((1+J5)/2))</f>
        <v>0</v>
      </c>
      <c r="M5" s="48">
        <f>SQRT(K5^2+L5^2)</f>
        <v>0</v>
      </c>
      <c r="N5" s="48">
        <f>F5-C5</f>
        <v>0</v>
      </c>
      <c r="O5" s="48">
        <f>N5-M5*NORMSINV((1+J5)/2)</f>
        <v>0</v>
      </c>
      <c r="P5" s="48">
        <f>N5+M5*NORMSINV((1+J5)/2)</f>
        <v>0</v>
      </c>
      <c r="Q5" s="49" t="e">
        <f>2-2*NORMSDIST(ABS(N5)/M5)</f>
        <v>#DIV/0!</v>
      </c>
      <c r="S5" s="5" t="str">
        <f>TEXT(C5,"#0.00")&amp;" ("&amp;TEXT(D5,"#0.00")&amp;" to "&amp;TEXT(E5,"#0.00")&amp;")"</f>
        <v>0.00 (0.00 to 0.00)</v>
      </c>
      <c r="T5" s="20" t="str">
        <f>TEXT(F5,"#0.00")&amp;" ("&amp;TEXT(G5,"#0.00")&amp;" to "&amp;TEXT(H5,"#0.00")&amp;")"</f>
        <v>0.00 (0.00 to 0.00)</v>
      </c>
      <c r="U5" s="6" t="str">
        <f>TEXT(N5,"#0.00")&amp;" ("&amp;TEXT(O5,"#0.00")&amp;" to "&amp;TEXT(P5,"#0.00")&amp;")"</f>
        <v>0.00 (0.00 to 0.00)</v>
      </c>
      <c r="V5" s="55"/>
      <c r="W5" s="53" t="str">
        <f t="shared" ref="W5:W34" si="0">TEXT(100*C5,"#0.00")&amp;" ("&amp;TEXT(100*D5,"#0.00")&amp;" to "&amp;TEXT(100*E5,"#0.00")&amp;")"</f>
        <v>0.00 (0.00 to 0.00)</v>
      </c>
      <c r="X5" s="55" t="str">
        <f t="shared" ref="X5:X34" si="1">TEXT(100*F5,"#0.00")&amp;" ("&amp;TEXT(100*G5,"#0.00")&amp;" to "&amp;TEXT(100*H5,"#0.00")&amp;")"</f>
        <v>0.00 (0.00 to 0.00)</v>
      </c>
      <c r="Y5" s="37" t="str">
        <f>TEXT(100*N5,"#0.00")&amp;" ("&amp;TEXT(100*O5,"#0.00")&amp;" to "&amp;TEXT(100*P5,"#0.00")&amp;")"</f>
        <v>0.00 (0.00 to 0.00)</v>
      </c>
    </row>
    <row r="6" spans="1:27" x14ac:dyDescent="0.3">
      <c r="B6" s="7"/>
      <c r="C6" s="43"/>
      <c r="D6" s="42"/>
      <c r="E6" s="46"/>
      <c r="F6" s="8"/>
      <c r="G6" s="8"/>
      <c r="H6" s="9"/>
      <c r="J6" s="26">
        <v>0.95</v>
      </c>
      <c r="K6" s="48">
        <f t="shared" ref="K6:K34" si="2">(E6-D6)/(2*NORMSINV((1+J6)/2))</f>
        <v>0</v>
      </c>
      <c r="L6" s="48">
        <f t="shared" ref="L6:L34" si="3">(H6-G6)/(2*NORMSINV((1+J6)/2))</f>
        <v>0</v>
      </c>
      <c r="M6" s="48">
        <f t="shared" ref="M6:M34" si="4">SQRT(K6^2+L6^2)</f>
        <v>0</v>
      </c>
      <c r="N6" s="48">
        <f t="shared" ref="N6:N34" si="5">F6-C6</f>
        <v>0</v>
      </c>
      <c r="O6" s="48">
        <f t="shared" ref="O6:O34" si="6">N6-M6*NORMSINV((1+J6)/2)</f>
        <v>0</v>
      </c>
      <c r="P6" s="48">
        <f t="shared" ref="P6:P34" si="7">N6+M6*NORMSINV((1+J6)/2)</f>
        <v>0</v>
      </c>
      <c r="Q6" s="49" t="e">
        <f t="shared" ref="Q6:Q34" si="8">2-2*NORMSDIST(ABS(N6)/M6)</f>
        <v>#DIV/0!</v>
      </c>
      <c r="S6" s="53" t="str">
        <f t="shared" ref="S6:S34" si="9">TEXT(C6,"#0.00")&amp;" ("&amp;TEXT(D6,"#0.00")&amp;" to "&amp;TEXT(E6,"#0.00")&amp;")"</f>
        <v>0.00 (0.00 to 0.00)</v>
      </c>
      <c r="T6" s="85" t="str">
        <f t="shared" ref="T6:T34" si="10">TEXT(F6,"#0.00")&amp;" ("&amp;TEXT(G6,"#0.00")&amp;" to "&amp;TEXT(H6,"#0.00")&amp;")"</f>
        <v>0.00 (0.00 to 0.00)</v>
      </c>
      <c r="U6" s="37" t="str">
        <f t="shared" ref="U6:U34" si="11">TEXT(N6,"#0.00")&amp;" ("&amp;TEXT(O6,"#0.00")&amp;" to "&amp;TEXT(P6,"#0.00")&amp;")"</f>
        <v>0.00 (0.00 to 0.00)</v>
      </c>
      <c r="V6" s="55"/>
      <c r="W6" s="53" t="str">
        <f t="shared" si="0"/>
        <v>0.00 (0.00 to 0.00)</v>
      </c>
      <c r="X6" s="55" t="str">
        <f t="shared" si="1"/>
        <v>0.00 (0.00 to 0.00)</v>
      </c>
      <c r="Y6" s="37" t="str">
        <f t="shared" ref="Y6:Y34" si="12">TEXT(100*N6,"#0.00")&amp;" ("&amp;TEXT(100*O6,"#0.00")&amp;" to "&amp;TEXT(100*P6,"#0.00")&amp;")"</f>
        <v>0.00 (0.00 to 0.00)</v>
      </c>
    </row>
    <row r="7" spans="1:27" x14ac:dyDescent="0.3">
      <c r="B7" s="7"/>
      <c r="C7" s="43"/>
      <c r="D7" s="42"/>
      <c r="E7" s="46"/>
      <c r="F7" s="8"/>
      <c r="G7" s="8"/>
      <c r="H7" s="9"/>
      <c r="J7" s="26">
        <v>0.95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0</v>
      </c>
      <c r="P7" s="48">
        <f t="shared" si="7"/>
        <v>0</v>
      </c>
      <c r="Q7" s="49" t="e">
        <f t="shared" si="8"/>
        <v>#DIV/0!</v>
      </c>
      <c r="S7" s="53" t="str">
        <f t="shared" si="9"/>
        <v>0.00 (0.00 to 0.00)</v>
      </c>
      <c r="T7" s="85" t="str">
        <f t="shared" si="10"/>
        <v>0.00 (0.00 to 0.00)</v>
      </c>
      <c r="U7" s="37" t="str">
        <f t="shared" si="11"/>
        <v>0.00 (0.00 to 0.00)</v>
      </c>
      <c r="V7" s="55"/>
      <c r="W7" s="53" t="str">
        <f t="shared" si="0"/>
        <v>0.00 (0.00 to 0.00)</v>
      </c>
      <c r="X7" s="55" t="str">
        <f t="shared" si="1"/>
        <v>0.00 (0.00 to 0.00)</v>
      </c>
      <c r="Y7" s="37" t="str">
        <f t="shared" si="12"/>
        <v>0.00 (0.00 to 0.00)</v>
      </c>
    </row>
    <row r="8" spans="1:27" x14ac:dyDescent="0.3">
      <c r="B8" s="7"/>
      <c r="C8" s="43"/>
      <c r="D8" s="42"/>
      <c r="E8" s="46"/>
      <c r="F8" s="8"/>
      <c r="G8" s="8"/>
      <c r="H8" s="9"/>
      <c r="J8" s="26">
        <v>0.95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0</v>
      </c>
      <c r="P8" s="48">
        <f t="shared" si="7"/>
        <v>0</v>
      </c>
      <c r="Q8" s="49" t="e">
        <f t="shared" si="8"/>
        <v>#DIV/0!</v>
      </c>
      <c r="S8" s="53" t="str">
        <f t="shared" si="9"/>
        <v>0.00 (0.00 to 0.00)</v>
      </c>
      <c r="T8" s="85" t="str">
        <f t="shared" si="10"/>
        <v>0.00 (0.00 to 0.00)</v>
      </c>
      <c r="U8" s="37" t="str">
        <f t="shared" si="11"/>
        <v>0.00 (0.00 to 0.00)</v>
      </c>
      <c r="V8" s="55"/>
      <c r="W8" s="53" t="str">
        <f t="shared" si="0"/>
        <v>0.00 (0.00 to 0.00)</v>
      </c>
      <c r="X8" s="55" t="str">
        <f t="shared" si="1"/>
        <v>0.00 (0.00 to 0.00)</v>
      </c>
      <c r="Y8" s="37" t="str">
        <f t="shared" si="12"/>
        <v>0.00 (0.00 to 0.00)</v>
      </c>
    </row>
    <row r="9" spans="1:27" x14ac:dyDescent="0.3">
      <c r="B9" s="7"/>
      <c r="C9" s="43"/>
      <c r="D9" s="42"/>
      <c r="E9" s="46"/>
      <c r="F9" s="8"/>
      <c r="G9" s="8"/>
      <c r="H9" s="9"/>
      <c r="J9" s="26">
        <v>0.95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0</v>
      </c>
      <c r="P9" s="48">
        <f t="shared" si="7"/>
        <v>0</v>
      </c>
      <c r="Q9" s="49" t="e">
        <f t="shared" si="8"/>
        <v>#DIV/0!</v>
      </c>
      <c r="S9" s="53" t="str">
        <f t="shared" si="9"/>
        <v>0.00 (0.00 to 0.00)</v>
      </c>
      <c r="T9" s="85" t="str">
        <f t="shared" si="10"/>
        <v>0.00 (0.00 to 0.00)</v>
      </c>
      <c r="U9" s="37" t="str">
        <f t="shared" si="11"/>
        <v>0.00 (0.00 to 0.00)</v>
      </c>
      <c r="V9" s="55"/>
      <c r="W9" s="53" t="str">
        <f t="shared" si="0"/>
        <v>0.00 (0.00 to 0.00)</v>
      </c>
      <c r="X9" s="55" t="str">
        <f t="shared" si="1"/>
        <v>0.00 (0.00 to 0.00)</v>
      </c>
      <c r="Y9" s="37" t="str">
        <f t="shared" si="12"/>
        <v>0.00 (0.00 to 0.00)</v>
      </c>
    </row>
    <row r="10" spans="1:27" x14ac:dyDescent="0.3">
      <c r="B10" s="7"/>
      <c r="C10" s="43"/>
      <c r="D10" s="42"/>
      <c r="E10" s="46"/>
      <c r="F10" s="8"/>
      <c r="G10" s="8"/>
      <c r="H10" s="9"/>
      <c r="J10" s="26">
        <v>0.95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0</v>
      </c>
      <c r="P10" s="48">
        <f t="shared" si="7"/>
        <v>0</v>
      </c>
      <c r="Q10" s="49" t="e">
        <f t="shared" si="8"/>
        <v>#DIV/0!</v>
      </c>
      <c r="S10" s="53" t="str">
        <f t="shared" si="9"/>
        <v>0.00 (0.00 to 0.00)</v>
      </c>
      <c r="T10" s="85" t="str">
        <f t="shared" si="10"/>
        <v>0.00 (0.00 to 0.00)</v>
      </c>
      <c r="U10" s="37" t="str">
        <f t="shared" si="11"/>
        <v>0.00 (0.00 to 0.00)</v>
      </c>
      <c r="V10" s="55"/>
      <c r="W10" s="53" t="str">
        <f t="shared" si="0"/>
        <v>0.00 (0.00 to 0.00)</v>
      </c>
      <c r="X10" s="55" t="str">
        <f t="shared" si="1"/>
        <v>0.00 (0.00 to 0.00)</v>
      </c>
      <c r="Y10" s="37" t="str">
        <f t="shared" si="12"/>
        <v>0.00 (0.00 to 0.00)</v>
      </c>
    </row>
    <row r="11" spans="1:27" x14ac:dyDescent="0.3">
      <c r="B11" s="7"/>
      <c r="C11" s="43"/>
      <c r="D11" s="42"/>
      <c r="E11" s="46"/>
      <c r="F11" s="8"/>
      <c r="G11" s="8"/>
      <c r="H11" s="9"/>
      <c r="J11" s="26">
        <v>0.95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0</v>
      </c>
      <c r="P11" s="48">
        <f t="shared" si="7"/>
        <v>0</v>
      </c>
      <c r="Q11" s="49" t="e">
        <f t="shared" si="8"/>
        <v>#DIV/0!</v>
      </c>
      <c r="S11" s="53" t="str">
        <f t="shared" si="9"/>
        <v>0.00 (0.00 to 0.00)</v>
      </c>
      <c r="T11" s="85" t="str">
        <f t="shared" si="10"/>
        <v>0.00 (0.00 to 0.00)</v>
      </c>
      <c r="U11" s="37" t="str">
        <f t="shared" si="11"/>
        <v>0.00 (0.00 to 0.00)</v>
      </c>
      <c r="V11" s="55"/>
      <c r="W11" s="53" t="str">
        <f t="shared" si="0"/>
        <v>0.00 (0.00 to 0.00)</v>
      </c>
      <c r="X11" s="55" t="str">
        <f t="shared" si="1"/>
        <v>0.00 (0.00 to 0.00)</v>
      </c>
      <c r="Y11" s="37" t="str">
        <f t="shared" si="12"/>
        <v>0.00 (0.00 to 0.00)</v>
      </c>
    </row>
    <row r="12" spans="1:27" x14ac:dyDescent="0.3">
      <c r="B12" s="7"/>
      <c r="C12" s="43"/>
      <c r="D12" s="42"/>
      <c r="E12" s="46"/>
      <c r="F12" s="8"/>
      <c r="G12" s="8"/>
      <c r="H12" s="9"/>
      <c r="J12" s="26">
        <v>0.95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>
        <f t="shared" si="7"/>
        <v>0</v>
      </c>
      <c r="Q12" s="49" t="e">
        <f t="shared" si="8"/>
        <v>#DIV/0!</v>
      </c>
      <c r="S12" s="53" t="str">
        <f t="shared" si="9"/>
        <v>0.00 (0.00 to 0.00)</v>
      </c>
      <c r="T12" s="85" t="str">
        <f t="shared" si="10"/>
        <v>0.00 (0.00 to 0.00)</v>
      </c>
      <c r="U12" s="37" t="str">
        <f t="shared" si="11"/>
        <v>0.00 (0.00 to 0.00)</v>
      </c>
      <c r="V12" s="55"/>
      <c r="W12" s="53" t="str">
        <f t="shared" si="0"/>
        <v>0.00 (0.00 to 0.00)</v>
      </c>
      <c r="X12" s="55" t="str">
        <f t="shared" si="1"/>
        <v>0.00 (0.00 to 0.00)</v>
      </c>
      <c r="Y12" s="37" t="str">
        <f t="shared" si="12"/>
        <v>0.00 (0.00 to 0.00)</v>
      </c>
    </row>
    <row r="13" spans="1:27" x14ac:dyDescent="0.3">
      <c r="B13" s="7"/>
      <c r="C13" s="43"/>
      <c r="D13" s="42"/>
      <c r="E13" s="46"/>
      <c r="F13" s="8"/>
      <c r="G13" s="8"/>
      <c r="H13" s="9"/>
      <c r="J13" s="26">
        <v>0.95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0</v>
      </c>
      <c r="P13" s="48">
        <f t="shared" si="7"/>
        <v>0</v>
      </c>
      <c r="Q13" s="49" t="e">
        <f t="shared" si="8"/>
        <v>#DIV/0!</v>
      </c>
      <c r="S13" s="53" t="str">
        <f t="shared" si="9"/>
        <v>0.00 (0.00 to 0.00)</v>
      </c>
      <c r="T13" s="85" t="str">
        <f t="shared" si="10"/>
        <v>0.00 (0.00 to 0.00)</v>
      </c>
      <c r="U13" s="37" t="str">
        <f t="shared" si="11"/>
        <v>0.00 (0.00 to 0.00)</v>
      </c>
      <c r="V13" s="55"/>
      <c r="W13" s="53" t="str">
        <f t="shared" si="0"/>
        <v>0.00 (0.00 to 0.00)</v>
      </c>
      <c r="X13" s="55" t="str">
        <f t="shared" si="1"/>
        <v>0.00 (0.00 to 0.00)</v>
      </c>
      <c r="Y13" s="37" t="str">
        <f t="shared" si="12"/>
        <v>0.00 (0.00 to 0.00)</v>
      </c>
    </row>
    <row r="14" spans="1:27" x14ac:dyDescent="0.3">
      <c r="B14" s="7"/>
      <c r="C14" s="43"/>
      <c r="D14" s="42"/>
      <c r="E14" s="46"/>
      <c r="F14" s="8"/>
      <c r="G14" s="8"/>
      <c r="H14" s="9"/>
      <c r="J14" s="26">
        <v>0.95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0</v>
      </c>
      <c r="P14" s="48">
        <f t="shared" si="7"/>
        <v>0</v>
      </c>
      <c r="Q14" s="49" t="e">
        <f t="shared" si="8"/>
        <v>#DIV/0!</v>
      </c>
      <c r="S14" s="53" t="str">
        <f t="shared" si="9"/>
        <v>0.00 (0.00 to 0.00)</v>
      </c>
      <c r="T14" s="85" t="str">
        <f t="shared" si="10"/>
        <v>0.00 (0.00 to 0.00)</v>
      </c>
      <c r="U14" s="37" t="str">
        <f t="shared" si="11"/>
        <v>0.00 (0.00 to 0.00)</v>
      </c>
      <c r="V14" s="55"/>
      <c r="W14" s="53" t="str">
        <f t="shared" si="0"/>
        <v>0.00 (0.00 to 0.00)</v>
      </c>
      <c r="X14" s="55" t="str">
        <f t="shared" si="1"/>
        <v>0.00 (0.00 to 0.00)</v>
      </c>
      <c r="Y14" s="37" t="str">
        <f t="shared" si="12"/>
        <v>0.00 (0.00 to 0.00)</v>
      </c>
    </row>
    <row r="15" spans="1:27" x14ac:dyDescent="0.3">
      <c r="B15" s="7"/>
      <c r="C15" s="43"/>
      <c r="D15" s="42"/>
      <c r="E15" s="46"/>
      <c r="F15" s="8"/>
      <c r="G15" s="8"/>
      <c r="H15" s="9"/>
      <c r="J15" s="26">
        <v>0.95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>
        <f t="shared" si="7"/>
        <v>0</v>
      </c>
      <c r="Q15" s="49" t="e">
        <f t="shared" si="8"/>
        <v>#DIV/0!</v>
      </c>
      <c r="S15" s="53" t="str">
        <f t="shared" si="9"/>
        <v>0.00 (0.00 to 0.00)</v>
      </c>
      <c r="T15" s="85" t="str">
        <f t="shared" si="10"/>
        <v>0.00 (0.00 to 0.00)</v>
      </c>
      <c r="U15" s="37" t="str">
        <f t="shared" si="11"/>
        <v>0.00 (0.00 to 0.00)</v>
      </c>
      <c r="V15" s="55"/>
      <c r="W15" s="53" t="str">
        <f t="shared" si="0"/>
        <v>0.00 (0.00 to 0.00)</v>
      </c>
      <c r="X15" s="55" t="str">
        <f t="shared" si="1"/>
        <v>0.00 (0.00 to 0.00)</v>
      </c>
      <c r="Y15" s="37" t="str">
        <f t="shared" si="12"/>
        <v>0.00 (0.00 to 0.00)</v>
      </c>
    </row>
    <row r="16" spans="1:27" x14ac:dyDescent="0.3">
      <c r="B16" s="7"/>
      <c r="C16" s="43"/>
      <c r="D16" s="42"/>
      <c r="E16" s="46"/>
      <c r="F16" s="8"/>
      <c r="G16" s="8"/>
      <c r="H16" s="9"/>
      <c r="J16" s="26">
        <v>0.95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>
        <f t="shared" si="7"/>
        <v>0</v>
      </c>
      <c r="Q16" s="49" t="e">
        <f t="shared" si="8"/>
        <v>#DIV/0!</v>
      </c>
      <c r="S16" s="53" t="str">
        <f t="shared" si="9"/>
        <v>0.00 (0.00 to 0.00)</v>
      </c>
      <c r="T16" s="85" t="str">
        <f t="shared" si="10"/>
        <v>0.00 (0.00 to 0.00)</v>
      </c>
      <c r="U16" s="37" t="str">
        <f t="shared" si="11"/>
        <v>0.00 (0.00 to 0.00)</v>
      </c>
      <c r="V16" s="55"/>
      <c r="W16" s="53" t="str">
        <f t="shared" si="0"/>
        <v>0.00 (0.00 to 0.00)</v>
      </c>
      <c r="X16" s="55" t="str">
        <f t="shared" si="1"/>
        <v>0.00 (0.00 to 0.00)</v>
      </c>
      <c r="Y16" s="37" t="str">
        <f t="shared" si="12"/>
        <v>0.00 (0.00 to 0.00)</v>
      </c>
    </row>
    <row r="17" spans="2:25" x14ac:dyDescent="0.3">
      <c r="B17" s="7"/>
      <c r="C17" s="43"/>
      <c r="D17" s="42"/>
      <c r="E17" s="46"/>
      <c r="F17" s="8"/>
      <c r="G17" s="8"/>
      <c r="H17" s="9"/>
      <c r="J17" s="26">
        <v>0.95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0</v>
      </c>
      <c r="P17" s="48">
        <f t="shared" si="7"/>
        <v>0</v>
      </c>
      <c r="Q17" s="49" t="e">
        <f t="shared" si="8"/>
        <v>#DIV/0!</v>
      </c>
      <c r="S17" s="53" t="str">
        <f t="shared" si="9"/>
        <v>0.00 (0.00 to 0.00)</v>
      </c>
      <c r="T17" s="85" t="str">
        <f t="shared" si="10"/>
        <v>0.00 (0.00 to 0.00)</v>
      </c>
      <c r="U17" s="37" t="str">
        <f t="shared" si="11"/>
        <v>0.00 (0.00 to 0.00)</v>
      </c>
      <c r="V17" s="55"/>
      <c r="W17" s="53" t="str">
        <f t="shared" si="0"/>
        <v>0.00 (0.00 to 0.00)</v>
      </c>
      <c r="X17" s="55" t="str">
        <f t="shared" si="1"/>
        <v>0.00 (0.00 to 0.00)</v>
      </c>
      <c r="Y17" s="37" t="str">
        <f t="shared" si="12"/>
        <v>0.00 (0.00 to 0.00)</v>
      </c>
    </row>
    <row r="18" spans="2:25" x14ac:dyDescent="0.3">
      <c r="B18" s="7"/>
      <c r="C18" s="43"/>
      <c r="D18" s="42"/>
      <c r="E18" s="46"/>
      <c r="F18" s="8"/>
      <c r="G18" s="8"/>
      <c r="H18" s="9"/>
      <c r="J18" s="26">
        <v>0.95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>
        <f t="shared" si="7"/>
        <v>0</v>
      </c>
      <c r="Q18" s="49" t="e">
        <f t="shared" si="8"/>
        <v>#DIV/0!</v>
      </c>
      <c r="S18" s="53" t="str">
        <f t="shared" si="9"/>
        <v>0.00 (0.00 to 0.00)</v>
      </c>
      <c r="T18" s="85" t="str">
        <f t="shared" si="10"/>
        <v>0.00 (0.00 to 0.00)</v>
      </c>
      <c r="U18" s="37" t="str">
        <f t="shared" si="11"/>
        <v>0.00 (0.00 to 0.00)</v>
      </c>
      <c r="V18" s="55"/>
      <c r="W18" s="53" t="str">
        <f t="shared" si="0"/>
        <v>0.00 (0.00 to 0.00)</v>
      </c>
      <c r="X18" s="55" t="str">
        <f t="shared" si="1"/>
        <v>0.00 (0.00 to 0.00)</v>
      </c>
      <c r="Y18" s="37" t="str">
        <f t="shared" si="12"/>
        <v>0.00 (0.00 to 0.00)</v>
      </c>
    </row>
    <row r="19" spans="2:25" x14ac:dyDescent="0.3">
      <c r="B19" s="7"/>
      <c r="C19" s="43"/>
      <c r="D19" s="42"/>
      <c r="E19" s="46"/>
      <c r="F19" s="8"/>
      <c r="G19" s="8"/>
      <c r="H19" s="9"/>
      <c r="J19" s="26">
        <v>0.95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0</v>
      </c>
      <c r="P19" s="48">
        <f t="shared" si="7"/>
        <v>0</v>
      </c>
      <c r="Q19" s="49" t="e">
        <f t="shared" si="8"/>
        <v>#DIV/0!</v>
      </c>
      <c r="S19" s="53" t="str">
        <f t="shared" si="9"/>
        <v>0.00 (0.00 to 0.00)</v>
      </c>
      <c r="T19" s="85" t="str">
        <f t="shared" si="10"/>
        <v>0.00 (0.00 to 0.00)</v>
      </c>
      <c r="U19" s="37" t="str">
        <f t="shared" si="11"/>
        <v>0.00 (0.00 to 0.00)</v>
      </c>
      <c r="V19" s="55"/>
      <c r="W19" s="53" t="str">
        <f t="shared" si="0"/>
        <v>0.00 (0.00 to 0.00)</v>
      </c>
      <c r="X19" s="55" t="str">
        <f t="shared" si="1"/>
        <v>0.00 (0.00 to 0.00)</v>
      </c>
      <c r="Y19" s="37" t="str">
        <f t="shared" si="12"/>
        <v>0.00 (0.00 to 0.00)</v>
      </c>
    </row>
    <row r="20" spans="2:25" x14ac:dyDescent="0.3">
      <c r="B20" s="7"/>
      <c r="C20" s="43"/>
      <c r="D20" s="42"/>
      <c r="E20" s="46"/>
      <c r="F20" s="8"/>
      <c r="G20" s="8"/>
      <c r="H20" s="9"/>
      <c r="J20" s="26">
        <v>0.95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0</v>
      </c>
      <c r="P20" s="48">
        <f t="shared" si="7"/>
        <v>0</v>
      </c>
      <c r="Q20" s="49" t="e">
        <f t="shared" si="8"/>
        <v>#DIV/0!</v>
      </c>
      <c r="S20" s="53" t="str">
        <f t="shared" si="9"/>
        <v>0.00 (0.00 to 0.00)</v>
      </c>
      <c r="T20" s="85" t="str">
        <f t="shared" si="10"/>
        <v>0.00 (0.00 to 0.00)</v>
      </c>
      <c r="U20" s="37" t="str">
        <f t="shared" si="11"/>
        <v>0.00 (0.00 to 0.00)</v>
      </c>
      <c r="V20" s="55"/>
      <c r="W20" s="53" t="str">
        <f t="shared" si="0"/>
        <v>0.00 (0.00 to 0.00)</v>
      </c>
      <c r="X20" s="55" t="str">
        <f t="shared" si="1"/>
        <v>0.00 (0.00 to 0.00)</v>
      </c>
      <c r="Y20" s="37" t="str">
        <f t="shared" si="12"/>
        <v>0.00 (0.00 to 0.00)</v>
      </c>
    </row>
    <row r="21" spans="2:25" x14ac:dyDescent="0.3">
      <c r="B21" s="7"/>
      <c r="C21" s="43"/>
      <c r="D21" s="42"/>
      <c r="E21" s="46"/>
      <c r="F21" s="8"/>
      <c r="G21" s="8"/>
      <c r="H21" s="9"/>
      <c r="J21" s="26">
        <v>0.95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0</v>
      </c>
      <c r="P21" s="48">
        <f t="shared" si="7"/>
        <v>0</v>
      </c>
      <c r="Q21" s="49" t="e">
        <f t="shared" si="8"/>
        <v>#DIV/0!</v>
      </c>
      <c r="S21" s="53" t="str">
        <f t="shared" si="9"/>
        <v>0.00 (0.00 to 0.00)</v>
      </c>
      <c r="T21" s="85" t="str">
        <f t="shared" si="10"/>
        <v>0.00 (0.00 to 0.00)</v>
      </c>
      <c r="U21" s="37" t="str">
        <f t="shared" si="11"/>
        <v>0.00 (0.00 to 0.00)</v>
      </c>
      <c r="V21" s="55"/>
      <c r="W21" s="53" t="str">
        <f t="shared" si="0"/>
        <v>0.00 (0.00 to 0.00)</v>
      </c>
      <c r="X21" s="55" t="str">
        <f t="shared" si="1"/>
        <v>0.00 (0.00 to 0.00)</v>
      </c>
      <c r="Y21" s="37" t="str">
        <f t="shared" si="12"/>
        <v>0.00 (0.00 to 0.00)</v>
      </c>
    </row>
    <row r="22" spans="2:25" x14ac:dyDescent="0.3">
      <c r="B22" s="7"/>
      <c r="C22" s="43"/>
      <c r="D22" s="42"/>
      <c r="E22" s="46"/>
      <c r="F22" s="8"/>
      <c r="G22" s="8"/>
      <c r="H22" s="9"/>
      <c r="J22" s="26">
        <v>0.95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0</v>
      </c>
      <c r="P22" s="48">
        <f t="shared" si="7"/>
        <v>0</v>
      </c>
      <c r="Q22" s="49" t="e">
        <f t="shared" si="8"/>
        <v>#DIV/0!</v>
      </c>
      <c r="S22" s="53" t="str">
        <f t="shared" si="9"/>
        <v>0.00 (0.00 to 0.00)</v>
      </c>
      <c r="T22" s="85" t="str">
        <f t="shared" si="10"/>
        <v>0.00 (0.00 to 0.00)</v>
      </c>
      <c r="U22" s="37" t="str">
        <f t="shared" si="11"/>
        <v>0.00 (0.00 to 0.00)</v>
      </c>
      <c r="V22" s="55"/>
      <c r="W22" s="53" t="str">
        <f t="shared" si="0"/>
        <v>0.00 (0.00 to 0.00)</v>
      </c>
      <c r="X22" s="55" t="str">
        <f t="shared" si="1"/>
        <v>0.00 (0.00 to 0.00)</v>
      </c>
      <c r="Y22" s="37" t="str">
        <f t="shared" si="12"/>
        <v>0.00 (0.00 to 0.00)</v>
      </c>
    </row>
    <row r="23" spans="2:25" x14ac:dyDescent="0.3">
      <c r="B23" s="7"/>
      <c r="C23" s="43"/>
      <c r="D23" s="42"/>
      <c r="E23" s="46"/>
      <c r="F23" s="8"/>
      <c r="G23" s="8"/>
      <c r="H23" s="9"/>
      <c r="J23" s="26">
        <v>0.95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>
        <f t="shared" si="7"/>
        <v>0</v>
      </c>
      <c r="Q23" s="49" t="e">
        <f t="shared" si="8"/>
        <v>#DIV/0!</v>
      </c>
      <c r="S23" s="53" t="str">
        <f t="shared" si="9"/>
        <v>0.00 (0.00 to 0.00)</v>
      </c>
      <c r="T23" s="85" t="str">
        <f t="shared" si="10"/>
        <v>0.00 (0.00 to 0.00)</v>
      </c>
      <c r="U23" s="37" t="str">
        <f t="shared" si="11"/>
        <v>0.00 (0.00 to 0.00)</v>
      </c>
      <c r="V23" s="55"/>
      <c r="W23" s="53" t="str">
        <f t="shared" si="0"/>
        <v>0.00 (0.00 to 0.00)</v>
      </c>
      <c r="X23" s="55" t="str">
        <f t="shared" si="1"/>
        <v>0.00 (0.00 to 0.00)</v>
      </c>
      <c r="Y23" s="37" t="str">
        <f t="shared" si="12"/>
        <v>0.00 (0.00 to 0.00)</v>
      </c>
    </row>
    <row r="24" spans="2:25" x14ac:dyDescent="0.3">
      <c r="B24" s="7"/>
      <c r="C24" s="43"/>
      <c r="D24" s="42"/>
      <c r="E24" s="46"/>
      <c r="F24" s="8"/>
      <c r="G24" s="8"/>
      <c r="H24" s="9"/>
      <c r="J24" s="26">
        <v>0.95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0</v>
      </c>
      <c r="P24" s="48">
        <f t="shared" si="7"/>
        <v>0</v>
      </c>
      <c r="Q24" s="49" t="e">
        <f t="shared" si="8"/>
        <v>#DIV/0!</v>
      </c>
      <c r="S24" s="53" t="str">
        <f t="shared" si="9"/>
        <v>0.00 (0.00 to 0.00)</v>
      </c>
      <c r="T24" s="85" t="str">
        <f t="shared" si="10"/>
        <v>0.00 (0.00 to 0.00)</v>
      </c>
      <c r="U24" s="37" t="str">
        <f t="shared" si="11"/>
        <v>0.00 (0.00 to 0.00)</v>
      </c>
      <c r="V24" s="55"/>
      <c r="W24" s="53" t="str">
        <f t="shared" si="0"/>
        <v>0.00 (0.00 to 0.00)</v>
      </c>
      <c r="X24" s="55" t="str">
        <f t="shared" si="1"/>
        <v>0.00 (0.00 to 0.00)</v>
      </c>
      <c r="Y24" s="37" t="str">
        <f t="shared" si="12"/>
        <v>0.00 (0.00 to 0.00)</v>
      </c>
    </row>
    <row r="25" spans="2:25" x14ac:dyDescent="0.3">
      <c r="B25" s="7"/>
      <c r="C25" s="43"/>
      <c r="D25" s="42"/>
      <c r="E25" s="46"/>
      <c r="F25" s="8"/>
      <c r="G25" s="8"/>
      <c r="H25" s="9"/>
      <c r="J25" s="26">
        <v>0.95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0</v>
      </c>
      <c r="P25" s="48">
        <f t="shared" si="7"/>
        <v>0</v>
      </c>
      <c r="Q25" s="49" t="e">
        <f t="shared" si="8"/>
        <v>#DIV/0!</v>
      </c>
      <c r="S25" s="53" t="str">
        <f t="shared" si="9"/>
        <v>0.00 (0.00 to 0.00)</v>
      </c>
      <c r="T25" s="85" t="str">
        <f t="shared" si="10"/>
        <v>0.00 (0.00 to 0.00)</v>
      </c>
      <c r="U25" s="37" t="str">
        <f t="shared" si="11"/>
        <v>0.00 (0.00 to 0.00)</v>
      </c>
      <c r="V25" s="55"/>
      <c r="W25" s="53" t="str">
        <f t="shared" si="0"/>
        <v>0.00 (0.00 to 0.00)</v>
      </c>
      <c r="X25" s="55" t="str">
        <f t="shared" si="1"/>
        <v>0.00 (0.00 to 0.00)</v>
      </c>
      <c r="Y25" s="37" t="str">
        <f t="shared" si="12"/>
        <v>0.00 (0.00 to 0.00)</v>
      </c>
    </row>
    <row r="26" spans="2:25" x14ac:dyDescent="0.3">
      <c r="B26" s="7"/>
      <c r="C26" s="43"/>
      <c r="D26" s="42"/>
      <c r="E26" s="46"/>
      <c r="F26" s="8"/>
      <c r="G26" s="8"/>
      <c r="H26" s="9"/>
      <c r="J26" s="26">
        <v>0.95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0</v>
      </c>
      <c r="P26" s="48">
        <f t="shared" si="7"/>
        <v>0</v>
      </c>
      <c r="Q26" s="49" t="e">
        <f t="shared" si="8"/>
        <v>#DIV/0!</v>
      </c>
      <c r="S26" s="53" t="str">
        <f t="shared" si="9"/>
        <v>0.00 (0.00 to 0.00)</v>
      </c>
      <c r="T26" s="85" t="str">
        <f t="shared" si="10"/>
        <v>0.00 (0.00 to 0.00)</v>
      </c>
      <c r="U26" s="37" t="str">
        <f t="shared" si="11"/>
        <v>0.00 (0.00 to 0.00)</v>
      </c>
      <c r="V26" s="55"/>
      <c r="W26" s="53" t="str">
        <f t="shared" si="0"/>
        <v>0.00 (0.00 to 0.00)</v>
      </c>
      <c r="X26" s="55" t="str">
        <f t="shared" si="1"/>
        <v>0.00 (0.00 to 0.00)</v>
      </c>
      <c r="Y26" s="37" t="str">
        <f t="shared" si="12"/>
        <v>0.00 (0.00 to 0.00)</v>
      </c>
    </row>
    <row r="27" spans="2:25" x14ac:dyDescent="0.3">
      <c r="B27" s="7"/>
      <c r="C27" s="43"/>
      <c r="D27" s="42"/>
      <c r="E27" s="46"/>
      <c r="F27" s="8"/>
      <c r="G27" s="8"/>
      <c r="H27" s="9"/>
      <c r="J27" s="26">
        <v>0.95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0</v>
      </c>
      <c r="P27" s="48">
        <f t="shared" si="7"/>
        <v>0</v>
      </c>
      <c r="Q27" s="49" t="e">
        <f t="shared" si="8"/>
        <v>#DIV/0!</v>
      </c>
      <c r="S27" s="53" t="str">
        <f t="shared" si="9"/>
        <v>0.00 (0.00 to 0.00)</v>
      </c>
      <c r="T27" s="85" t="str">
        <f t="shared" si="10"/>
        <v>0.00 (0.00 to 0.00)</v>
      </c>
      <c r="U27" s="37" t="str">
        <f t="shared" si="11"/>
        <v>0.00 (0.00 to 0.00)</v>
      </c>
      <c r="V27" s="55"/>
      <c r="W27" s="53" t="str">
        <f t="shared" si="0"/>
        <v>0.00 (0.00 to 0.00)</v>
      </c>
      <c r="X27" s="55" t="str">
        <f t="shared" si="1"/>
        <v>0.00 (0.00 to 0.00)</v>
      </c>
      <c r="Y27" s="37" t="str">
        <f t="shared" si="12"/>
        <v>0.00 (0.00 to 0.00)</v>
      </c>
    </row>
    <row r="28" spans="2:25" x14ac:dyDescent="0.3">
      <c r="B28" s="7"/>
      <c r="C28" s="43"/>
      <c r="D28" s="42"/>
      <c r="E28" s="46"/>
      <c r="F28" s="8"/>
      <c r="G28" s="8"/>
      <c r="H28" s="9"/>
      <c r="J28" s="26">
        <v>0.95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0</v>
      </c>
      <c r="P28" s="48">
        <f t="shared" si="7"/>
        <v>0</v>
      </c>
      <c r="Q28" s="49" t="e">
        <f t="shared" si="8"/>
        <v>#DIV/0!</v>
      </c>
      <c r="S28" s="53" t="str">
        <f t="shared" si="9"/>
        <v>0.00 (0.00 to 0.00)</v>
      </c>
      <c r="T28" s="85" t="str">
        <f t="shared" si="10"/>
        <v>0.00 (0.00 to 0.00)</v>
      </c>
      <c r="U28" s="37" t="str">
        <f t="shared" si="11"/>
        <v>0.00 (0.00 to 0.00)</v>
      </c>
      <c r="V28" s="55"/>
      <c r="W28" s="53" t="str">
        <f t="shared" si="0"/>
        <v>0.00 (0.00 to 0.00)</v>
      </c>
      <c r="X28" s="55" t="str">
        <f t="shared" si="1"/>
        <v>0.00 (0.00 to 0.00)</v>
      </c>
      <c r="Y28" s="37" t="str">
        <f t="shared" si="12"/>
        <v>0.00 (0.00 to 0.00)</v>
      </c>
    </row>
    <row r="29" spans="2:25" x14ac:dyDescent="0.3">
      <c r="B29" s="7"/>
      <c r="C29" s="43"/>
      <c r="D29" s="42"/>
      <c r="E29" s="46"/>
      <c r="F29" s="8"/>
      <c r="G29" s="8"/>
      <c r="H29" s="9"/>
      <c r="J29" s="26">
        <v>0.95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0</v>
      </c>
      <c r="P29" s="48">
        <f t="shared" si="7"/>
        <v>0</v>
      </c>
      <c r="Q29" s="49" t="e">
        <f t="shared" si="8"/>
        <v>#DIV/0!</v>
      </c>
      <c r="S29" s="53" t="str">
        <f t="shared" si="9"/>
        <v>0.00 (0.00 to 0.00)</v>
      </c>
      <c r="T29" s="85" t="str">
        <f t="shared" si="10"/>
        <v>0.00 (0.00 to 0.00)</v>
      </c>
      <c r="U29" s="37" t="str">
        <f t="shared" si="11"/>
        <v>0.00 (0.00 to 0.00)</v>
      </c>
      <c r="V29" s="55"/>
      <c r="W29" s="53" t="str">
        <f t="shared" si="0"/>
        <v>0.00 (0.00 to 0.00)</v>
      </c>
      <c r="X29" s="55" t="str">
        <f t="shared" si="1"/>
        <v>0.00 (0.00 to 0.00)</v>
      </c>
      <c r="Y29" s="37" t="str">
        <f t="shared" si="12"/>
        <v>0.00 (0.00 to 0.00)</v>
      </c>
    </row>
    <row r="30" spans="2:25" x14ac:dyDescent="0.3">
      <c r="B30" s="7"/>
      <c r="C30" s="43"/>
      <c r="D30" s="42"/>
      <c r="E30" s="46"/>
      <c r="F30" s="8"/>
      <c r="G30" s="8"/>
      <c r="H30" s="9"/>
      <c r="J30" s="26">
        <v>0.95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>
        <f t="shared" si="7"/>
        <v>0</v>
      </c>
      <c r="Q30" s="49" t="e">
        <f t="shared" si="8"/>
        <v>#DIV/0!</v>
      </c>
      <c r="S30" s="53" t="str">
        <f t="shared" si="9"/>
        <v>0.00 (0.00 to 0.00)</v>
      </c>
      <c r="T30" s="85" t="str">
        <f t="shared" si="10"/>
        <v>0.00 (0.00 to 0.00)</v>
      </c>
      <c r="U30" s="37" t="str">
        <f t="shared" si="11"/>
        <v>0.00 (0.00 to 0.00)</v>
      </c>
      <c r="V30" s="55"/>
      <c r="W30" s="53" t="str">
        <f t="shared" si="0"/>
        <v>0.00 (0.00 to 0.00)</v>
      </c>
      <c r="X30" s="55" t="str">
        <f t="shared" si="1"/>
        <v>0.00 (0.00 to 0.00)</v>
      </c>
      <c r="Y30" s="37" t="str">
        <f t="shared" si="12"/>
        <v>0.00 (0.00 to 0.00)</v>
      </c>
    </row>
    <row r="31" spans="2:25" x14ac:dyDescent="0.3">
      <c r="B31" s="7"/>
      <c r="C31" s="43"/>
      <c r="D31" s="42"/>
      <c r="E31" s="46"/>
      <c r="F31" s="8"/>
      <c r="G31" s="8"/>
      <c r="H31" s="9"/>
      <c r="J31" s="26">
        <v>0.95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>
        <f t="shared" si="7"/>
        <v>0</v>
      </c>
      <c r="Q31" s="49" t="e">
        <f t="shared" si="8"/>
        <v>#DIV/0!</v>
      </c>
      <c r="S31" s="53" t="str">
        <f t="shared" si="9"/>
        <v>0.00 (0.00 to 0.00)</v>
      </c>
      <c r="T31" s="85" t="str">
        <f t="shared" si="10"/>
        <v>0.00 (0.00 to 0.00)</v>
      </c>
      <c r="U31" s="37" t="str">
        <f t="shared" si="11"/>
        <v>0.00 (0.00 to 0.00)</v>
      </c>
      <c r="V31" s="55"/>
      <c r="W31" s="53" t="str">
        <f t="shared" si="0"/>
        <v>0.00 (0.00 to 0.00)</v>
      </c>
      <c r="X31" s="55" t="str">
        <f t="shared" si="1"/>
        <v>0.00 (0.00 to 0.00)</v>
      </c>
      <c r="Y31" s="37" t="str">
        <f t="shared" si="12"/>
        <v>0.00 (0.00 to 0.00)</v>
      </c>
    </row>
    <row r="32" spans="2:25" x14ac:dyDescent="0.3">
      <c r="B32" s="7"/>
      <c r="C32" s="43"/>
      <c r="D32" s="42"/>
      <c r="E32" s="46"/>
      <c r="F32" s="8"/>
      <c r="G32" s="8"/>
      <c r="H32" s="9"/>
      <c r="J32" s="26">
        <v>0.95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>
        <f t="shared" si="7"/>
        <v>0</v>
      </c>
      <c r="Q32" s="49" t="e">
        <f t="shared" si="8"/>
        <v>#DIV/0!</v>
      </c>
      <c r="S32" s="53" t="str">
        <f t="shared" si="9"/>
        <v>0.00 (0.00 to 0.00)</v>
      </c>
      <c r="T32" s="85" t="str">
        <f t="shared" si="10"/>
        <v>0.00 (0.00 to 0.00)</v>
      </c>
      <c r="U32" s="37" t="str">
        <f t="shared" si="11"/>
        <v>0.00 (0.00 to 0.00)</v>
      </c>
      <c r="V32" s="55"/>
      <c r="W32" s="53" t="str">
        <f t="shared" si="0"/>
        <v>0.00 (0.00 to 0.00)</v>
      </c>
      <c r="X32" s="55" t="str">
        <f t="shared" si="1"/>
        <v>0.00 (0.00 to 0.00)</v>
      </c>
      <c r="Y32" s="37" t="str">
        <f t="shared" si="12"/>
        <v>0.00 (0.00 to 0.00)</v>
      </c>
    </row>
    <row r="33" spans="2:25" x14ac:dyDescent="0.3">
      <c r="B33" s="7"/>
      <c r="C33" s="43"/>
      <c r="D33" s="42"/>
      <c r="E33" s="46"/>
      <c r="F33" s="8"/>
      <c r="G33" s="8"/>
      <c r="H33" s="9"/>
      <c r="J33" s="26">
        <v>0.95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0</v>
      </c>
      <c r="P33" s="48">
        <f t="shared" si="7"/>
        <v>0</v>
      </c>
      <c r="Q33" s="49" t="e">
        <f t="shared" si="8"/>
        <v>#DIV/0!</v>
      </c>
      <c r="S33" s="53" t="str">
        <f t="shared" si="9"/>
        <v>0.00 (0.00 to 0.00)</v>
      </c>
      <c r="T33" s="85" t="str">
        <f t="shared" si="10"/>
        <v>0.00 (0.00 to 0.00)</v>
      </c>
      <c r="U33" s="37" t="str">
        <f t="shared" si="11"/>
        <v>0.00 (0.00 to 0.00)</v>
      </c>
      <c r="V33" s="55"/>
      <c r="W33" s="53" t="str">
        <f t="shared" si="0"/>
        <v>0.00 (0.00 to 0.00)</v>
      </c>
      <c r="X33" s="55" t="str">
        <f t="shared" si="1"/>
        <v>0.00 (0.00 to 0.00)</v>
      </c>
      <c r="Y33" s="37" t="str">
        <f t="shared" si="12"/>
        <v>0.00 (0.00 to 0.00)</v>
      </c>
    </row>
    <row r="34" spans="2:25" ht="17.25" thickBot="1" x14ac:dyDescent="0.35">
      <c r="B34" s="10"/>
      <c r="C34" s="44"/>
      <c r="D34" s="45"/>
      <c r="E34" s="47"/>
      <c r="F34" s="24"/>
      <c r="G34" s="24"/>
      <c r="H34" s="25"/>
      <c r="J34" s="31">
        <v>0.95</v>
      </c>
      <c r="K34" s="50">
        <f t="shared" si="2"/>
        <v>0</v>
      </c>
      <c r="L34" s="50">
        <f t="shared" si="3"/>
        <v>0</v>
      </c>
      <c r="M34" s="50">
        <f t="shared" si="4"/>
        <v>0</v>
      </c>
      <c r="N34" s="50">
        <f t="shared" si="5"/>
        <v>0</v>
      </c>
      <c r="O34" s="50">
        <f t="shared" si="6"/>
        <v>0</v>
      </c>
      <c r="P34" s="50">
        <f t="shared" si="7"/>
        <v>0</v>
      </c>
      <c r="Q34" s="51" t="e">
        <f t="shared" si="8"/>
        <v>#DIV/0!</v>
      </c>
      <c r="S34" s="54" t="str">
        <f t="shared" si="9"/>
        <v>0.00 (0.00 to 0.00)</v>
      </c>
      <c r="T34" s="56" t="str">
        <f t="shared" si="10"/>
        <v>0.00 (0.00 to 0.00)</v>
      </c>
      <c r="U34" s="52" t="str">
        <f t="shared" si="11"/>
        <v>0.00 (0.00 to 0.00)</v>
      </c>
      <c r="V34" s="55"/>
      <c r="W34" s="54" t="str">
        <f t="shared" si="0"/>
        <v>0.00 (0.00 to 0.00)</v>
      </c>
      <c r="X34" s="56" t="str">
        <f t="shared" si="1"/>
        <v>0.00 (0.00 to 0.00)</v>
      </c>
      <c r="Y34" s="52" t="str">
        <f t="shared" si="12"/>
        <v>0.00 (0.00 to 0.00)</v>
      </c>
    </row>
  </sheetData>
  <mergeCells count="19">
    <mergeCell ref="A1:F1"/>
    <mergeCell ref="K3:K4"/>
    <mergeCell ref="J3:J4"/>
    <mergeCell ref="M3:M4"/>
    <mergeCell ref="N3:N4"/>
    <mergeCell ref="L3:L4"/>
    <mergeCell ref="O3:O4"/>
    <mergeCell ref="B3:B4"/>
    <mergeCell ref="C3:E3"/>
    <mergeCell ref="F3:H3"/>
    <mergeCell ref="P3:P4"/>
    <mergeCell ref="AA3:AA4"/>
    <mergeCell ref="W3:W4"/>
    <mergeCell ref="X3:X4"/>
    <mergeCell ref="Q3:Q4"/>
    <mergeCell ref="U3:U4"/>
    <mergeCell ref="Y3:Y4"/>
    <mergeCell ref="S3:S4"/>
    <mergeCell ref="T3:T4"/>
  </mergeCells>
  <phoneticPr fontId="2" type="noConversion"/>
  <conditionalFormatting sqref="S5:S34">
    <cfRule type="expression" dxfId="11" priority="6">
      <formula>$D5*$E5&gt;0</formula>
    </cfRule>
  </conditionalFormatting>
  <conditionalFormatting sqref="T5:T34">
    <cfRule type="expression" dxfId="6" priority="5">
      <formula>$G5*$H5&gt;0</formula>
    </cfRule>
  </conditionalFormatting>
  <conditionalFormatting sqref="U5:U34">
    <cfRule type="expression" dxfId="10" priority="4">
      <formula>$O5*$P5&gt;0</formula>
    </cfRule>
  </conditionalFormatting>
  <conditionalFormatting sqref="W5:W34">
    <cfRule type="expression" dxfId="9" priority="3">
      <formula>$D5*$E5&gt;0</formula>
    </cfRule>
  </conditionalFormatting>
  <conditionalFormatting sqref="X5:X34">
    <cfRule type="expression" dxfId="8" priority="2">
      <formula>$G5*$H5&gt;0</formula>
    </cfRule>
  </conditionalFormatting>
  <conditionalFormatting sqref="Y5:Y34">
    <cfRule type="expression" dxfId="7" priority="1">
      <formula>$O5*$P5&gt;0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2A80-6E22-4EF0-B752-FEE852EFCFF2}">
  <dimension ref="A1:AH34"/>
  <sheetViews>
    <sheetView workbookViewId="0">
      <selection sqref="A1:F1"/>
    </sheetView>
  </sheetViews>
  <sheetFormatPr defaultRowHeight="16.5" x14ac:dyDescent="0.3"/>
  <cols>
    <col min="26" max="26" width="9.125" customWidth="1"/>
    <col min="27" max="27" width="14.25" bestFit="1" customWidth="1"/>
    <col min="29" max="29" width="17.625" bestFit="1" customWidth="1"/>
    <col min="31" max="31" width="17.5" bestFit="1" customWidth="1"/>
    <col min="33" max="33" width="13.875" bestFit="1" customWidth="1"/>
  </cols>
  <sheetData>
    <row r="1" spans="1:34" ht="24" thickBot="1" x14ac:dyDescent="0.35">
      <c r="A1" s="75" t="s">
        <v>0</v>
      </c>
      <c r="B1" s="76"/>
      <c r="C1" s="76"/>
      <c r="D1" s="76"/>
      <c r="E1" s="76"/>
      <c r="F1" s="77"/>
    </row>
    <row r="2" spans="1:34" ht="17.25" thickBot="1" x14ac:dyDescent="0.35"/>
    <row r="3" spans="1:34" ht="17.25" thickBot="1" x14ac:dyDescent="0.35">
      <c r="B3" s="63" t="s">
        <v>7</v>
      </c>
      <c r="C3" s="72" t="s">
        <v>4</v>
      </c>
      <c r="D3" s="73"/>
      <c r="E3" s="73"/>
      <c r="F3" s="74"/>
      <c r="G3" s="72" t="s">
        <v>5</v>
      </c>
      <c r="H3" s="73"/>
      <c r="I3" s="73"/>
      <c r="J3" s="74"/>
      <c r="K3" s="72" t="s">
        <v>6</v>
      </c>
      <c r="L3" s="73"/>
      <c r="M3" s="73"/>
      <c r="N3" s="74"/>
      <c r="O3" s="4"/>
      <c r="P3" s="78" t="s">
        <v>9</v>
      </c>
      <c r="Q3" s="70" t="s">
        <v>10</v>
      </c>
      <c r="R3" s="70" t="s">
        <v>11</v>
      </c>
      <c r="S3" s="70" t="s">
        <v>12</v>
      </c>
      <c r="T3" s="70" t="s">
        <v>13</v>
      </c>
      <c r="U3" s="70" t="s">
        <v>25</v>
      </c>
      <c r="V3" s="70" t="s">
        <v>26</v>
      </c>
      <c r="W3" s="70" t="s">
        <v>14</v>
      </c>
      <c r="X3" s="70" t="s">
        <v>15</v>
      </c>
      <c r="Y3" s="65" t="s">
        <v>16</v>
      </c>
      <c r="AA3" s="81" t="s">
        <v>17</v>
      </c>
      <c r="AB3" s="68" t="s">
        <v>8</v>
      </c>
      <c r="AC3" s="81" t="s">
        <v>5</v>
      </c>
      <c r="AD3" s="68" t="s">
        <v>8</v>
      </c>
      <c r="AE3" s="81" t="s">
        <v>6</v>
      </c>
      <c r="AF3" s="68" t="s">
        <v>8</v>
      </c>
      <c r="AG3" s="81" t="s">
        <v>3</v>
      </c>
      <c r="AH3" s="68" t="s">
        <v>8</v>
      </c>
    </row>
    <row r="4" spans="1:34" ht="17.25" thickBot="1" x14ac:dyDescent="0.35">
      <c r="B4" s="64"/>
      <c r="C4" s="5" t="s">
        <v>20</v>
      </c>
      <c r="D4" s="20" t="s">
        <v>1</v>
      </c>
      <c r="E4" s="20" t="s">
        <v>2</v>
      </c>
      <c r="F4" s="21" t="s">
        <v>8</v>
      </c>
      <c r="G4" s="5" t="s">
        <v>20</v>
      </c>
      <c r="H4" s="20" t="s">
        <v>1</v>
      </c>
      <c r="I4" s="20" t="s">
        <v>2</v>
      </c>
      <c r="J4" s="21" t="s">
        <v>8</v>
      </c>
      <c r="K4" s="20" t="s">
        <v>20</v>
      </c>
      <c r="L4" s="20" t="s">
        <v>1</v>
      </c>
      <c r="M4" s="20" t="s">
        <v>2</v>
      </c>
      <c r="N4" s="6" t="s">
        <v>8</v>
      </c>
      <c r="P4" s="79"/>
      <c r="Q4" s="71"/>
      <c r="R4" s="71"/>
      <c r="S4" s="71"/>
      <c r="T4" s="71"/>
      <c r="U4" s="71"/>
      <c r="V4" s="71"/>
      <c r="W4" s="71"/>
      <c r="X4" s="71"/>
      <c r="Y4" s="66"/>
      <c r="Z4" s="17"/>
      <c r="AA4" s="82"/>
      <c r="AB4" s="80"/>
      <c r="AC4" s="82"/>
      <c r="AD4" s="80"/>
      <c r="AE4" s="82"/>
      <c r="AF4" s="80"/>
      <c r="AG4" s="82"/>
      <c r="AH4" s="80"/>
    </row>
    <row r="5" spans="1:34" x14ac:dyDescent="0.2">
      <c r="B5" s="11"/>
      <c r="C5" s="14"/>
      <c r="D5" s="15"/>
      <c r="E5" s="15"/>
      <c r="F5" s="16"/>
      <c r="G5" s="14"/>
      <c r="H5" s="15"/>
      <c r="I5" s="15"/>
      <c r="J5" s="16"/>
      <c r="K5" s="14"/>
      <c r="L5" s="15"/>
      <c r="M5" s="15"/>
      <c r="N5" s="16"/>
      <c r="P5" s="26">
        <v>0.95</v>
      </c>
      <c r="Q5" s="27" t="e">
        <f>LN(I5/H5)/(2*NORMSINV((1+P5)/2))</f>
        <v>#DIV/0!</v>
      </c>
      <c r="R5" s="27" t="e">
        <f>LN(M5/L5)/(2*NORMSINV((1+P5)/2))</f>
        <v>#DIV/0!</v>
      </c>
      <c r="S5" s="28" t="e">
        <f>K5/G5</f>
        <v>#DIV/0!</v>
      </c>
      <c r="T5" s="28" t="e">
        <f>SQRT(Q5^2+R5^2)</f>
        <v>#DIV/0!</v>
      </c>
      <c r="U5" s="28" t="e">
        <f>EXP(LN(S5)-T5*NORMSINV((1+P5)/2))</f>
        <v>#DIV/0!</v>
      </c>
      <c r="V5" s="28" t="e">
        <f>EXP(LN(S5)+T5*NORMSINV((1+P5)/2))</f>
        <v>#DIV/0!</v>
      </c>
      <c r="W5" s="29" t="e">
        <f>2-2*NORMSDIST(ABS(LN(S5))/T5)</f>
        <v>#DIV/0!</v>
      </c>
      <c r="X5" s="28" t="e">
        <f>S5-U5</f>
        <v>#DIV/0!</v>
      </c>
      <c r="Y5" s="30" t="e">
        <f>V5-S5</f>
        <v>#DIV/0!</v>
      </c>
      <c r="Z5" s="4"/>
      <c r="AA5" s="36" t="str">
        <f>TEXT(C5,"0.00")&amp;" ("&amp;TEXT(D5,"0.00")&amp;" to "&amp;TEXT(E5,"0.00)")</f>
        <v>0.00 (0.00 to 0.00)</v>
      </c>
      <c r="AB5" s="18" t="str">
        <f>IF(ISNUMBER(F5), IF(F5 &lt; 0.001, "&lt;.001", TEXT(ROUND(F5, 3), "0.000")), "&lt;.001")</f>
        <v>&lt;.001</v>
      </c>
      <c r="AC5" s="59" t="str">
        <f>TEXT(G5,"0.00")&amp;" ("&amp;TEXT(H5,"0.00")&amp;" to "&amp;TEXT(I5,"0.00)")</f>
        <v>0.00 (0.00 to 0.00)</v>
      </c>
      <c r="AD5" s="59" t="str">
        <f>IF(ISNUMBER(J5), IF(J5 &lt; 0.001, "&lt;.001", TEXT(ROUND(J5, 3), "0.000")), "&lt;.001")</f>
        <v>&lt;.001</v>
      </c>
      <c r="AE5" s="36" t="str">
        <f>TEXT(K5,"0.00")&amp;" ("&amp;TEXT(L5,"0.00")&amp;" to "&amp;TEXT(M5,"0.00)")</f>
        <v>0.00 (0.00 to 0.00)</v>
      </c>
      <c r="AF5" s="18" t="str">
        <f>IF(ISNUMBER(N5), IF(N5 &lt; 0.001, "&lt;.001", TEXT(ROUND(N5, 3), "0.000")), "&lt;.001")</f>
        <v>&lt;.001</v>
      </c>
      <c r="AG5" s="59" t="e">
        <f>TEXT(S5,"0.00")&amp;" ("&amp;TEXT(U5,"0.00")&amp;" to "&amp;TEXT(V5,"0.00)")</f>
        <v>#DIV/0!</v>
      </c>
      <c r="AH5" s="18" t="e">
        <f>IF(W5&lt;0.001, "&lt;.001", TEXT(W5, "0.000"))</f>
        <v>#DIV/0!</v>
      </c>
    </row>
    <row r="6" spans="1:34" x14ac:dyDescent="0.2">
      <c r="B6" s="12"/>
      <c r="C6" s="22"/>
      <c r="D6" s="8"/>
      <c r="E6" s="8"/>
      <c r="F6" s="9"/>
      <c r="G6" s="22"/>
      <c r="H6" s="8"/>
      <c r="I6" s="8"/>
      <c r="J6" s="9"/>
      <c r="K6" s="22"/>
      <c r="L6" s="8"/>
      <c r="M6" s="8"/>
      <c r="N6" s="9"/>
      <c r="P6" s="26">
        <v>0.95</v>
      </c>
      <c r="Q6" s="27" t="e">
        <f t="shared" ref="Q6:Q34" si="0">LN(I6/H6)/(2*NORMSINV((1+P6)/2))</f>
        <v>#DIV/0!</v>
      </c>
      <c r="R6" s="27" t="e">
        <f t="shared" ref="R6:R34" si="1">LN(M6/L6)/(2*NORMSINV((1+P6)/2))</f>
        <v>#DIV/0!</v>
      </c>
      <c r="S6" s="28" t="e">
        <f t="shared" ref="S6:S34" si="2">K6/G6</f>
        <v>#DIV/0!</v>
      </c>
      <c r="T6" s="28" t="e">
        <f t="shared" ref="T6:T34" si="3">SQRT(Q6^2+R6^2)</f>
        <v>#DIV/0!</v>
      </c>
      <c r="U6" s="28" t="e">
        <f t="shared" ref="U6:U34" si="4">EXP(LN(S6)-T6*NORMSINV((1+P6)/2))</f>
        <v>#DIV/0!</v>
      </c>
      <c r="V6" s="28" t="e">
        <f t="shared" ref="V6:V34" si="5">EXP(LN(S6)+T6*NORMSINV((1+P6)/2))</f>
        <v>#DIV/0!</v>
      </c>
      <c r="W6" s="29" t="e">
        <f t="shared" ref="W6:W34" si="6">2-2*NORMSDIST(ABS(LN(S6))/T6)</f>
        <v>#DIV/0!</v>
      </c>
      <c r="X6" s="28" t="e">
        <f t="shared" ref="X6:X34" si="7">S6-U6</f>
        <v>#DIV/0!</v>
      </c>
      <c r="Y6" s="30" t="e">
        <f t="shared" ref="Y6:Y34" si="8">V6-S6</f>
        <v>#DIV/0!</v>
      </c>
      <c r="AA6" s="38" t="str">
        <f t="shared" ref="AA6:AA34" si="9">TEXT(C6,"0.00")&amp;" ("&amp;TEXT(D6,"0.00")&amp;" to "&amp;TEXT(E6,"0.00)")</f>
        <v>0.00 (0.00 to 0.00)</v>
      </c>
      <c r="AB6" s="39" t="str">
        <f t="shared" ref="AB6:AB34" si="10">IF(ISNUMBER(F6), IF(F6 &lt; 0.001, "&lt;.001", TEXT(ROUND(F6, 3), "0.000")), "&lt;.001")</f>
        <v>&lt;.001</v>
      </c>
      <c r="AC6" s="58" t="str">
        <f t="shared" ref="AC6:AC34" si="11">TEXT(G6,"0.00")&amp;" ("&amp;TEXT(H6,"0.00")&amp;" to "&amp;TEXT(I6,"0.00)")</f>
        <v>0.00 (0.00 to 0.00)</v>
      </c>
      <c r="AD6" s="58" t="str">
        <f t="shared" ref="AD6:AD34" si="12">IF(ISNUMBER(J6), IF(J6 &lt; 0.001, "&lt;.001", TEXT(ROUND(J6, 3), "0.000")), "&lt;.001")</f>
        <v>&lt;.001</v>
      </c>
      <c r="AE6" s="38" t="str">
        <f t="shared" ref="AE6:AE34" si="13">TEXT(K6,"0.00")&amp;" ("&amp;TEXT(L6,"0.00")&amp;" to "&amp;TEXT(M6,"0.00)")</f>
        <v>0.00 (0.00 to 0.00)</v>
      </c>
      <c r="AF6" s="39" t="str">
        <f t="shared" ref="AF6:AF34" si="14">IF(ISNUMBER(N6), IF(N6 &lt; 0.001, "&lt;.001", TEXT(ROUND(N6, 3), "0.000")), "&lt;.001")</f>
        <v>&lt;.001</v>
      </c>
      <c r="AG6" s="58" t="e">
        <f t="shared" ref="AG6:AG34" si="15">TEXT(S6,"0.00")&amp;" ("&amp;TEXT(U6,"0.00")&amp;" to "&amp;TEXT(V6,"0.00)")</f>
        <v>#DIV/0!</v>
      </c>
      <c r="AH6" s="39" t="e">
        <f t="shared" ref="AH6:AH34" si="16">IF(W6&lt;0.001, "&lt;.001", TEXT(W6, "0.000"))</f>
        <v>#DIV/0!</v>
      </c>
    </row>
    <row r="7" spans="1:34" x14ac:dyDescent="0.2">
      <c r="B7" s="12"/>
      <c r="C7" s="22"/>
      <c r="D7" s="8"/>
      <c r="E7" s="8"/>
      <c r="F7" s="9"/>
      <c r="G7" s="22"/>
      <c r="H7" s="8"/>
      <c r="I7" s="8"/>
      <c r="J7" s="9"/>
      <c r="K7" s="22"/>
      <c r="L7" s="8"/>
      <c r="M7" s="8"/>
      <c r="N7" s="9"/>
      <c r="P7" s="26">
        <v>0.95</v>
      </c>
      <c r="Q7" s="27" t="e">
        <f t="shared" si="0"/>
        <v>#DIV/0!</v>
      </c>
      <c r="R7" s="27" t="e">
        <f t="shared" si="1"/>
        <v>#DIV/0!</v>
      </c>
      <c r="S7" s="28" t="e">
        <f t="shared" si="2"/>
        <v>#DIV/0!</v>
      </c>
      <c r="T7" s="28" t="e">
        <f t="shared" si="3"/>
        <v>#DIV/0!</v>
      </c>
      <c r="U7" s="28" t="e">
        <f t="shared" si="4"/>
        <v>#DIV/0!</v>
      </c>
      <c r="V7" s="28" t="e">
        <f t="shared" si="5"/>
        <v>#DIV/0!</v>
      </c>
      <c r="W7" s="29" t="e">
        <f t="shared" si="6"/>
        <v>#DIV/0!</v>
      </c>
      <c r="X7" s="28" t="e">
        <f t="shared" si="7"/>
        <v>#DIV/0!</v>
      </c>
      <c r="Y7" s="30" t="e">
        <f t="shared" si="8"/>
        <v>#DIV/0!</v>
      </c>
      <c r="AA7" s="38" t="str">
        <f t="shared" si="9"/>
        <v>0.00 (0.00 to 0.00)</v>
      </c>
      <c r="AB7" s="39" t="str">
        <f t="shared" si="10"/>
        <v>&lt;.001</v>
      </c>
      <c r="AC7" s="58" t="str">
        <f t="shared" si="11"/>
        <v>0.00 (0.00 to 0.00)</v>
      </c>
      <c r="AD7" s="58" t="str">
        <f t="shared" si="12"/>
        <v>&lt;.001</v>
      </c>
      <c r="AE7" s="38" t="str">
        <f t="shared" si="13"/>
        <v>0.00 (0.00 to 0.00)</v>
      </c>
      <c r="AF7" s="39" t="str">
        <f t="shared" si="14"/>
        <v>&lt;.001</v>
      </c>
      <c r="AG7" s="58" t="e">
        <f t="shared" si="15"/>
        <v>#DIV/0!</v>
      </c>
      <c r="AH7" s="39" t="e">
        <f t="shared" si="16"/>
        <v>#DIV/0!</v>
      </c>
    </row>
    <row r="8" spans="1:34" x14ac:dyDescent="0.2">
      <c r="B8" s="12"/>
      <c r="C8" s="22"/>
      <c r="D8" s="8"/>
      <c r="E8" s="8"/>
      <c r="F8" s="9"/>
      <c r="G8" s="22"/>
      <c r="H8" s="8"/>
      <c r="I8" s="8"/>
      <c r="J8" s="9"/>
      <c r="K8" s="22"/>
      <c r="L8" s="8"/>
      <c r="M8" s="8"/>
      <c r="N8" s="9"/>
      <c r="P8" s="26">
        <v>0.95</v>
      </c>
      <c r="Q8" s="27" t="e">
        <f t="shared" si="0"/>
        <v>#DIV/0!</v>
      </c>
      <c r="R8" s="27" t="e">
        <f t="shared" si="1"/>
        <v>#DIV/0!</v>
      </c>
      <c r="S8" s="28" t="e">
        <f t="shared" si="2"/>
        <v>#DIV/0!</v>
      </c>
      <c r="T8" s="28" t="e">
        <f t="shared" si="3"/>
        <v>#DIV/0!</v>
      </c>
      <c r="U8" s="28" t="e">
        <f t="shared" si="4"/>
        <v>#DIV/0!</v>
      </c>
      <c r="V8" s="28" t="e">
        <f t="shared" si="5"/>
        <v>#DIV/0!</v>
      </c>
      <c r="W8" s="29" t="e">
        <f t="shared" si="6"/>
        <v>#DIV/0!</v>
      </c>
      <c r="X8" s="28" t="e">
        <f t="shared" si="7"/>
        <v>#DIV/0!</v>
      </c>
      <c r="Y8" s="30" t="e">
        <f t="shared" si="8"/>
        <v>#DIV/0!</v>
      </c>
      <c r="AA8" s="38" t="str">
        <f t="shared" si="9"/>
        <v>0.00 (0.00 to 0.00)</v>
      </c>
      <c r="AB8" s="39" t="str">
        <f t="shared" si="10"/>
        <v>&lt;.001</v>
      </c>
      <c r="AC8" s="58" t="str">
        <f t="shared" si="11"/>
        <v>0.00 (0.00 to 0.00)</v>
      </c>
      <c r="AD8" s="58" t="str">
        <f t="shared" si="12"/>
        <v>&lt;.001</v>
      </c>
      <c r="AE8" s="38" t="str">
        <f t="shared" si="13"/>
        <v>0.00 (0.00 to 0.00)</v>
      </c>
      <c r="AF8" s="39" t="str">
        <f t="shared" si="14"/>
        <v>&lt;.001</v>
      </c>
      <c r="AG8" s="58" t="e">
        <f t="shared" si="15"/>
        <v>#DIV/0!</v>
      </c>
      <c r="AH8" s="39" t="e">
        <f t="shared" si="16"/>
        <v>#DIV/0!</v>
      </c>
    </row>
    <row r="9" spans="1:34" x14ac:dyDescent="0.2">
      <c r="B9" s="12"/>
      <c r="C9" s="22"/>
      <c r="D9" s="8"/>
      <c r="E9" s="8"/>
      <c r="F9" s="9"/>
      <c r="G9" s="22"/>
      <c r="H9" s="8"/>
      <c r="I9" s="8"/>
      <c r="J9" s="9"/>
      <c r="K9" s="22"/>
      <c r="L9" s="8"/>
      <c r="M9" s="8"/>
      <c r="N9" s="9"/>
      <c r="P9" s="26">
        <v>0.95</v>
      </c>
      <c r="Q9" s="27" t="e">
        <f t="shared" si="0"/>
        <v>#DIV/0!</v>
      </c>
      <c r="R9" s="27" t="e">
        <f t="shared" si="1"/>
        <v>#DIV/0!</v>
      </c>
      <c r="S9" s="28" t="e">
        <f t="shared" si="2"/>
        <v>#DIV/0!</v>
      </c>
      <c r="T9" s="28" t="e">
        <f t="shared" si="3"/>
        <v>#DIV/0!</v>
      </c>
      <c r="U9" s="28" t="e">
        <f t="shared" si="4"/>
        <v>#DIV/0!</v>
      </c>
      <c r="V9" s="28" t="e">
        <f t="shared" si="5"/>
        <v>#DIV/0!</v>
      </c>
      <c r="W9" s="29" t="e">
        <f t="shared" si="6"/>
        <v>#DIV/0!</v>
      </c>
      <c r="X9" s="28" t="e">
        <f t="shared" si="7"/>
        <v>#DIV/0!</v>
      </c>
      <c r="Y9" s="30" t="e">
        <f t="shared" si="8"/>
        <v>#DIV/0!</v>
      </c>
      <c r="AA9" s="38" t="str">
        <f t="shared" si="9"/>
        <v>0.00 (0.00 to 0.00)</v>
      </c>
      <c r="AB9" s="39" t="str">
        <f t="shared" si="10"/>
        <v>&lt;.001</v>
      </c>
      <c r="AC9" s="58" t="str">
        <f t="shared" si="11"/>
        <v>0.00 (0.00 to 0.00)</v>
      </c>
      <c r="AD9" s="58" t="str">
        <f t="shared" si="12"/>
        <v>&lt;.001</v>
      </c>
      <c r="AE9" s="38" t="str">
        <f t="shared" si="13"/>
        <v>0.00 (0.00 to 0.00)</v>
      </c>
      <c r="AF9" s="39" t="str">
        <f t="shared" si="14"/>
        <v>&lt;.001</v>
      </c>
      <c r="AG9" s="58" t="e">
        <f t="shared" si="15"/>
        <v>#DIV/0!</v>
      </c>
      <c r="AH9" s="39" t="e">
        <f t="shared" si="16"/>
        <v>#DIV/0!</v>
      </c>
    </row>
    <row r="10" spans="1:34" x14ac:dyDescent="0.2">
      <c r="B10" s="12"/>
      <c r="C10" s="22"/>
      <c r="D10" s="8"/>
      <c r="E10" s="8"/>
      <c r="F10" s="9"/>
      <c r="G10" s="22"/>
      <c r="H10" s="8"/>
      <c r="I10" s="8"/>
      <c r="J10" s="9"/>
      <c r="K10" s="22"/>
      <c r="L10" s="8"/>
      <c r="M10" s="8"/>
      <c r="N10" s="9"/>
      <c r="P10" s="26">
        <v>0.95</v>
      </c>
      <c r="Q10" s="27" t="e">
        <f t="shared" si="0"/>
        <v>#DIV/0!</v>
      </c>
      <c r="R10" s="27" t="e">
        <f t="shared" si="1"/>
        <v>#DIV/0!</v>
      </c>
      <c r="S10" s="28" t="e">
        <f t="shared" si="2"/>
        <v>#DIV/0!</v>
      </c>
      <c r="T10" s="28" t="e">
        <f t="shared" si="3"/>
        <v>#DIV/0!</v>
      </c>
      <c r="U10" s="28" t="e">
        <f t="shared" si="4"/>
        <v>#DIV/0!</v>
      </c>
      <c r="V10" s="28" t="e">
        <f t="shared" si="5"/>
        <v>#DIV/0!</v>
      </c>
      <c r="W10" s="29" t="e">
        <f t="shared" si="6"/>
        <v>#DIV/0!</v>
      </c>
      <c r="X10" s="28" t="e">
        <f t="shared" si="7"/>
        <v>#DIV/0!</v>
      </c>
      <c r="Y10" s="30" t="e">
        <f t="shared" si="8"/>
        <v>#DIV/0!</v>
      </c>
      <c r="AA10" s="38" t="str">
        <f t="shared" si="9"/>
        <v>0.00 (0.00 to 0.00)</v>
      </c>
      <c r="AB10" s="39" t="str">
        <f t="shared" si="10"/>
        <v>&lt;.001</v>
      </c>
      <c r="AC10" s="58" t="str">
        <f t="shared" si="11"/>
        <v>0.00 (0.00 to 0.00)</v>
      </c>
      <c r="AD10" s="58" t="str">
        <f t="shared" si="12"/>
        <v>&lt;.001</v>
      </c>
      <c r="AE10" s="38" t="str">
        <f t="shared" si="13"/>
        <v>0.00 (0.00 to 0.00)</v>
      </c>
      <c r="AF10" s="39" t="str">
        <f t="shared" si="14"/>
        <v>&lt;.001</v>
      </c>
      <c r="AG10" s="58" t="e">
        <f t="shared" si="15"/>
        <v>#DIV/0!</v>
      </c>
      <c r="AH10" s="39" t="e">
        <f t="shared" si="16"/>
        <v>#DIV/0!</v>
      </c>
    </row>
    <row r="11" spans="1:34" x14ac:dyDescent="0.2">
      <c r="B11" s="12"/>
      <c r="C11" s="22"/>
      <c r="D11" s="8"/>
      <c r="E11" s="8"/>
      <c r="F11" s="9"/>
      <c r="G11" s="22"/>
      <c r="H11" s="8"/>
      <c r="I11" s="8"/>
      <c r="J11" s="9"/>
      <c r="K11" s="22"/>
      <c r="L11" s="8"/>
      <c r="M11" s="8"/>
      <c r="N11" s="9"/>
      <c r="P11" s="26">
        <v>0.95</v>
      </c>
      <c r="Q11" s="27" t="e">
        <f t="shared" si="0"/>
        <v>#DIV/0!</v>
      </c>
      <c r="R11" s="27" t="e">
        <f t="shared" si="1"/>
        <v>#DIV/0!</v>
      </c>
      <c r="S11" s="28" t="e">
        <f t="shared" si="2"/>
        <v>#DIV/0!</v>
      </c>
      <c r="T11" s="28" t="e">
        <f t="shared" si="3"/>
        <v>#DIV/0!</v>
      </c>
      <c r="U11" s="28" t="e">
        <f t="shared" si="4"/>
        <v>#DIV/0!</v>
      </c>
      <c r="V11" s="28" t="e">
        <f t="shared" si="5"/>
        <v>#DIV/0!</v>
      </c>
      <c r="W11" s="29" t="e">
        <f t="shared" si="6"/>
        <v>#DIV/0!</v>
      </c>
      <c r="X11" s="28" t="e">
        <f t="shared" si="7"/>
        <v>#DIV/0!</v>
      </c>
      <c r="Y11" s="30" t="e">
        <f t="shared" si="8"/>
        <v>#DIV/0!</v>
      </c>
      <c r="AA11" s="38" t="str">
        <f t="shared" si="9"/>
        <v>0.00 (0.00 to 0.00)</v>
      </c>
      <c r="AB11" s="39" t="str">
        <f t="shared" si="10"/>
        <v>&lt;.001</v>
      </c>
      <c r="AC11" s="58" t="str">
        <f t="shared" si="11"/>
        <v>0.00 (0.00 to 0.00)</v>
      </c>
      <c r="AD11" s="58" t="str">
        <f t="shared" si="12"/>
        <v>&lt;.001</v>
      </c>
      <c r="AE11" s="38" t="str">
        <f t="shared" si="13"/>
        <v>0.00 (0.00 to 0.00)</v>
      </c>
      <c r="AF11" s="39" t="str">
        <f t="shared" si="14"/>
        <v>&lt;.001</v>
      </c>
      <c r="AG11" s="58" t="e">
        <f t="shared" si="15"/>
        <v>#DIV/0!</v>
      </c>
      <c r="AH11" s="39" t="e">
        <f t="shared" si="16"/>
        <v>#DIV/0!</v>
      </c>
    </row>
    <row r="12" spans="1:34" x14ac:dyDescent="0.2">
      <c r="B12" s="12"/>
      <c r="C12" s="22"/>
      <c r="D12" s="8"/>
      <c r="E12" s="8"/>
      <c r="F12" s="9"/>
      <c r="G12" s="22"/>
      <c r="H12" s="8"/>
      <c r="I12" s="8"/>
      <c r="J12" s="9"/>
      <c r="K12" s="22"/>
      <c r="L12" s="8"/>
      <c r="M12" s="8"/>
      <c r="N12" s="9"/>
      <c r="P12" s="26">
        <v>0.95</v>
      </c>
      <c r="Q12" s="27" t="e">
        <f t="shared" si="0"/>
        <v>#DIV/0!</v>
      </c>
      <c r="R12" s="27" t="e">
        <f t="shared" si="1"/>
        <v>#DIV/0!</v>
      </c>
      <c r="S12" s="28" t="e">
        <f t="shared" si="2"/>
        <v>#DIV/0!</v>
      </c>
      <c r="T12" s="28" t="e">
        <f t="shared" si="3"/>
        <v>#DIV/0!</v>
      </c>
      <c r="U12" s="28" t="e">
        <f t="shared" si="4"/>
        <v>#DIV/0!</v>
      </c>
      <c r="V12" s="28" t="e">
        <f t="shared" si="5"/>
        <v>#DIV/0!</v>
      </c>
      <c r="W12" s="29" t="e">
        <f t="shared" si="6"/>
        <v>#DIV/0!</v>
      </c>
      <c r="X12" s="28" t="e">
        <f t="shared" si="7"/>
        <v>#DIV/0!</v>
      </c>
      <c r="Y12" s="30" t="e">
        <f t="shared" si="8"/>
        <v>#DIV/0!</v>
      </c>
      <c r="AA12" s="38" t="str">
        <f t="shared" si="9"/>
        <v>0.00 (0.00 to 0.00)</v>
      </c>
      <c r="AB12" s="39" t="str">
        <f t="shared" si="10"/>
        <v>&lt;.001</v>
      </c>
      <c r="AC12" s="58" t="str">
        <f t="shared" si="11"/>
        <v>0.00 (0.00 to 0.00)</v>
      </c>
      <c r="AD12" s="58" t="str">
        <f t="shared" si="12"/>
        <v>&lt;.001</v>
      </c>
      <c r="AE12" s="38" t="str">
        <f t="shared" si="13"/>
        <v>0.00 (0.00 to 0.00)</v>
      </c>
      <c r="AF12" s="39" t="str">
        <f t="shared" si="14"/>
        <v>&lt;.001</v>
      </c>
      <c r="AG12" s="58" t="e">
        <f t="shared" si="15"/>
        <v>#DIV/0!</v>
      </c>
      <c r="AH12" s="39" t="e">
        <f t="shared" si="16"/>
        <v>#DIV/0!</v>
      </c>
    </row>
    <row r="13" spans="1:34" x14ac:dyDescent="0.2">
      <c r="B13" s="12"/>
      <c r="C13" s="22"/>
      <c r="D13" s="8"/>
      <c r="E13" s="8"/>
      <c r="F13" s="9"/>
      <c r="G13" s="22"/>
      <c r="H13" s="8"/>
      <c r="I13" s="8"/>
      <c r="J13" s="9"/>
      <c r="K13" s="22"/>
      <c r="L13" s="8"/>
      <c r="M13" s="8"/>
      <c r="N13" s="9"/>
      <c r="P13" s="26">
        <v>0.95</v>
      </c>
      <c r="Q13" s="27" t="e">
        <f t="shared" si="0"/>
        <v>#DIV/0!</v>
      </c>
      <c r="R13" s="27" t="e">
        <f t="shared" si="1"/>
        <v>#DIV/0!</v>
      </c>
      <c r="S13" s="28" t="e">
        <f t="shared" si="2"/>
        <v>#DIV/0!</v>
      </c>
      <c r="T13" s="28" t="e">
        <f t="shared" si="3"/>
        <v>#DIV/0!</v>
      </c>
      <c r="U13" s="28" t="e">
        <f t="shared" si="4"/>
        <v>#DIV/0!</v>
      </c>
      <c r="V13" s="28" t="e">
        <f t="shared" si="5"/>
        <v>#DIV/0!</v>
      </c>
      <c r="W13" s="29" t="e">
        <f t="shared" si="6"/>
        <v>#DIV/0!</v>
      </c>
      <c r="X13" s="28" t="e">
        <f t="shared" si="7"/>
        <v>#DIV/0!</v>
      </c>
      <c r="Y13" s="30" t="e">
        <f t="shared" si="8"/>
        <v>#DIV/0!</v>
      </c>
      <c r="AA13" s="38" t="str">
        <f t="shared" si="9"/>
        <v>0.00 (0.00 to 0.00)</v>
      </c>
      <c r="AB13" s="39" t="str">
        <f t="shared" si="10"/>
        <v>&lt;.001</v>
      </c>
      <c r="AC13" s="58" t="str">
        <f t="shared" si="11"/>
        <v>0.00 (0.00 to 0.00)</v>
      </c>
      <c r="AD13" s="58" t="str">
        <f t="shared" si="12"/>
        <v>&lt;.001</v>
      </c>
      <c r="AE13" s="38" t="str">
        <f t="shared" si="13"/>
        <v>0.00 (0.00 to 0.00)</v>
      </c>
      <c r="AF13" s="39" t="str">
        <f t="shared" si="14"/>
        <v>&lt;.001</v>
      </c>
      <c r="AG13" s="58" t="e">
        <f t="shared" si="15"/>
        <v>#DIV/0!</v>
      </c>
      <c r="AH13" s="39" t="e">
        <f t="shared" si="16"/>
        <v>#DIV/0!</v>
      </c>
    </row>
    <row r="14" spans="1:34" x14ac:dyDescent="0.2">
      <c r="B14" s="12"/>
      <c r="C14" s="22"/>
      <c r="D14" s="8"/>
      <c r="E14" s="8"/>
      <c r="F14" s="9"/>
      <c r="G14" s="22"/>
      <c r="H14" s="8"/>
      <c r="I14" s="8"/>
      <c r="J14" s="9"/>
      <c r="K14" s="22"/>
      <c r="L14" s="8"/>
      <c r="M14" s="8"/>
      <c r="N14" s="9"/>
      <c r="P14" s="26">
        <v>0.95</v>
      </c>
      <c r="Q14" s="27" t="e">
        <f t="shared" si="0"/>
        <v>#DIV/0!</v>
      </c>
      <c r="R14" s="27" t="e">
        <f t="shared" si="1"/>
        <v>#DIV/0!</v>
      </c>
      <c r="S14" s="28" t="e">
        <f t="shared" si="2"/>
        <v>#DIV/0!</v>
      </c>
      <c r="T14" s="28" t="e">
        <f t="shared" si="3"/>
        <v>#DIV/0!</v>
      </c>
      <c r="U14" s="28" t="e">
        <f t="shared" si="4"/>
        <v>#DIV/0!</v>
      </c>
      <c r="V14" s="28" t="e">
        <f t="shared" si="5"/>
        <v>#DIV/0!</v>
      </c>
      <c r="W14" s="29" t="e">
        <f t="shared" si="6"/>
        <v>#DIV/0!</v>
      </c>
      <c r="X14" s="28" t="e">
        <f t="shared" si="7"/>
        <v>#DIV/0!</v>
      </c>
      <c r="Y14" s="30" t="e">
        <f t="shared" si="8"/>
        <v>#DIV/0!</v>
      </c>
      <c r="AA14" s="38" t="str">
        <f t="shared" si="9"/>
        <v>0.00 (0.00 to 0.00)</v>
      </c>
      <c r="AB14" s="39" t="str">
        <f t="shared" si="10"/>
        <v>&lt;.001</v>
      </c>
      <c r="AC14" s="58" t="str">
        <f t="shared" si="11"/>
        <v>0.00 (0.00 to 0.00)</v>
      </c>
      <c r="AD14" s="58" t="str">
        <f t="shared" si="12"/>
        <v>&lt;.001</v>
      </c>
      <c r="AE14" s="38" t="str">
        <f t="shared" si="13"/>
        <v>0.00 (0.00 to 0.00)</v>
      </c>
      <c r="AF14" s="39" t="str">
        <f t="shared" si="14"/>
        <v>&lt;.001</v>
      </c>
      <c r="AG14" s="58" t="e">
        <f t="shared" si="15"/>
        <v>#DIV/0!</v>
      </c>
      <c r="AH14" s="39" t="e">
        <f t="shared" si="16"/>
        <v>#DIV/0!</v>
      </c>
    </row>
    <row r="15" spans="1:34" x14ac:dyDescent="0.2">
      <c r="B15" s="12"/>
      <c r="C15" s="22"/>
      <c r="D15" s="8"/>
      <c r="E15" s="8"/>
      <c r="F15" s="9"/>
      <c r="G15" s="22"/>
      <c r="H15" s="8"/>
      <c r="I15" s="8"/>
      <c r="J15" s="9"/>
      <c r="K15" s="22"/>
      <c r="L15" s="8"/>
      <c r="M15" s="8"/>
      <c r="N15" s="9"/>
      <c r="P15" s="26">
        <v>0.95</v>
      </c>
      <c r="Q15" s="27" t="e">
        <f t="shared" si="0"/>
        <v>#DIV/0!</v>
      </c>
      <c r="R15" s="27" t="e">
        <f t="shared" si="1"/>
        <v>#DIV/0!</v>
      </c>
      <c r="S15" s="28" t="e">
        <f t="shared" si="2"/>
        <v>#DIV/0!</v>
      </c>
      <c r="T15" s="28" t="e">
        <f t="shared" si="3"/>
        <v>#DIV/0!</v>
      </c>
      <c r="U15" s="28" t="e">
        <f t="shared" si="4"/>
        <v>#DIV/0!</v>
      </c>
      <c r="V15" s="28" t="e">
        <f t="shared" si="5"/>
        <v>#DIV/0!</v>
      </c>
      <c r="W15" s="29" t="e">
        <f t="shared" si="6"/>
        <v>#DIV/0!</v>
      </c>
      <c r="X15" s="28" t="e">
        <f t="shared" si="7"/>
        <v>#DIV/0!</v>
      </c>
      <c r="Y15" s="30" t="e">
        <f t="shared" si="8"/>
        <v>#DIV/0!</v>
      </c>
      <c r="AA15" s="38" t="str">
        <f t="shared" si="9"/>
        <v>0.00 (0.00 to 0.00)</v>
      </c>
      <c r="AB15" s="39" t="str">
        <f t="shared" si="10"/>
        <v>&lt;.001</v>
      </c>
      <c r="AC15" s="58" t="str">
        <f t="shared" si="11"/>
        <v>0.00 (0.00 to 0.00)</v>
      </c>
      <c r="AD15" s="58" t="str">
        <f t="shared" si="12"/>
        <v>&lt;.001</v>
      </c>
      <c r="AE15" s="38" t="str">
        <f t="shared" si="13"/>
        <v>0.00 (0.00 to 0.00)</v>
      </c>
      <c r="AF15" s="39" t="str">
        <f t="shared" si="14"/>
        <v>&lt;.001</v>
      </c>
      <c r="AG15" s="58" t="e">
        <f t="shared" si="15"/>
        <v>#DIV/0!</v>
      </c>
      <c r="AH15" s="39" t="e">
        <f t="shared" si="16"/>
        <v>#DIV/0!</v>
      </c>
    </row>
    <row r="16" spans="1:34" x14ac:dyDescent="0.2">
      <c r="B16" s="12"/>
      <c r="C16" s="22"/>
      <c r="D16" s="8"/>
      <c r="E16" s="8"/>
      <c r="F16" s="9"/>
      <c r="G16" s="22"/>
      <c r="H16" s="8"/>
      <c r="I16" s="8"/>
      <c r="J16" s="9"/>
      <c r="K16" s="22"/>
      <c r="L16" s="8"/>
      <c r="M16" s="8"/>
      <c r="N16" s="9"/>
      <c r="P16" s="26">
        <v>0.95</v>
      </c>
      <c r="Q16" s="27" t="e">
        <f t="shared" si="0"/>
        <v>#DIV/0!</v>
      </c>
      <c r="R16" s="27" t="e">
        <f t="shared" si="1"/>
        <v>#DIV/0!</v>
      </c>
      <c r="S16" s="28" t="e">
        <f t="shared" si="2"/>
        <v>#DIV/0!</v>
      </c>
      <c r="T16" s="28" t="e">
        <f t="shared" si="3"/>
        <v>#DIV/0!</v>
      </c>
      <c r="U16" s="28" t="e">
        <f t="shared" si="4"/>
        <v>#DIV/0!</v>
      </c>
      <c r="V16" s="28" t="e">
        <f t="shared" si="5"/>
        <v>#DIV/0!</v>
      </c>
      <c r="W16" s="29" t="e">
        <f t="shared" si="6"/>
        <v>#DIV/0!</v>
      </c>
      <c r="X16" s="28" t="e">
        <f t="shared" si="7"/>
        <v>#DIV/0!</v>
      </c>
      <c r="Y16" s="30" t="e">
        <f t="shared" si="8"/>
        <v>#DIV/0!</v>
      </c>
      <c r="AA16" s="38" t="str">
        <f t="shared" si="9"/>
        <v>0.00 (0.00 to 0.00)</v>
      </c>
      <c r="AB16" s="39" t="str">
        <f t="shared" si="10"/>
        <v>&lt;.001</v>
      </c>
      <c r="AC16" s="58" t="str">
        <f t="shared" si="11"/>
        <v>0.00 (0.00 to 0.00)</v>
      </c>
      <c r="AD16" s="58" t="str">
        <f t="shared" si="12"/>
        <v>&lt;.001</v>
      </c>
      <c r="AE16" s="38" t="str">
        <f t="shared" si="13"/>
        <v>0.00 (0.00 to 0.00)</v>
      </c>
      <c r="AF16" s="39" t="str">
        <f t="shared" si="14"/>
        <v>&lt;.001</v>
      </c>
      <c r="AG16" s="58" t="e">
        <f t="shared" si="15"/>
        <v>#DIV/0!</v>
      </c>
      <c r="AH16" s="39" t="e">
        <f t="shared" si="16"/>
        <v>#DIV/0!</v>
      </c>
    </row>
    <row r="17" spans="2:34" x14ac:dyDescent="0.2">
      <c r="B17" s="12"/>
      <c r="C17" s="22"/>
      <c r="D17" s="8"/>
      <c r="E17" s="8"/>
      <c r="F17" s="9"/>
      <c r="G17" s="22"/>
      <c r="H17" s="8"/>
      <c r="I17" s="8"/>
      <c r="J17" s="9"/>
      <c r="K17" s="22"/>
      <c r="L17" s="8"/>
      <c r="M17" s="8"/>
      <c r="N17" s="9"/>
      <c r="P17" s="26">
        <v>0.95</v>
      </c>
      <c r="Q17" s="27" t="e">
        <f t="shared" si="0"/>
        <v>#DIV/0!</v>
      </c>
      <c r="R17" s="27" t="e">
        <f t="shared" si="1"/>
        <v>#DIV/0!</v>
      </c>
      <c r="S17" s="28" t="e">
        <f t="shared" si="2"/>
        <v>#DIV/0!</v>
      </c>
      <c r="T17" s="28" t="e">
        <f t="shared" si="3"/>
        <v>#DIV/0!</v>
      </c>
      <c r="U17" s="28" t="e">
        <f t="shared" si="4"/>
        <v>#DIV/0!</v>
      </c>
      <c r="V17" s="28" t="e">
        <f t="shared" si="5"/>
        <v>#DIV/0!</v>
      </c>
      <c r="W17" s="29" t="e">
        <f t="shared" si="6"/>
        <v>#DIV/0!</v>
      </c>
      <c r="X17" s="28" t="e">
        <f t="shared" si="7"/>
        <v>#DIV/0!</v>
      </c>
      <c r="Y17" s="30" t="e">
        <f t="shared" si="8"/>
        <v>#DIV/0!</v>
      </c>
      <c r="AA17" s="38" t="str">
        <f t="shared" si="9"/>
        <v>0.00 (0.00 to 0.00)</v>
      </c>
      <c r="AB17" s="39" t="str">
        <f t="shared" si="10"/>
        <v>&lt;.001</v>
      </c>
      <c r="AC17" s="58" t="str">
        <f t="shared" si="11"/>
        <v>0.00 (0.00 to 0.00)</v>
      </c>
      <c r="AD17" s="58" t="str">
        <f t="shared" si="12"/>
        <v>&lt;.001</v>
      </c>
      <c r="AE17" s="38" t="str">
        <f t="shared" si="13"/>
        <v>0.00 (0.00 to 0.00)</v>
      </c>
      <c r="AF17" s="39" t="str">
        <f t="shared" si="14"/>
        <v>&lt;.001</v>
      </c>
      <c r="AG17" s="58" t="e">
        <f t="shared" si="15"/>
        <v>#DIV/0!</v>
      </c>
      <c r="AH17" s="39" t="e">
        <f t="shared" si="16"/>
        <v>#DIV/0!</v>
      </c>
    </row>
    <row r="18" spans="2:34" x14ac:dyDescent="0.2">
      <c r="B18" s="12"/>
      <c r="C18" s="22"/>
      <c r="D18" s="8"/>
      <c r="E18" s="8"/>
      <c r="F18" s="9"/>
      <c r="G18" s="22"/>
      <c r="H18" s="8"/>
      <c r="I18" s="8"/>
      <c r="J18" s="9"/>
      <c r="K18" s="22"/>
      <c r="L18" s="8"/>
      <c r="M18" s="8"/>
      <c r="N18" s="9"/>
      <c r="P18" s="26">
        <v>0.95</v>
      </c>
      <c r="Q18" s="27" t="e">
        <f t="shared" si="0"/>
        <v>#DIV/0!</v>
      </c>
      <c r="R18" s="27" t="e">
        <f t="shared" si="1"/>
        <v>#DIV/0!</v>
      </c>
      <c r="S18" s="28" t="e">
        <f t="shared" si="2"/>
        <v>#DIV/0!</v>
      </c>
      <c r="T18" s="28" t="e">
        <f t="shared" si="3"/>
        <v>#DIV/0!</v>
      </c>
      <c r="U18" s="28" t="e">
        <f t="shared" si="4"/>
        <v>#DIV/0!</v>
      </c>
      <c r="V18" s="28" t="e">
        <f t="shared" si="5"/>
        <v>#DIV/0!</v>
      </c>
      <c r="W18" s="29" t="e">
        <f t="shared" si="6"/>
        <v>#DIV/0!</v>
      </c>
      <c r="X18" s="28" t="e">
        <f t="shared" si="7"/>
        <v>#DIV/0!</v>
      </c>
      <c r="Y18" s="30" t="e">
        <f t="shared" si="8"/>
        <v>#DIV/0!</v>
      </c>
      <c r="AA18" s="38" t="str">
        <f t="shared" si="9"/>
        <v>0.00 (0.00 to 0.00)</v>
      </c>
      <c r="AB18" s="39" t="str">
        <f t="shared" si="10"/>
        <v>&lt;.001</v>
      </c>
      <c r="AC18" s="58" t="str">
        <f t="shared" si="11"/>
        <v>0.00 (0.00 to 0.00)</v>
      </c>
      <c r="AD18" s="58" t="str">
        <f t="shared" si="12"/>
        <v>&lt;.001</v>
      </c>
      <c r="AE18" s="38" t="str">
        <f t="shared" si="13"/>
        <v>0.00 (0.00 to 0.00)</v>
      </c>
      <c r="AF18" s="39" t="str">
        <f t="shared" si="14"/>
        <v>&lt;.001</v>
      </c>
      <c r="AG18" s="58" t="e">
        <f t="shared" si="15"/>
        <v>#DIV/0!</v>
      </c>
      <c r="AH18" s="39" t="e">
        <f t="shared" si="16"/>
        <v>#DIV/0!</v>
      </c>
    </row>
    <row r="19" spans="2:34" x14ac:dyDescent="0.2">
      <c r="B19" s="12"/>
      <c r="C19" s="22"/>
      <c r="D19" s="8"/>
      <c r="E19" s="8"/>
      <c r="F19" s="9"/>
      <c r="G19" s="22"/>
      <c r="H19" s="8"/>
      <c r="I19" s="8"/>
      <c r="J19" s="9"/>
      <c r="K19" s="22"/>
      <c r="L19" s="8"/>
      <c r="M19" s="8"/>
      <c r="N19" s="9"/>
      <c r="P19" s="26">
        <v>0.95</v>
      </c>
      <c r="Q19" s="27" t="e">
        <f t="shared" si="0"/>
        <v>#DIV/0!</v>
      </c>
      <c r="R19" s="27" t="e">
        <f t="shared" si="1"/>
        <v>#DIV/0!</v>
      </c>
      <c r="S19" s="28" t="e">
        <f t="shared" si="2"/>
        <v>#DIV/0!</v>
      </c>
      <c r="T19" s="28" t="e">
        <f t="shared" si="3"/>
        <v>#DIV/0!</v>
      </c>
      <c r="U19" s="28" t="e">
        <f t="shared" si="4"/>
        <v>#DIV/0!</v>
      </c>
      <c r="V19" s="28" t="e">
        <f t="shared" si="5"/>
        <v>#DIV/0!</v>
      </c>
      <c r="W19" s="29" t="e">
        <f t="shared" si="6"/>
        <v>#DIV/0!</v>
      </c>
      <c r="X19" s="28" t="e">
        <f t="shared" si="7"/>
        <v>#DIV/0!</v>
      </c>
      <c r="Y19" s="30" t="e">
        <f t="shared" si="8"/>
        <v>#DIV/0!</v>
      </c>
      <c r="AA19" s="38" t="str">
        <f t="shared" si="9"/>
        <v>0.00 (0.00 to 0.00)</v>
      </c>
      <c r="AB19" s="39" t="str">
        <f t="shared" si="10"/>
        <v>&lt;.001</v>
      </c>
      <c r="AC19" s="58" t="str">
        <f t="shared" si="11"/>
        <v>0.00 (0.00 to 0.00)</v>
      </c>
      <c r="AD19" s="58" t="str">
        <f t="shared" si="12"/>
        <v>&lt;.001</v>
      </c>
      <c r="AE19" s="38" t="str">
        <f t="shared" si="13"/>
        <v>0.00 (0.00 to 0.00)</v>
      </c>
      <c r="AF19" s="39" t="str">
        <f t="shared" si="14"/>
        <v>&lt;.001</v>
      </c>
      <c r="AG19" s="58" t="e">
        <f t="shared" si="15"/>
        <v>#DIV/0!</v>
      </c>
      <c r="AH19" s="39" t="e">
        <f t="shared" si="16"/>
        <v>#DIV/0!</v>
      </c>
    </row>
    <row r="20" spans="2:34" x14ac:dyDescent="0.2">
      <c r="B20" s="12"/>
      <c r="C20" s="22"/>
      <c r="D20" s="8"/>
      <c r="E20" s="8"/>
      <c r="F20" s="9"/>
      <c r="G20" s="22"/>
      <c r="H20" s="8"/>
      <c r="I20" s="8"/>
      <c r="J20" s="9"/>
      <c r="K20" s="22"/>
      <c r="L20" s="8"/>
      <c r="M20" s="8"/>
      <c r="N20" s="9"/>
      <c r="P20" s="26">
        <v>0.95</v>
      </c>
      <c r="Q20" s="27" t="e">
        <f t="shared" si="0"/>
        <v>#DIV/0!</v>
      </c>
      <c r="R20" s="27" t="e">
        <f t="shared" si="1"/>
        <v>#DIV/0!</v>
      </c>
      <c r="S20" s="28" t="e">
        <f t="shared" si="2"/>
        <v>#DIV/0!</v>
      </c>
      <c r="T20" s="28" t="e">
        <f t="shared" si="3"/>
        <v>#DIV/0!</v>
      </c>
      <c r="U20" s="28" t="e">
        <f t="shared" si="4"/>
        <v>#DIV/0!</v>
      </c>
      <c r="V20" s="28" t="e">
        <f t="shared" si="5"/>
        <v>#DIV/0!</v>
      </c>
      <c r="W20" s="29" t="e">
        <f t="shared" si="6"/>
        <v>#DIV/0!</v>
      </c>
      <c r="X20" s="28" t="e">
        <f t="shared" si="7"/>
        <v>#DIV/0!</v>
      </c>
      <c r="Y20" s="30" t="e">
        <f t="shared" si="8"/>
        <v>#DIV/0!</v>
      </c>
      <c r="AA20" s="38" t="str">
        <f t="shared" si="9"/>
        <v>0.00 (0.00 to 0.00)</v>
      </c>
      <c r="AB20" s="39" t="str">
        <f t="shared" si="10"/>
        <v>&lt;.001</v>
      </c>
      <c r="AC20" s="58" t="str">
        <f t="shared" si="11"/>
        <v>0.00 (0.00 to 0.00)</v>
      </c>
      <c r="AD20" s="58" t="str">
        <f t="shared" si="12"/>
        <v>&lt;.001</v>
      </c>
      <c r="AE20" s="38" t="str">
        <f t="shared" si="13"/>
        <v>0.00 (0.00 to 0.00)</v>
      </c>
      <c r="AF20" s="39" t="str">
        <f t="shared" si="14"/>
        <v>&lt;.001</v>
      </c>
      <c r="AG20" s="58" t="e">
        <f t="shared" si="15"/>
        <v>#DIV/0!</v>
      </c>
      <c r="AH20" s="39" t="e">
        <f t="shared" si="16"/>
        <v>#DIV/0!</v>
      </c>
    </row>
    <row r="21" spans="2:34" x14ac:dyDescent="0.2">
      <c r="B21" s="12"/>
      <c r="C21" s="22"/>
      <c r="D21" s="8"/>
      <c r="E21" s="8"/>
      <c r="F21" s="9"/>
      <c r="G21" s="22"/>
      <c r="H21" s="8"/>
      <c r="I21" s="8"/>
      <c r="J21" s="9"/>
      <c r="K21" s="22"/>
      <c r="L21" s="8"/>
      <c r="M21" s="8"/>
      <c r="N21" s="9"/>
      <c r="P21" s="26">
        <v>0.95</v>
      </c>
      <c r="Q21" s="27" t="e">
        <f t="shared" si="0"/>
        <v>#DIV/0!</v>
      </c>
      <c r="R21" s="27" t="e">
        <f t="shared" si="1"/>
        <v>#DIV/0!</v>
      </c>
      <c r="S21" s="28" t="e">
        <f t="shared" si="2"/>
        <v>#DIV/0!</v>
      </c>
      <c r="T21" s="28" t="e">
        <f t="shared" si="3"/>
        <v>#DIV/0!</v>
      </c>
      <c r="U21" s="28" t="e">
        <f t="shared" si="4"/>
        <v>#DIV/0!</v>
      </c>
      <c r="V21" s="28" t="e">
        <f t="shared" si="5"/>
        <v>#DIV/0!</v>
      </c>
      <c r="W21" s="29" t="e">
        <f t="shared" si="6"/>
        <v>#DIV/0!</v>
      </c>
      <c r="X21" s="28" t="e">
        <f t="shared" si="7"/>
        <v>#DIV/0!</v>
      </c>
      <c r="Y21" s="30" t="e">
        <f t="shared" si="8"/>
        <v>#DIV/0!</v>
      </c>
      <c r="AA21" s="38" t="str">
        <f t="shared" si="9"/>
        <v>0.00 (0.00 to 0.00)</v>
      </c>
      <c r="AB21" s="39" t="str">
        <f t="shared" si="10"/>
        <v>&lt;.001</v>
      </c>
      <c r="AC21" s="58" t="str">
        <f t="shared" si="11"/>
        <v>0.00 (0.00 to 0.00)</v>
      </c>
      <c r="AD21" s="58" t="str">
        <f t="shared" si="12"/>
        <v>&lt;.001</v>
      </c>
      <c r="AE21" s="38" t="str">
        <f t="shared" si="13"/>
        <v>0.00 (0.00 to 0.00)</v>
      </c>
      <c r="AF21" s="39" t="str">
        <f t="shared" si="14"/>
        <v>&lt;.001</v>
      </c>
      <c r="AG21" s="58" t="e">
        <f t="shared" si="15"/>
        <v>#DIV/0!</v>
      </c>
      <c r="AH21" s="39" t="e">
        <f t="shared" si="16"/>
        <v>#DIV/0!</v>
      </c>
    </row>
    <row r="22" spans="2:34" x14ac:dyDescent="0.2">
      <c r="B22" s="12"/>
      <c r="C22" s="22"/>
      <c r="D22" s="8"/>
      <c r="E22" s="8"/>
      <c r="F22" s="9"/>
      <c r="G22" s="22"/>
      <c r="H22" s="8"/>
      <c r="I22" s="8"/>
      <c r="J22" s="9"/>
      <c r="K22" s="22"/>
      <c r="L22" s="8"/>
      <c r="M22" s="8"/>
      <c r="N22" s="9"/>
      <c r="P22" s="26">
        <v>0.95</v>
      </c>
      <c r="Q22" s="27" t="e">
        <f t="shared" si="0"/>
        <v>#DIV/0!</v>
      </c>
      <c r="R22" s="27" t="e">
        <f t="shared" si="1"/>
        <v>#DIV/0!</v>
      </c>
      <c r="S22" s="28" t="e">
        <f t="shared" si="2"/>
        <v>#DIV/0!</v>
      </c>
      <c r="T22" s="28" t="e">
        <f t="shared" si="3"/>
        <v>#DIV/0!</v>
      </c>
      <c r="U22" s="28" t="e">
        <f t="shared" si="4"/>
        <v>#DIV/0!</v>
      </c>
      <c r="V22" s="28" t="e">
        <f t="shared" si="5"/>
        <v>#DIV/0!</v>
      </c>
      <c r="W22" s="29" t="e">
        <f t="shared" si="6"/>
        <v>#DIV/0!</v>
      </c>
      <c r="X22" s="28" t="e">
        <f t="shared" si="7"/>
        <v>#DIV/0!</v>
      </c>
      <c r="Y22" s="30" t="e">
        <f t="shared" si="8"/>
        <v>#DIV/0!</v>
      </c>
      <c r="AA22" s="38" t="str">
        <f t="shared" si="9"/>
        <v>0.00 (0.00 to 0.00)</v>
      </c>
      <c r="AB22" s="39" t="str">
        <f t="shared" si="10"/>
        <v>&lt;.001</v>
      </c>
      <c r="AC22" s="58" t="str">
        <f t="shared" si="11"/>
        <v>0.00 (0.00 to 0.00)</v>
      </c>
      <c r="AD22" s="58" t="str">
        <f t="shared" si="12"/>
        <v>&lt;.001</v>
      </c>
      <c r="AE22" s="38" t="str">
        <f t="shared" si="13"/>
        <v>0.00 (0.00 to 0.00)</v>
      </c>
      <c r="AF22" s="39" t="str">
        <f t="shared" si="14"/>
        <v>&lt;.001</v>
      </c>
      <c r="AG22" s="58" t="e">
        <f t="shared" si="15"/>
        <v>#DIV/0!</v>
      </c>
      <c r="AH22" s="39" t="e">
        <f t="shared" si="16"/>
        <v>#DIV/0!</v>
      </c>
    </row>
    <row r="23" spans="2:34" x14ac:dyDescent="0.2">
      <c r="B23" s="12"/>
      <c r="C23" s="22"/>
      <c r="D23" s="8"/>
      <c r="E23" s="8"/>
      <c r="F23" s="9"/>
      <c r="G23" s="22"/>
      <c r="H23" s="8"/>
      <c r="I23" s="8"/>
      <c r="J23" s="9"/>
      <c r="K23" s="22"/>
      <c r="L23" s="8"/>
      <c r="M23" s="8"/>
      <c r="N23" s="9"/>
      <c r="P23" s="26">
        <v>0.95</v>
      </c>
      <c r="Q23" s="27" t="e">
        <f t="shared" si="0"/>
        <v>#DIV/0!</v>
      </c>
      <c r="R23" s="27" t="e">
        <f t="shared" si="1"/>
        <v>#DIV/0!</v>
      </c>
      <c r="S23" s="28" t="e">
        <f t="shared" si="2"/>
        <v>#DIV/0!</v>
      </c>
      <c r="T23" s="28" t="e">
        <f t="shared" si="3"/>
        <v>#DIV/0!</v>
      </c>
      <c r="U23" s="28" t="e">
        <f t="shared" si="4"/>
        <v>#DIV/0!</v>
      </c>
      <c r="V23" s="28" t="e">
        <f t="shared" si="5"/>
        <v>#DIV/0!</v>
      </c>
      <c r="W23" s="29" t="e">
        <f t="shared" si="6"/>
        <v>#DIV/0!</v>
      </c>
      <c r="X23" s="28" t="e">
        <f t="shared" si="7"/>
        <v>#DIV/0!</v>
      </c>
      <c r="Y23" s="30" t="e">
        <f t="shared" si="8"/>
        <v>#DIV/0!</v>
      </c>
      <c r="AA23" s="38" t="str">
        <f t="shared" si="9"/>
        <v>0.00 (0.00 to 0.00)</v>
      </c>
      <c r="AB23" s="39" t="str">
        <f t="shared" si="10"/>
        <v>&lt;.001</v>
      </c>
      <c r="AC23" s="58" t="str">
        <f t="shared" si="11"/>
        <v>0.00 (0.00 to 0.00)</v>
      </c>
      <c r="AD23" s="58" t="str">
        <f t="shared" si="12"/>
        <v>&lt;.001</v>
      </c>
      <c r="AE23" s="38" t="str">
        <f t="shared" si="13"/>
        <v>0.00 (0.00 to 0.00)</v>
      </c>
      <c r="AF23" s="39" t="str">
        <f t="shared" si="14"/>
        <v>&lt;.001</v>
      </c>
      <c r="AG23" s="58" t="e">
        <f t="shared" si="15"/>
        <v>#DIV/0!</v>
      </c>
      <c r="AH23" s="39" t="e">
        <f t="shared" si="16"/>
        <v>#DIV/0!</v>
      </c>
    </row>
    <row r="24" spans="2:34" x14ac:dyDescent="0.2">
      <c r="B24" s="12"/>
      <c r="C24" s="22"/>
      <c r="D24" s="8"/>
      <c r="E24" s="8"/>
      <c r="F24" s="9"/>
      <c r="G24" s="22"/>
      <c r="H24" s="8"/>
      <c r="I24" s="8"/>
      <c r="J24" s="9"/>
      <c r="K24" s="22"/>
      <c r="L24" s="8"/>
      <c r="M24" s="8"/>
      <c r="N24" s="9"/>
      <c r="P24" s="26">
        <v>0.95</v>
      </c>
      <c r="Q24" s="27" t="e">
        <f t="shared" si="0"/>
        <v>#DIV/0!</v>
      </c>
      <c r="R24" s="27" t="e">
        <f t="shared" si="1"/>
        <v>#DIV/0!</v>
      </c>
      <c r="S24" s="28" t="e">
        <f t="shared" si="2"/>
        <v>#DIV/0!</v>
      </c>
      <c r="T24" s="28" t="e">
        <f t="shared" si="3"/>
        <v>#DIV/0!</v>
      </c>
      <c r="U24" s="28" t="e">
        <f t="shared" si="4"/>
        <v>#DIV/0!</v>
      </c>
      <c r="V24" s="28" t="e">
        <f t="shared" si="5"/>
        <v>#DIV/0!</v>
      </c>
      <c r="W24" s="29" t="e">
        <f t="shared" si="6"/>
        <v>#DIV/0!</v>
      </c>
      <c r="X24" s="28" t="e">
        <f t="shared" si="7"/>
        <v>#DIV/0!</v>
      </c>
      <c r="Y24" s="30" t="e">
        <f t="shared" si="8"/>
        <v>#DIV/0!</v>
      </c>
      <c r="AA24" s="38" t="str">
        <f t="shared" si="9"/>
        <v>0.00 (0.00 to 0.00)</v>
      </c>
      <c r="AB24" s="39" t="str">
        <f t="shared" si="10"/>
        <v>&lt;.001</v>
      </c>
      <c r="AC24" s="58" t="str">
        <f t="shared" si="11"/>
        <v>0.00 (0.00 to 0.00)</v>
      </c>
      <c r="AD24" s="58" t="str">
        <f t="shared" si="12"/>
        <v>&lt;.001</v>
      </c>
      <c r="AE24" s="38" t="str">
        <f t="shared" si="13"/>
        <v>0.00 (0.00 to 0.00)</v>
      </c>
      <c r="AF24" s="39" t="str">
        <f t="shared" si="14"/>
        <v>&lt;.001</v>
      </c>
      <c r="AG24" s="58" t="e">
        <f t="shared" si="15"/>
        <v>#DIV/0!</v>
      </c>
      <c r="AH24" s="39" t="e">
        <f t="shared" si="16"/>
        <v>#DIV/0!</v>
      </c>
    </row>
    <row r="25" spans="2:34" x14ac:dyDescent="0.2">
      <c r="B25" s="12"/>
      <c r="C25" s="22"/>
      <c r="D25" s="8"/>
      <c r="E25" s="8"/>
      <c r="F25" s="9"/>
      <c r="G25" s="22"/>
      <c r="H25" s="8"/>
      <c r="I25" s="8"/>
      <c r="J25" s="9"/>
      <c r="K25" s="22"/>
      <c r="L25" s="8"/>
      <c r="M25" s="8"/>
      <c r="N25" s="9"/>
      <c r="P25" s="26">
        <v>0.95</v>
      </c>
      <c r="Q25" s="27" t="e">
        <f t="shared" si="0"/>
        <v>#DIV/0!</v>
      </c>
      <c r="R25" s="27" t="e">
        <f t="shared" si="1"/>
        <v>#DIV/0!</v>
      </c>
      <c r="S25" s="28" t="e">
        <f t="shared" si="2"/>
        <v>#DIV/0!</v>
      </c>
      <c r="T25" s="28" t="e">
        <f t="shared" si="3"/>
        <v>#DIV/0!</v>
      </c>
      <c r="U25" s="28" t="e">
        <f t="shared" si="4"/>
        <v>#DIV/0!</v>
      </c>
      <c r="V25" s="28" t="e">
        <f t="shared" si="5"/>
        <v>#DIV/0!</v>
      </c>
      <c r="W25" s="29" t="e">
        <f t="shared" si="6"/>
        <v>#DIV/0!</v>
      </c>
      <c r="X25" s="28" t="e">
        <f t="shared" si="7"/>
        <v>#DIV/0!</v>
      </c>
      <c r="Y25" s="30" t="e">
        <f t="shared" si="8"/>
        <v>#DIV/0!</v>
      </c>
      <c r="AA25" s="38" t="str">
        <f t="shared" si="9"/>
        <v>0.00 (0.00 to 0.00)</v>
      </c>
      <c r="AB25" s="39" t="str">
        <f t="shared" si="10"/>
        <v>&lt;.001</v>
      </c>
      <c r="AC25" s="58" t="str">
        <f t="shared" si="11"/>
        <v>0.00 (0.00 to 0.00)</v>
      </c>
      <c r="AD25" s="58" t="str">
        <f t="shared" si="12"/>
        <v>&lt;.001</v>
      </c>
      <c r="AE25" s="38" t="str">
        <f t="shared" si="13"/>
        <v>0.00 (0.00 to 0.00)</v>
      </c>
      <c r="AF25" s="39" t="str">
        <f t="shared" si="14"/>
        <v>&lt;.001</v>
      </c>
      <c r="AG25" s="58" t="e">
        <f t="shared" si="15"/>
        <v>#DIV/0!</v>
      </c>
      <c r="AH25" s="39" t="e">
        <f t="shared" si="16"/>
        <v>#DIV/0!</v>
      </c>
    </row>
    <row r="26" spans="2:34" x14ac:dyDescent="0.2">
      <c r="B26" s="12"/>
      <c r="C26" s="22"/>
      <c r="D26" s="8"/>
      <c r="E26" s="8"/>
      <c r="F26" s="9"/>
      <c r="G26" s="22"/>
      <c r="H26" s="8"/>
      <c r="I26" s="8"/>
      <c r="J26" s="9"/>
      <c r="K26" s="22"/>
      <c r="L26" s="8"/>
      <c r="M26" s="8"/>
      <c r="N26" s="9"/>
      <c r="P26" s="26">
        <v>0.95</v>
      </c>
      <c r="Q26" s="27" t="e">
        <f t="shared" si="0"/>
        <v>#DIV/0!</v>
      </c>
      <c r="R26" s="27" t="e">
        <f t="shared" si="1"/>
        <v>#DIV/0!</v>
      </c>
      <c r="S26" s="28" t="e">
        <f t="shared" si="2"/>
        <v>#DIV/0!</v>
      </c>
      <c r="T26" s="28" t="e">
        <f t="shared" si="3"/>
        <v>#DIV/0!</v>
      </c>
      <c r="U26" s="28" t="e">
        <f t="shared" si="4"/>
        <v>#DIV/0!</v>
      </c>
      <c r="V26" s="28" t="e">
        <f t="shared" si="5"/>
        <v>#DIV/0!</v>
      </c>
      <c r="W26" s="29" t="e">
        <f t="shared" si="6"/>
        <v>#DIV/0!</v>
      </c>
      <c r="X26" s="28" t="e">
        <f t="shared" si="7"/>
        <v>#DIV/0!</v>
      </c>
      <c r="Y26" s="30" t="e">
        <f t="shared" si="8"/>
        <v>#DIV/0!</v>
      </c>
      <c r="AA26" s="38" t="str">
        <f t="shared" si="9"/>
        <v>0.00 (0.00 to 0.00)</v>
      </c>
      <c r="AB26" s="39" t="str">
        <f t="shared" si="10"/>
        <v>&lt;.001</v>
      </c>
      <c r="AC26" s="58" t="str">
        <f t="shared" si="11"/>
        <v>0.00 (0.00 to 0.00)</v>
      </c>
      <c r="AD26" s="58" t="str">
        <f t="shared" si="12"/>
        <v>&lt;.001</v>
      </c>
      <c r="AE26" s="38" t="str">
        <f t="shared" si="13"/>
        <v>0.00 (0.00 to 0.00)</v>
      </c>
      <c r="AF26" s="39" t="str">
        <f t="shared" si="14"/>
        <v>&lt;.001</v>
      </c>
      <c r="AG26" s="58" t="e">
        <f t="shared" si="15"/>
        <v>#DIV/0!</v>
      </c>
      <c r="AH26" s="39" t="e">
        <f t="shared" si="16"/>
        <v>#DIV/0!</v>
      </c>
    </row>
    <row r="27" spans="2:34" x14ac:dyDescent="0.2">
      <c r="B27" s="12"/>
      <c r="C27" s="22"/>
      <c r="D27" s="8"/>
      <c r="E27" s="8"/>
      <c r="F27" s="9"/>
      <c r="G27" s="22"/>
      <c r="H27" s="8"/>
      <c r="I27" s="8"/>
      <c r="J27" s="9"/>
      <c r="K27" s="22"/>
      <c r="L27" s="8"/>
      <c r="M27" s="8"/>
      <c r="N27" s="9"/>
      <c r="P27" s="26">
        <v>0.95</v>
      </c>
      <c r="Q27" s="27" t="e">
        <f t="shared" si="0"/>
        <v>#DIV/0!</v>
      </c>
      <c r="R27" s="27" t="e">
        <f t="shared" si="1"/>
        <v>#DIV/0!</v>
      </c>
      <c r="S27" s="28" t="e">
        <f t="shared" si="2"/>
        <v>#DIV/0!</v>
      </c>
      <c r="T27" s="28" t="e">
        <f t="shared" si="3"/>
        <v>#DIV/0!</v>
      </c>
      <c r="U27" s="28" t="e">
        <f t="shared" si="4"/>
        <v>#DIV/0!</v>
      </c>
      <c r="V27" s="28" t="e">
        <f t="shared" si="5"/>
        <v>#DIV/0!</v>
      </c>
      <c r="W27" s="29" t="e">
        <f t="shared" si="6"/>
        <v>#DIV/0!</v>
      </c>
      <c r="X27" s="28" t="e">
        <f t="shared" si="7"/>
        <v>#DIV/0!</v>
      </c>
      <c r="Y27" s="30" t="e">
        <f t="shared" si="8"/>
        <v>#DIV/0!</v>
      </c>
      <c r="AA27" s="38" t="str">
        <f t="shared" si="9"/>
        <v>0.00 (0.00 to 0.00)</v>
      </c>
      <c r="AB27" s="39" t="str">
        <f t="shared" si="10"/>
        <v>&lt;.001</v>
      </c>
      <c r="AC27" s="58" t="str">
        <f t="shared" si="11"/>
        <v>0.00 (0.00 to 0.00)</v>
      </c>
      <c r="AD27" s="58" t="str">
        <f t="shared" si="12"/>
        <v>&lt;.001</v>
      </c>
      <c r="AE27" s="38" t="str">
        <f t="shared" si="13"/>
        <v>0.00 (0.00 to 0.00)</v>
      </c>
      <c r="AF27" s="39" t="str">
        <f t="shared" si="14"/>
        <v>&lt;.001</v>
      </c>
      <c r="AG27" s="58" t="e">
        <f t="shared" si="15"/>
        <v>#DIV/0!</v>
      </c>
      <c r="AH27" s="39" t="e">
        <f t="shared" si="16"/>
        <v>#DIV/0!</v>
      </c>
    </row>
    <row r="28" spans="2:34" x14ac:dyDescent="0.2">
      <c r="B28" s="12"/>
      <c r="C28" s="22"/>
      <c r="D28" s="8"/>
      <c r="E28" s="8"/>
      <c r="F28" s="9"/>
      <c r="G28" s="22"/>
      <c r="H28" s="8"/>
      <c r="I28" s="8"/>
      <c r="J28" s="9"/>
      <c r="K28" s="22"/>
      <c r="L28" s="8"/>
      <c r="M28" s="8"/>
      <c r="N28" s="9"/>
      <c r="P28" s="26">
        <v>0.95</v>
      </c>
      <c r="Q28" s="27" t="e">
        <f t="shared" si="0"/>
        <v>#DIV/0!</v>
      </c>
      <c r="R28" s="27" t="e">
        <f t="shared" si="1"/>
        <v>#DIV/0!</v>
      </c>
      <c r="S28" s="28" t="e">
        <f t="shared" si="2"/>
        <v>#DIV/0!</v>
      </c>
      <c r="T28" s="28" t="e">
        <f t="shared" si="3"/>
        <v>#DIV/0!</v>
      </c>
      <c r="U28" s="28" t="e">
        <f t="shared" si="4"/>
        <v>#DIV/0!</v>
      </c>
      <c r="V28" s="28" t="e">
        <f t="shared" si="5"/>
        <v>#DIV/0!</v>
      </c>
      <c r="W28" s="29" t="e">
        <f t="shared" si="6"/>
        <v>#DIV/0!</v>
      </c>
      <c r="X28" s="28" t="e">
        <f t="shared" si="7"/>
        <v>#DIV/0!</v>
      </c>
      <c r="Y28" s="30" t="e">
        <f t="shared" si="8"/>
        <v>#DIV/0!</v>
      </c>
      <c r="AA28" s="38" t="str">
        <f t="shared" si="9"/>
        <v>0.00 (0.00 to 0.00)</v>
      </c>
      <c r="AB28" s="39" t="str">
        <f t="shared" si="10"/>
        <v>&lt;.001</v>
      </c>
      <c r="AC28" s="58" t="str">
        <f t="shared" si="11"/>
        <v>0.00 (0.00 to 0.00)</v>
      </c>
      <c r="AD28" s="58" t="str">
        <f t="shared" si="12"/>
        <v>&lt;.001</v>
      </c>
      <c r="AE28" s="38" t="str">
        <f t="shared" si="13"/>
        <v>0.00 (0.00 to 0.00)</v>
      </c>
      <c r="AF28" s="39" t="str">
        <f t="shared" si="14"/>
        <v>&lt;.001</v>
      </c>
      <c r="AG28" s="58" t="e">
        <f t="shared" si="15"/>
        <v>#DIV/0!</v>
      </c>
      <c r="AH28" s="39" t="e">
        <f t="shared" si="16"/>
        <v>#DIV/0!</v>
      </c>
    </row>
    <row r="29" spans="2:34" x14ac:dyDescent="0.2">
      <c r="B29" s="12"/>
      <c r="C29" s="22"/>
      <c r="D29" s="8"/>
      <c r="E29" s="8"/>
      <c r="F29" s="9"/>
      <c r="G29" s="22"/>
      <c r="H29" s="8"/>
      <c r="I29" s="8"/>
      <c r="J29" s="9"/>
      <c r="K29" s="22"/>
      <c r="L29" s="8"/>
      <c r="M29" s="8"/>
      <c r="N29" s="9"/>
      <c r="P29" s="26">
        <v>0.95</v>
      </c>
      <c r="Q29" s="27" t="e">
        <f t="shared" si="0"/>
        <v>#DIV/0!</v>
      </c>
      <c r="R29" s="27" t="e">
        <f t="shared" si="1"/>
        <v>#DIV/0!</v>
      </c>
      <c r="S29" s="28" t="e">
        <f t="shared" si="2"/>
        <v>#DIV/0!</v>
      </c>
      <c r="T29" s="28" t="e">
        <f t="shared" si="3"/>
        <v>#DIV/0!</v>
      </c>
      <c r="U29" s="28" t="e">
        <f t="shared" si="4"/>
        <v>#DIV/0!</v>
      </c>
      <c r="V29" s="28" t="e">
        <f t="shared" si="5"/>
        <v>#DIV/0!</v>
      </c>
      <c r="W29" s="29" t="e">
        <f t="shared" si="6"/>
        <v>#DIV/0!</v>
      </c>
      <c r="X29" s="28" t="e">
        <f t="shared" si="7"/>
        <v>#DIV/0!</v>
      </c>
      <c r="Y29" s="30" t="e">
        <f t="shared" si="8"/>
        <v>#DIV/0!</v>
      </c>
      <c r="AA29" s="38" t="str">
        <f t="shared" si="9"/>
        <v>0.00 (0.00 to 0.00)</v>
      </c>
      <c r="AB29" s="39" t="str">
        <f t="shared" si="10"/>
        <v>&lt;.001</v>
      </c>
      <c r="AC29" s="58" t="str">
        <f t="shared" si="11"/>
        <v>0.00 (0.00 to 0.00)</v>
      </c>
      <c r="AD29" s="58" t="str">
        <f t="shared" si="12"/>
        <v>&lt;.001</v>
      </c>
      <c r="AE29" s="38" t="str">
        <f t="shared" si="13"/>
        <v>0.00 (0.00 to 0.00)</v>
      </c>
      <c r="AF29" s="39" t="str">
        <f t="shared" si="14"/>
        <v>&lt;.001</v>
      </c>
      <c r="AG29" s="58" t="e">
        <f t="shared" si="15"/>
        <v>#DIV/0!</v>
      </c>
      <c r="AH29" s="39" t="e">
        <f t="shared" si="16"/>
        <v>#DIV/0!</v>
      </c>
    </row>
    <row r="30" spans="2:34" x14ac:dyDescent="0.2">
      <c r="B30" s="12"/>
      <c r="C30" s="22"/>
      <c r="D30" s="8"/>
      <c r="E30" s="8"/>
      <c r="F30" s="9"/>
      <c r="G30" s="22"/>
      <c r="H30" s="8"/>
      <c r="I30" s="8"/>
      <c r="J30" s="9"/>
      <c r="K30" s="22"/>
      <c r="L30" s="8"/>
      <c r="M30" s="8"/>
      <c r="N30" s="9"/>
      <c r="P30" s="26">
        <v>0.95</v>
      </c>
      <c r="Q30" s="27" t="e">
        <f t="shared" si="0"/>
        <v>#DIV/0!</v>
      </c>
      <c r="R30" s="27" t="e">
        <f t="shared" si="1"/>
        <v>#DIV/0!</v>
      </c>
      <c r="S30" s="28" t="e">
        <f t="shared" si="2"/>
        <v>#DIV/0!</v>
      </c>
      <c r="T30" s="28" t="e">
        <f t="shared" si="3"/>
        <v>#DIV/0!</v>
      </c>
      <c r="U30" s="28" t="e">
        <f t="shared" si="4"/>
        <v>#DIV/0!</v>
      </c>
      <c r="V30" s="28" t="e">
        <f t="shared" si="5"/>
        <v>#DIV/0!</v>
      </c>
      <c r="W30" s="29" t="e">
        <f t="shared" si="6"/>
        <v>#DIV/0!</v>
      </c>
      <c r="X30" s="28" t="e">
        <f t="shared" si="7"/>
        <v>#DIV/0!</v>
      </c>
      <c r="Y30" s="30" t="e">
        <f t="shared" si="8"/>
        <v>#DIV/0!</v>
      </c>
      <c r="AA30" s="38" t="str">
        <f t="shared" si="9"/>
        <v>0.00 (0.00 to 0.00)</v>
      </c>
      <c r="AB30" s="39" t="str">
        <f t="shared" si="10"/>
        <v>&lt;.001</v>
      </c>
      <c r="AC30" s="58" t="str">
        <f t="shared" si="11"/>
        <v>0.00 (0.00 to 0.00)</v>
      </c>
      <c r="AD30" s="58" t="str">
        <f t="shared" si="12"/>
        <v>&lt;.001</v>
      </c>
      <c r="AE30" s="38" t="str">
        <f t="shared" si="13"/>
        <v>0.00 (0.00 to 0.00)</v>
      </c>
      <c r="AF30" s="39" t="str">
        <f t="shared" si="14"/>
        <v>&lt;.001</v>
      </c>
      <c r="AG30" s="58" t="e">
        <f t="shared" si="15"/>
        <v>#DIV/0!</v>
      </c>
      <c r="AH30" s="39" t="e">
        <f t="shared" si="16"/>
        <v>#DIV/0!</v>
      </c>
    </row>
    <row r="31" spans="2:34" x14ac:dyDescent="0.2">
      <c r="B31" s="12"/>
      <c r="C31" s="22"/>
      <c r="D31" s="8"/>
      <c r="E31" s="8"/>
      <c r="F31" s="9"/>
      <c r="G31" s="22"/>
      <c r="H31" s="8"/>
      <c r="I31" s="8"/>
      <c r="J31" s="9"/>
      <c r="K31" s="22"/>
      <c r="L31" s="8"/>
      <c r="M31" s="8"/>
      <c r="N31" s="9"/>
      <c r="P31" s="26">
        <v>0.95</v>
      </c>
      <c r="Q31" s="27" t="e">
        <f t="shared" si="0"/>
        <v>#DIV/0!</v>
      </c>
      <c r="R31" s="27" t="e">
        <f t="shared" si="1"/>
        <v>#DIV/0!</v>
      </c>
      <c r="S31" s="28" t="e">
        <f t="shared" si="2"/>
        <v>#DIV/0!</v>
      </c>
      <c r="T31" s="28" t="e">
        <f t="shared" si="3"/>
        <v>#DIV/0!</v>
      </c>
      <c r="U31" s="28" t="e">
        <f t="shared" si="4"/>
        <v>#DIV/0!</v>
      </c>
      <c r="V31" s="28" t="e">
        <f t="shared" si="5"/>
        <v>#DIV/0!</v>
      </c>
      <c r="W31" s="29" t="e">
        <f t="shared" si="6"/>
        <v>#DIV/0!</v>
      </c>
      <c r="X31" s="28" t="e">
        <f t="shared" si="7"/>
        <v>#DIV/0!</v>
      </c>
      <c r="Y31" s="30" t="e">
        <f t="shared" si="8"/>
        <v>#DIV/0!</v>
      </c>
      <c r="AA31" s="38" t="str">
        <f t="shared" si="9"/>
        <v>0.00 (0.00 to 0.00)</v>
      </c>
      <c r="AB31" s="39" t="str">
        <f t="shared" si="10"/>
        <v>&lt;.001</v>
      </c>
      <c r="AC31" s="58" t="str">
        <f t="shared" si="11"/>
        <v>0.00 (0.00 to 0.00)</v>
      </c>
      <c r="AD31" s="58" t="str">
        <f t="shared" si="12"/>
        <v>&lt;.001</v>
      </c>
      <c r="AE31" s="38" t="str">
        <f t="shared" si="13"/>
        <v>0.00 (0.00 to 0.00)</v>
      </c>
      <c r="AF31" s="39" t="str">
        <f t="shared" si="14"/>
        <v>&lt;.001</v>
      </c>
      <c r="AG31" s="58" t="e">
        <f t="shared" si="15"/>
        <v>#DIV/0!</v>
      </c>
      <c r="AH31" s="39" t="e">
        <f t="shared" si="16"/>
        <v>#DIV/0!</v>
      </c>
    </row>
    <row r="32" spans="2:34" x14ac:dyDescent="0.2">
      <c r="B32" s="12"/>
      <c r="C32" s="22"/>
      <c r="D32" s="8"/>
      <c r="E32" s="8"/>
      <c r="F32" s="9"/>
      <c r="G32" s="22"/>
      <c r="H32" s="8"/>
      <c r="I32" s="8"/>
      <c r="J32" s="9"/>
      <c r="K32" s="22"/>
      <c r="L32" s="8"/>
      <c r="M32" s="8"/>
      <c r="N32" s="9"/>
      <c r="P32" s="26">
        <v>0.95</v>
      </c>
      <c r="Q32" s="27" t="e">
        <f t="shared" si="0"/>
        <v>#DIV/0!</v>
      </c>
      <c r="R32" s="27" t="e">
        <f t="shared" si="1"/>
        <v>#DIV/0!</v>
      </c>
      <c r="S32" s="28" t="e">
        <f t="shared" si="2"/>
        <v>#DIV/0!</v>
      </c>
      <c r="T32" s="28" t="e">
        <f t="shared" si="3"/>
        <v>#DIV/0!</v>
      </c>
      <c r="U32" s="28" t="e">
        <f t="shared" si="4"/>
        <v>#DIV/0!</v>
      </c>
      <c r="V32" s="28" t="e">
        <f t="shared" si="5"/>
        <v>#DIV/0!</v>
      </c>
      <c r="W32" s="29" t="e">
        <f t="shared" si="6"/>
        <v>#DIV/0!</v>
      </c>
      <c r="X32" s="28" t="e">
        <f t="shared" si="7"/>
        <v>#DIV/0!</v>
      </c>
      <c r="Y32" s="30" t="e">
        <f t="shared" si="8"/>
        <v>#DIV/0!</v>
      </c>
      <c r="AA32" s="38" t="str">
        <f t="shared" si="9"/>
        <v>0.00 (0.00 to 0.00)</v>
      </c>
      <c r="AB32" s="39" t="str">
        <f t="shared" si="10"/>
        <v>&lt;.001</v>
      </c>
      <c r="AC32" s="58" t="str">
        <f t="shared" si="11"/>
        <v>0.00 (0.00 to 0.00)</v>
      </c>
      <c r="AD32" s="58" t="str">
        <f t="shared" si="12"/>
        <v>&lt;.001</v>
      </c>
      <c r="AE32" s="38" t="str">
        <f t="shared" si="13"/>
        <v>0.00 (0.00 to 0.00)</v>
      </c>
      <c r="AF32" s="39" t="str">
        <f t="shared" si="14"/>
        <v>&lt;.001</v>
      </c>
      <c r="AG32" s="58" t="e">
        <f t="shared" si="15"/>
        <v>#DIV/0!</v>
      </c>
      <c r="AH32" s="39" t="e">
        <f t="shared" si="16"/>
        <v>#DIV/0!</v>
      </c>
    </row>
    <row r="33" spans="2:34" x14ac:dyDescent="0.2">
      <c r="B33" s="12"/>
      <c r="C33" s="22"/>
      <c r="D33" s="8"/>
      <c r="E33" s="8"/>
      <c r="F33" s="9"/>
      <c r="G33" s="22"/>
      <c r="H33" s="8"/>
      <c r="I33" s="8"/>
      <c r="J33" s="9"/>
      <c r="K33" s="22"/>
      <c r="L33" s="8"/>
      <c r="M33" s="8"/>
      <c r="N33" s="9"/>
      <c r="P33" s="26">
        <v>0.95</v>
      </c>
      <c r="Q33" s="27" t="e">
        <f t="shared" si="0"/>
        <v>#DIV/0!</v>
      </c>
      <c r="R33" s="27" t="e">
        <f t="shared" si="1"/>
        <v>#DIV/0!</v>
      </c>
      <c r="S33" s="28" t="e">
        <f t="shared" si="2"/>
        <v>#DIV/0!</v>
      </c>
      <c r="T33" s="28" t="e">
        <f t="shared" si="3"/>
        <v>#DIV/0!</v>
      </c>
      <c r="U33" s="28" t="e">
        <f t="shared" si="4"/>
        <v>#DIV/0!</v>
      </c>
      <c r="V33" s="28" t="e">
        <f t="shared" si="5"/>
        <v>#DIV/0!</v>
      </c>
      <c r="W33" s="29" t="e">
        <f t="shared" si="6"/>
        <v>#DIV/0!</v>
      </c>
      <c r="X33" s="28" t="e">
        <f t="shared" si="7"/>
        <v>#DIV/0!</v>
      </c>
      <c r="Y33" s="30" t="e">
        <f t="shared" si="8"/>
        <v>#DIV/0!</v>
      </c>
      <c r="AA33" s="38" t="str">
        <f t="shared" si="9"/>
        <v>0.00 (0.00 to 0.00)</v>
      </c>
      <c r="AB33" s="39" t="str">
        <f t="shared" si="10"/>
        <v>&lt;.001</v>
      </c>
      <c r="AC33" s="58" t="str">
        <f t="shared" si="11"/>
        <v>0.00 (0.00 to 0.00)</v>
      </c>
      <c r="AD33" s="58" t="str">
        <f t="shared" si="12"/>
        <v>&lt;.001</v>
      </c>
      <c r="AE33" s="38" t="str">
        <f t="shared" si="13"/>
        <v>0.00 (0.00 to 0.00)</v>
      </c>
      <c r="AF33" s="39" t="str">
        <f t="shared" si="14"/>
        <v>&lt;.001</v>
      </c>
      <c r="AG33" s="58" t="e">
        <f t="shared" si="15"/>
        <v>#DIV/0!</v>
      </c>
      <c r="AH33" s="39" t="e">
        <f t="shared" si="16"/>
        <v>#DIV/0!</v>
      </c>
    </row>
    <row r="34" spans="2:34" ht="17.25" thickBot="1" x14ac:dyDescent="0.25">
      <c r="B34" s="13"/>
      <c r="C34" s="23"/>
      <c r="D34" s="24"/>
      <c r="E34" s="24"/>
      <c r="F34" s="25"/>
      <c r="G34" s="23"/>
      <c r="H34" s="24"/>
      <c r="I34" s="24"/>
      <c r="J34" s="25"/>
      <c r="K34" s="23"/>
      <c r="L34" s="24"/>
      <c r="M34" s="24"/>
      <c r="N34" s="25"/>
      <c r="P34" s="31">
        <v>0.95</v>
      </c>
      <c r="Q34" s="32" t="e">
        <f t="shared" si="0"/>
        <v>#DIV/0!</v>
      </c>
      <c r="R34" s="32" t="e">
        <f t="shared" si="1"/>
        <v>#DIV/0!</v>
      </c>
      <c r="S34" s="33" t="e">
        <f t="shared" si="2"/>
        <v>#DIV/0!</v>
      </c>
      <c r="T34" s="33" t="e">
        <f t="shared" si="3"/>
        <v>#DIV/0!</v>
      </c>
      <c r="U34" s="33" t="e">
        <f t="shared" si="4"/>
        <v>#DIV/0!</v>
      </c>
      <c r="V34" s="33" t="e">
        <f t="shared" si="5"/>
        <v>#DIV/0!</v>
      </c>
      <c r="W34" s="34" t="e">
        <f t="shared" si="6"/>
        <v>#DIV/0!</v>
      </c>
      <c r="X34" s="33" t="e">
        <f t="shared" si="7"/>
        <v>#DIV/0!</v>
      </c>
      <c r="Y34" s="35" t="e">
        <f t="shared" si="8"/>
        <v>#DIV/0!</v>
      </c>
      <c r="AA34" s="40" t="str">
        <f t="shared" si="9"/>
        <v>0.00 (0.00 to 0.00)</v>
      </c>
      <c r="AB34" s="41" t="str">
        <f t="shared" si="10"/>
        <v>&lt;.001</v>
      </c>
      <c r="AC34" s="60" t="str">
        <f t="shared" si="11"/>
        <v>0.00 (0.00 to 0.00)</v>
      </c>
      <c r="AD34" s="60" t="str">
        <f t="shared" si="12"/>
        <v>&lt;.001</v>
      </c>
      <c r="AE34" s="40" t="str">
        <f t="shared" si="13"/>
        <v>0.00 (0.00 to 0.00)</v>
      </c>
      <c r="AF34" s="41" t="str">
        <f t="shared" si="14"/>
        <v>&lt;.001</v>
      </c>
      <c r="AG34" s="60" t="e">
        <f t="shared" si="15"/>
        <v>#DIV/0!</v>
      </c>
      <c r="AH34" s="41" t="e">
        <f t="shared" si="16"/>
        <v>#DIV/0!</v>
      </c>
    </row>
  </sheetData>
  <mergeCells count="23">
    <mergeCell ref="B3:B4"/>
    <mergeCell ref="A1:F1"/>
    <mergeCell ref="C3:F3"/>
    <mergeCell ref="G3:J3"/>
    <mergeCell ref="AA3:AA4"/>
    <mergeCell ref="K3:N3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H3:AH4"/>
    <mergeCell ref="AB3:AB4"/>
    <mergeCell ref="AC3:AC4"/>
    <mergeCell ref="AD3:AD4"/>
    <mergeCell ref="AE3:AE4"/>
    <mergeCell ref="AF3:AF4"/>
    <mergeCell ref="AG3:AG4"/>
  </mergeCells>
  <phoneticPr fontId="2" type="noConversion"/>
  <conditionalFormatting sqref="AA5:AB34">
    <cfRule type="expression" dxfId="21" priority="5">
      <formula>OR(AND($D5&lt;1, $E5&lt;1), AND($D5&gt;1, $E5&gt;1))</formula>
    </cfRule>
  </conditionalFormatting>
  <conditionalFormatting sqref="AC5:AD34">
    <cfRule type="expression" dxfId="20" priority="4">
      <formula>OR(AND($H5&lt;1, $I5&lt;1), AND($H5&gt;1, $I5&gt;1))</formula>
    </cfRule>
  </conditionalFormatting>
  <conditionalFormatting sqref="AE5:AF34">
    <cfRule type="expression" dxfId="19" priority="2">
      <formula>OR(AND($L5&lt;1, $M5&lt;1), AND($L5&gt;1, $M5&gt;1))</formula>
    </cfRule>
  </conditionalFormatting>
  <conditionalFormatting sqref="AG5:AH34">
    <cfRule type="expression" dxfId="18" priority="1">
      <formula>$W5&lt;0.05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β diff</vt:lpstr>
      <vt:lpstr>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석준 김</dc:creator>
  <cp:lastModifiedBy>김석준</cp:lastModifiedBy>
  <dcterms:created xsi:type="dcterms:W3CDTF">2024-03-29T04:35:40Z</dcterms:created>
  <dcterms:modified xsi:type="dcterms:W3CDTF">2024-06-25T05:57:56Z</dcterms:modified>
</cp:coreProperties>
</file>