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gal\OneDrive\Documents\GitHub\CEE-6410-Fugal\"/>
    </mc:Choice>
  </mc:AlternateContent>
  <xr:revisionPtr revIDLastSave="0" documentId="13_ncr:1_{62A53154-8339-464B-BE6F-6E18DEC379B4}" xr6:coauthVersionLast="47" xr6:coauthVersionMax="47" xr10:uidLastSave="{00000000-0000-0000-0000-000000000000}"/>
  <bookViews>
    <workbookView xWindow="-108" yWindow="-108" windowWidth="23256" windowHeight="12456" activeTab="1" xr2:uid="{EF7F1F67-4702-4EE6-B84A-AE6FFBA87531}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Sheet1!$H$7:$H$12,Sheet1!$J$7:$J$12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Sheet1!$G$12</definedName>
    <definedName name="solver_lhs10" localSheetId="2" hidden="1">Sheet1!$K$12</definedName>
    <definedName name="solver_lhs11" localSheetId="2" hidden="1">Sheet1!$K$12</definedName>
    <definedName name="solver_lhs12" localSheetId="2" hidden="1">Sheet1!$K$12</definedName>
    <definedName name="solver_lhs13" localSheetId="2" hidden="1">Sheet1!$K$12</definedName>
    <definedName name="solver_lhs14" localSheetId="2" hidden="1">Sheet1!$K$12</definedName>
    <definedName name="solver_lhs15" localSheetId="2" hidden="1">Sheet1!$J$7:$J$12</definedName>
    <definedName name="solver_lhs2" localSheetId="2" hidden="1">Sheet1!$G$7:$G$12</definedName>
    <definedName name="solver_lhs3" localSheetId="2" hidden="1">Sheet1!$H$7:$H$12</definedName>
    <definedName name="solver_lhs4" localSheetId="2" hidden="1">Sheet1!$I$7:$I$12</definedName>
    <definedName name="solver_lhs5" localSheetId="2" hidden="1">Sheet1!$J$7:$J$12</definedName>
    <definedName name="solver_lhs6" localSheetId="2" hidden="1">Sheet1!$K$12</definedName>
    <definedName name="solver_lhs7" localSheetId="2" hidden="1">Sheet1!$K$12</definedName>
    <definedName name="solver_lhs8" localSheetId="2" hidden="1">Sheet1!$K$12</definedName>
    <definedName name="solver_lhs9" localSheetId="2" hidden="1">Sheet1!$K$12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Sheet1!$L$13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15" localSheetId="2" hidden="1">3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Sheet1!$G$6</definedName>
    <definedName name="solver_rhs10" localSheetId="2" hidden="1">0</definedName>
    <definedName name="solver_rhs11" localSheetId="2" hidden="1">0</definedName>
    <definedName name="solver_rhs12" localSheetId="2" hidden="1">0</definedName>
    <definedName name="solver_rhs13" localSheetId="2" hidden="1">0</definedName>
    <definedName name="solver_rhs14" localSheetId="2" hidden="1">0</definedName>
    <definedName name="solver_rhs15" localSheetId="2" hidden="1">0</definedName>
    <definedName name="solver_rhs2" localSheetId="2" hidden="1">9</definedName>
    <definedName name="solver_rhs3" localSheetId="2" hidden="1">4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2" i="1"/>
  <c r="I11" i="1"/>
  <c r="I10" i="1"/>
  <c r="I9" i="1"/>
  <c r="I8" i="1"/>
  <c r="I7" i="1"/>
  <c r="L12" i="1"/>
  <c r="L11" i="1"/>
  <c r="L10" i="1"/>
  <c r="L9" i="1"/>
  <c r="L8" i="1"/>
  <c r="L7" i="1"/>
  <c r="G6" i="1"/>
  <c r="L19" i="1"/>
  <c r="L20" i="1"/>
  <c r="L21" i="1"/>
  <c r="L22" i="1"/>
  <c r="L23" i="1"/>
  <c r="G17" i="1"/>
  <c r="G7" i="1" l="1"/>
  <c r="G8" i="1" s="1"/>
  <c r="G9" i="1" s="1"/>
  <c r="G10" i="1" s="1"/>
  <c r="G11" i="1" s="1"/>
  <c r="G12" i="1" s="1"/>
  <c r="L13" i="1"/>
  <c r="L18" i="1"/>
  <c r="L24" i="1" s="1"/>
  <c r="G18" i="1"/>
  <c r="G19" i="1"/>
  <c r="G20" i="1"/>
  <c r="G21" i="1" s="1"/>
  <c r="G22" i="1" s="1"/>
  <c r="G23" i="1" s="1"/>
</calcChain>
</file>

<file path=xl/sharedStrings.xml><?xml version="1.0" encoding="utf-8"?>
<sst xmlns="http://schemas.openxmlformats.org/spreadsheetml/2006/main" count="268" uniqueCount="102">
  <si>
    <t>Month</t>
  </si>
  <si>
    <t>Inflow</t>
  </si>
  <si>
    <t>Hydropower Benefit</t>
  </si>
  <si>
    <t>Irrigation Benefit</t>
  </si>
  <si>
    <t>Reservoir</t>
  </si>
  <si>
    <t>Hydropower</t>
  </si>
  <si>
    <t>Spill</t>
  </si>
  <si>
    <t>Irrigation</t>
  </si>
  <si>
    <t>A</t>
  </si>
  <si>
    <t>profit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</si>
  <si>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</si>
  <si>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</si>
  <si>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</si>
  <si>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</si>
  <si>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</si>
  <si>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</si>
  <si>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</si>
  <si>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</si>
  <si>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</si>
  <si>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</si>
  <si>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</si>
  <si>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</si>
  <si>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</si>
  <si>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</si>
  <si>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</si>
  <si>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</si>
  <si>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</si>
  <si>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</si>
  <si>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</si>
  <si>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$L$13</t>
  </si>
  <si>
    <t>$H$7</t>
  </si>
  <si>
    <t>Contin</t>
  </si>
  <si>
    <t>$I$7</t>
  </si>
  <si>
    <t>$H$8</t>
  </si>
  <si>
    <t>$I$8</t>
  </si>
  <si>
    <t>$H$9</t>
  </si>
  <si>
    <t>$I$9</t>
  </si>
  <si>
    <t>$H$10</t>
  </si>
  <si>
    <t>$I$10</t>
  </si>
  <si>
    <t>$H$11</t>
  </si>
  <si>
    <t>$I$11</t>
  </si>
  <si>
    <t>$H$12</t>
  </si>
  <si>
    <t>$I$12</t>
  </si>
  <si>
    <t>$G$12</t>
  </si>
  <si>
    <t>$G$12&gt;=$G$6</t>
  </si>
  <si>
    <t>Binding</t>
  </si>
  <si>
    <t>$G$7</t>
  </si>
  <si>
    <t>$G$7&lt;=9</t>
  </si>
  <si>
    <t>Not Binding</t>
  </si>
  <si>
    <t>$G$8</t>
  </si>
  <si>
    <t>$G$8&lt;=9</t>
  </si>
  <si>
    <t>$G$9</t>
  </si>
  <si>
    <t>$G$9&lt;=9</t>
  </si>
  <si>
    <t>$G$10</t>
  </si>
  <si>
    <t>$G$10&lt;=9</t>
  </si>
  <si>
    <t>$G$11</t>
  </si>
  <si>
    <t>$G$11&lt;=9</t>
  </si>
  <si>
    <t>$G$12&lt;=9</t>
  </si>
  <si>
    <t>$J$7</t>
  </si>
  <si>
    <t>$J$7&gt;=0</t>
  </si>
  <si>
    <t>$J$8</t>
  </si>
  <si>
    <t>$J$8&gt;=0</t>
  </si>
  <si>
    <t>$J$9</t>
  </si>
  <si>
    <t>$J$9&gt;=0</t>
  </si>
  <si>
    <t>$J$10</t>
  </si>
  <si>
    <t>$J$10&gt;=0</t>
  </si>
  <si>
    <t>$J$11</t>
  </si>
  <si>
    <t>$J$11&gt;=0</t>
  </si>
  <si>
    <t>$J$12</t>
  </si>
  <si>
    <t>$J$12&gt;=0</t>
  </si>
  <si>
    <t>$H$7&lt;=4</t>
  </si>
  <si>
    <t>$H$8&lt;=4</t>
  </si>
  <si>
    <t>$H$9&lt;=4</t>
  </si>
  <si>
    <t>$H$10&lt;=4</t>
  </si>
  <si>
    <t>$H$11&lt;=4</t>
  </si>
  <si>
    <t>$H$12&lt;=4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</si>
  <si>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</si>
  <si>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</si>
  <si>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</si>
  <si>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</si>
  <si>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</si>
  <si>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</si>
  <si>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</si>
  <si>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</si>
  <si>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</si>
  <si>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</si>
  <si>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</si>
  <si>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</si>
  <si>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</si>
  <si>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</si>
  <si>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</si>
  <si>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Worksheet: [Homework 5 excel.xlsx]Sheet1</t>
  </si>
  <si>
    <t>Report Created: 10/9/2024 11:07:46 PM</t>
  </si>
  <si>
    <t>Solution Time: 0.031 Seconds.</t>
  </si>
  <si>
    <t>Iterations: 17 Subproblems: 0</t>
  </si>
  <si>
    <t>Total profit</t>
  </si>
  <si>
    <t>$I$7&gt;=0</t>
  </si>
  <si>
    <t>$I$8&gt;=0</t>
  </si>
  <si>
    <t>$I$9&gt;=0</t>
  </si>
  <si>
    <t>$I$10&gt;=0</t>
  </si>
  <si>
    <t>$I$11&gt;=0</t>
  </si>
  <si>
    <t>$I$12&gt;=0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</si>
</sst>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64" fontId="0" fillId="0" borderId="8" xfId="0" applyNumberFormat="1" applyBorder="1"/>
    <xf numFmtId="164" fontId="0" fillId="0" borderId="6" xfId="0" applyNumberFormat="1" applyBorder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D7CF-B737-48E8-82DB-F82E89C24FF9}">
  <dimension ref="A1:G61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0.77734375" bestFit="1" customWidth="1"/>
    <col min="4" max="4" width="12.5546875" bestFit="1" customWidth="1"/>
    <col min="5" max="5" width="12.6640625" bestFit="1" customWidth="1"/>
    <col min="6" max="6" width="10.109375" bestFit="1" customWidth="1"/>
    <col min="7" max="7" width="5.6640625" bestFit="1" customWidth="1"/>
  </cols>
  <sheetData>
    <row r="1" spans="1:5" x14ac:dyDescent="0.3">
      <c r="A1" s="1" t="s">
        <v>10</v>
      </c>
    </row>
    <row r="2" spans="1:5" x14ac:dyDescent="0.3">
      <c r="A2" s="1" t="s">
        <v>91</v>
      </c>
    </row>
    <row r="3" spans="1:5" x14ac:dyDescent="0.3">
      <c r="A3" s="1" t="s">
        <v>92</v>
      </c>
    </row>
    <row r="4" spans="1:5" x14ac:dyDescent="0.3">
      <c r="A4" s="1" t="s">
        <v>11</v>
      </c>
    </row>
    <row r="5" spans="1:5" x14ac:dyDescent="0.3">
      <c r="A5" s="1" t="s">
        <v>12</v>
      </c>
    </row>
    <row r="6" spans="1:5" x14ac:dyDescent="0.3">
      <c r="A6" s="1"/>
      <c r="B6" t="s">
        <v>13</v>
      </c>
    </row>
    <row r="7" spans="1:5" x14ac:dyDescent="0.3">
      <c r="A7" s="1"/>
      <c r="B7" t="s">
        <v>93</v>
      </c>
    </row>
    <row r="8" spans="1:5" x14ac:dyDescent="0.3">
      <c r="A8" s="1"/>
      <c r="B8" t="s">
        <v>94</v>
      </c>
    </row>
    <row r="9" spans="1:5" x14ac:dyDescent="0.3">
      <c r="A9" s="1" t="s">
        <v>14</v>
      </c>
    </row>
    <row r="10" spans="1:5" x14ac:dyDescent="0.3">
      <c r="B10" t="s">
        <v>15</v>
      </c>
    </row>
    <row r="11" spans="1:5" x14ac:dyDescent="0.3">
      <c r="B11" t="s">
        <v>16</v>
      </c>
    </row>
    <row r="14" spans="1:5" ht="15" thickBot="1" x14ac:dyDescent="0.35">
      <c r="A14" t="s">
        <v>17</v>
      </c>
    </row>
    <row r="15" spans="1:5" ht="15" thickBot="1" x14ac:dyDescent="0.35">
      <c r="B15" s="9" t="s">
        <v>18</v>
      </c>
      <c r="C15" s="9" t="s">
        <v>19</v>
      </c>
      <c r="D15" s="9" t="s">
        <v>20</v>
      </c>
      <c r="E15" s="9" t="s">
        <v>21</v>
      </c>
    </row>
    <row r="16" spans="1:5" ht="15" thickBot="1" x14ac:dyDescent="0.35">
      <c r="B16" s="8" t="s">
        <v>29</v>
      </c>
      <c r="C16" s="8" t="s">
        <v>95</v>
      </c>
      <c r="D16" s="11">
        <v>51.6</v>
      </c>
      <c r="E16" s="11">
        <v>51.6</v>
      </c>
    </row>
    <row r="19" spans="1:6" ht="15" thickBot="1" x14ac:dyDescent="0.35">
      <c r="A19" t="s">
        <v>22</v>
      </c>
    </row>
    <row r="20" spans="1:6" ht="15" thickBot="1" x14ac:dyDescent="0.35">
      <c r="B20" s="9" t="s">
        <v>18</v>
      </c>
      <c r="C20" s="9" t="s">
        <v>19</v>
      </c>
      <c r="D20" s="9" t="s">
        <v>20</v>
      </c>
      <c r="E20" s="9" t="s">
        <v>21</v>
      </c>
      <c r="F20" s="9" t="s">
        <v>23</v>
      </c>
    </row>
    <row r="21" spans="1:6" x14ac:dyDescent="0.3">
      <c r="B21" s="10" t="s">
        <v>30</v>
      </c>
      <c r="C21" s="10" t="s">
        <v>5</v>
      </c>
      <c r="D21" s="12">
        <v>1</v>
      </c>
      <c r="E21" s="12">
        <v>1</v>
      </c>
      <c r="F21" s="10" t="s">
        <v>31</v>
      </c>
    </row>
    <row r="22" spans="1:6" x14ac:dyDescent="0.3">
      <c r="B22" s="10" t="s">
        <v>33</v>
      </c>
      <c r="C22" s="10" t="s">
        <v>5</v>
      </c>
      <c r="D22" s="12">
        <v>1</v>
      </c>
      <c r="E22" s="12">
        <v>1</v>
      </c>
      <c r="F22" s="10" t="s">
        <v>31</v>
      </c>
    </row>
    <row r="23" spans="1:6" x14ac:dyDescent="0.3">
      <c r="B23" s="10" t="s">
        <v>35</v>
      </c>
      <c r="C23" s="10" t="s">
        <v>5</v>
      </c>
      <c r="D23" s="12">
        <v>2</v>
      </c>
      <c r="E23" s="12">
        <v>2</v>
      </c>
      <c r="F23" s="10" t="s">
        <v>31</v>
      </c>
    </row>
    <row r="24" spans="1:6" x14ac:dyDescent="0.3">
      <c r="B24" s="10" t="s">
        <v>37</v>
      </c>
      <c r="C24" s="10" t="s">
        <v>5</v>
      </c>
      <c r="D24" s="12">
        <v>4</v>
      </c>
      <c r="E24" s="12">
        <v>4</v>
      </c>
      <c r="F24" s="10" t="s">
        <v>31</v>
      </c>
    </row>
    <row r="25" spans="1:6" x14ac:dyDescent="0.3">
      <c r="B25" s="10" t="s">
        <v>39</v>
      </c>
      <c r="C25" s="10" t="s">
        <v>5</v>
      </c>
      <c r="D25" s="12">
        <v>4</v>
      </c>
      <c r="E25" s="12">
        <v>4</v>
      </c>
      <c r="F25" s="10" t="s">
        <v>31</v>
      </c>
    </row>
    <row r="26" spans="1:6" x14ac:dyDescent="0.3">
      <c r="B26" s="10" t="s">
        <v>41</v>
      </c>
      <c r="C26" s="10" t="s">
        <v>5</v>
      </c>
      <c r="D26" s="12">
        <v>4</v>
      </c>
      <c r="E26" s="12">
        <v>4</v>
      </c>
      <c r="F26" s="10" t="s">
        <v>31</v>
      </c>
    </row>
    <row r="27" spans="1:6" x14ac:dyDescent="0.3">
      <c r="B27" s="10" t="s">
        <v>58</v>
      </c>
      <c r="C27" s="10" t="s">
        <v>7</v>
      </c>
      <c r="D27" s="12">
        <v>0</v>
      </c>
      <c r="E27" s="12">
        <v>0</v>
      </c>
      <c r="F27" s="10" t="s">
        <v>31</v>
      </c>
    </row>
    <row r="28" spans="1:6" x14ac:dyDescent="0.3">
      <c r="B28" s="10" t="s">
        <v>60</v>
      </c>
      <c r="C28" s="10" t="s">
        <v>7</v>
      </c>
      <c r="D28" s="12">
        <v>0</v>
      </c>
      <c r="E28" s="12">
        <v>0</v>
      </c>
      <c r="F28" s="10" t="s">
        <v>31</v>
      </c>
    </row>
    <row r="29" spans="1:6" x14ac:dyDescent="0.3">
      <c r="B29" s="10" t="s">
        <v>62</v>
      </c>
      <c r="C29" s="10" t="s">
        <v>7</v>
      </c>
      <c r="D29" s="12">
        <v>1</v>
      </c>
      <c r="E29" s="12">
        <v>1</v>
      </c>
      <c r="F29" s="10" t="s">
        <v>31</v>
      </c>
    </row>
    <row r="30" spans="1:6" x14ac:dyDescent="0.3">
      <c r="B30" s="10" t="s">
        <v>64</v>
      </c>
      <c r="C30" s="10" t="s">
        <v>7</v>
      </c>
      <c r="D30" s="12">
        <v>3</v>
      </c>
      <c r="E30" s="12">
        <v>3</v>
      </c>
      <c r="F30" s="10" t="s">
        <v>31</v>
      </c>
    </row>
    <row r="31" spans="1:6" x14ac:dyDescent="0.3">
      <c r="B31" s="10" t="s">
        <v>66</v>
      </c>
      <c r="C31" s="10" t="s">
        <v>7</v>
      </c>
      <c r="D31" s="12">
        <v>3</v>
      </c>
      <c r="E31" s="12">
        <v>3</v>
      </c>
      <c r="F31" s="10" t="s">
        <v>31</v>
      </c>
    </row>
    <row r="32" spans="1:6" ht="15" thickBot="1" x14ac:dyDescent="0.35">
      <c r="B32" s="8" t="s">
        <v>68</v>
      </c>
      <c r="C32" s="8" t="s">
        <v>7</v>
      </c>
      <c r="D32" s="13">
        <v>3</v>
      </c>
      <c r="E32" s="13">
        <v>3</v>
      </c>
      <c r="F32" s="8" t="s">
        <v>31</v>
      </c>
    </row>
    <row r="35" spans="1:7" ht="15" thickBot="1" x14ac:dyDescent="0.35">
      <c r="A35" t="s">
        <v>24</v>
      </c>
    </row>
    <row r="36" spans="1:7" ht="15" thickBot="1" x14ac:dyDescent="0.35">
      <c r="B36" s="9" t="s">
        <v>18</v>
      </c>
      <c r="C36" s="9" t="s">
        <v>19</v>
      </c>
      <c r="D36" s="9" t="s">
        <v>25</v>
      </c>
      <c r="E36" s="9" t="s">
        <v>26</v>
      </c>
      <c r="F36" s="9" t="s">
        <v>27</v>
      </c>
      <c r="G36" s="9" t="s">
        <v>28</v>
      </c>
    </row>
    <row r="37" spans="1:7" x14ac:dyDescent="0.3">
      <c r="B37" s="10" t="s">
        <v>43</v>
      </c>
      <c r="C37" s="10" t="s">
        <v>4</v>
      </c>
      <c r="D37" s="12">
        <v>5</v>
      </c>
      <c r="E37" s="10" t="s">
        <v>44</v>
      </c>
      <c r="F37" s="10" t="s">
        <v>45</v>
      </c>
      <c r="G37" s="12">
        <v>0</v>
      </c>
    </row>
    <row r="38" spans="1:7" x14ac:dyDescent="0.3">
      <c r="B38" s="10" t="s">
        <v>46</v>
      </c>
      <c r="C38" s="10" t="s">
        <v>4</v>
      </c>
      <c r="D38" s="12">
        <v>6</v>
      </c>
      <c r="E38" s="10" t="s">
        <v>47</v>
      </c>
      <c r="F38" s="10" t="s">
        <v>48</v>
      </c>
      <c r="G38" s="10">
        <v>3</v>
      </c>
    </row>
    <row r="39" spans="1:7" x14ac:dyDescent="0.3">
      <c r="B39" s="10" t="s">
        <v>49</v>
      </c>
      <c r="C39" s="10" t="s">
        <v>4</v>
      </c>
      <c r="D39" s="12">
        <v>7</v>
      </c>
      <c r="E39" s="10" t="s">
        <v>50</v>
      </c>
      <c r="F39" s="10" t="s">
        <v>48</v>
      </c>
      <c r="G39" s="10">
        <v>2</v>
      </c>
    </row>
    <row r="40" spans="1:7" x14ac:dyDescent="0.3">
      <c r="B40" s="10" t="s">
        <v>51</v>
      </c>
      <c r="C40" s="10" t="s">
        <v>4</v>
      </c>
      <c r="D40" s="12">
        <v>8</v>
      </c>
      <c r="E40" s="10" t="s">
        <v>52</v>
      </c>
      <c r="F40" s="10" t="s">
        <v>48</v>
      </c>
      <c r="G40" s="10">
        <v>1</v>
      </c>
    </row>
    <row r="41" spans="1:7" x14ac:dyDescent="0.3">
      <c r="B41" s="10" t="s">
        <v>53</v>
      </c>
      <c r="C41" s="10" t="s">
        <v>4</v>
      </c>
      <c r="D41" s="12">
        <v>8</v>
      </c>
      <c r="E41" s="10" t="s">
        <v>54</v>
      </c>
      <c r="F41" s="10" t="s">
        <v>48</v>
      </c>
      <c r="G41" s="10">
        <v>1</v>
      </c>
    </row>
    <row r="42" spans="1:7" x14ac:dyDescent="0.3">
      <c r="B42" s="10" t="s">
        <v>55</v>
      </c>
      <c r="C42" s="10" t="s">
        <v>4</v>
      </c>
      <c r="D42" s="12">
        <v>7</v>
      </c>
      <c r="E42" s="10" t="s">
        <v>56</v>
      </c>
      <c r="F42" s="10" t="s">
        <v>48</v>
      </c>
      <c r="G42" s="10">
        <v>2</v>
      </c>
    </row>
    <row r="43" spans="1:7" x14ac:dyDescent="0.3">
      <c r="B43" s="10" t="s">
        <v>43</v>
      </c>
      <c r="C43" s="10" t="s">
        <v>4</v>
      </c>
      <c r="D43" s="12">
        <v>5</v>
      </c>
      <c r="E43" s="10" t="s">
        <v>57</v>
      </c>
      <c r="F43" s="10" t="s">
        <v>48</v>
      </c>
      <c r="G43" s="10">
        <v>4</v>
      </c>
    </row>
    <row r="44" spans="1:7" x14ac:dyDescent="0.3">
      <c r="B44" s="10" t="s">
        <v>32</v>
      </c>
      <c r="C44" s="10" t="s">
        <v>6</v>
      </c>
      <c r="D44" s="12">
        <v>0</v>
      </c>
      <c r="E44" s="10" t="s">
        <v>96</v>
      </c>
      <c r="F44" s="10" t="s">
        <v>45</v>
      </c>
      <c r="G44" s="12">
        <v>0</v>
      </c>
    </row>
    <row r="45" spans="1:7" x14ac:dyDescent="0.3">
      <c r="B45" s="10" t="s">
        <v>34</v>
      </c>
      <c r="C45" s="10" t="s">
        <v>6</v>
      </c>
      <c r="D45" s="12">
        <v>0</v>
      </c>
      <c r="E45" s="10" t="s">
        <v>97</v>
      </c>
      <c r="F45" s="10" t="s">
        <v>45</v>
      </c>
      <c r="G45" s="12">
        <v>0</v>
      </c>
    </row>
    <row r="46" spans="1:7" x14ac:dyDescent="0.3">
      <c r="B46" s="10" t="s">
        <v>36</v>
      </c>
      <c r="C46" s="10" t="s">
        <v>6</v>
      </c>
      <c r="D46" s="12">
        <v>0</v>
      </c>
      <c r="E46" s="10" t="s">
        <v>98</v>
      </c>
      <c r="F46" s="10" t="s">
        <v>45</v>
      </c>
      <c r="G46" s="12">
        <v>0</v>
      </c>
    </row>
    <row r="47" spans="1:7" x14ac:dyDescent="0.3">
      <c r="B47" s="10" t="s">
        <v>38</v>
      </c>
      <c r="C47" s="10" t="s">
        <v>6</v>
      </c>
      <c r="D47" s="12">
        <v>0</v>
      </c>
      <c r="E47" s="10" t="s">
        <v>99</v>
      </c>
      <c r="F47" s="10" t="s">
        <v>45</v>
      </c>
      <c r="G47" s="12">
        <v>0</v>
      </c>
    </row>
    <row r="48" spans="1:7" x14ac:dyDescent="0.3">
      <c r="B48" s="10" t="s">
        <v>40</v>
      </c>
      <c r="C48" s="10" t="s">
        <v>6</v>
      </c>
      <c r="D48" s="12">
        <v>0</v>
      </c>
      <c r="E48" s="10" t="s">
        <v>100</v>
      </c>
      <c r="F48" s="10" t="s">
        <v>45</v>
      </c>
      <c r="G48" s="12">
        <v>0</v>
      </c>
    </row>
    <row r="49" spans="2:7" x14ac:dyDescent="0.3">
      <c r="B49" s="10" t="s">
        <v>42</v>
      </c>
      <c r="C49" s="10" t="s">
        <v>6</v>
      </c>
      <c r="D49" s="12">
        <v>0</v>
      </c>
      <c r="E49" s="10" t="s">
        <v>101</v>
      </c>
      <c r="F49" s="10" t="s">
        <v>45</v>
      </c>
      <c r="G49" s="12">
        <v>0</v>
      </c>
    </row>
    <row r="50" spans="2:7" x14ac:dyDescent="0.3">
      <c r="B50" s="10" t="s">
        <v>30</v>
      </c>
      <c r="C50" s="10" t="s">
        <v>5</v>
      </c>
      <c r="D50" s="12">
        <v>1</v>
      </c>
      <c r="E50" s="10" t="s">
        <v>70</v>
      </c>
      <c r="F50" s="10" t="s">
        <v>48</v>
      </c>
      <c r="G50" s="10">
        <v>3</v>
      </c>
    </row>
    <row r="51" spans="2:7" x14ac:dyDescent="0.3">
      <c r="B51" s="10" t="s">
        <v>33</v>
      </c>
      <c r="C51" s="10" t="s">
        <v>5</v>
      </c>
      <c r="D51" s="12">
        <v>1</v>
      </c>
      <c r="E51" s="10" t="s">
        <v>71</v>
      </c>
      <c r="F51" s="10" t="s">
        <v>48</v>
      </c>
      <c r="G51" s="10">
        <v>3</v>
      </c>
    </row>
    <row r="52" spans="2:7" x14ac:dyDescent="0.3">
      <c r="B52" s="10" t="s">
        <v>35</v>
      </c>
      <c r="C52" s="10" t="s">
        <v>5</v>
      </c>
      <c r="D52" s="12">
        <v>2</v>
      </c>
      <c r="E52" s="10" t="s">
        <v>72</v>
      </c>
      <c r="F52" s="10" t="s">
        <v>48</v>
      </c>
      <c r="G52" s="10">
        <v>2</v>
      </c>
    </row>
    <row r="53" spans="2:7" x14ac:dyDescent="0.3">
      <c r="B53" s="10" t="s">
        <v>37</v>
      </c>
      <c r="C53" s="10" t="s">
        <v>5</v>
      </c>
      <c r="D53" s="12">
        <v>4</v>
      </c>
      <c r="E53" s="10" t="s">
        <v>73</v>
      </c>
      <c r="F53" s="10" t="s">
        <v>45</v>
      </c>
      <c r="G53" s="10">
        <v>0</v>
      </c>
    </row>
    <row r="54" spans="2:7" x14ac:dyDescent="0.3">
      <c r="B54" s="10" t="s">
        <v>39</v>
      </c>
      <c r="C54" s="10" t="s">
        <v>5</v>
      </c>
      <c r="D54" s="12">
        <v>4</v>
      </c>
      <c r="E54" s="10" t="s">
        <v>74</v>
      </c>
      <c r="F54" s="10" t="s">
        <v>45</v>
      </c>
      <c r="G54" s="10">
        <v>0</v>
      </c>
    </row>
    <row r="55" spans="2:7" x14ac:dyDescent="0.3">
      <c r="B55" s="10" t="s">
        <v>41</v>
      </c>
      <c r="C55" s="10" t="s">
        <v>5</v>
      </c>
      <c r="D55" s="12">
        <v>4</v>
      </c>
      <c r="E55" s="10" t="s">
        <v>75</v>
      </c>
      <c r="F55" s="10" t="s">
        <v>45</v>
      </c>
      <c r="G55" s="10">
        <v>0</v>
      </c>
    </row>
    <row r="56" spans="2:7" x14ac:dyDescent="0.3">
      <c r="B56" s="10" t="s">
        <v>58</v>
      </c>
      <c r="C56" s="10" t="s">
        <v>7</v>
      </c>
      <c r="D56" s="12">
        <v>0</v>
      </c>
      <c r="E56" s="10" t="s">
        <v>59</v>
      </c>
      <c r="F56" s="10" t="s">
        <v>45</v>
      </c>
      <c r="G56" s="12">
        <v>0</v>
      </c>
    </row>
    <row r="57" spans="2:7" x14ac:dyDescent="0.3">
      <c r="B57" s="10" t="s">
        <v>60</v>
      </c>
      <c r="C57" s="10" t="s">
        <v>7</v>
      </c>
      <c r="D57" s="12">
        <v>0</v>
      </c>
      <c r="E57" s="10" t="s">
        <v>61</v>
      </c>
      <c r="F57" s="10" t="s">
        <v>45</v>
      </c>
      <c r="G57" s="12">
        <v>0</v>
      </c>
    </row>
    <row r="58" spans="2:7" x14ac:dyDescent="0.3">
      <c r="B58" s="10" t="s">
        <v>62</v>
      </c>
      <c r="C58" s="10" t="s">
        <v>7</v>
      </c>
      <c r="D58" s="12">
        <v>1</v>
      </c>
      <c r="E58" s="10" t="s">
        <v>63</v>
      </c>
      <c r="F58" s="10" t="s">
        <v>48</v>
      </c>
      <c r="G58" s="12">
        <v>1</v>
      </c>
    </row>
    <row r="59" spans="2:7" x14ac:dyDescent="0.3">
      <c r="B59" s="10" t="s">
        <v>64</v>
      </c>
      <c r="C59" s="10" t="s">
        <v>7</v>
      </c>
      <c r="D59" s="12">
        <v>3</v>
      </c>
      <c r="E59" s="10" t="s">
        <v>65</v>
      </c>
      <c r="F59" s="10" t="s">
        <v>48</v>
      </c>
      <c r="G59" s="12">
        <v>3</v>
      </c>
    </row>
    <row r="60" spans="2:7" x14ac:dyDescent="0.3">
      <c r="B60" s="10" t="s">
        <v>66</v>
      </c>
      <c r="C60" s="10" t="s">
        <v>7</v>
      </c>
      <c r="D60" s="12">
        <v>3</v>
      </c>
      <c r="E60" s="10" t="s">
        <v>67</v>
      </c>
      <c r="F60" s="10" t="s">
        <v>48</v>
      </c>
      <c r="G60" s="12">
        <v>3</v>
      </c>
    </row>
    <row r="61" spans="2:7" ht="15" thickBot="1" x14ac:dyDescent="0.35">
      <c r="B61" s="8" t="s">
        <v>68</v>
      </c>
      <c r="C61" s="8" t="s">
        <v>7</v>
      </c>
      <c r="D61" s="13">
        <v>3</v>
      </c>
      <c r="E61" s="8" t="s">
        <v>69</v>
      </c>
      <c r="F61" s="8" t="s">
        <v>48</v>
      </c>
      <c r="G61" s="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C336-112F-4B99-B90E-B52FA2BB6BC2}">
  <dimension ref="A1:H37"/>
  <sheetViews>
    <sheetView showGridLines="0" tabSelected="1" topLeftCell="A14" workbookViewId="0">
      <selection activeCell="A22" sqref="A22:H37"/>
    </sheetView>
  </sheetViews>
  <sheetFormatPr defaultRowHeight="14.4" x14ac:dyDescent="0.3"/>
  <cols>
    <col min="1" max="1" width="2.33203125" customWidth="1"/>
    <col min="2" max="2" width="6.33203125" bestFit="1" customWidth="1"/>
    <col min="3" max="3" width="10.77734375" bestFit="1" customWidth="1"/>
    <col min="4" max="4" width="5.664062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76</v>
      </c>
    </row>
    <row r="2" spans="1:8" x14ac:dyDescent="0.3">
      <c r="A2" s="1" t="s">
        <v>91</v>
      </c>
    </row>
    <row r="3" spans="1:8" x14ac:dyDescent="0.3">
      <c r="A3" s="1" t="s">
        <v>92</v>
      </c>
    </row>
    <row r="6" spans="1:8" ht="15" thickBot="1" x14ac:dyDescent="0.35">
      <c r="A6" t="s">
        <v>22</v>
      </c>
    </row>
    <row r="7" spans="1:8" x14ac:dyDescent="0.3">
      <c r="B7" s="14"/>
      <c r="C7" s="14"/>
      <c r="D7" s="14" t="s">
        <v>77</v>
      </c>
      <c r="E7" s="14" t="s">
        <v>79</v>
      </c>
      <c r="F7" s="14" t="s">
        <v>81</v>
      </c>
      <c r="G7" s="14" t="s">
        <v>83</v>
      </c>
      <c r="H7" s="14" t="s">
        <v>83</v>
      </c>
    </row>
    <row r="8" spans="1:8" ht="15" thickBot="1" x14ac:dyDescent="0.35">
      <c r="B8" s="15" t="s">
        <v>18</v>
      </c>
      <c r="C8" s="15" t="s">
        <v>19</v>
      </c>
      <c r="D8" s="15" t="s">
        <v>78</v>
      </c>
      <c r="E8" s="15" t="s">
        <v>80</v>
      </c>
      <c r="F8" s="15" t="s">
        <v>82</v>
      </c>
      <c r="G8" s="15" t="s">
        <v>84</v>
      </c>
      <c r="H8" s="15" t="s">
        <v>85</v>
      </c>
    </row>
    <row r="9" spans="1:8" x14ac:dyDescent="0.3">
      <c r="B9" s="10" t="s">
        <v>30</v>
      </c>
      <c r="C9" s="10" t="s">
        <v>5</v>
      </c>
      <c r="D9" s="10">
        <v>1</v>
      </c>
      <c r="E9" s="10">
        <v>0</v>
      </c>
      <c r="F9" s="10">
        <v>1.6</v>
      </c>
      <c r="G9" s="10">
        <v>1.1000000000000001</v>
      </c>
      <c r="H9" s="10">
        <v>1.6</v>
      </c>
    </row>
    <row r="10" spans="1:8" x14ac:dyDescent="0.3">
      <c r="B10" s="10" t="s">
        <v>33</v>
      </c>
      <c r="C10" s="10" t="s">
        <v>5</v>
      </c>
      <c r="D10" s="10">
        <v>1</v>
      </c>
      <c r="E10" s="10">
        <v>0</v>
      </c>
      <c r="F10" s="10">
        <v>1.6999999999999997</v>
      </c>
      <c r="G10" s="10">
        <v>0.80000000000000115</v>
      </c>
      <c r="H10" s="10">
        <v>1.6999999999999997</v>
      </c>
    </row>
    <row r="11" spans="1:8" x14ac:dyDescent="0.3">
      <c r="B11" s="10" t="s">
        <v>35</v>
      </c>
      <c r="C11" s="10" t="s">
        <v>5</v>
      </c>
      <c r="D11" s="10">
        <v>2</v>
      </c>
      <c r="E11" s="10">
        <v>0</v>
      </c>
      <c r="F11" s="10">
        <v>1.7999999999999998</v>
      </c>
      <c r="G11" s="10">
        <v>0.20000000000000195</v>
      </c>
      <c r="H11" s="10">
        <v>0.80000000000000115</v>
      </c>
    </row>
    <row r="12" spans="1:8" x14ac:dyDescent="0.3">
      <c r="B12" s="10" t="s">
        <v>37</v>
      </c>
      <c r="C12" s="10" t="s">
        <v>5</v>
      </c>
      <c r="D12" s="10">
        <v>4</v>
      </c>
      <c r="E12" s="10">
        <v>0.20000000000000195</v>
      </c>
      <c r="F12" s="10">
        <v>1.9000000000000004</v>
      </c>
      <c r="G12" s="10">
        <v>1E+30</v>
      </c>
      <c r="H12" s="10">
        <v>0.20000000000000195</v>
      </c>
    </row>
    <row r="13" spans="1:8" x14ac:dyDescent="0.3">
      <c r="B13" s="10" t="s">
        <v>39</v>
      </c>
      <c r="C13" s="10" t="s">
        <v>5</v>
      </c>
      <c r="D13" s="10">
        <v>4</v>
      </c>
      <c r="E13" s="10">
        <v>0.49999999999999911</v>
      </c>
      <c r="F13" s="10">
        <v>2</v>
      </c>
      <c r="G13" s="10">
        <v>1E+30</v>
      </c>
      <c r="H13" s="10">
        <v>0.49999999999999911</v>
      </c>
    </row>
    <row r="14" spans="1:8" x14ac:dyDescent="0.3">
      <c r="B14" s="10" t="s">
        <v>41</v>
      </c>
      <c r="C14" s="10" t="s">
        <v>5</v>
      </c>
      <c r="D14" s="10">
        <v>4</v>
      </c>
      <c r="E14" s="10">
        <v>0.49999999999999911</v>
      </c>
      <c r="F14" s="10">
        <v>2</v>
      </c>
      <c r="G14" s="10">
        <v>1E+30</v>
      </c>
      <c r="H14" s="10">
        <v>0.49999999999999911</v>
      </c>
    </row>
    <row r="15" spans="1:8" x14ac:dyDescent="0.3">
      <c r="B15" s="10" t="s">
        <v>58</v>
      </c>
      <c r="C15" s="10" t="s">
        <v>7</v>
      </c>
      <c r="D15" s="10">
        <v>0</v>
      </c>
      <c r="E15" s="10">
        <v>-1.1000000000000001</v>
      </c>
      <c r="F15" s="10">
        <v>1</v>
      </c>
      <c r="G15" s="10">
        <v>1.1000000000000001</v>
      </c>
      <c r="H15" s="10">
        <v>1E+30</v>
      </c>
    </row>
    <row r="16" spans="1:8" x14ac:dyDescent="0.3">
      <c r="B16" s="10" t="s">
        <v>60</v>
      </c>
      <c r="C16" s="10" t="s">
        <v>7</v>
      </c>
      <c r="D16" s="10">
        <v>0</v>
      </c>
      <c r="E16" s="10">
        <v>-0.80000000000000115</v>
      </c>
      <c r="F16" s="10">
        <v>1.1999999999999993</v>
      </c>
      <c r="G16" s="10">
        <v>0.80000000000000115</v>
      </c>
      <c r="H16" s="10">
        <v>1E+30</v>
      </c>
    </row>
    <row r="17" spans="1:8" x14ac:dyDescent="0.3">
      <c r="B17" s="10" t="s">
        <v>62</v>
      </c>
      <c r="C17" s="10" t="s">
        <v>7</v>
      </c>
      <c r="D17" s="10">
        <v>1</v>
      </c>
      <c r="E17" s="10">
        <v>0</v>
      </c>
      <c r="F17" s="10">
        <v>1.9000000000000004</v>
      </c>
      <c r="G17" s="10">
        <v>0.20000000000000195</v>
      </c>
      <c r="H17" s="10">
        <v>0.80000000000000115</v>
      </c>
    </row>
    <row r="18" spans="1:8" x14ac:dyDescent="0.3">
      <c r="B18" s="10" t="s">
        <v>64</v>
      </c>
      <c r="C18" s="10" t="s">
        <v>7</v>
      </c>
      <c r="D18" s="10">
        <v>3</v>
      </c>
      <c r="E18" s="10">
        <v>0</v>
      </c>
      <c r="F18" s="10">
        <v>2.0000000000000018</v>
      </c>
      <c r="G18" s="10">
        <v>1.6999999999999984</v>
      </c>
      <c r="H18" s="10">
        <v>0.20000000000000195</v>
      </c>
    </row>
    <row r="19" spans="1:8" x14ac:dyDescent="0.3">
      <c r="B19" s="10" t="s">
        <v>66</v>
      </c>
      <c r="C19" s="10" t="s">
        <v>7</v>
      </c>
      <c r="D19" s="10">
        <v>3</v>
      </c>
      <c r="E19" s="10">
        <v>0</v>
      </c>
      <c r="F19" s="10">
        <v>2.1999999999999993</v>
      </c>
      <c r="G19" s="10">
        <v>1.5000000000000009</v>
      </c>
      <c r="H19" s="10">
        <v>0.49999999999999911</v>
      </c>
    </row>
    <row r="20" spans="1:8" ht="15" thickBot="1" x14ac:dyDescent="0.35">
      <c r="B20" s="8" t="s">
        <v>68</v>
      </c>
      <c r="C20" s="8" t="s">
        <v>7</v>
      </c>
      <c r="D20" s="8">
        <v>3</v>
      </c>
      <c r="E20" s="8">
        <v>0</v>
      </c>
      <c r="F20" s="8">
        <v>2.1999999999999993</v>
      </c>
      <c r="G20" s="8">
        <v>1.5000000000000009</v>
      </c>
      <c r="H20" s="8">
        <v>0.49999999999999911</v>
      </c>
    </row>
    <row r="22" spans="1:8" ht="15" thickBot="1" x14ac:dyDescent="0.35">
      <c r="A22" t="s">
        <v>24</v>
      </c>
    </row>
    <row r="23" spans="1:8" x14ac:dyDescent="0.3">
      <c r="B23" s="14"/>
      <c r="C23" s="14"/>
      <c r="D23" s="14" t="s">
        <v>77</v>
      </c>
      <c r="E23" s="14" t="s">
        <v>86</v>
      </c>
      <c r="F23" s="14" t="s">
        <v>88</v>
      </c>
      <c r="G23" s="14" t="s">
        <v>83</v>
      </c>
      <c r="H23" s="14" t="s">
        <v>83</v>
      </c>
    </row>
    <row r="24" spans="1:8" ht="15" thickBot="1" x14ac:dyDescent="0.35">
      <c r="B24" s="15" t="s">
        <v>18</v>
      </c>
      <c r="C24" s="15" t="s">
        <v>19</v>
      </c>
      <c r="D24" s="15" t="s">
        <v>78</v>
      </c>
      <c r="E24" s="15" t="s">
        <v>87</v>
      </c>
      <c r="F24" s="15" t="s">
        <v>89</v>
      </c>
      <c r="G24" s="15" t="s">
        <v>84</v>
      </c>
      <c r="H24" s="15" t="s">
        <v>85</v>
      </c>
    </row>
    <row r="25" spans="1:8" x14ac:dyDescent="0.3">
      <c r="B25" s="10" t="s">
        <v>43</v>
      </c>
      <c r="C25" s="10" t="s">
        <v>4</v>
      </c>
      <c r="D25" s="10">
        <v>5</v>
      </c>
      <c r="E25" s="10">
        <v>-3.7</v>
      </c>
      <c r="F25" s="10">
        <v>5</v>
      </c>
      <c r="G25" s="10">
        <v>1</v>
      </c>
      <c r="H25" s="10">
        <v>2</v>
      </c>
    </row>
    <row r="26" spans="1:8" x14ac:dyDescent="0.3">
      <c r="B26" s="10" t="s">
        <v>46</v>
      </c>
      <c r="C26" s="10" t="s">
        <v>4</v>
      </c>
      <c r="D26" s="10">
        <v>6</v>
      </c>
      <c r="E26" s="10">
        <v>0</v>
      </c>
      <c r="F26" s="10">
        <v>9</v>
      </c>
      <c r="G26" s="10">
        <v>1E+30</v>
      </c>
      <c r="H26" s="10">
        <v>3</v>
      </c>
    </row>
    <row r="27" spans="1:8" x14ac:dyDescent="0.3">
      <c r="B27" s="10" t="s">
        <v>49</v>
      </c>
      <c r="C27" s="10" t="s">
        <v>4</v>
      </c>
      <c r="D27" s="10">
        <v>7</v>
      </c>
      <c r="E27" s="10">
        <v>0</v>
      </c>
      <c r="F27" s="10">
        <v>9</v>
      </c>
      <c r="G27" s="10">
        <v>1E+30</v>
      </c>
      <c r="H27" s="10">
        <v>2</v>
      </c>
    </row>
    <row r="28" spans="1:8" x14ac:dyDescent="0.3">
      <c r="B28" s="10" t="s">
        <v>51</v>
      </c>
      <c r="C28" s="10" t="s">
        <v>4</v>
      </c>
      <c r="D28" s="10">
        <v>8</v>
      </c>
      <c r="E28" s="10">
        <v>0</v>
      </c>
      <c r="F28" s="10">
        <v>9</v>
      </c>
      <c r="G28" s="10">
        <v>1E+30</v>
      </c>
      <c r="H28" s="10">
        <v>1</v>
      </c>
    </row>
    <row r="29" spans="1:8" x14ac:dyDescent="0.3">
      <c r="B29" s="10" t="s">
        <v>53</v>
      </c>
      <c r="C29" s="10" t="s">
        <v>4</v>
      </c>
      <c r="D29" s="10">
        <v>8</v>
      </c>
      <c r="E29" s="10">
        <v>0</v>
      </c>
      <c r="F29" s="10">
        <v>9</v>
      </c>
      <c r="G29" s="10">
        <v>1E+30</v>
      </c>
      <c r="H29" s="10">
        <v>1</v>
      </c>
    </row>
    <row r="30" spans="1:8" x14ac:dyDescent="0.3">
      <c r="B30" s="10" t="s">
        <v>55</v>
      </c>
      <c r="C30" s="10" t="s">
        <v>4</v>
      </c>
      <c r="D30" s="10">
        <v>7</v>
      </c>
      <c r="E30" s="10">
        <v>0</v>
      </c>
      <c r="F30" s="10">
        <v>9</v>
      </c>
      <c r="G30" s="10">
        <v>1E+30</v>
      </c>
      <c r="H30" s="10">
        <v>2</v>
      </c>
    </row>
    <row r="31" spans="1:8" x14ac:dyDescent="0.3">
      <c r="B31" s="10" t="s">
        <v>43</v>
      </c>
      <c r="C31" s="10" t="s">
        <v>4</v>
      </c>
      <c r="D31" s="10">
        <v>5</v>
      </c>
      <c r="E31" s="10">
        <v>0</v>
      </c>
      <c r="F31" s="10">
        <v>9</v>
      </c>
      <c r="G31" s="10">
        <v>1E+30</v>
      </c>
      <c r="H31" s="10">
        <v>4</v>
      </c>
    </row>
    <row r="32" spans="1:8" x14ac:dyDescent="0.3">
      <c r="B32" s="10" t="s">
        <v>32</v>
      </c>
      <c r="C32" s="10" t="s">
        <v>6</v>
      </c>
      <c r="D32" s="10">
        <v>0</v>
      </c>
      <c r="E32" s="10">
        <v>-1.6</v>
      </c>
      <c r="F32" s="10">
        <v>0</v>
      </c>
      <c r="G32" s="10">
        <v>1</v>
      </c>
      <c r="H32" s="10">
        <v>3</v>
      </c>
    </row>
    <row r="33" spans="2:8" x14ac:dyDescent="0.3">
      <c r="B33" s="10" t="s">
        <v>34</v>
      </c>
      <c r="C33" s="10" t="s">
        <v>6</v>
      </c>
      <c r="D33" s="10">
        <v>0</v>
      </c>
      <c r="E33" s="10">
        <v>-1.6999999999999997</v>
      </c>
      <c r="F33" s="10">
        <v>0</v>
      </c>
      <c r="G33" s="10">
        <v>1</v>
      </c>
      <c r="H33" s="10">
        <v>3</v>
      </c>
    </row>
    <row r="34" spans="2:8" x14ac:dyDescent="0.3">
      <c r="B34" s="10" t="s">
        <v>36</v>
      </c>
      <c r="C34" s="10" t="s">
        <v>6</v>
      </c>
      <c r="D34" s="10">
        <v>0</v>
      </c>
      <c r="E34" s="10">
        <v>-1.7999999999999998</v>
      </c>
      <c r="F34" s="10">
        <v>0</v>
      </c>
      <c r="G34" s="10">
        <v>2</v>
      </c>
      <c r="H34" s="10">
        <v>2</v>
      </c>
    </row>
    <row r="35" spans="2:8" x14ac:dyDescent="0.3">
      <c r="B35" s="10" t="s">
        <v>38</v>
      </c>
      <c r="C35" s="10" t="s">
        <v>6</v>
      </c>
      <c r="D35" s="10">
        <v>0</v>
      </c>
      <c r="E35" s="10">
        <v>-1.6999999999999984</v>
      </c>
      <c r="F35" s="10">
        <v>0</v>
      </c>
      <c r="G35" s="10">
        <v>1</v>
      </c>
      <c r="H35" s="10">
        <v>2</v>
      </c>
    </row>
    <row r="36" spans="2:8" x14ac:dyDescent="0.3">
      <c r="B36" s="10" t="s">
        <v>40</v>
      </c>
      <c r="C36" s="10" t="s">
        <v>6</v>
      </c>
      <c r="D36" s="10">
        <v>0</v>
      </c>
      <c r="E36" s="10">
        <v>-1.5000000000000009</v>
      </c>
      <c r="F36" s="10">
        <v>0</v>
      </c>
      <c r="G36" s="10">
        <v>1</v>
      </c>
      <c r="H36" s="10">
        <v>2</v>
      </c>
    </row>
    <row r="37" spans="2:8" ht="15" thickBot="1" x14ac:dyDescent="0.35">
      <c r="B37" s="8" t="s">
        <v>42</v>
      </c>
      <c r="C37" s="8" t="s">
        <v>6</v>
      </c>
      <c r="D37" s="8">
        <v>0</v>
      </c>
      <c r="E37" s="8">
        <v>-1.5000000000000009</v>
      </c>
      <c r="F37" s="8">
        <v>0</v>
      </c>
      <c r="G37" s="8">
        <v>1</v>
      </c>
      <c r="H37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6C28-AA5A-457F-9C59-D7646DC651ED}">
  <dimension ref="C5:L24"/>
  <sheetViews>
    <sheetView topLeftCell="A4" zoomScale="125" workbookViewId="0">
      <selection activeCell="L13" sqref="L13"/>
    </sheetView>
  </sheetViews>
  <sheetFormatPr defaultRowHeight="14.4" x14ac:dyDescent="0.3"/>
  <cols>
    <col min="5" max="5" width="16.88671875" bestFit="1" customWidth="1"/>
    <col min="6" max="6" width="14.21875" bestFit="1" customWidth="1"/>
    <col min="8" max="8" width="10.88671875" bestFit="1" customWidth="1"/>
  </cols>
  <sheetData>
    <row r="5" spans="3:12" x14ac:dyDescent="0.3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</row>
    <row r="6" spans="3:12" x14ac:dyDescent="0.3">
      <c r="C6" s="3">
        <v>0</v>
      </c>
      <c r="D6" s="3">
        <v>5</v>
      </c>
      <c r="E6" s="3">
        <v>0</v>
      </c>
      <c r="F6" s="3">
        <v>0</v>
      </c>
      <c r="G6" s="3">
        <f>D6</f>
        <v>5</v>
      </c>
      <c r="H6" s="3"/>
      <c r="I6" s="3"/>
      <c r="J6" s="3"/>
      <c r="K6" s="3"/>
      <c r="L6" s="3"/>
    </row>
    <row r="7" spans="3:12" x14ac:dyDescent="0.3">
      <c r="C7">
        <v>1</v>
      </c>
      <c r="D7">
        <v>2</v>
      </c>
      <c r="E7">
        <v>1.6</v>
      </c>
      <c r="F7">
        <v>1</v>
      </c>
      <c r="G7">
        <f>D7+G6-SUM(H7:I7)</f>
        <v>6</v>
      </c>
      <c r="H7">
        <v>1</v>
      </c>
      <c r="I7">
        <f>(J7+K7)-H7</f>
        <v>0</v>
      </c>
      <c r="J7">
        <v>0</v>
      </c>
      <c r="K7">
        <v>1</v>
      </c>
      <c r="L7" s="4">
        <f>H7*E7+J7*F7</f>
        <v>1.6</v>
      </c>
    </row>
    <row r="8" spans="3:12" x14ac:dyDescent="0.3">
      <c r="C8">
        <v>2</v>
      </c>
      <c r="D8">
        <v>2</v>
      </c>
      <c r="E8">
        <v>1.7</v>
      </c>
      <c r="F8">
        <v>1.2</v>
      </c>
      <c r="G8">
        <f>D8+G7-SUM(H8:I8)</f>
        <v>7</v>
      </c>
      <c r="H8">
        <v>1</v>
      </c>
      <c r="I8">
        <f t="shared" ref="I8:I12" si="0">(J8+K8)-H8</f>
        <v>0</v>
      </c>
      <c r="J8">
        <v>0</v>
      </c>
      <c r="K8">
        <v>1</v>
      </c>
      <c r="L8" s="4">
        <f t="shared" ref="L8:L12" si="1">H8*E8+J8*F8</f>
        <v>1.7</v>
      </c>
    </row>
    <row r="9" spans="3:12" x14ac:dyDescent="0.3">
      <c r="C9">
        <v>3</v>
      </c>
      <c r="D9">
        <v>3</v>
      </c>
      <c r="E9">
        <v>1.8</v>
      </c>
      <c r="F9">
        <v>1.9</v>
      </c>
      <c r="G9">
        <f t="shared" ref="G9:G12" si="2">D9+G8-SUM(H9:I9)</f>
        <v>8</v>
      </c>
      <c r="H9">
        <v>2</v>
      </c>
      <c r="I9">
        <f t="shared" si="0"/>
        <v>0</v>
      </c>
      <c r="J9">
        <v>1</v>
      </c>
      <c r="K9">
        <v>1</v>
      </c>
      <c r="L9" s="4">
        <f t="shared" si="1"/>
        <v>5.5</v>
      </c>
    </row>
    <row r="10" spans="3:12" x14ac:dyDescent="0.3">
      <c r="C10">
        <v>4</v>
      </c>
      <c r="D10">
        <v>4</v>
      </c>
      <c r="E10">
        <v>1.9</v>
      </c>
      <c r="F10">
        <v>2</v>
      </c>
      <c r="G10">
        <f t="shared" si="2"/>
        <v>8</v>
      </c>
      <c r="H10">
        <v>4</v>
      </c>
      <c r="I10">
        <f t="shared" si="0"/>
        <v>0</v>
      </c>
      <c r="J10">
        <v>3</v>
      </c>
      <c r="K10">
        <v>1</v>
      </c>
      <c r="L10" s="4">
        <f t="shared" si="1"/>
        <v>13.6</v>
      </c>
    </row>
    <row r="11" spans="3:12" x14ac:dyDescent="0.3">
      <c r="C11">
        <v>5</v>
      </c>
      <c r="D11">
        <v>3</v>
      </c>
      <c r="E11">
        <v>2</v>
      </c>
      <c r="F11">
        <v>2.2000000000000002</v>
      </c>
      <c r="G11">
        <f t="shared" si="2"/>
        <v>7</v>
      </c>
      <c r="H11">
        <v>4</v>
      </c>
      <c r="I11">
        <f t="shared" si="0"/>
        <v>0</v>
      </c>
      <c r="J11">
        <v>3</v>
      </c>
      <c r="K11">
        <v>1</v>
      </c>
      <c r="L11" s="4">
        <f t="shared" si="1"/>
        <v>14.600000000000001</v>
      </c>
    </row>
    <row r="12" spans="3:12" x14ac:dyDescent="0.3">
      <c r="C12" s="5">
        <v>6</v>
      </c>
      <c r="D12" s="5">
        <v>2</v>
      </c>
      <c r="E12" s="5">
        <v>2</v>
      </c>
      <c r="F12" s="5">
        <v>2.2000000000000002</v>
      </c>
      <c r="G12" s="5">
        <f t="shared" si="2"/>
        <v>5</v>
      </c>
      <c r="H12" s="5">
        <v>4</v>
      </c>
      <c r="I12" s="5">
        <f t="shared" si="0"/>
        <v>0</v>
      </c>
      <c r="J12" s="5">
        <v>3</v>
      </c>
      <c r="K12" s="5">
        <v>1</v>
      </c>
      <c r="L12" s="6">
        <f t="shared" si="1"/>
        <v>14.600000000000001</v>
      </c>
    </row>
    <row r="13" spans="3:12" x14ac:dyDescent="0.3">
      <c r="K13" s="2" t="s">
        <v>90</v>
      </c>
      <c r="L13" s="7">
        <f>SUM(L7:L12)</f>
        <v>51.6</v>
      </c>
    </row>
    <row r="16" spans="3:12" x14ac:dyDescent="0.3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</row>
    <row r="17" spans="3:12" x14ac:dyDescent="0.3">
      <c r="C17" s="3">
        <v>0</v>
      </c>
      <c r="D17" s="3">
        <v>5</v>
      </c>
      <c r="E17" s="3">
        <v>0</v>
      </c>
      <c r="F17" s="3">
        <v>0</v>
      </c>
      <c r="G17" s="3">
        <f>D17</f>
        <v>5</v>
      </c>
      <c r="H17" s="3"/>
      <c r="I17" s="3"/>
      <c r="J17" s="3"/>
      <c r="K17" s="3"/>
      <c r="L17" s="3"/>
    </row>
    <row r="18" spans="3:12" x14ac:dyDescent="0.3">
      <c r="C18">
        <v>1</v>
      </c>
      <c r="D18">
        <v>2</v>
      </c>
      <c r="E18">
        <v>1.6</v>
      </c>
      <c r="F18">
        <v>1</v>
      </c>
      <c r="G18">
        <f>D18+G17-SUM(H18:I18)</f>
        <v>6</v>
      </c>
      <c r="H18">
        <v>0</v>
      </c>
      <c r="I18">
        <f t="shared" ref="I18:I23" si="3">(J18+K18)-H18</f>
        <v>1</v>
      </c>
      <c r="J18">
        <v>0</v>
      </c>
      <c r="K18">
        <v>1</v>
      </c>
      <c r="L18" s="4">
        <f>H18*E18+J18*F18</f>
        <v>0</v>
      </c>
    </row>
    <row r="19" spans="3:12" x14ac:dyDescent="0.3">
      <c r="C19">
        <v>2</v>
      </c>
      <c r="D19">
        <v>2</v>
      </c>
      <c r="E19">
        <v>1.7</v>
      </c>
      <c r="F19">
        <v>1.2</v>
      </c>
      <c r="G19">
        <f>D19+G18-SUM(H19:I19)</f>
        <v>7</v>
      </c>
      <c r="H19">
        <v>0</v>
      </c>
      <c r="I19">
        <f t="shared" si="3"/>
        <v>1</v>
      </c>
      <c r="J19">
        <v>0</v>
      </c>
      <c r="K19">
        <v>1</v>
      </c>
      <c r="L19" s="4">
        <f t="shared" ref="L19:L23" si="4">H19*E19+J19*F19</f>
        <v>0</v>
      </c>
    </row>
    <row r="20" spans="3:12" x14ac:dyDescent="0.3">
      <c r="C20">
        <v>3</v>
      </c>
      <c r="D20">
        <v>3</v>
      </c>
      <c r="E20">
        <v>1.8</v>
      </c>
      <c r="F20">
        <v>1.9</v>
      </c>
      <c r="G20">
        <f t="shared" ref="G20:G23" si="5">D20+G19-SUM(H20:I20)</f>
        <v>9</v>
      </c>
      <c r="H20">
        <v>0</v>
      </c>
      <c r="I20">
        <f t="shared" si="3"/>
        <v>1</v>
      </c>
      <c r="J20">
        <v>0</v>
      </c>
      <c r="K20">
        <v>1</v>
      </c>
      <c r="L20" s="4">
        <f t="shared" si="4"/>
        <v>0</v>
      </c>
    </row>
    <row r="21" spans="3:12" x14ac:dyDescent="0.3">
      <c r="C21">
        <v>4</v>
      </c>
      <c r="D21">
        <v>4</v>
      </c>
      <c r="E21">
        <v>1.9</v>
      </c>
      <c r="F21">
        <v>2</v>
      </c>
      <c r="G21">
        <f t="shared" si="5"/>
        <v>12</v>
      </c>
      <c r="H21">
        <v>0</v>
      </c>
      <c r="I21">
        <f t="shared" si="3"/>
        <v>1</v>
      </c>
      <c r="J21">
        <v>0</v>
      </c>
      <c r="K21">
        <v>1</v>
      </c>
      <c r="L21" s="4">
        <f t="shared" si="4"/>
        <v>0</v>
      </c>
    </row>
    <row r="22" spans="3:12" x14ac:dyDescent="0.3">
      <c r="C22">
        <v>5</v>
      </c>
      <c r="D22">
        <v>3</v>
      </c>
      <c r="E22">
        <v>2</v>
      </c>
      <c r="F22">
        <v>2.2000000000000002</v>
      </c>
      <c r="G22">
        <f t="shared" si="5"/>
        <v>14</v>
      </c>
      <c r="H22">
        <v>0</v>
      </c>
      <c r="I22">
        <f t="shared" si="3"/>
        <v>1</v>
      </c>
      <c r="J22">
        <v>0</v>
      </c>
      <c r="K22">
        <v>1</v>
      </c>
      <c r="L22" s="4">
        <f t="shared" si="4"/>
        <v>0</v>
      </c>
    </row>
    <row r="23" spans="3:12" x14ac:dyDescent="0.3">
      <c r="C23" s="5">
        <v>6</v>
      </c>
      <c r="D23" s="5">
        <v>2</v>
      </c>
      <c r="E23" s="5">
        <v>2</v>
      </c>
      <c r="F23" s="5">
        <v>2.2000000000000002</v>
      </c>
      <c r="G23" s="5">
        <f t="shared" si="5"/>
        <v>15</v>
      </c>
      <c r="H23" s="5">
        <v>0</v>
      </c>
      <c r="I23" s="5">
        <f t="shared" si="3"/>
        <v>1</v>
      </c>
      <c r="J23" s="5">
        <v>0</v>
      </c>
      <c r="K23" s="5">
        <v>1</v>
      </c>
      <c r="L23" s="6">
        <f t="shared" si="4"/>
        <v>0</v>
      </c>
    </row>
    <row r="24" spans="3:12" x14ac:dyDescent="0.3">
      <c r="K24" s="2" t="s">
        <v>90</v>
      </c>
      <c r="L24" s="7">
        <f>SUM(L18:L23)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fugal</dc:creator>
  <cp:lastModifiedBy>matthew fugal</cp:lastModifiedBy>
  <dcterms:created xsi:type="dcterms:W3CDTF">2024-10-08T21:15:59Z</dcterms:created>
  <dcterms:modified xsi:type="dcterms:W3CDTF">2024-10-10T05:12:26Z</dcterms:modified>
</cp:coreProperties>
</file>