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3"/>
  </bookViews>
  <sheets>
    <sheet name="1" sheetId="3" r:id="rId1"/>
    <sheet name="项目名称" sheetId="1" r:id="rId2"/>
    <sheet name="公司名称" sheetId="2" r:id="rId3"/>
    <sheet name="DOA" sheetId="6" r:id="rId4"/>
  </sheets>
  <definedNames>
    <definedName name="_xlnm._FilterDatabase" localSheetId="1" hidden="1">项目名称!$A$3:$D$160</definedName>
  </definedNames>
  <calcPr calcId="125725"/>
</workbook>
</file>

<file path=xl/calcChain.xml><?xml version="1.0" encoding="utf-8"?>
<calcChain xmlns="http://schemas.openxmlformats.org/spreadsheetml/2006/main">
  <c r="G67" i="3"/>
  <c r="G68"/>
  <c r="G69"/>
  <c r="G70"/>
  <c r="G71"/>
  <c r="G72"/>
  <c r="G73"/>
  <c r="G74"/>
  <c r="G75"/>
  <c r="G76"/>
  <c r="G77"/>
  <c r="G78"/>
  <c r="G79"/>
  <c r="G80"/>
  <c r="G81"/>
  <c r="G66"/>
  <c r="F10"/>
  <c r="J30" i="6"/>
  <c r="J29"/>
  <c r="J28"/>
  <c r="J27"/>
  <c r="J84"/>
  <c r="J64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16"/>
  <c r="J57"/>
  <c r="J49"/>
  <c r="F15" i="3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14"/>
  <c r="F9"/>
  <c r="F3"/>
  <c r="F4"/>
  <c r="F5"/>
  <c r="F6"/>
  <c r="F7"/>
  <c r="F8"/>
  <c r="F2"/>
  <c r="J3" i="6"/>
  <c r="J4"/>
  <c r="J5"/>
  <c r="J6"/>
  <c r="J7"/>
  <c r="J8"/>
  <c r="J9"/>
  <c r="J10"/>
  <c r="J11"/>
  <c r="J12"/>
  <c r="J13"/>
  <c r="J14"/>
  <c r="J15"/>
  <c r="J16"/>
  <c r="J17"/>
  <c r="J19"/>
  <c r="J20"/>
  <c r="J21"/>
  <c r="J22"/>
  <c r="J23"/>
  <c r="J24"/>
  <c r="J25"/>
  <c r="J32"/>
  <c r="J33"/>
  <c r="J34"/>
  <c r="J35"/>
  <c r="J36"/>
  <c r="J37"/>
  <c r="J38"/>
  <c r="J39"/>
  <c r="J40"/>
  <c r="J41"/>
  <c r="J42"/>
  <c r="J43"/>
  <c r="J44"/>
  <c r="J45"/>
  <c r="J46"/>
  <c r="J47"/>
  <c r="J48"/>
  <c r="J2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8"/>
  <c r="J91"/>
  <c r="J92"/>
  <c r="J85"/>
  <c r="J86"/>
  <c r="J87"/>
  <c r="J89"/>
  <c r="J90"/>
  <c r="J93"/>
  <c r="J94"/>
  <c r="J95"/>
  <c r="J96"/>
  <c r="J97"/>
  <c r="J98"/>
  <c r="J99"/>
  <c r="J100"/>
  <c r="J101"/>
  <c r="J102"/>
  <c r="J103"/>
  <c r="J104"/>
  <c r="J105"/>
  <c r="J106"/>
  <c r="J107"/>
  <c r="J108"/>
  <c r="J109"/>
  <c r="J58"/>
  <c r="J59"/>
  <c r="J60"/>
  <c r="J61"/>
  <c r="J54"/>
  <c r="D15" i="2"/>
  <c r="D14"/>
  <c r="D13"/>
  <c r="D12"/>
  <c r="D11"/>
</calcChain>
</file>

<file path=xl/sharedStrings.xml><?xml version="1.0" encoding="utf-8"?>
<sst xmlns="http://schemas.openxmlformats.org/spreadsheetml/2006/main" count="684" uniqueCount="316">
  <si>
    <t>Revenue(收入)</t>
  </si>
  <si>
    <t>Base Rental Revenue（保底租金收入）</t>
  </si>
  <si>
    <t xml:space="preserve"> - Retail（其它租户）</t>
  </si>
  <si>
    <t xml:space="preserve"> - Anchor Tenant（主力租户）</t>
  </si>
  <si>
    <t xml:space="preserve"> - Office（办公室）</t>
  </si>
  <si>
    <t>Add: Service Charge（物业管理费）</t>
  </si>
  <si>
    <t>Add: Advertising &amp; Promotions（广告与推广）</t>
  </si>
  <si>
    <t>Add: Rental on Gross Turnover（提成租金）</t>
  </si>
  <si>
    <t>Less : (Rental Rebate)（减租）</t>
  </si>
  <si>
    <t>Less : (Rent Free Amortisation)（免租摊销）</t>
  </si>
  <si>
    <t>Gross Rental Revenue（租金收入小计）</t>
  </si>
  <si>
    <t>Car Park Revenue(停车场收入)</t>
  </si>
  <si>
    <t xml:space="preserve"> - Seasons Parking（季度收入）</t>
  </si>
  <si>
    <t xml:space="preserve"> - Hourly Parking（小时收入）</t>
  </si>
  <si>
    <t xml:space="preserve"> Recovery from Tenants (租户回返)</t>
  </si>
  <si>
    <t xml:space="preserve"> - Air-conditioning charges（空调）</t>
  </si>
  <si>
    <t xml:space="preserve"> - Electricity charges（电费）</t>
  </si>
  <si>
    <t xml:space="preserve"> - Water charges（水费）</t>
  </si>
  <si>
    <t xml:space="preserve"> - Gas charges（气费）</t>
  </si>
  <si>
    <t xml:space="preserve"> - Repairs &amp; replacements（维修费）</t>
  </si>
  <si>
    <t xml:space="preserve"> - Others（其它）</t>
  </si>
  <si>
    <t>Other Revenue (其他收入)</t>
  </si>
  <si>
    <t xml:space="preserve"> - Compensation from pre-termination of lease（提前终止赔偿）</t>
  </si>
  <si>
    <t xml:space="preserve"> - Forfeiture of rental deposit（没收保证金）</t>
  </si>
  <si>
    <t xml:space="preserve"> - Atrium space（中亭收入）</t>
  </si>
  <si>
    <t xml:space="preserve"> - Rental of carpark facilities（停车场设施出租收入）</t>
  </si>
  <si>
    <t xml:space="preserve"> - Advertisement panels（广告板）</t>
  </si>
  <si>
    <t>-  Kiosk/trolley carts（花车）</t>
  </si>
  <si>
    <t xml:space="preserve"> - ATM（自动取款机）</t>
  </si>
  <si>
    <t xml:space="preserve"> - Telecom Equipment （电讯仪器）</t>
  </si>
  <si>
    <t xml:space="preserve"> - Rental of public phones （电话）</t>
  </si>
  <si>
    <t xml:space="preserve"> - Car polishing &amp; related（车辆美容等）</t>
  </si>
  <si>
    <t xml:space="preserve"> - Sponsorship income（赞助）</t>
  </si>
  <si>
    <t xml:space="preserve"> - Vending machines（自动贩卖机）</t>
  </si>
  <si>
    <t xml:space="preserve"> - Customer service counter（服务台）</t>
  </si>
  <si>
    <t xml:space="preserve"> - Rental of POS equipment （POS机）</t>
  </si>
  <si>
    <t xml:space="preserve"> - Others(1)</t>
  </si>
  <si>
    <t xml:space="preserve"> - Others(2)</t>
  </si>
  <si>
    <t xml:space="preserve"> - Others (late payment interest, sprinkler drainage etc)</t>
  </si>
  <si>
    <t>Total Revenue (收入总计)</t>
  </si>
  <si>
    <t>Cost oF Sale（营运费用）</t>
  </si>
  <si>
    <t xml:space="preserve"> - Electricity（电费）</t>
  </si>
  <si>
    <t xml:space="preserve"> - Water（水费）</t>
  </si>
  <si>
    <t>- Gas（气费）</t>
  </si>
  <si>
    <t>Maintenance (维护/维保)</t>
  </si>
  <si>
    <t xml:space="preserve"> - Security guard services（保安费）</t>
  </si>
  <si>
    <t xml:space="preserve"> - Electrical（电力）</t>
  </si>
  <si>
    <t xml:space="preserve"> - Fire &amp; security services（消防）</t>
  </si>
  <si>
    <t xml:space="preserve"> - Lift （电梯）</t>
  </si>
  <si>
    <t xml:space="preserve"> - Escalator（电动扶梯）</t>
  </si>
  <si>
    <t xml:space="preserve"> - Plumbing &amp; sanitary（排污）</t>
  </si>
  <si>
    <t xml:space="preserve"> - Building（建筑物）</t>
  </si>
  <si>
    <t xml:space="preserve"> - Refuse disposal services（垃圾清运费）</t>
  </si>
  <si>
    <t xml:space="preserve"> - Pest control（灭四害）</t>
  </si>
  <si>
    <t xml:space="preserve"> - Landscaping（绿化）</t>
  </si>
  <si>
    <t xml:space="preserve"> - Car park（停车场）</t>
  </si>
  <si>
    <t xml:space="preserve"> - Insurance（保险）</t>
  </si>
  <si>
    <t>Centre Management Fee (总部管理费)</t>
  </si>
  <si>
    <t xml:space="preserve"> - CM fee（总部管理费）</t>
  </si>
  <si>
    <t xml:space="preserve"> - Staff cost reimbursables（可回收人员成本）</t>
  </si>
  <si>
    <t>Marketing Expenses (营销费用)</t>
  </si>
  <si>
    <t xml:space="preserve"> - Administrative &amp; legal fees（行政、律师费）</t>
  </si>
  <si>
    <t xml:space="preserve"> - Advertising &amp; promotions（广告与推广）</t>
  </si>
  <si>
    <t xml:space="preserve"> - A &amp; P (Sponsorship)（赞助费） </t>
  </si>
  <si>
    <t xml:space="preserve"> - Survey（测量费）</t>
  </si>
  <si>
    <t xml:space="preserve"> - Tenancy works（租户相关工作）</t>
  </si>
  <si>
    <t>Salary &amp; Related Expenses (工资及相关费用)</t>
  </si>
  <si>
    <t>- Salary（工资）</t>
  </si>
  <si>
    <t>- Overtime（加班工资）</t>
  </si>
  <si>
    <t>- Bonus（花红）</t>
  </si>
  <si>
    <t xml:space="preserve">- Other benefits（其它福利） </t>
  </si>
  <si>
    <t>- Recruitment costs（招聘费）</t>
  </si>
  <si>
    <t>- Temporary staff（临时工）</t>
  </si>
  <si>
    <t>- Others（其它）</t>
  </si>
  <si>
    <t>General &amp; Admin Expenses（管理费用）</t>
  </si>
  <si>
    <t xml:space="preserve"> - Professional fees（咨询费用）</t>
  </si>
  <si>
    <t xml:space="preserve"> - Entertainment（应酬招待费）</t>
  </si>
  <si>
    <t xml:space="preserve"> - Gifts/Donations（礼品和捐赠）</t>
  </si>
  <si>
    <t xml:space="preserve"> - Travellings &amp; Transportation（差旅费和市内交通费）</t>
  </si>
  <si>
    <t xml:space="preserve"> - Computer expenses（电脑相关费用）</t>
  </si>
  <si>
    <t xml:space="preserve"> - Printing &amp; stationery（打印文具费）</t>
  </si>
  <si>
    <t xml:space="preserve"> - Tel/Fax/internet &amp; Postage（电话、传真、网络、邮寄费用,办公用品）</t>
  </si>
  <si>
    <t>公司名称</t>
  </si>
  <si>
    <t>沈阳鹏瑞利长峰家居有限公司</t>
  </si>
  <si>
    <t>沈阳鹏瑞利长峰购物中心有限公司</t>
  </si>
  <si>
    <t>沈阳长峰房地产开发有限公司</t>
  </si>
  <si>
    <t>佛山市鹏瑞利置业有限公司</t>
  </si>
  <si>
    <t>鹏瑞利（成都）实业有限公司</t>
  </si>
  <si>
    <t>0</t>
  </si>
  <si>
    <t>10</t>
    <phoneticPr fontId="2" type="noConversion"/>
  </si>
  <si>
    <t>Others（其它）</t>
  </si>
  <si>
    <t>Electricity（电费）</t>
  </si>
  <si>
    <t>Water（水费）</t>
  </si>
  <si>
    <t>Cleaning services（清洁费）</t>
  </si>
  <si>
    <t>Security guard services（保安费）</t>
  </si>
  <si>
    <t>Electrical（电力）</t>
  </si>
  <si>
    <t>Fire &amp; security services（消防）</t>
  </si>
  <si>
    <t>Lift （电梯）</t>
  </si>
  <si>
    <t>Escalator（电动扶梯）</t>
  </si>
  <si>
    <t>Plumbing &amp; sanitary（排污）</t>
  </si>
  <si>
    <t>Building（建筑物）</t>
  </si>
  <si>
    <t>Refuse disposal services（垃圾清运费）</t>
  </si>
  <si>
    <t>Pest control（灭四害）</t>
  </si>
  <si>
    <t>Landscaping（绿化）</t>
  </si>
  <si>
    <t>Car park（停车场）</t>
  </si>
  <si>
    <t>Insurance（保险）</t>
  </si>
  <si>
    <t>CM fee（总部管理费）</t>
  </si>
  <si>
    <t>Staff cost reimbursables（可回收人员成本）</t>
  </si>
  <si>
    <t>Administrative &amp; legal fees（行政、律师费）</t>
  </si>
  <si>
    <t>Advertising &amp; promotions（广告与推广）</t>
  </si>
  <si>
    <t xml:space="preserve">A &amp; P (Sponsorship)（赞助费） </t>
  </si>
  <si>
    <t>Survey（测量费）</t>
  </si>
  <si>
    <t>Tenancy works（租户相关工作）</t>
  </si>
  <si>
    <t>Professional fees（咨询费用）</t>
  </si>
  <si>
    <t>Entertainment（应酬招待费）</t>
  </si>
  <si>
    <t>Gifts/Donations（礼品和捐赠）</t>
  </si>
  <si>
    <t>Travellings &amp; Transportation（差旅费和市内交通费）</t>
  </si>
  <si>
    <t>Computer expenses（电脑相关费用）</t>
  </si>
  <si>
    <t>Printing &amp; stationery（打印文具费）</t>
  </si>
  <si>
    <t>Tel/Fax/internet &amp; Postage（电话、传真、网络、邮寄费用,办公用品）</t>
  </si>
  <si>
    <t>20</t>
  </si>
  <si>
    <t>Salary（工资）</t>
  </si>
  <si>
    <t>Overtime（加班工资）</t>
  </si>
  <si>
    <t>Bonus（花红）</t>
  </si>
  <si>
    <t xml:space="preserve">Other benefits（其它福利） </t>
  </si>
  <si>
    <t>Recruitment costs（招聘费）</t>
  </si>
  <si>
    <t>Temporary staff（临时工）</t>
  </si>
  <si>
    <t>A</t>
    <phoneticPr fontId="2" type="noConversion"/>
  </si>
  <si>
    <t>B</t>
    <phoneticPr fontId="2" type="noConversion"/>
  </si>
  <si>
    <t>C</t>
    <phoneticPr fontId="2" type="noConversion"/>
  </si>
  <si>
    <t>D</t>
  </si>
  <si>
    <t>D</t>
    <phoneticPr fontId="2" type="noConversion"/>
  </si>
  <si>
    <t>E</t>
  </si>
  <si>
    <t>E</t>
    <phoneticPr fontId="2" type="noConversion"/>
  </si>
  <si>
    <t>5.10</t>
    <phoneticPr fontId="2" type="noConversion"/>
  </si>
  <si>
    <t>5.11</t>
    <phoneticPr fontId="2" type="noConversion"/>
  </si>
  <si>
    <t>5.12</t>
    <phoneticPr fontId="2" type="noConversion"/>
  </si>
  <si>
    <t>5.13</t>
    <phoneticPr fontId="2" type="noConversion"/>
  </si>
  <si>
    <t>5.14</t>
  </si>
  <si>
    <t>5.15</t>
  </si>
  <si>
    <t>5.16</t>
  </si>
  <si>
    <t>TSTART</t>
    <phoneticPr fontId="2" type="noConversion"/>
  </si>
  <si>
    <t>TEND</t>
    <phoneticPr fontId="2" type="noConversion"/>
  </si>
  <si>
    <t>2500000</t>
  </si>
  <si>
    <t>100000000</t>
  </si>
  <si>
    <t>3</t>
  </si>
  <si>
    <t>4</t>
  </si>
  <si>
    <t>5</t>
  </si>
  <si>
    <t>6</t>
  </si>
  <si>
    <t>7</t>
  </si>
  <si>
    <t>8</t>
  </si>
  <si>
    <t>50000000</t>
  </si>
  <si>
    <t>100000</t>
  </si>
  <si>
    <t>5000000</t>
  </si>
  <si>
    <t>50000</t>
  </si>
  <si>
    <t>250000</t>
  </si>
  <si>
    <t>1000000</t>
  </si>
  <si>
    <t>500000</t>
  </si>
  <si>
    <t>2000000</t>
  </si>
  <si>
    <t>10000</t>
  </si>
  <si>
    <t>400000</t>
  </si>
  <si>
    <t>200000</t>
  </si>
  <si>
    <t>6.1</t>
    <phoneticPr fontId="2" type="noConversion"/>
  </si>
  <si>
    <t>6.2</t>
    <phoneticPr fontId="2" type="noConversion"/>
  </si>
  <si>
    <t>6.3</t>
    <phoneticPr fontId="2" type="noConversion"/>
  </si>
  <si>
    <t>6.4</t>
    <phoneticPr fontId="2" type="noConversion"/>
  </si>
  <si>
    <t>6.5</t>
    <phoneticPr fontId="2" type="noConversion"/>
  </si>
  <si>
    <t>6.6</t>
    <phoneticPr fontId="2" type="noConversion"/>
  </si>
  <si>
    <t>10.1</t>
    <phoneticPr fontId="2" type="noConversion"/>
  </si>
  <si>
    <t>10.2</t>
    <phoneticPr fontId="2" type="noConversion"/>
  </si>
  <si>
    <t>10.3</t>
    <phoneticPr fontId="2" type="noConversion"/>
  </si>
  <si>
    <t>10.5</t>
    <phoneticPr fontId="2" type="noConversion"/>
  </si>
  <si>
    <t>10.4-2</t>
    <phoneticPr fontId="2" type="noConversion"/>
  </si>
  <si>
    <t>10.4-1</t>
  </si>
  <si>
    <t>10.4-3</t>
  </si>
  <si>
    <t>11.1</t>
    <phoneticPr fontId="2" type="noConversion"/>
  </si>
  <si>
    <t>11.2</t>
    <phoneticPr fontId="2" type="noConversion"/>
  </si>
  <si>
    <t>13.1-1</t>
    <phoneticPr fontId="2" type="noConversion"/>
  </si>
  <si>
    <t>13.1-2</t>
    <phoneticPr fontId="2" type="noConversion"/>
  </si>
  <si>
    <t>13.1-3</t>
  </si>
  <si>
    <t>13.1-4</t>
  </si>
  <si>
    <t>13.1-5</t>
  </si>
  <si>
    <t>13.2</t>
    <phoneticPr fontId="2" type="noConversion"/>
  </si>
  <si>
    <t>D</t>
    <phoneticPr fontId="2" type="noConversion"/>
  </si>
  <si>
    <t>C</t>
    <phoneticPr fontId="2" type="noConversion"/>
  </si>
  <si>
    <t>A</t>
    <phoneticPr fontId="2" type="noConversion"/>
  </si>
  <si>
    <t>Maintenance (维护/维保)</t>
    <phoneticPr fontId="2" type="noConversion"/>
  </si>
  <si>
    <t>1</t>
  </si>
  <si>
    <t>2</t>
  </si>
  <si>
    <t>Marketing fee (includes leasing commission)（市场费用，包括招商租赁佣金）</t>
  </si>
  <si>
    <t>Business Tax and Consumption Tax (营业税及消费税）</t>
  </si>
  <si>
    <t>Property Tax &amp; Land Tax (房产税及土地使用税)</t>
  </si>
  <si>
    <t>Utilities (公共事业费用)</t>
  </si>
  <si>
    <t>Business Tax and Consumption Tax (营业税及消费税）</t>
    <phoneticPr fontId="2" type="noConversion"/>
  </si>
  <si>
    <t>Property Tax &amp; Land Tax (房产税及土地使用税)</t>
    <phoneticPr fontId="2" type="noConversion"/>
  </si>
  <si>
    <t>Utilities (公共事业费用)</t>
    <phoneticPr fontId="2" type="noConversion"/>
  </si>
  <si>
    <t>Centre Management Fee (总部管理费)</t>
    <phoneticPr fontId="2" type="noConversion"/>
  </si>
  <si>
    <t>Marketing Expenses (营销费用)</t>
    <phoneticPr fontId="2" type="noConversion"/>
  </si>
  <si>
    <t>Salary &amp; Related Expenses (工资及相关费用)</t>
    <phoneticPr fontId="2" type="noConversion"/>
  </si>
  <si>
    <t>General &amp; Admin Expenses（管理费用）</t>
    <phoneticPr fontId="2" type="noConversion"/>
  </si>
  <si>
    <t>Business Tax（营业税及附加）</t>
    <phoneticPr fontId="5" type="noConversion"/>
  </si>
  <si>
    <t>Consumption Tax（消费税）</t>
  </si>
  <si>
    <t>Land tax for Current year （本年土地使用税）</t>
  </si>
  <si>
    <t>Property Tax for Current year（本年房产税）</t>
  </si>
  <si>
    <t>Property Tax for Prior year（上年度房产税）</t>
  </si>
  <si>
    <t>Gas（气费）</t>
    <phoneticPr fontId="5" type="noConversion"/>
  </si>
  <si>
    <t>Service charge（物业服务费）</t>
  </si>
  <si>
    <t>Air-conditioning（空调维护）</t>
  </si>
  <si>
    <t>Miscellaneous（关于商场的其他费用）</t>
  </si>
  <si>
    <t>CPF/SDF（社保福利）</t>
  </si>
  <si>
    <t>Training fee（培训费）</t>
  </si>
  <si>
    <t>4.10</t>
    <phoneticPr fontId="2" type="noConversion"/>
  </si>
  <si>
    <t>在紧急情况下或少于2000元，无需三方比价、招投标。</t>
  </si>
  <si>
    <t>报价</t>
  </si>
  <si>
    <t>招标</t>
    <phoneticPr fontId="5" type="noConversion"/>
  </si>
  <si>
    <t>预算内支出</t>
    <phoneticPr fontId="2" type="noConversion"/>
  </si>
  <si>
    <t>4.10</t>
    <phoneticPr fontId="2" type="noConversion"/>
  </si>
  <si>
    <t>12.1</t>
    <phoneticPr fontId="2" type="noConversion"/>
  </si>
  <si>
    <t>10.4</t>
    <phoneticPr fontId="2" type="noConversion"/>
  </si>
  <si>
    <t>DOA 13.1 V</t>
    <phoneticPr fontId="2" type="noConversion"/>
  </si>
  <si>
    <t>DOA 13.1 iii</t>
    <phoneticPr fontId="2" type="noConversion"/>
  </si>
  <si>
    <t>DOA 13.1 ii</t>
    <phoneticPr fontId="2" type="noConversion"/>
  </si>
  <si>
    <t>DOA 13.1 V</t>
  </si>
  <si>
    <t>DOA 13.1 i</t>
    <phoneticPr fontId="2" type="noConversion"/>
  </si>
  <si>
    <t>DOA 13.1 iii</t>
  </si>
  <si>
    <t>13.1-3</t>
    <phoneticPr fontId="2" type="noConversion"/>
  </si>
  <si>
    <t>DOA 12.1</t>
  </si>
  <si>
    <t>DOA 10.1</t>
  </si>
  <si>
    <t>DOA 10.2</t>
  </si>
  <si>
    <t>DOA 10.4</t>
  </si>
  <si>
    <t>DOA 6.2  6.3  6.4</t>
  </si>
  <si>
    <t>DOA 10.3</t>
  </si>
  <si>
    <t>acg</t>
    <phoneticPr fontId="2" type="noConversion"/>
  </si>
  <si>
    <t>doa 费用</t>
    <phoneticPr fontId="2" type="noConversion"/>
  </si>
  <si>
    <t>doa付款</t>
    <phoneticPr fontId="2" type="noConversion"/>
  </si>
  <si>
    <t>6.2,6.3,6.4</t>
    <phoneticPr fontId="2" type="noConversion"/>
  </si>
  <si>
    <t>10000</t>
    <phoneticPr fontId="2" type="noConversion"/>
  </si>
  <si>
    <t>50000</t>
    <phoneticPr fontId="2" type="noConversion"/>
  </si>
  <si>
    <t>1000000</t>
    <phoneticPr fontId="2" type="noConversion"/>
  </si>
  <si>
    <t>A</t>
    <phoneticPr fontId="2" type="noConversion"/>
  </si>
  <si>
    <t>f</t>
    <phoneticPr fontId="2" type="noConversion"/>
  </si>
  <si>
    <t>F</t>
    <phoneticPr fontId="2" type="noConversion"/>
  </si>
  <si>
    <t>payflag</t>
    <phoneticPr fontId="2" type="noConversion"/>
  </si>
  <si>
    <t>feeflag</t>
    <phoneticPr fontId="2" type="noConversion"/>
  </si>
  <si>
    <t>费用申请表/付款申请表项目名称</t>
  </si>
  <si>
    <t>费用申请对应DOA的相关项目</t>
  </si>
  <si>
    <t>付款申请对应DOA的相关项目</t>
  </si>
  <si>
    <t xml:space="preserve"> - Business Tax（营业税及附加）</t>
  </si>
  <si>
    <t>该项目无需填费用申请表</t>
  </si>
  <si>
    <t>DOA 6.7</t>
  </si>
  <si>
    <t xml:space="preserve"> - Consumption Tax（消费税）</t>
  </si>
  <si>
    <t xml:space="preserve"> - Land tax for Current year （本年土地使用税）</t>
  </si>
  <si>
    <t xml:space="preserve"> - Property Tax for Current year（本年房产税）</t>
  </si>
  <si>
    <t xml:space="preserve"> - Property Tax for Prior year（上年度房产税）</t>
  </si>
  <si>
    <t>该项目无需填费用申请表</t>
    <phoneticPr fontId="2" type="noConversion"/>
  </si>
  <si>
    <t>DOA-- 6.2  6.3   6.4</t>
    <phoneticPr fontId="2" type="noConversion"/>
  </si>
  <si>
    <t>在紧急情况下或少于2000元，无需三方比价、招投标。</t>
    <phoneticPr fontId="5" type="noConversion"/>
  </si>
  <si>
    <t xml:space="preserve"> - Service charge（物业服务费）</t>
    <phoneticPr fontId="2" type="noConversion"/>
  </si>
  <si>
    <t xml:space="preserve"> - Cleaning services（清洁费）</t>
    <phoneticPr fontId="2" type="noConversion"/>
  </si>
  <si>
    <t>DOA-- 6.2  6.3   6.4</t>
  </si>
  <si>
    <t xml:space="preserve"> - Air-conditioning（空调维护）</t>
  </si>
  <si>
    <t xml:space="preserve"> - Miscellaneous（关于商场的其他费用）</t>
  </si>
  <si>
    <t xml:space="preserve"> - Marketing fee (includes leasing commission)（市场费用，包括招商租赁佣金）</t>
  </si>
  <si>
    <t>DOA 6.2  6.3  6.4</t>
    <phoneticPr fontId="2" type="noConversion"/>
  </si>
  <si>
    <t>- CPF/SDF（社保福利）</t>
  </si>
  <si>
    <t>- Training fee（培训费）</t>
  </si>
  <si>
    <t>200000</t>
    <phoneticPr fontId="2" type="noConversion"/>
  </si>
  <si>
    <t>6.7</t>
    <phoneticPr fontId="2" type="noConversion"/>
  </si>
  <si>
    <t>12.2</t>
    <phoneticPr fontId="2" type="noConversion"/>
  </si>
  <si>
    <t>6.7</t>
    <phoneticPr fontId="2" type="noConversion"/>
  </si>
  <si>
    <t>10.3</t>
    <phoneticPr fontId="2" type="noConversion"/>
  </si>
  <si>
    <t>10.1</t>
    <phoneticPr fontId="2" type="noConversion"/>
  </si>
  <si>
    <t>10.2</t>
    <phoneticPr fontId="2" type="noConversion"/>
  </si>
  <si>
    <t>10.4</t>
    <phoneticPr fontId="2" type="noConversion"/>
  </si>
  <si>
    <t>8.2</t>
    <phoneticPr fontId="2" type="noConversion"/>
  </si>
  <si>
    <t>8.3</t>
    <phoneticPr fontId="2" type="noConversion"/>
  </si>
  <si>
    <t>8.4</t>
    <phoneticPr fontId="2" type="noConversion"/>
  </si>
  <si>
    <t>8.5</t>
    <phoneticPr fontId="2" type="noConversion"/>
  </si>
  <si>
    <t>150000</t>
    <phoneticPr fontId="2" type="noConversion"/>
  </si>
  <si>
    <t>250000</t>
    <phoneticPr fontId="2" type="noConversion"/>
  </si>
  <si>
    <t>资本性支出</t>
  </si>
  <si>
    <t>土地使用权</t>
  </si>
  <si>
    <t>投资性房地产</t>
  </si>
  <si>
    <t>无形资产-软件使用权</t>
  </si>
  <si>
    <t>工程改造</t>
  </si>
  <si>
    <t>机电改造</t>
    <phoneticPr fontId="10" type="noConversion"/>
  </si>
  <si>
    <t>结构改造</t>
    <phoneticPr fontId="10" type="noConversion"/>
  </si>
  <si>
    <t>建筑工程</t>
  </si>
  <si>
    <t>工程顾问及设计</t>
  </si>
  <si>
    <t>固定资产-办公设备</t>
  </si>
  <si>
    <t>固定资产-办公家具</t>
    <phoneticPr fontId="10" type="noConversion"/>
  </si>
  <si>
    <t>固定资产-营运设备</t>
    <phoneticPr fontId="10" type="noConversion"/>
  </si>
  <si>
    <t>固定资产-信息设备</t>
    <phoneticPr fontId="10" type="noConversion"/>
  </si>
  <si>
    <t>固定资产-物业设备</t>
    <phoneticPr fontId="10" type="noConversion"/>
  </si>
  <si>
    <t>固定资产-收银设备</t>
    <phoneticPr fontId="10" type="noConversion"/>
  </si>
  <si>
    <t>待摊费用-办公室装修</t>
  </si>
  <si>
    <t>待摊费用-租户装修</t>
  </si>
  <si>
    <t>10</t>
    <phoneticPr fontId="2" type="noConversion"/>
  </si>
  <si>
    <t>9</t>
    <phoneticPr fontId="2" type="noConversion"/>
  </si>
  <si>
    <t>21</t>
  </si>
  <si>
    <t>22</t>
  </si>
  <si>
    <t>23</t>
  </si>
  <si>
    <t>24</t>
  </si>
  <si>
    <t>20</t>
    <phoneticPr fontId="2" type="noConversion"/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</si>
  <si>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</si>
  <si>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</si>
  <si>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</si>
  <si>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</si>
  <si>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</si>
  <si>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</si>
  <si>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</si>
  <si>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</si>
  <si>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</si>
  <si>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</si>
  <si>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</si>
  <si>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0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</si>
</sst>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9" tint="-0.249977111117893"/>
      <name val="宋体"/>
      <family val="2"/>
      <scheme val="minor"/>
    </font>
    <font>
      <u/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b/>
      <u/>
      <sz val="11"/>
      <color theme="9" tint="-0.499984740745262"/>
      <name val="宋体"/>
      <family val="2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/>
    <xf numFmtId="2" fontId="0" fillId="0" borderId="0" xfId="0" applyNumberForma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Fill="1" applyBorder="1" applyAlignment="1" applyProtection="1">
      <alignment vertical="center" wrapText="1"/>
    </xf>
    <xf numFmtId="0" fontId="0" fillId="0" borderId="1" xfId="0" applyFill="1" applyBorder="1" applyAlignment="1" applyProtection="1">
      <alignment horizontal="left" vertical="center"/>
    </xf>
    <xf numFmtId="0" fontId="6" fillId="2" borderId="0" xfId="0" applyFont="1" applyFill="1" applyAlignment="1">
      <alignment horizontal="left"/>
    </xf>
    <xf numFmtId="0" fontId="6" fillId="2" borderId="0" xfId="0" applyFont="1" applyFill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8" fillId="0" borderId="0" xfId="0" applyNumberFormat="1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/>
    <xf numFmtId="49" fontId="3" fillId="0" borderId="0" xfId="0" applyNumberFormat="1" applyFont="1" applyAlignment="1"/>
    <xf numFmtId="0" fontId="9" fillId="3" borderId="0" xfId="0" applyFont="1" applyFill="1" applyAlignment="1">
      <alignment horizontal="left"/>
    </xf>
    <xf numFmtId="49" fontId="9" fillId="3" borderId="0" xfId="0" applyNumberFormat="1" applyFont="1" applyFill="1"/>
    <xf numFmtId="0" fontId="0" fillId="3" borderId="0" xfId="0" applyFill="1" applyAlignment="1">
      <alignment horizontal="left"/>
    </xf>
    <xf numFmtId="49" fontId="0" fillId="3" borderId="0" xfId="0" applyNumberFormat="1" applyFill="1"/>
    <xf numFmtId="2" fontId="0" fillId="3" borderId="0" xfId="0" applyNumberFormat="1" applyFill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"/>
  <sheetViews>
    <sheetView topLeftCell="A46" workbookViewId="0">
      <selection activeCell="G66" sqref="G66:G81"/>
    </sheetView>
  </sheetViews>
  <sheetFormatPr defaultRowHeight="13.5"/>
  <cols>
    <col min="1" max="1" width="9" style="2"/>
    <col min="2" max="2" width="54.125" style="2" bestFit="1" customWidth="1"/>
    <col min="3" max="16384" width="9" style="2"/>
  </cols>
  <sheetData>
    <row r="1" spans="1:6">
      <c r="D1" s="2" t="s">
        <v>242</v>
      </c>
      <c r="E1" s="2" t="s">
        <v>243</v>
      </c>
    </row>
    <row r="2" spans="1:6">
      <c r="A2" s="2">
        <v>1</v>
      </c>
      <c r="B2" t="s">
        <v>193</v>
      </c>
      <c r="C2" s="2" t="s">
        <v>89</v>
      </c>
      <c r="D2" s="2" t="s">
        <v>89</v>
      </c>
      <c r="F2" t="str">
        <f>"insert into prl_acg (EntGid ,gid,code,NAME,TYPE,PARENTGID,payflag,feeflag) values (getentgid,sys_guid(),'"&amp;A2&amp;"','"&amp;B2&amp;"','"&amp;C2&amp;"','',0,10);"</f>
        <v>insert into prl_acg (EntGid ,gid,code,NAME,TYPE,PARENTGID,payflag,feeflag) values (getentgid,sys_guid(),'1','Business Tax and Consumption Tax (营业税及消费税）','10','',0,10);</v>
      </c>
    </row>
    <row r="3" spans="1:6">
      <c r="A3" s="2">
        <v>2</v>
      </c>
      <c r="B3" t="s">
        <v>194</v>
      </c>
      <c r="C3" s="2">
        <v>10</v>
      </c>
      <c r="D3" s="2" t="s">
        <v>89</v>
      </c>
      <c r="F3" t="str">
        <f t="shared" ref="F3:F8" si="0">"insert into prl_acg (EntGid ,gid,code,NAME,TYPE,PARENTGID,payflag,feeflag) values (getentgid,sys_guid(),'"&amp;A3&amp;"','"&amp;B3&amp;"','"&amp;C3&amp;"','',0,10);"</f>
        <v>insert into prl_acg (EntGid ,gid,code,NAME,TYPE,PARENTGID,payflag,feeflag) values (getentgid,sys_guid(),'2','Property Tax &amp; Land Tax (房产税及土地使用税)','10','',0,10);</v>
      </c>
    </row>
    <row r="4" spans="1:6">
      <c r="A4" s="2">
        <v>3</v>
      </c>
      <c r="B4" t="s">
        <v>195</v>
      </c>
      <c r="C4" s="2">
        <v>10</v>
      </c>
      <c r="D4" s="2" t="s">
        <v>89</v>
      </c>
      <c r="E4" s="2" t="s">
        <v>89</v>
      </c>
      <c r="F4" t="str">
        <f t="shared" si="0"/>
        <v>insert into prl_acg (EntGid ,gid,code,NAME,TYPE,PARENTGID,payflag,feeflag) values (getentgid,sys_guid(),'3','Utilities (公共事业费用)','10','',0,10);</v>
      </c>
    </row>
    <row r="5" spans="1:6">
      <c r="A5" s="2">
        <v>4</v>
      </c>
      <c r="B5" t="s">
        <v>186</v>
      </c>
      <c r="C5" s="2">
        <v>10</v>
      </c>
      <c r="D5" s="2" t="s">
        <v>89</v>
      </c>
      <c r="E5" s="2" t="s">
        <v>89</v>
      </c>
      <c r="F5" t="str">
        <f t="shared" si="0"/>
        <v>insert into prl_acg (EntGid ,gid,code,NAME,TYPE,PARENTGID,payflag,feeflag) values (getentgid,sys_guid(),'4','Maintenance (维护/维保)','10','',0,10);</v>
      </c>
    </row>
    <row r="6" spans="1:6">
      <c r="A6" s="2">
        <v>5</v>
      </c>
      <c r="B6" t="s">
        <v>196</v>
      </c>
      <c r="C6" s="2">
        <v>10</v>
      </c>
      <c r="D6" s="2" t="s">
        <v>89</v>
      </c>
      <c r="E6" s="2" t="s">
        <v>89</v>
      </c>
      <c r="F6" t="str">
        <f t="shared" si="0"/>
        <v>insert into prl_acg (EntGid ,gid,code,NAME,TYPE,PARENTGID,payflag,feeflag) values (getentgid,sys_guid(),'5','Centre Management Fee (总部管理费)','10','',0,10);</v>
      </c>
    </row>
    <row r="7" spans="1:6">
      <c r="A7" s="2">
        <v>6</v>
      </c>
      <c r="B7" t="s">
        <v>197</v>
      </c>
      <c r="C7" s="2">
        <v>10</v>
      </c>
      <c r="D7" s="2" t="s">
        <v>89</v>
      </c>
      <c r="E7" s="2" t="s">
        <v>89</v>
      </c>
      <c r="F7" t="str">
        <f t="shared" si="0"/>
        <v>insert into prl_acg (EntGid ,gid,code,NAME,TYPE,PARENTGID,payflag,feeflag) values (getentgid,sys_guid(),'6','Marketing Expenses (营销费用)','10','',0,10);</v>
      </c>
    </row>
    <row r="8" spans="1:6">
      <c r="A8" s="2">
        <v>7</v>
      </c>
      <c r="B8" t="s">
        <v>198</v>
      </c>
      <c r="C8" s="2">
        <v>10</v>
      </c>
      <c r="D8" s="2" t="s">
        <v>89</v>
      </c>
      <c r="E8" s="2" t="s">
        <v>89</v>
      </c>
      <c r="F8" t="str">
        <f t="shared" si="0"/>
        <v>insert into prl_acg (EntGid ,gid,code,NAME,TYPE,PARENTGID,payflag,feeflag) values (getentgid,sys_guid(),'7','Salary &amp; Related Expenses (工资及相关费用)','10','',0,10);</v>
      </c>
    </row>
    <row r="9" spans="1:6">
      <c r="A9" s="2">
        <v>8</v>
      </c>
      <c r="B9" t="s">
        <v>199</v>
      </c>
      <c r="C9" s="2">
        <v>10</v>
      </c>
      <c r="D9" s="2" t="s">
        <v>89</v>
      </c>
      <c r="E9" s="2" t="s">
        <v>89</v>
      </c>
      <c r="F9" t="str">
        <f>"insert into prl_acg (EntGid ,gid,code,NAME,TYPE,PARENTGID,payflag,feeflag) values (getentgid,sys_guid(),'"&amp;A9&amp;"','"&amp;B9&amp;"','"&amp;C9&amp;"','',0,10);"</f>
        <v>insert into prl_acg (EntGid ,gid,code,NAME,TYPE,PARENTGID,payflag,feeflag) values (getentgid,sys_guid(),'8','General &amp; Admin Expenses（管理费用）','10','',0,10);</v>
      </c>
    </row>
    <row r="10" spans="1:6">
      <c r="A10" s="26">
        <v>9</v>
      </c>
      <c r="B10" s="27" t="s">
        <v>280</v>
      </c>
      <c r="C10" s="2" t="s">
        <v>297</v>
      </c>
      <c r="D10" s="2" t="s">
        <v>297</v>
      </c>
      <c r="F10" t="str">
        <f>"insert into prl_acg (EntGid ,gid,code,NAME,TYPE,PARENTGID,payflag,feeflag) values (getentgid,sys_guid(),'"&amp;A10&amp;"','"&amp;B10&amp;"','"&amp;C10&amp;"','',0,10);"</f>
        <v>insert into prl_acg (EntGid ,gid,code,NAME,TYPE,PARENTGID,payflag,feeflag) values (getentgid,sys_guid(),'9','资本性支出','10','',0,10);</v>
      </c>
    </row>
    <row r="14" spans="1:6">
      <c r="A14" s="11">
        <v>1.01</v>
      </c>
      <c r="B14" s="8" t="s">
        <v>200</v>
      </c>
      <c r="C14" s="2" t="s">
        <v>120</v>
      </c>
      <c r="D14" s="2" t="s">
        <v>187</v>
      </c>
      <c r="F14" t="str">
        <f>"insert into prl_acg (EntGid ,gid,code,NAME,TYPE,PARENTGID) select getentgid,sys_guid(),'"&amp;A14&amp;"','"&amp;B14&amp;"','"&amp;C14&amp;"', gid from prl_acg where code = '"&amp;D14&amp;"';"</f>
        <v>insert into prl_acg (EntGid ,gid,code,NAME,TYPE,PARENTGID) select getentgid,sys_guid(),'1.01','Business Tax（营业税及附加）','20', gid from prl_acg where code = '1';</v>
      </c>
    </row>
    <row r="15" spans="1:6">
      <c r="A15" s="11">
        <v>1.02</v>
      </c>
      <c r="B15" s="8" t="s">
        <v>201</v>
      </c>
      <c r="C15" s="2" t="s">
        <v>120</v>
      </c>
      <c r="D15" s="2" t="s">
        <v>187</v>
      </c>
      <c r="F15" t="str">
        <f t="shared" ref="F15:F63" si="1">"insert into prl_acg (EntGid ,gid,code,NAME,TYPE,PARENTGID) select getentgid,sys_guid(),'"&amp;A15&amp;"','"&amp;B15&amp;"','"&amp;C15&amp;"', gid from prl_acg where code = '"&amp;D15&amp;"';"</f>
        <v>insert into prl_acg (EntGid ,gid,code,NAME,TYPE,PARENTGID) select getentgid,sys_guid(),'1.02','Consumption Tax（消费税）','20', gid from prl_acg where code = '1';</v>
      </c>
    </row>
    <row r="16" spans="1:6">
      <c r="A16" s="11">
        <v>2.0099999999999998</v>
      </c>
      <c r="B16" s="8" t="s">
        <v>202</v>
      </c>
      <c r="C16" s="2" t="s">
        <v>120</v>
      </c>
      <c r="D16" s="2" t="s">
        <v>188</v>
      </c>
      <c r="F16" t="str">
        <f t="shared" si="1"/>
        <v>insert into prl_acg (EntGid ,gid,code,NAME,TYPE,PARENTGID) select getentgid,sys_guid(),'2.01','Land tax for Current year （本年土地使用税）','20', gid from prl_acg where code = '2';</v>
      </c>
    </row>
    <row r="17" spans="1:6">
      <c r="A17" s="11">
        <v>2.02</v>
      </c>
      <c r="B17" s="8" t="s">
        <v>203</v>
      </c>
      <c r="C17" s="2" t="s">
        <v>120</v>
      </c>
      <c r="D17" s="2" t="s">
        <v>188</v>
      </c>
      <c r="F17" t="str">
        <f t="shared" si="1"/>
        <v>insert into prl_acg (EntGid ,gid,code,NAME,TYPE,PARENTGID) select getentgid,sys_guid(),'2.02','Property Tax for Current year（本年房产税）','20', gid from prl_acg where code = '2';</v>
      </c>
    </row>
    <row r="18" spans="1:6">
      <c r="A18" s="11">
        <v>2.0299999999999998</v>
      </c>
      <c r="B18" s="8" t="s">
        <v>204</v>
      </c>
      <c r="C18" s="2" t="s">
        <v>120</v>
      </c>
      <c r="D18" s="2" t="s">
        <v>188</v>
      </c>
      <c r="F18" t="str">
        <f t="shared" si="1"/>
        <v>insert into prl_acg (EntGid ,gid,code,NAME,TYPE,PARENTGID) select getentgid,sys_guid(),'2.03','Property Tax for Prior year（上年度房产税）','20', gid from prl_acg where code = '2';</v>
      </c>
    </row>
    <row r="19" spans="1:6">
      <c r="A19" s="11">
        <v>3.01</v>
      </c>
      <c r="B19" s="8" t="s">
        <v>91</v>
      </c>
      <c r="C19" s="2" t="s">
        <v>120</v>
      </c>
      <c r="D19" s="2" t="s">
        <v>145</v>
      </c>
      <c r="F19" t="str">
        <f t="shared" si="1"/>
        <v>insert into prl_acg (EntGid ,gid,code,NAME,TYPE,PARENTGID) select getentgid,sys_guid(),'3.01','Electricity（电费）','20', gid from prl_acg where code = '3';</v>
      </c>
    </row>
    <row r="20" spans="1:6">
      <c r="A20" s="11">
        <v>3.02</v>
      </c>
      <c r="B20" s="8" t="s">
        <v>92</v>
      </c>
      <c r="C20" s="2" t="s">
        <v>120</v>
      </c>
      <c r="D20" s="2" t="s">
        <v>145</v>
      </c>
      <c r="F20" t="str">
        <f t="shared" si="1"/>
        <v>insert into prl_acg (EntGid ,gid,code,NAME,TYPE,PARENTGID) select getentgid,sys_guid(),'3.02','Water（水费）','20', gid from prl_acg where code = '3';</v>
      </c>
    </row>
    <row r="21" spans="1:6">
      <c r="A21" s="11">
        <v>3.03</v>
      </c>
      <c r="B21" s="8" t="s">
        <v>205</v>
      </c>
      <c r="C21" s="2" t="s">
        <v>120</v>
      </c>
      <c r="D21" s="2" t="s">
        <v>145</v>
      </c>
      <c r="F21" t="str">
        <f t="shared" si="1"/>
        <v>insert into prl_acg (EntGid ,gid,code,NAME,TYPE,PARENTGID) select getentgid,sys_guid(),'3.03','Gas（气费）','20', gid from prl_acg where code = '3';</v>
      </c>
    </row>
    <row r="22" spans="1:6">
      <c r="A22" s="11">
        <v>4.01</v>
      </c>
      <c r="B22" s="8" t="s">
        <v>206</v>
      </c>
      <c r="C22" s="2" t="s">
        <v>120</v>
      </c>
      <c r="D22" s="2" t="s">
        <v>146</v>
      </c>
      <c r="F22" t="str">
        <f t="shared" si="1"/>
        <v>insert into prl_acg (EntGid ,gid,code,NAME,TYPE,PARENTGID) select getentgid,sys_guid(),'4.01','Service charge（物业服务费）','20', gid from prl_acg where code = '4';</v>
      </c>
    </row>
    <row r="23" spans="1:6">
      <c r="A23" s="11">
        <v>4.0199999999999996</v>
      </c>
      <c r="B23" s="8" t="s">
        <v>93</v>
      </c>
      <c r="C23" s="2" t="s">
        <v>120</v>
      </c>
      <c r="D23" s="2" t="s">
        <v>146</v>
      </c>
      <c r="F23" t="str">
        <f t="shared" si="1"/>
        <v>insert into prl_acg (EntGid ,gid,code,NAME,TYPE,PARENTGID) select getentgid,sys_guid(),'4.02','Cleaning services（清洁费）','20', gid from prl_acg where code = '4';</v>
      </c>
    </row>
    <row r="24" spans="1:6">
      <c r="A24" s="11">
        <v>4.03</v>
      </c>
      <c r="B24" s="8" t="s">
        <v>94</v>
      </c>
      <c r="C24" s="2" t="s">
        <v>120</v>
      </c>
      <c r="D24" s="2" t="s">
        <v>146</v>
      </c>
      <c r="F24" t="str">
        <f t="shared" si="1"/>
        <v>insert into prl_acg (EntGid ,gid,code,NAME,TYPE,PARENTGID) select getentgid,sys_guid(),'4.03','Security guard services（保安费）','20', gid from prl_acg where code = '4';</v>
      </c>
    </row>
    <row r="25" spans="1:6">
      <c r="A25" s="11">
        <v>4.04</v>
      </c>
      <c r="B25" s="8" t="s">
        <v>207</v>
      </c>
      <c r="C25" s="2" t="s">
        <v>120</v>
      </c>
      <c r="D25" s="2" t="s">
        <v>146</v>
      </c>
      <c r="F25" t="str">
        <f t="shared" si="1"/>
        <v>insert into prl_acg (EntGid ,gid,code,NAME,TYPE,PARENTGID) select getentgid,sys_guid(),'4.04','Air-conditioning（空调维护）','20', gid from prl_acg where code = '4';</v>
      </c>
    </row>
    <row r="26" spans="1:6">
      <c r="A26" s="11">
        <v>4.05</v>
      </c>
      <c r="B26" s="8" t="s">
        <v>95</v>
      </c>
      <c r="C26" s="2" t="s">
        <v>120</v>
      </c>
      <c r="D26" s="2" t="s">
        <v>146</v>
      </c>
      <c r="F26" t="str">
        <f t="shared" si="1"/>
        <v>insert into prl_acg (EntGid ,gid,code,NAME,TYPE,PARENTGID) select getentgid,sys_guid(),'4.05','Electrical（电力）','20', gid from prl_acg where code = '4';</v>
      </c>
    </row>
    <row r="27" spans="1:6">
      <c r="A27" s="11">
        <v>4.0599999999999996</v>
      </c>
      <c r="B27" s="8" t="s">
        <v>96</v>
      </c>
      <c r="C27" s="2" t="s">
        <v>120</v>
      </c>
      <c r="D27" s="2" t="s">
        <v>146</v>
      </c>
      <c r="F27" t="str">
        <f t="shared" si="1"/>
        <v>insert into prl_acg (EntGid ,gid,code,NAME,TYPE,PARENTGID) select getentgid,sys_guid(),'4.06','Fire &amp; security services（消防）','20', gid from prl_acg where code = '4';</v>
      </c>
    </row>
    <row r="28" spans="1:6">
      <c r="A28" s="11">
        <v>4.07</v>
      </c>
      <c r="B28" s="8" t="s">
        <v>97</v>
      </c>
      <c r="C28" s="2" t="s">
        <v>120</v>
      </c>
      <c r="D28" s="2" t="s">
        <v>146</v>
      </c>
      <c r="F28" t="str">
        <f t="shared" si="1"/>
        <v>insert into prl_acg (EntGid ,gid,code,NAME,TYPE,PARENTGID) select getentgid,sys_guid(),'4.07','Lift （电梯）','20', gid from prl_acg where code = '4';</v>
      </c>
    </row>
    <row r="29" spans="1:6">
      <c r="A29" s="11">
        <v>4.08</v>
      </c>
      <c r="B29" s="8" t="s">
        <v>98</v>
      </c>
      <c r="C29" s="2" t="s">
        <v>120</v>
      </c>
      <c r="D29" s="2" t="s">
        <v>146</v>
      </c>
      <c r="F29" t="str">
        <f t="shared" si="1"/>
        <v>insert into prl_acg (EntGid ,gid,code,NAME,TYPE,PARENTGID) select getentgid,sys_guid(),'4.08','Escalator（电动扶梯）','20', gid from prl_acg where code = '4';</v>
      </c>
    </row>
    <row r="30" spans="1:6">
      <c r="A30" s="11">
        <v>4.09</v>
      </c>
      <c r="B30" s="8" t="s">
        <v>99</v>
      </c>
      <c r="C30" s="2" t="s">
        <v>120</v>
      </c>
      <c r="D30" s="2" t="s">
        <v>146</v>
      </c>
      <c r="F30" t="str">
        <f t="shared" si="1"/>
        <v>insert into prl_acg (EntGid ,gid,code,NAME,TYPE,PARENTGID) select getentgid,sys_guid(),'4.09','Plumbing &amp; sanitary（排污）','20', gid from prl_acg where code = '4';</v>
      </c>
    </row>
    <row r="31" spans="1:6">
      <c r="A31" s="11" t="s">
        <v>211</v>
      </c>
      <c r="B31" s="8" t="s">
        <v>100</v>
      </c>
      <c r="C31" s="2" t="s">
        <v>120</v>
      </c>
      <c r="D31" s="2" t="s">
        <v>146</v>
      </c>
      <c r="F31" t="str">
        <f t="shared" si="1"/>
        <v>insert into prl_acg (EntGid ,gid,code,NAME,TYPE,PARENTGID) select getentgid,sys_guid(),'4.10','Building（建筑物）','20', gid from prl_acg where code = '4';</v>
      </c>
    </row>
    <row r="32" spans="1:6">
      <c r="A32" s="11">
        <v>4.1100000000000003</v>
      </c>
      <c r="B32" s="8" t="s">
        <v>101</v>
      </c>
      <c r="C32" s="2" t="s">
        <v>120</v>
      </c>
      <c r="D32" s="2" t="s">
        <v>146</v>
      </c>
      <c r="F32" t="str">
        <f t="shared" si="1"/>
        <v>insert into prl_acg (EntGid ,gid,code,NAME,TYPE,PARENTGID) select getentgid,sys_guid(),'4.11','Refuse disposal services（垃圾清运费）','20', gid from prl_acg where code = '4';</v>
      </c>
    </row>
    <row r="33" spans="1:6">
      <c r="A33" s="11">
        <v>4.12</v>
      </c>
      <c r="B33" s="8" t="s">
        <v>102</v>
      </c>
      <c r="C33" s="2" t="s">
        <v>120</v>
      </c>
      <c r="D33" s="2" t="s">
        <v>146</v>
      </c>
      <c r="F33" t="str">
        <f t="shared" si="1"/>
        <v>insert into prl_acg (EntGid ,gid,code,NAME,TYPE,PARENTGID) select getentgid,sys_guid(),'4.12','Pest control（灭四害）','20', gid from prl_acg where code = '4';</v>
      </c>
    </row>
    <row r="34" spans="1:6">
      <c r="A34" s="11">
        <v>4.13</v>
      </c>
      <c r="B34" s="8" t="s">
        <v>103</v>
      </c>
      <c r="C34" s="2" t="s">
        <v>120</v>
      </c>
      <c r="D34" s="2" t="s">
        <v>146</v>
      </c>
      <c r="F34" t="str">
        <f t="shared" si="1"/>
        <v>insert into prl_acg (EntGid ,gid,code,NAME,TYPE,PARENTGID) select getentgid,sys_guid(),'4.13','Landscaping（绿化）','20', gid from prl_acg where code = '4';</v>
      </c>
    </row>
    <row r="35" spans="1:6">
      <c r="A35" s="11">
        <v>4.1399999999999997</v>
      </c>
      <c r="B35" s="8" t="s">
        <v>104</v>
      </c>
      <c r="C35" s="2" t="s">
        <v>120</v>
      </c>
      <c r="D35" s="2" t="s">
        <v>146</v>
      </c>
      <c r="F35" t="str">
        <f t="shared" si="1"/>
        <v>insert into prl_acg (EntGid ,gid,code,NAME,TYPE,PARENTGID) select getentgid,sys_guid(),'4.14','Car park（停车场）','20', gid from prl_acg where code = '4';</v>
      </c>
    </row>
    <row r="36" spans="1:6">
      <c r="A36" s="11">
        <v>4.1500000000000004</v>
      </c>
      <c r="B36" s="8" t="s">
        <v>105</v>
      </c>
      <c r="C36" s="2" t="s">
        <v>120</v>
      </c>
      <c r="D36" s="2" t="s">
        <v>146</v>
      </c>
      <c r="F36" t="str">
        <f t="shared" si="1"/>
        <v>insert into prl_acg (EntGid ,gid,code,NAME,TYPE,PARENTGID) select getentgid,sys_guid(),'4.15','Insurance（保险）','20', gid from prl_acg where code = '4';</v>
      </c>
    </row>
    <row r="37" spans="1:6">
      <c r="A37" s="11">
        <v>4.16</v>
      </c>
      <c r="B37" s="8" t="s">
        <v>208</v>
      </c>
      <c r="C37" s="2" t="s">
        <v>120</v>
      </c>
      <c r="D37" s="2" t="s">
        <v>146</v>
      </c>
      <c r="F37" t="str">
        <f t="shared" si="1"/>
        <v>insert into prl_acg (EntGid ,gid,code,NAME,TYPE,PARENTGID) select getentgid,sys_guid(),'4.16','Miscellaneous（关于商场的其他费用）','20', gid from prl_acg where code = '4';</v>
      </c>
    </row>
    <row r="38" spans="1:6">
      <c r="A38" s="11">
        <v>5.01</v>
      </c>
      <c r="B38" s="8" t="s">
        <v>106</v>
      </c>
      <c r="C38" s="2" t="s">
        <v>120</v>
      </c>
      <c r="D38" s="2" t="s">
        <v>147</v>
      </c>
      <c r="F38" t="str">
        <f t="shared" si="1"/>
        <v>insert into prl_acg (EntGid ,gid,code,NAME,TYPE,PARENTGID) select getentgid,sys_guid(),'5.01','CM fee（总部管理费）','20', gid from prl_acg where code = '5';</v>
      </c>
    </row>
    <row r="39" spans="1:6">
      <c r="A39" s="11">
        <v>5.0199999999999996</v>
      </c>
      <c r="B39" s="8" t="s">
        <v>107</v>
      </c>
      <c r="C39" s="2" t="s">
        <v>120</v>
      </c>
      <c r="D39" s="2" t="s">
        <v>147</v>
      </c>
      <c r="F39" t="str">
        <f t="shared" si="1"/>
        <v>insert into prl_acg (EntGid ,gid,code,NAME,TYPE,PARENTGID) select getentgid,sys_guid(),'5.02','Staff cost reimbursables（可回收人员成本）','20', gid from prl_acg where code = '5';</v>
      </c>
    </row>
    <row r="40" spans="1:6" ht="27">
      <c r="A40" s="11">
        <v>6.01</v>
      </c>
      <c r="B40" s="10" t="s">
        <v>189</v>
      </c>
      <c r="C40" s="2" t="s">
        <v>120</v>
      </c>
      <c r="D40" s="2" t="s">
        <v>148</v>
      </c>
      <c r="F40" t="str">
        <f t="shared" si="1"/>
        <v>insert into prl_acg (EntGid ,gid,code,NAME,TYPE,PARENTGID) select getentgid,sys_guid(),'6.01','Marketing fee (includes leasing commission)（市场费用，包括招商租赁佣金）','20', gid from prl_acg where code = '6';</v>
      </c>
    </row>
    <row r="41" spans="1:6">
      <c r="A41" s="11">
        <v>6.02</v>
      </c>
      <c r="B41" s="8" t="s">
        <v>108</v>
      </c>
      <c r="C41" s="2" t="s">
        <v>120</v>
      </c>
      <c r="D41" s="2" t="s">
        <v>148</v>
      </c>
      <c r="F41" t="str">
        <f t="shared" si="1"/>
        <v>insert into prl_acg (EntGid ,gid,code,NAME,TYPE,PARENTGID) select getentgid,sys_guid(),'6.02','Administrative &amp; legal fees（行政、律师费）','20', gid from prl_acg where code = '6';</v>
      </c>
    </row>
    <row r="42" spans="1:6">
      <c r="A42" s="11">
        <v>6.03</v>
      </c>
      <c r="B42" s="8" t="s">
        <v>109</v>
      </c>
      <c r="C42" s="2" t="s">
        <v>120</v>
      </c>
      <c r="D42" s="2" t="s">
        <v>148</v>
      </c>
      <c r="F42" t="str">
        <f t="shared" si="1"/>
        <v>insert into prl_acg (EntGid ,gid,code,NAME,TYPE,PARENTGID) select getentgid,sys_guid(),'6.03','Advertising &amp; promotions（广告与推广）','20', gid from prl_acg where code = '6';</v>
      </c>
    </row>
    <row r="43" spans="1:6">
      <c r="A43" s="11">
        <v>6.04</v>
      </c>
      <c r="B43" s="8" t="s">
        <v>110</v>
      </c>
      <c r="C43" s="2" t="s">
        <v>120</v>
      </c>
      <c r="D43" s="2" t="s">
        <v>148</v>
      </c>
      <c r="F43" t="str">
        <f t="shared" si="1"/>
        <v>insert into prl_acg (EntGid ,gid,code,NAME,TYPE,PARENTGID) select getentgid,sys_guid(),'6.04','A &amp; P (Sponsorship)（赞助费） ','20', gid from prl_acg where code = '6';</v>
      </c>
    </row>
    <row r="44" spans="1:6">
      <c r="A44" s="11">
        <v>6.05</v>
      </c>
      <c r="B44" s="8" t="s">
        <v>111</v>
      </c>
      <c r="C44" s="2" t="s">
        <v>120</v>
      </c>
      <c r="D44" s="2" t="s">
        <v>148</v>
      </c>
      <c r="F44" t="str">
        <f t="shared" si="1"/>
        <v>insert into prl_acg (EntGid ,gid,code,NAME,TYPE,PARENTGID) select getentgid,sys_guid(),'6.05','Survey（测量费）','20', gid from prl_acg where code = '6';</v>
      </c>
    </row>
    <row r="45" spans="1:6">
      <c r="A45" s="11">
        <v>6.06</v>
      </c>
      <c r="B45" s="8" t="s">
        <v>112</v>
      </c>
      <c r="C45" s="2" t="s">
        <v>120</v>
      </c>
      <c r="D45" s="2" t="s">
        <v>148</v>
      </c>
      <c r="F45" t="str">
        <f t="shared" si="1"/>
        <v>insert into prl_acg (EntGid ,gid,code,NAME,TYPE,PARENTGID) select getentgid,sys_guid(),'6.06','Tenancy works（租户相关工作）','20', gid from prl_acg where code = '6';</v>
      </c>
    </row>
    <row r="46" spans="1:6">
      <c r="A46" s="11">
        <v>6.07</v>
      </c>
      <c r="B46" s="8" t="s">
        <v>90</v>
      </c>
      <c r="C46" s="2" t="s">
        <v>120</v>
      </c>
      <c r="D46" s="2" t="s">
        <v>148</v>
      </c>
      <c r="F46" t="str">
        <f t="shared" si="1"/>
        <v>insert into prl_acg (EntGid ,gid,code,NAME,TYPE,PARENTGID) select getentgid,sys_guid(),'6.07','Others（其它）','20', gid from prl_acg where code = '6';</v>
      </c>
    </row>
    <row r="47" spans="1:6">
      <c r="A47" s="11">
        <v>7.01</v>
      </c>
      <c r="B47" s="8" t="s">
        <v>121</v>
      </c>
      <c r="C47" s="2" t="s">
        <v>120</v>
      </c>
      <c r="D47" s="2" t="s">
        <v>149</v>
      </c>
      <c r="F47" t="str">
        <f t="shared" si="1"/>
        <v>insert into prl_acg (EntGid ,gid,code,NAME,TYPE,PARENTGID) select getentgid,sys_guid(),'7.01','Salary（工资）','20', gid from prl_acg where code = '7';</v>
      </c>
    </row>
    <row r="48" spans="1:6">
      <c r="A48" s="11">
        <v>7.02</v>
      </c>
      <c r="B48" s="8" t="s">
        <v>122</v>
      </c>
      <c r="C48" s="2" t="s">
        <v>120</v>
      </c>
      <c r="D48" s="2" t="s">
        <v>149</v>
      </c>
      <c r="F48" t="str">
        <f t="shared" si="1"/>
        <v>insert into prl_acg (EntGid ,gid,code,NAME,TYPE,PARENTGID) select getentgid,sys_guid(),'7.02','Overtime（加班工资）','20', gid from prl_acg where code = '7';</v>
      </c>
    </row>
    <row r="49" spans="1:6">
      <c r="A49" s="11">
        <v>7.03</v>
      </c>
      <c r="B49" s="8" t="s">
        <v>209</v>
      </c>
      <c r="C49" s="2" t="s">
        <v>120</v>
      </c>
      <c r="D49" s="2" t="s">
        <v>149</v>
      </c>
      <c r="F49" t="str">
        <f t="shared" si="1"/>
        <v>insert into prl_acg (EntGid ,gid,code,NAME,TYPE,PARENTGID) select getentgid,sys_guid(),'7.03','CPF/SDF（社保福利）','20', gid from prl_acg where code = '7';</v>
      </c>
    </row>
    <row r="50" spans="1:6">
      <c r="A50" s="11">
        <v>7.04</v>
      </c>
      <c r="B50" s="8" t="s">
        <v>123</v>
      </c>
      <c r="C50" s="2" t="s">
        <v>120</v>
      </c>
      <c r="D50" s="2" t="s">
        <v>149</v>
      </c>
      <c r="F50" t="str">
        <f t="shared" si="1"/>
        <v>insert into prl_acg (EntGid ,gid,code,NAME,TYPE,PARENTGID) select getentgid,sys_guid(),'7.04','Bonus（花红）','20', gid from prl_acg where code = '7';</v>
      </c>
    </row>
    <row r="51" spans="1:6">
      <c r="A51" s="11">
        <v>7.05</v>
      </c>
      <c r="B51" s="8" t="s">
        <v>124</v>
      </c>
      <c r="C51" s="2" t="s">
        <v>120</v>
      </c>
      <c r="D51" s="2" t="s">
        <v>149</v>
      </c>
      <c r="F51" t="str">
        <f t="shared" si="1"/>
        <v>insert into prl_acg (EntGid ,gid,code,NAME,TYPE,PARENTGID) select getentgid,sys_guid(),'7.05','Other benefits（其它福利） ','20', gid from prl_acg where code = '7';</v>
      </c>
    </row>
    <row r="52" spans="1:6">
      <c r="A52" s="11">
        <v>7.06</v>
      </c>
      <c r="B52" s="8" t="s">
        <v>125</v>
      </c>
      <c r="C52" s="2" t="s">
        <v>120</v>
      </c>
      <c r="D52" s="2" t="s">
        <v>149</v>
      </c>
      <c r="F52" t="str">
        <f t="shared" si="1"/>
        <v>insert into prl_acg (EntGid ,gid,code,NAME,TYPE,PARENTGID) select getentgid,sys_guid(),'7.06','Recruitment costs（招聘费）','20', gid from prl_acg where code = '7';</v>
      </c>
    </row>
    <row r="53" spans="1:6">
      <c r="A53" s="11">
        <v>7.07</v>
      </c>
      <c r="B53" s="8" t="s">
        <v>126</v>
      </c>
      <c r="C53" s="2" t="s">
        <v>120</v>
      </c>
      <c r="D53" s="2" t="s">
        <v>149</v>
      </c>
      <c r="F53" t="str">
        <f t="shared" si="1"/>
        <v>insert into prl_acg (EntGid ,gid,code,NAME,TYPE,PARENTGID) select getentgid,sys_guid(),'7.07','Temporary staff（临时工）','20', gid from prl_acg where code = '7';</v>
      </c>
    </row>
    <row r="54" spans="1:6">
      <c r="A54" s="11">
        <v>7.08</v>
      </c>
      <c r="B54" s="8" t="s">
        <v>210</v>
      </c>
      <c r="C54" s="2" t="s">
        <v>120</v>
      </c>
      <c r="D54" s="2" t="s">
        <v>149</v>
      </c>
      <c r="F54" t="str">
        <f t="shared" si="1"/>
        <v>insert into prl_acg (EntGid ,gid,code,NAME,TYPE,PARENTGID) select getentgid,sys_guid(),'7.08','Training fee（培训费）','20', gid from prl_acg where code = '7';</v>
      </c>
    </row>
    <row r="55" spans="1:6">
      <c r="A55" s="11">
        <v>7.09</v>
      </c>
      <c r="B55" s="8" t="s">
        <v>90</v>
      </c>
      <c r="C55" s="2" t="s">
        <v>120</v>
      </c>
      <c r="D55" s="2" t="s">
        <v>149</v>
      </c>
      <c r="F55" t="str">
        <f t="shared" si="1"/>
        <v>insert into prl_acg (EntGid ,gid,code,NAME,TYPE,PARENTGID) select getentgid,sys_guid(),'7.09','Others（其它）','20', gid from prl_acg where code = '7';</v>
      </c>
    </row>
    <row r="56" spans="1:6">
      <c r="A56" s="11">
        <v>8.01</v>
      </c>
      <c r="B56" s="8" t="s">
        <v>113</v>
      </c>
      <c r="C56" s="2" t="s">
        <v>120</v>
      </c>
      <c r="D56" s="2" t="s">
        <v>150</v>
      </c>
      <c r="F56" t="str">
        <f t="shared" si="1"/>
        <v>insert into prl_acg (EntGid ,gid,code,NAME,TYPE,PARENTGID) select getentgid,sys_guid(),'8.01','Professional fees（咨询费用）','20', gid from prl_acg where code = '8';</v>
      </c>
    </row>
    <row r="57" spans="1:6">
      <c r="A57" s="11">
        <v>8.02</v>
      </c>
      <c r="B57" s="8" t="s">
        <v>114</v>
      </c>
      <c r="C57" s="2" t="s">
        <v>120</v>
      </c>
      <c r="D57" s="2" t="s">
        <v>150</v>
      </c>
      <c r="F57" t="str">
        <f t="shared" si="1"/>
        <v>insert into prl_acg (EntGid ,gid,code,NAME,TYPE,PARENTGID) select getentgid,sys_guid(),'8.02','Entertainment（应酬招待费）','20', gid from prl_acg where code = '8';</v>
      </c>
    </row>
    <row r="58" spans="1:6">
      <c r="A58" s="11">
        <v>8.0299999999999994</v>
      </c>
      <c r="B58" s="8" t="s">
        <v>115</v>
      </c>
      <c r="C58" s="2" t="s">
        <v>120</v>
      </c>
      <c r="D58" s="2" t="s">
        <v>150</v>
      </c>
      <c r="F58" t="str">
        <f t="shared" si="1"/>
        <v>insert into prl_acg (EntGid ,gid,code,NAME,TYPE,PARENTGID) select getentgid,sys_guid(),'8.03','Gifts/Donations（礼品和捐赠）','20', gid from prl_acg where code = '8';</v>
      </c>
    </row>
    <row r="59" spans="1:6">
      <c r="A59" s="11">
        <v>8.0399999999999991</v>
      </c>
      <c r="B59" s="8" t="s">
        <v>116</v>
      </c>
      <c r="C59" s="2" t="s">
        <v>120</v>
      </c>
      <c r="D59" s="2" t="s">
        <v>150</v>
      </c>
      <c r="F59" t="str">
        <f t="shared" si="1"/>
        <v>insert into prl_acg (EntGid ,gid,code,NAME,TYPE,PARENTGID) select getentgid,sys_guid(),'8.04','Travellings &amp; Transportation（差旅费和市内交通费）','20', gid from prl_acg where code = '8';</v>
      </c>
    </row>
    <row r="60" spans="1:6">
      <c r="A60" s="11">
        <v>8.0500000000000007</v>
      </c>
      <c r="B60" s="8" t="s">
        <v>117</v>
      </c>
      <c r="C60" s="2" t="s">
        <v>120</v>
      </c>
      <c r="D60" s="2" t="s">
        <v>150</v>
      </c>
      <c r="F60" t="str">
        <f t="shared" si="1"/>
        <v>insert into prl_acg (EntGid ,gid,code,NAME,TYPE,PARENTGID) select getentgid,sys_guid(),'8.05','Computer expenses（电脑相关费用）','20', gid from prl_acg where code = '8';</v>
      </c>
    </row>
    <row r="61" spans="1:6">
      <c r="A61" s="11">
        <v>8.06</v>
      </c>
      <c r="B61" s="8" t="s">
        <v>118</v>
      </c>
      <c r="C61" s="2" t="s">
        <v>120</v>
      </c>
      <c r="D61" s="2" t="s">
        <v>150</v>
      </c>
      <c r="F61" t="str">
        <f t="shared" si="1"/>
        <v>insert into prl_acg (EntGid ,gid,code,NAME,TYPE,PARENTGID) select getentgid,sys_guid(),'8.06','Printing &amp; stationery（打印文具费）','20', gid from prl_acg where code = '8';</v>
      </c>
    </row>
    <row r="62" spans="1:6" ht="27">
      <c r="A62" s="11">
        <v>8.07</v>
      </c>
      <c r="B62" s="10" t="s">
        <v>119</v>
      </c>
      <c r="C62" s="2" t="s">
        <v>120</v>
      </c>
      <c r="D62" s="2" t="s">
        <v>150</v>
      </c>
      <c r="F62" t="str">
        <f t="shared" si="1"/>
        <v>insert into prl_acg (EntGid ,gid,code,NAME,TYPE,PARENTGID) select getentgid,sys_guid(),'8.07','Tel/Fax/internet &amp; Postage（电话、传真、网络、邮寄费用,办公用品）','20', gid from prl_acg where code = '8';</v>
      </c>
    </row>
    <row r="63" spans="1:6">
      <c r="A63" s="11">
        <v>8.08</v>
      </c>
      <c r="B63" s="8" t="s">
        <v>90</v>
      </c>
      <c r="C63" s="2" t="s">
        <v>120</v>
      </c>
      <c r="D63" s="2" t="s">
        <v>150</v>
      </c>
      <c r="F63" t="str">
        <f t="shared" si="1"/>
        <v>insert into prl_acg (EntGid ,gid,code,NAME,TYPE,PARENTGID) select getentgid,sys_guid(),'8.08','Others（其它）','20', gid from prl_acg where code = '8';</v>
      </c>
    </row>
    <row r="66" spans="1:7">
      <c r="A66" s="28">
        <v>9.01</v>
      </c>
      <c r="B66" s="29" t="s">
        <v>281</v>
      </c>
      <c r="C66" s="29" t="s">
        <v>303</v>
      </c>
      <c r="D66" s="2" t="s">
        <v>298</v>
      </c>
      <c r="E66" s="2" t="s">
        <v>297</v>
      </c>
      <c r="F66" s="2" t="s">
        <v>315</v>
      </c>
      <c r="G66" t="str">
        <f>"insert into prl_acg (EntGid ,gid,code,NAME,TYPE,PARENTGID,payflag,feeflag) select getentgid,sys_guid(),'"&amp;A66&amp;"','"&amp;B66&amp;"','"&amp;C66&amp;"', gid,'"&amp;E66&amp;"','"&amp;F66&amp;"' from prl_acg where code = '"&amp;D66&amp;"';"</f>
        <v>insert into prl_acg (EntGid ,gid,code,NAME,TYPE,PARENTGID,payflag,feeflag) select getentgid,sys_guid(),'9.01','土地使用权','20', gid,'10','0' from prl_acg where code = '9';</v>
      </c>
    </row>
    <row r="67" spans="1:7">
      <c r="A67" s="28">
        <v>9.02</v>
      </c>
      <c r="B67" s="29" t="s">
        <v>282</v>
      </c>
      <c r="C67" s="29" t="s">
        <v>299</v>
      </c>
      <c r="D67" s="2" t="s">
        <v>298</v>
      </c>
      <c r="E67" s="2" t="s">
        <v>297</v>
      </c>
      <c r="F67" s="2" t="s">
        <v>315</v>
      </c>
      <c r="G67" t="str">
        <f t="shared" ref="G67:G81" si="2">"insert into prl_acg (EntGid ,gid,code,NAME,TYPE,PARENTGID,payflag,feeflag) select getentgid,sys_guid(),'"&amp;A67&amp;"','"&amp;B67&amp;"','"&amp;C67&amp;"', gid,'"&amp;E67&amp;"','"&amp;F67&amp;"' from prl_acg where code = '"&amp;D67&amp;"';"</f>
        <v>insert into prl_acg (EntGid ,gid,code,NAME,TYPE,PARENTGID,payflag,feeflag) select getentgid,sys_guid(),'9.02','投资性房地产','21', gid,'10','0' from prl_acg where code = '9';</v>
      </c>
    </row>
    <row r="68" spans="1:7">
      <c r="A68" s="28">
        <v>9.0299999999999994</v>
      </c>
      <c r="B68" s="29" t="s">
        <v>283</v>
      </c>
      <c r="C68" s="29" t="s">
        <v>300</v>
      </c>
      <c r="D68" s="2" t="s">
        <v>298</v>
      </c>
      <c r="E68" s="2" t="s">
        <v>297</v>
      </c>
      <c r="F68" s="2" t="s">
        <v>297</v>
      </c>
      <c r="G68" t="str">
        <f t="shared" si="2"/>
        <v>insert into prl_acg (EntGid ,gid,code,NAME,TYPE,PARENTGID,payflag,feeflag) select getentgid,sys_guid(),'9.03','无形资产-软件使用权','22', gid,'10','10' from prl_acg where code = '9';</v>
      </c>
    </row>
    <row r="69" spans="1:7">
      <c r="A69" s="28">
        <v>9.0399999999999991</v>
      </c>
      <c r="B69" s="29" t="s">
        <v>284</v>
      </c>
      <c r="C69" s="29" t="s">
        <v>301</v>
      </c>
      <c r="D69" s="2" t="s">
        <v>298</v>
      </c>
      <c r="E69" s="2" t="s">
        <v>297</v>
      </c>
      <c r="F69" s="2" t="s">
        <v>297</v>
      </c>
      <c r="G69" t="str">
        <f t="shared" si="2"/>
        <v>insert into prl_acg (EntGid ,gid,code,NAME,TYPE,PARENTGID,payflag,feeflag) select getentgid,sys_guid(),'9.04','工程改造','23', gid,'10','10' from prl_acg where code = '9';</v>
      </c>
    </row>
    <row r="70" spans="1:7">
      <c r="A70" s="28">
        <v>9.0500000000000007</v>
      </c>
      <c r="B70" s="29" t="s">
        <v>285</v>
      </c>
      <c r="C70" s="29" t="s">
        <v>302</v>
      </c>
      <c r="D70" s="2" t="s">
        <v>298</v>
      </c>
      <c r="E70" s="2" t="s">
        <v>297</v>
      </c>
      <c r="F70" s="2" t="s">
        <v>297</v>
      </c>
      <c r="G70" t="str">
        <f t="shared" si="2"/>
        <v>insert into prl_acg (EntGid ,gid,code,NAME,TYPE,PARENTGID,payflag,feeflag) select getentgid,sys_guid(),'9.05','机电改造','24', gid,'10','10' from prl_acg where code = '9';</v>
      </c>
    </row>
    <row r="71" spans="1:7">
      <c r="A71" s="28">
        <v>9.06</v>
      </c>
      <c r="B71" s="29" t="s">
        <v>286</v>
      </c>
      <c r="C71" s="29" t="s">
        <v>304</v>
      </c>
      <c r="D71" s="2" t="s">
        <v>298</v>
      </c>
      <c r="E71" s="2" t="s">
        <v>297</v>
      </c>
      <c r="F71" s="2" t="s">
        <v>297</v>
      </c>
      <c r="G71" t="str">
        <f t="shared" si="2"/>
        <v>insert into prl_acg (EntGid ,gid,code,NAME,TYPE,PARENTGID,payflag,feeflag) select getentgid,sys_guid(),'9.06','结构改造','25', gid,'10','10' from prl_acg where code = '9';</v>
      </c>
    </row>
    <row r="72" spans="1:7">
      <c r="A72" s="28">
        <v>9.07</v>
      </c>
      <c r="B72" s="29" t="s">
        <v>287</v>
      </c>
      <c r="C72" s="29" t="s">
        <v>305</v>
      </c>
      <c r="D72" s="2" t="s">
        <v>298</v>
      </c>
      <c r="E72" s="2" t="s">
        <v>297</v>
      </c>
      <c r="F72" s="2" t="s">
        <v>297</v>
      </c>
      <c r="G72" t="str">
        <f t="shared" si="2"/>
        <v>insert into prl_acg (EntGid ,gid,code,NAME,TYPE,PARENTGID,payflag,feeflag) select getentgid,sys_guid(),'9.07','建筑工程','26', gid,'10','10' from prl_acg where code = '9';</v>
      </c>
    </row>
    <row r="73" spans="1:7">
      <c r="A73" s="28">
        <v>9.08</v>
      </c>
      <c r="B73" s="29" t="s">
        <v>288</v>
      </c>
      <c r="C73" s="29" t="s">
        <v>306</v>
      </c>
      <c r="D73" s="2" t="s">
        <v>298</v>
      </c>
      <c r="E73" s="2" t="s">
        <v>297</v>
      </c>
      <c r="F73" s="2" t="s">
        <v>297</v>
      </c>
      <c r="G73" t="str">
        <f t="shared" si="2"/>
        <v>insert into prl_acg (EntGid ,gid,code,NAME,TYPE,PARENTGID,payflag,feeflag) select getentgid,sys_guid(),'9.08','工程顾问及设计','27', gid,'10','10' from prl_acg where code = '9';</v>
      </c>
    </row>
    <row r="74" spans="1:7">
      <c r="A74" s="28">
        <v>9.09</v>
      </c>
      <c r="B74" s="29" t="s">
        <v>289</v>
      </c>
      <c r="C74" s="29" t="s">
        <v>307</v>
      </c>
      <c r="D74" s="2" t="s">
        <v>298</v>
      </c>
      <c r="E74" s="2" t="s">
        <v>297</v>
      </c>
      <c r="F74" s="2" t="s">
        <v>297</v>
      </c>
      <c r="G74" t="str">
        <f t="shared" si="2"/>
        <v>insert into prl_acg (EntGid ,gid,code,NAME,TYPE,PARENTGID,payflag,feeflag) select getentgid,sys_guid(),'9.09','固定资产-办公设备','28', gid,'10','10' from prl_acg where code = '9';</v>
      </c>
    </row>
    <row r="75" spans="1:7">
      <c r="A75" s="30">
        <v>9.1</v>
      </c>
      <c r="B75" s="29" t="s">
        <v>290</v>
      </c>
      <c r="C75" s="29" t="s">
        <v>308</v>
      </c>
      <c r="D75" s="2" t="s">
        <v>298</v>
      </c>
      <c r="E75" s="2" t="s">
        <v>297</v>
      </c>
      <c r="F75" s="2" t="s">
        <v>297</v>
      </c>
      <c r="G75" t="str">
        <f t="shared" si="2"/>
        <v>insert into prl_acg (EntGid ,gid,code,NAME,TYPE,PARENTGID,payflag,feeflag) select getentgid,sys_guid(),'9.1','固定资产-办公家具','29', gid,'10','10' from prl_acg where code = '9';</v>
      </c>
    </row>
    <row r="76" spans="1:7">
      <c r="A76" s="28">
        <v>9.11</v>
      </c>
      <c r="B76" s="29" t="s">
        <v>291</v>
      </c>
      <c r="C76" s="29" t="s">
        <v>309</v>
      </c>
      <c r="D76" s="2" t="s">
        <v>298</v>
      </c>
      <c r="E76" s="2" t="s">
        <v>297</v>
      </c>
      <c r="F76" s="2" t="s">
        <v>297</v>
      </c>
      <c r="G76" t="str">
        <f t="shared" si="2"/>
        <v>insert into prl_acg (EntGid ,gid,code,NAME,TYPE,PARENTGID,payflag,feeflag) select getentgid,sys_guid(),'9.11','固定资产-营运设备','30', gid,'10','10' from prl_acg where code = '9';</v>
      </c>
    </row>
    <row r="77" spans="1:7">
      <c r="A77" s="28">
        <v>9.1199999999999992</v>
      </c>
      <c r="B77" s="29" t="s">
        <v>292</v>
      </c>
      <c r="C77" s="29" t="s">
        <v>310</v>
      </c>
      <c r="D77" s="2" t="s">
        <v>298</v>
      </c>
      <c r="E77" s="2" t="s">
        <v>297</v>
      </c>
      <c r="F77" s="2" t="s">
        <v>297</v>
      </c>
      <c r="G77" t="str">
        <f t="shared" si="2"/>
        <v>insert into prl_acg (EntGid ,gid,code,NAME,TYPE,PARENTGID,payflag,feeflag) select getentgid,sys_guid(),'9.12','固定资产-信息设备','31', gid,'10','10' from prl_acg where code = '9';</v>
      </c>
    </row>
    <row r="78" spans="1:7">
      <c r="A78" s="28">
        <v>9.1300000000000008</v>
      </c>
      <c r="B78" s="29" t="s">
        <v>293</v>
      </c>
      <c r="C78" s="29" t="s">
        <v>311</v>
      </c>
      <c r="D78" s="2" t="s">
        <v>298</v>
      </c>
      <c r="E78" s="2" t="s">
        <v>297</v>
      </c>
      <c r="F78" s="2" t="s">
        <v>297</v>
      </c>
      <c r="G78" t="str">
        <f t="shared" si="2"/>
        <v>insert into prl_acg (EntGid ,gid,code,NAME,TYPE,PARENTGID,payflag,feeflag) select getentgid,sys_guid(),'9.13','固定资产-物业设备','32', gid,'10','10' from prl_acg where code = '9';</v>
      </c>
    </row>
    <row r="79" spans="1:7">
      <c r="A79" s="28">
        <v>9.14</v>
      </c>
      <c r="B79" s="29" t="s">
        <v>294</v>
      </c>
      <c r="C79" s="29" t="s">
        <v>312</v>
      </c>
      <c r="D79" s="2" t="s">
        <v>298</v>
      </c>
      <c r="E79" s="2" t="s">
        <v>297</v>
      </c>
      <c r="F79" s="2" t="s">
        <v>297</v>
      </c>
      <c r="G79" t="str">
        <f t="shared" si="2"/>
        <v>insert into prl_acg (EntGid ,gid,code,NAME,TYPE,PARENTGID,payflag,feeflag) select getentgid,sys_guid(),'9.14','固定资产-收银设备','33', gid,'10','10' from prl_acg where code = '9';</v>
      </c>
    </row>
    <row r="80" spans="1:7">
      <c r="A80" s="28">
        <v>9.15</v>
      </c>
      <c r="B80" s="29" t="s">
        <v>295</v>
      </c>
      <c r="C80" s="29" t="s">
        <v>313</v>
      </c>
      <c r="D80" s="2" t="s">
        <v>298</v>
      </c>
      <c r="E80" s="2" t="s">
        <v>297</v>
      </c>
      <c r="F80" s="2" t="s">
        <v>297</v>
      </c>
      <c r="G80" t="str">
        <f t="shared" si="2"/>
        <v>insert into prl_acg (EntGid ,gid,code,NAME,TYPE,PARENTGID,payflag,feeflag) select getentgid,sys_guid(),'9.15','待摊费用-办公室装修','34', gid,'10','10' from prl_acg where code = '9';</v>
      </c>
    </row>
    <row r="81" spans="1:7">
      <c r="A81" s="28">
        <v>9.16</v>
      </c>
      <c r="B81" s="29" t="s">
        <v>296</v>
      </c>
      <c r="C81" s="29" t="s">
        <v>314</v>
      </c>
      <c r="D81" s="2" t="s">
        <v>298</v>
      </c>
      <c r="E81" s="2" t="s">
        <v>297</v>
      </c>
      <c r="F81" s="2" t="s">
        <v>297</v>
      </c>
      <c r="G81" t="str">
        <f t="shared" si="2"/>
        <v>insert into prl_acg (EntGid ,gid,code,NAME,TYPE,PARENTGID,payflag,feeflag) select getentgid,sys_guid(),'9.16','待摊费用-租户装修','35', gid,'10','10' from prl_acg where code = '9';</v>
      </c>
    </row>
  </sheetData>
  <sortState ref="B1:B156">
    <sortCondition ref="B1:B15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55"/>
  <sheetViews>
    <sheetView topLeftCell="A107" workbookViewId="0">
      <selection activeCell="C149" sqref="C149"/>
    </sheetView>
  </sheetViews>
  <sheetFormatPr defaultRowHeight="13.5"/>
  <cols>
    <col min="1" max="1" width="10.25" style="9" customWidth="1"/>
    <col min="2" max="2" width="3" style="12" customWidth="1"/>
    <col min="3" max="3" width="46.75" style="8" customWidth="1"/>
    <col min="4" max="4" width="2.25" style="8" customWidth="1"/>
    <col min="5" max="5" width="4.125" style="12" customWidth="1"/>
    <col min="6" max="6" width="21.75" style="12" customWidth="1"/>
    <col min="7" max="7" width="4" style="12" customWidth="1"/>
    <col min="8" max="8" width="9.625" style="12" customWidth="1"/>
    <col min="9" max="9" width="47.5" style="12" customWidth="1"/>
    <col min="10" max="256" width="9" style="12"/>
    <col min="257" max="257" width="5" style="12" bestFit="1" customWidth="1"/>
    <col min="258" max="258" width="3" style="12" customWidth="1"/>
    <col min="259" max="260" width="46.75" style="12" customWidth="1"/>
    <col min="261" max="261" width="4.125" style="12" customWidth="1"/>
    <col min="262" max="262" width="34.75" style="12" customWidth="1"/>
    <col min="263" max="263" width="4" style="12" customWidth="1"/>
    <col min="264" max="264" width="30.75" style="12" customWidth="1"/>
    <col min="265" max="512" width="9" style="12"/>
    <col min="513" max="513" width="5" style="12" bestFit="1" customWidth="1"/>
    <col min="514" max="514" width="3" style="12" customWidth="1"/>
    <col min="515" max="516" width="46.75" style="12" customWidth="1"/>
    <col min="517" max="517" width="4.125" style="12" customWidth="1"/>
    <col min="518" max="518" width="34.75" style="12" customWidth="1"/>
    <col min="519" max="519" width="4" style="12" customWidth="1"/>
    <col min="520" max="520" width="30.75" style="12" customWidth="1"/>
    <col min="521" max="768" width="9" style="12"/>
    <col min="769" max="769" width="5" style="12" bestFit="1" customWidth="1"/>
    <col min="770" max="770" width="3" style="12" customWidth="1"/>
    <col min="771" max="772" width="46.75" style="12" customWidth="1"/>
    <col min="773" max="773" width="4.125" style="12" customWidth="1"/>
    <col min="774" max="774" width="34.75" style="12" customWidth="1"/>
    <col min="775" max="775" width="4" style="12" customWidth="1"/>
    <col min="776" max="776" width="30.75" style="12" customWidth="1"/>
    <col min="777" max="1024" width="9" style="12"/>
    <col min="1025" max="1025" width="5" style="12" bestFit="1" customWidth="1"/>
    <col min="1026" max="1026" width="3" style="12" customWidth="1"/>
    <col min="1027" max="1028" width="46.75" style="12" customWidth="1"/>
    <col min="1029" max="1029" width="4.125" style="12" customWidth="1"/>
    <col min="1030" max="1030" width="34.75" style="12" customWidth="1"/>
    <col min="1031" max="1031" width="4" style="12" customWidth="1"/>
    <col min="1032" max="1032" width="30.75" style="12" customWidth="1"/>
    <col min="1033" max="1280" width="9" style="12"/>
    <col min="1281" max="1281" width="5" style="12" bestFit="1" customWidth="1"/>
    <col min="1282" max="1282" width="3" style="12" customWidth="1"/>
    <col min="1283" max="1284" width="46.75" style="12" customWidth="1"/>
    <col min="1285" max="1285" width="4.125" style="12" customWidth="1"/>
    <col min="1286" max="1286" width="34.75" style="12" customWidth="1"/>
    <col min="1287" max="1287" width="4" style="12" customWidth="1"/>
    <col min="1288" max="1288" width="30.75" style="12" customWidth="1"/>
    <col min="1289" max="1536" width="9" style="12"/>
    <col min="1537" max="1537" width="5" style="12" bestFit="1" customWidth="1"/>
    <col min="1538" max="1538" width="3" style="12" customWidth="1"/>
    <col min="1539" max="1540" width="46.75" style="12" customWidth="1"/>
    <col min="1541" max="1541" width="4.125" style="12" customWidth="1"/>
    <col min="1542" max="1542" width="34.75" style="12" customWidth="1"/>
    <col min="1543" max="1543" width="4" style="12" customWidth="1"/>
    <col min="1544" max="1544" width="30.75" style="12" customWidth="1"/>
    <col min="1545" max="1792" width="9" style="12"/>
    <col min="1793" max="1793" width="5" style="12" bestFit="1" customWidth="1"/>
    <col min="1794" max="1794" width="3" style="12" customWidth="1"/>
    <col min="1795" max="1796" width="46.75" style="12" customWidth="1"/>
    <col min="1797" max="1797" width="4.125" style="12" customWidth="1"/>
    <col min="1798" max="1798" width="34.75" style="12" customWidth="1"/>
    <col min="1799" max="1799" width="4" style="12" customWidth="1"/>
    <col min="1800" max="1800" width="30.75" style="12" customWidth="1"/>
    <col min="1801" max="2048" width="9" style="12"/>
    <col min="2049" max="2049" width="5" style="12" bestFit="1" customWidth="1"/>
    <col min="2050" max="2050" width="3" style="12" customWidth="1"/>
    <col min="2051" max="2052" width="46.75" style="12" customWidth="1"/>
    <col min="2053" max="2053" width="4.125" style="12" customWidth="1"/>
    <col min="2054" max="2054" width="34.75" style="12" customWidth="1"/>
    <col min="2055" max="2055" width="4" style="12" customWidth="1"/>
    <col min="2056" max="2056" width="30.75" style="12" customWidth="1"/>
    <col min="2057" max="2304" width="9" style="12"/>
    <col min="2305" max="2305" width="5" style="12" bestFit="1" customWidth="1"/>
    <col min="2306" max="2306" width="3" style="12" customWidth="1"/>
    <col min="2307" max="2308" width="46.75" style="12" customWidth="1"/>
    <col min="2309" max="2309" width="4.125" style="12" customWidth="1"/>
    <col min="2310" max="2310" width="34.75" style="12" customWidth="1"/>
    <col min="2311" max="2311" width="4" style="12" customWidth="1"/>
    <col min="2312" max="2312" width="30.75" style="12" customWidth="1"/>
    <col min="2313" max="2560" width="9" style="12"/>
    <col min="2561" max="2561" width="5" style="12" bestFit="1" customWidth="1"/>
    <col min="2562" max="2562" width="3" style="12" customWidth="1"/>
    <col min="2563" max="2564" width="46.75" style="12" customWidth="1"/>
    <col min="2565" max="2565" width="4.125" style="12" customWidth="1"/>
    <col min="2566" max="2566" width="34.75" style="12" customWidth="1"/>
    <col min="2567" max="2567" width="4" style="12" customWidth="1"/>
    <col min="2568" max="2568" width="30.75" style="12" customWidth="1"/>
    <col min="2569" max="2816" width="9" style="12"/>
    <col min="2817" max="2817" width="5" style="12" bestFit="1" customWidth="1"/>
    <col min="2818" max="2818" width="3" style="12" customWidth="1"/>
    <col min="2819" max="2820" width="46.75" style="12" customWidth="1"/>
    <col min="2821" max="2821" width="4.125" style="12" customWidth="1"/>
    <col min="2822" max="2822" width="34.75" style="12" customWidth="1"/>
    <col min="2823" max="2823" width="4" style="12" customWidth="1"/>
    <col min="2824" max="2824" width="30.75" style="12" customWidth="1"/>
    <col min="2825" max="3072" width="9" style="12"/>
    <col min="3073" max="3073" width="5" style="12" bestFit="1" customWidth="1"/>
    <col min="3074" max="3074" width="3" style="12" customWidth="1"/>
    <col min="3075" max="3076" width="46.75" style="12" customWidth="1"/>
    <col min="3077" max="3077" width="4.125" style="12" customWidth="1"/>
    <col min="3078" max="3078" width="34.75" style="12" customWidth="1"/>
    <col min="3079" max="3079" width="4" style="12" customWidth="1"/>
    <col min="3080" max="3080" width="30.75" style="12" customWidth="1"/>
    <col min="3081" max="3328" width="9" style="12"/>
    <col min="3329" max="3329" width="5" style="12" bestFit="1" customWidth="1"/>
    <col min="3330" max="3330" width="3" style="12" customWidth="1"/>
    <col min="3331" max="3332" width="46.75" style="12" customWidth="1"/>
    <col min="3333" max="3333" width="4.125" style="12" customWidth="1"/>
    <col min="3334" max="3334" width="34.75" style="12" customWidth="1"/>
    <col min="3335" max="3335" width="4" style="12" customWidth="1"/>
    <col min="3336" max="3336" width="30.75" style="12" customWidth="1"/>
    <col min="3337" max="3584" width="9" style="12"/>
    <col min="3585" max="3585" width="5" style="12" bestFit="1" customWidth="1"/>
    <col min="3586" max="3586" width="3" style="12" customWidth="1"/>
    <col min="3587" max="3588" width="46.75" style="12" customWidth="1"/>
    <col min="3589" max="3589" width="4.125" style="12" customWidth="1"/>
    <col min="3590" max="3590" width="34.75" style="12" customWidth="1"/>
    <col min="3591" max="3591" width="4" style="12" customWidth="1"/>
    <col min="3592" max="3592" width="30.75" style="12" customWidth="1"/>
    <col min="3593" max="3840" width="9" style="12"/>
    <col min="3841" max="3841" width="5" style="12" bestFit="1" customWidth="1"/>
    <col min="3842" max="3842" width="3" style="12" customWidth="1"/>
    <col min="3843" max="3844" width="46.75" style="12" customWidth="1"/>
    <col min="3845" max="3845" width="4.125" style="12" customWidth="1"/>
    <col min="3846" max="3846" width="34.75" style="12" customWidth="1"/>
    <col min="3847" max="3847" width="4" style="12" customWidth="1"/>
    <col min="3848" max="3848" width="30.75" style="12" customWidth="1"/>
    <col min="3849" max="4096" width="9" style="12"/>
    <col min="4097" max="4097" width="5" style="12" bestFit="1" customWidth="1"/>
    <col min="4098" max="4098" width="3" style="12" customWidth="1"/>
    <col min="4099" max="4100" width="46.75" style="12" customWidth="1"/>
    <col min="4101" max="4101" width="4.125" style="12" customWidth="1"/>
    <col min="4102" max="4102" width="34.75" style="12" customWidth="1"/>
    <col min="4103" max="4103" width="4" style="12" customWidth="1"/>
    <col min="4104" max="4104" width="30.75" style="12" customWidth="1"/>
    <col min="4105" max="4352" width="9" style="12"/>
    <col min="4353" max="4353" width="5" style="12" bestFit="1" customWidth="1"/>
    <col min="4354" max="4354" width="3" style="12" customWidth="1"/>
    <col min="4355" max="4356" width="46.75" style="12" customWidth="1"/>
    <col min="4357" max="4357" width="4.125" style="12" customWidth="1"/>
    <col min="4358" max="4358" width="34.75" style="12" customWidth="1"/>
    <col min="4359" max="4359" width="4" style="12" customWidth="1"/>
    <col min="4360" max="4360" width="30.75" style="12" customWidth="1"/>
    <col min="4361" max="4608" width="9" style="12"/>
    <col min="4609" max="4609" width="5" style="12" bestFit="1" customWidth="1"/>
    <col min="4610" max="4610" width="3" style="12" customWidth="1"/>
    <col min="4611" max="4612" width="46.75" style="12" customWidth="1"/>
    <col min="4613" max="4613" width="4.125" style="12" customWidth="1"/>
    <col min="4614" max="4614" width="34.75" style="12" customWidth="1"/>
    <col min="4615" max="4615" width="4" style="12" customWidth="1"/>
    <col min="4616" max="4616" width="30.75" style="12" customWidth="1"/>
    <col min="4617" max="4864" width="9" style="12"/>
    <col min="4865" max="4865" width="5" style="12" bestFit="1" customWidth="1"/>
    <col min="4866" max="4866" width="3" style="12" customWidth="1"/>
    <col min="4867" max="4868" width="46.75" style="12" customWidth="1"/>
    <col min="4869" max="4869" width="4.125" style="12" customWidth="1"/>
    <col min="4870" max="4870" width="34.75" style="12" customWidth="1"/>
    <col min="4871" max="4871" width="4" style="12" customWidth="1"/>
    <col min="4872" max="4872" width="30.75" style="12" customWidth="1"/>
    <col min="4873" max="5120" width="9" style="12"/>
    <col min="5121" max="5121" width="5" style="12" bestFit="1" customWidth="1"/>
    <col min="5122" max="5122" width="3" style="12" customWidth="1"/>
    <col min="5123" max="5124" width="46.75" style="12" customWidth="1"/>
    <col min="5125" max="5125" width="4.125" style="12" customWidth="1"/>
    <col min="5126" max="5126" width="34.75" style="12" customWidth="1"/>
    <col min="5127" max="5127" width="4" style="12" customWidth="1"/>
    <col min="5128" max="5128" width="30.75" style="12" customWidth="1"/>
    <col min="5129" max="5376" width="9" style="12"/>
    <col min="5377" max="5377" width="5" style="12" bestFit="1" customWidth="1"/>
    <col min="5378" max="5378" width="3" style="12" customWidth="1"/>
    <col min="5379" max="5380" width="46.75" style="12" customWidth="1"/>
    <col min="5381" max="5381" width="4.125" style="12" customWidth="1"/>
    <col min="5382" max="5382" width="34.75" style="12" customWidth="1"/>
    <col min="5383" max="5383" width="4" style="12" customWidth="1"/>
    <col min="5384" max="5384" width="30.75" style="12" customWidth="1"/>
    <col min="5385" max="5632" width="9" style="12"/>
    <col min="5633" max="5633" width="5" style="12" bestFit="1" customWidth="1"/>
    <col min="5634" max="5634" width="3" style="12" customWidth="1"/>
    <col min="5635" max="5636" width="46.75" style="12" customWidth="1"/>
    <col min="5637" max="5637" width="4.125" style="12" customWidth="1"/>
    <col min="5638" max="5638" width="34.75" style="12" customWidth="1"/>
    <col min="5639" max="5639" width="4" style="12" customWidth="1"/>
    <col min="5640" max="5640" width="30.75" style="12" customWidth="1"/>
    <col min="5641" max="5888" width="9" style="12"/>
    <col min="5889" max="5889" width="5" style="12" bestFit="1" customWidth="1"/>
    <col min="5890" max="5890" width="3" style="12" customWidth="1"/>
    <col min="5891" max="5892" width="46.75" style="12" customWidth="1"/>
    <col min="5893" max="5893" width="4.125" style="12" customWidth="1"/>
    <col min="5894" max="5894" width="34.75" style="12" customWidth="1"/>
    <col min="5895" max="5895" width="4" style="12" customWidth="1"/>
    <col min="5896" max="5896" width="30.75" style="12" customWidth="1"/>
    <col min="5897" max="6144" width="9" style="12"/>
    <col min="6145" max="6145" width="5" style="12" bestFit="1" customWidth="1"/>
    <col min="6146" max="6146" width="3" style="12" customWidth="1"/>
    <col min="6147" max="6148" width="46.75" style="12" customWidth="1"/>
    <col min="6149" max="6149" width="4.125" style="12" customWidth="1"/>
    <col min="6150" max="6150" width="34.75" style="12" customWidth="1"/>
    <col min="6151" max="6151" width="4" style="12" customWidth="1"/>
    <col min="6152" max="6152" width="30.75" style="12" customWidth="1"/>
    <col min="6153" max="6400" width="9" style="12"/>
    <col min="6401" max="6401" width="5" style="12" bestFit="1" customWidth="1"/>
    <col min="6402" max="6402" width="3" style="12" customWidth="1"/>
    <col min="6403" max="6404" width="46.75" style="12" customWidth="1"/>
    <col min="6405" max="6405" width="4.125" style="12" customWidth="1"/>
    <col min="6406" max="6406" width="34.75" style="12" customWidth="1"/>
    <col min="6407" max="6407" width="4" style="12" customWidth="1"/>
    <col min="6408" max="6408" width="30.75" style="12" customWidth="1"/>
    <col min="6409" max="6656" width="9" style="12"/>
    <col min="6657" max="6657" width="5" style="12" bestFit="1" customWidth="1"/>
    <col min="6658" max="6658" width="3" style="12" customWidth="1"/>
    <col min="6659" max="6660" width="46.75" style="12" customWidth="1"/>
    <col min="6661" max="6661" width="4.125" style="12" customWidth="1"/>
    <col min="6662" max="6662" width="34.75" style="12" customWidth="1"/>
    <col min="6663" max="6663" width="4" style="12" customWidth="1"/>
    <col min="6664" max="6664" width="30.75" style="12" customWidth="1"/>
    <col min="6665" max="6912" width="9" style="12"/>
    <col min="6913" max="6913" width="5" style="12" bestFit="1" customWidth="1"/>
    <col min="6914" max="6914" width="3" style="12" customWidth="1"/>
    <col min="6915" max="6916" width="46.75" style="12" customWidth="1"/>
    <col min="6917" max="6917" width="4.125" style="12" customWidth="1"/>
    <col min="6918" max="6918" width="34.75" style="12" customWidth="1"/>
    <col min="6919" max="6919" width="4" style="12" customWidth="1"/>
    <col min="6920" max="6920" width="30.75" style="12" customWidth="1"/>
    <col min="6921" max="7168" width="9" style="12"/>
    <col min="7169" max="7169" width="5" style="12" bestFit="1" customWidth="1"/>
    <col min="7170" max="7170" width="3" style="12" customWidth="1"/>
    <col min="7171" max="7172" width="46.75" style="12" customWidth="1"/>
    <col min="7173" max="7173" width="4.125" style="12" customWidth="1"/>
    <col min="7174" max="7174" width="34.75" style="12" customWidth="1"/>
    <col min="7175" max="7175" width="4" style="12" customWidth="1"/>
    <col min="7176" max="7176" width="30.75" style="12" customWidth="1"/>
    <col min="7177" max="7424" width="9" style="12"/>
    <col min="7425" max="7425" width="5" style="12" bestFit="1" customWidth="1"/>
    <col min="7426" max="7426" width="3" style="12" customWidth="1"/>
    <col min="7427" max="7428" width="46.75" style="12" customWidth="1"/>
    <col min="7429" max="7429" width="4.125" style="12" customWidth="1"/>
    <col min="7430" max="7430" width="34.75" style="12" customWidth="1"/>
    <col min="7431" max="7431" width="4" style="12" customWidth="1"/>
    <col min="7432" max="7432" width="30.75" style="12" customWidth="1"/>
    <col min="7433" max="7680" width="9" style="12"/>
    <col min="7681" max="7681" width="5" style="12" bestFit="1" customWidth="1"/>
    <col min="7682" max="7682" width="3" style="12" customWidth="1"/>
    <col min="7683" max="7684" width="46.75" style="12" customWidth="1"/>
    <col min="7685" max="7685" width="4.125" style="12" customWidth="1"/>
    <col min="7686" max="7686" width="34.75" style="12" customWidth="1"/>
    <col min="7687" max="7687" width="4" style="12" customWidth="1"/>
    <col min="7688" max="7688" width="30.75" style="12" customWidth="1"/>
    <col min="7689" max="7936" width="9" style="12"/>
    <col min="7937" max="7937" width="5" style="12" bestFit="1" customWidth="1"/>
    <col min="7938" max="7938" width="3" style="12" customWidth="1"/>
    <col min="7939" max="7940" width="46.75" style="12" customWidth="1"/>
    <col min="7941" max="7941" width="4.125" style="12" customWidth="1"/>
    <col min="7942" max="7942" width="34.75" style="12" customWidth="1"/>
    <col min="7943" max="7943" width="4" style="12" customWidth="1"/>
    <col min="7944" max="7944" width="30.75" style="12" customWidth="1"/>
    <col min="7945" max="8192" width="9" style="12"/>
    <col min="8193" max="8193" width="5" style="12" bestFit="1" customWidth="1"/>
    <col min="8194" max="8194" width="3" style="12" customWidth="1"/>
    <col min="8195" max="8196" width="46.75" style="12" customWidth="1"/>
    <col min="8197" max="8197" width="4.125" style="12" customWidth="1"/>
    <col min="8198" max="8198" width="34.75" style="12" customWidth="1"/>
    <col min="8199" max="8199" width="4" style="12" customWidth="1"/>
    <col min="8200" max="8200" width="30.75" style="12" customWidth="1"/>
    <col min="8201" max="8448" width="9" style="12"/>
    <col min="8449" max="8449" width="5" style="12" bestFit="1" customWidth="1"/>
    <col min="8450" max="8450" width="3" style="12" customWidth="1"/>
    <col min="8451" max="8452" width="46.75" style="12" customWidth="1"/>
    <col min="8453" max="8453" width="4.125" style="12" customWidth="1"/>
    <col min="8454" max="8454" width="34.75" style="12" customWidth="1"/>
    <col min="8455" max="8455" width="4" style="12" customWidth="1"/>
    <col min="8456" max="8456" width="30.75" style="12" customWidth="1"/>
    <col min="8457" max="8704" width="9" style="12"/>
    <col min="8705" max="8705" width="5" style="12" bestFit="1" customWidth="1"/>
    <col min="8706" max="8706" width="3" style="12" customWidth="1"/>
    <col min="8707" max="8708" width="46.75" style="12" customWidth="1"/>
    <col min="8709" max="8709" width="4.125" style="12" customWidth="1"/>
    <col min="8710" max="8710" width="34.75" style="12" customWidth="1"/>
    <col min="8711" max="8711" width="4" style="12" customWidth="1"/>
    <col min="8712" max="8712" width="30.75" style="12" customWidth="1"/>
    <col min="8713" max="8960" width="9" style="12"/>
    <col min="8961" max="8961" width="5" style="12" bestFit="1" customWidth="1"/>
    <col min="8962" max="8962" width="3" style="12" customWidth="1"/>
    <col min="8963" max="8964" width="46.75" style="12" customWidth="1"/>
    <col min="8965" max="8965" width="4.125" style="12" customWidth="1"/>
    <col min="8966" max="8966" width="34.75" style="12" customWidth="1"/>
    <col min="8967" max="8967" width="4" style="12" customWidth="1"/>
    <col min="8968" max="8968" width="30.75" style="12" customWidth="1"/>
    <col min="8969" max="9216" width="9" style="12"/>
    <col min="9217" max="9217" width="5" style="12" bestFit="1" customWidth="1"/>
    <col min="9218" max="9218" width="3" style="12" customWidth="1"/>
    <col min="9219" max="9220" width="46.75" style="12" customWidth="1"/>
    <col min="9221" max="9221" width="4.125" style="12" customWidth="1"/>
    <col min="9222" max="9222" width="34.75" style="12" customWidth="1"/>
    <col min="9223" max="9223" width="4" style="12" customWidth="1"/>
    <col min="9224" max="9224" width="30.75" style="12" customWidth="1"/>
    <col min="9225" max="9472" width="9" style="12"/>
    <col min="9473" max="9473" width="5" style="12" bestFit="1" customWidth="1"/>
    <col min="9474" max="9474" width="3" style="12" customWidth="1"/>
    <col min="9475" max="9476" width="46.75" style="12" customWidth="1"/>
    <col min="9477" max="9477" width="4.125" style="12" customWidth="1"/>
    <col min="9478" max="9478" width="34.75" style="12" customWidth="1"/>
    <col min="9479" max="9479" width="4" style="12" customWidth="1"/>
    <col min="9480" max="9480" width="30.75" style="12" customWidth="1"/>
    <col min="9481" max="9728" width="9" style="12"/>
    <col min="9729" max="9729" width="5" style="12" bestFit="1" customWidth="1"/>
    <col min="9730" max="9730" width="3" style="12" customWidth="1"/>
    <col min="9731" max="9732" width="46.75" style="12" customWidth="1"/>
    <col min="9733" max="9733" width="4.125" style="12" customWidth="1"/>
    <col min="9734" max="9734" width="34.75" style="12" customWidth="1"/>
    <col min="9735" max="9735" width="4" style="12" customWidth="1"/>
    <col min="9736" max="9736" width="30.75" style="12" customWidth="1"/>
    <col min="9737" max="9984" width="9" style="12"/>
    <col min="9985" max="9985" width="5" style="12" bestFit="1" customWidth="1"/>
    <col min="9986" max="9986" width="3" style="12" customWidth="1"/>
    <col min="9987" max="9988" width="46.75" style="12" customWidth="1"/>
    <col min="9989" max="9989" width="4.125" style="12" customWidth="1"/>
    <col min="9990" max="9990" width="34.75" style="12" customWidth="1"/>
    <col min="9991" max="9991" width="4" style="12" customWidth="1"/>
    <col min="9992" max="9992" width="30.75" style="12" customWidth="1"/>
    <col min="9993" max="10240" width="9" style="12"/>
    <col min="10241" max="10241" width="5" style="12" bestFit="1" customWidth="1"/>
    <col min="10242" max="10242" width="3" style="12" customWidth="1"/>
    <col min="10243" max="10244" width="46.75" style="12" customWidth="1"/>
    <col min="10245" max="10245" width="4.125" style="12" customWidth="1"/>
    <col min="10246" max="10246" width="34.75" style="12" customWidth="1"/>
    <col min="10247" max="10247" width="4" style="12" customWidth="1"/>
    <col min="10248" max="10248" width="30.75" style="12" customWidth="1"/>
    <col min="10249" max="10496" width="9" style="12"/>
    <col min="10497" max="10497" width="5" style="12" bestFit="1" customWidth="1"/>
    <col min="10498" max="10498" width="3" style="12" customWidth="1"/>
    <col min="10499" max="10500" width="46.75" style="12" customWidth="1"/>
    <col min="10501" max="10501" width="4.125" style="12" customWidth="1"/>
    <col min="10502" max="10502" width="34.75" style="12" customWidth="1"/>
    <col min="10503" max="10503" width="4" style="12" customWidth="1"/>
    <col min="10504" max="10504" width="30.75" style="12" customWidth="1"/>
    <col min="10505" max="10752" width="9" style="12"/>
    <col min="10753" max="10753" width="5" style="12" bestFit="1" customWidth="1"/>
    <col min="10754" max="10754" width="3" style="12" customWidth="1"/>
    <col min="10755" max="10756" width="46.75" style="12" customWidth="1"/>
    <col min="10757" max="10757" width="4.125" style="12" customWidth="1"/>
    <col min="10758" max="10758" width="34.75" style="12" customWidth="1"/>
    <col min="10759" max="10759" width="4" style="12" customWidth="1"/>
    <col min="10760" max="10760" width="30.75" style="12" customWidth="1"/>
    <col min="10761" max="11008" width="9" style="12"/>
    <col min="11009" max="11009" width="5" style="12" bestFit="1" customWidth="1"/>
    <col min="11010" max="11010" width="3" style="12" customWidth="1"/>
    <col min="11011" max="11012" width="46.75" style="12" customWidth="1"/>
    <col min="11013" max="11013" width="4.125" style="12" customWidth="1"/>
    <col min="11014" max="11014" width="34.75" style="12" customWidth="1"/>
    <col min="11015" max="11015" width="4" style="12" customWidth="1"/>
    <col min="11016" max="11016" width="30.75" style="12" customWidth="1"/>
    <col min="11017" max="11264" width="9" style="12"/>
    <col min="11265" max="11265" width="5" style="12" bestFit="1" customWidth="1"/>
    <col min="11266" max="11266" width="3" style="12" customWidth="1"/>
    <col min="11267" max="11268" width="46.75" style="12" customWidth="1"/>
    <col min="11269" max="11269" width="4.125" style="12" customWidth="1"/>
    <col min="11270" max="11270" width="34.75" style="12" customWidth="1"/>
    <col min="11271" max="11271" width="4" style="12" customWidth="1"/>
    <col min="11272" max="11272" width="30.75" style="12" customWidth="1"/>
    <col min="11273" max="11520" width="9" style="12"/>
    <col min="11521" max="11521" width="5" style="12" bestFit="1" customWidth="1"/>
    <col min="11522" max="11522" width="3" style="12" customWidth="1"/>
    <col min="11523" max="11524" width="46.75" style="12" customWidth="1"/>
    <col min="11525" max="11525" width="4.125" style="12" customWidth="1"/>
    <col min="11526" max="11526" width="34.75" style="12" customWidth="1"/>
    <col min="11527" max="11527" width="4" style="12" customWidth="1"/>
    <col min="11528" max="11528" width="30.75" style="12" customWidth="1"/>
    <col min="11529" max="11776" width="9" style="12"/>
    <col min="11777" max="11777" width="5" style="12" bestFit="1" customWidth="1"/>
    <col min="11778" max="11778" width="3" style="12" customWidth="1"/>
    <col min="11779" max="11780" width="46.75" style="12" customWidth="1"/>
    <col min="11781" max="11781" width="4.125" style="12" customWidth="1"/>
    <col min="11782" max="11782" width="34.75" style="12" customWidth="1"/>
    <col min="11783" max="11783" width="4" style="12" customWidth="1"/>
    <col min="11784" max="11784" width="30.75" style="12" customWidth="1"/>
    <col min="11785" max="12032" width="9" style="12"/>
    <col min="12033" max="12033" width="5" style="12" bestFit="1" customWidth="1"/>
    <col min="12034" max="12034" width="3" style="12" customWidth="1"/>
    <col min="12035" max="12036" width="46.75" style="12" customWidth="1"/>
    <col min="12037" max="12037" width="4.125" style="12" customWidth="1"/>
    <col min="12038" max="12038" width="34.75" style="12" customWidth="1"/>
    <col min="12039" max="12039" width="4" style="12" customWidth="1"/>
    <col min="12040" max="12040" width="30.75" style="12" customWidth="1"/>
    <col min="12041" max="12288" width="9" style="12"/>
    <col min="12289" max="12289" width="5" style="12" bestFit="1" customWidth="1"/>
    <col min="12290" max="12290" width="3" style="12" customWidth="1"/>
    <col min="12291" max="12292" width="46.75" style="12" customWidth="1"/>
    <col min="12293" max="12293" width="4.125" style="12" customWidth="1"/>
    <col min="12294" max="12294" width="34.75" style="12" customWidth="1"/>
    <col min="12295" max="12295" width="4" style="12" customWidth="1"/>
    <col min="12296" max="12296" width="30.75" style="12" customWidth="1"/>
    <col min="12297" max="12544" width="9" style="12"/>
    <col min="12545" max="12545" width="5" style="12" bestFit="1" customWidth="1"/>
    <col min="12546" max="12546" width="3" style="12" customWidth="1"/>
    <col min="12547" max="12548" width="46.75" style="12" customWidth="1"/>
    <col min="12549" max="12549" width="4.125" style="12" customWidth="1"/>
    <col min="12550" max="12550" width="34.75" style="12" customWidth="1"/>
    <col min="12551" max="12551" width="4" style="12" customWidth="1"/>
    <col min="12552" max="12552" width="30.75" style="12" customWidth="1"/>
    <col min="12553" max="12800" width="9" style="12"/>
    <col min="12801" max="12801" width="5" style="12" bestFit="1" customWidth="1"/>
    <col min="12802" max="12802" width="3" style="12" customWidth="1"/>
    <col min="12803" max="12804" width="46.75" style="12" customWidth="1"/>
    <col min="12805" max="12805" width="4.125" style="12" customWidth="1"/>
    <col min="12806" max="12806" width="34.75" style="12" customWidth="1"/>
    <col min="12807" max="12807" width="4" style="12" customWidth="1"/>
    <col min="12808" max="12808" width="30.75" style="12" customWidth="1"/>
    <col min="12809" max="13056" width="9" style="12"/>
    <col min="13057" max="13057" width="5" style="12" bestFit="1" customWidth="1"/>
    <col min="13058" max="13058" width="3" style="12" customWidth="1"/>
    <col min="13059" max="13060" width="46.75" style="12" customWidth="1"/>
    <col min="13061" max="13061" width="4.125" style="12" customWidth="1"/>
    <col min="13062" max="13062" width="34.75" style="12" customWidth="1"/>
    <col min="13063" max="13063" width="4" style="12" customWidth="1"/>
    <col min="13064" max="13064" width="30.75" style="12" customWidth="1"/>
    <col min="13065" max="13312" width="9" style="12"/>
    <col min="13313" max="13313" width="5" style="12" bestFit="1" customWidth="1"/>
    <col min="13314" max="13314" width="3" style="12" customWidth="1"/>
    <col min="13315" max="13316" width="46.75" style="12" customWidth="1"/>
    <col min="13317" max="13317" width="4.125" style="12" customWidth="1"/>
    <col min="13318" max="13318" width="34.75" style="12" customWidth="1"/>
    <col min="13319" max="13319" width="4" style="12" customWidth="1"/>
    <col min="13320" max="13320" width="30.75" style="12" customWidth="1"/>
    <col min="13321" max="13568" width="9" style="12"/>
    <col min="13569" max="13569" width="5" style="12" bestFit="1" customWidth="1"/>
    <col min="13570" max="13570" width="3" style="12" customWidth="1"/>
    <col min="13571" max="13572" width="46.75" style="12" customWidth="1"/>
    <col min="13573" max="13573" width="4.125" style="12" customWidth="1"/>
    <col min="13574" max="13574" width="34.75" style="12" customWidth="1"/>
    <col min="13575" max="13575" width="4" style="12" customWidth="1"/>
    <col min="13576" max="13576" width="30.75" style="12" customWidth="1"/>
    <col min="13577" max="13824" width="9" style="12"/>
    <col min="13825" max="13825" width="5" style="12" bestFit="1" customWidth="1"/>
    <col min="13826" max="13826" width="3" style="12" customWidth="1"/>
    <col min="13827" max="13828" width="46.75" style="12" customWidth="1"/>
    <col min="13829" max="13829" width="4.125" style="12" customWidth="1"/>
    <col min="13830" max="13830" width="34.75" style="12" customWidth="1"/>
    <col min="13831" max="13831" width="4" style="12" customWidth="1"/>
    <col min="13832" max="13832" width="30.75" style="12" customWidth="1"/>
    <col min="13833" max="14080" width="9" style="12"/>
    <col min="14081" max="14081" width="5" style="12" bestFit="1" customWidth="1"/>
    <col min="14082" max="14082" width="3" style="12" customWidth="1"/>
    <col min="14083" max="14084" width="46.75" style="12" customWidth="1"/>
    <col min="14085" max="14085" width="4.125" style="12" customWidth="1"/>
    <col min="14086" max="14086" width="34.75" style="12" customWidth="1"/>
    <col min="14087" max="14087" width="4" style="12" customWidth="1"/>
    <col min="14088" max="14088" width="30.75" style="12" customWidth="1"/>
    <col min="14089" max="14336" width="9" style="12"/>
    <col min="14337" max="14337" width="5" style="12" bestFit="1" customWidth="1"/>
    <col min="14338" max="14338" width="3" style="12" customWidth="1"/>
    <col min="14339" max="14340" width="46.75" style="12" customWidth="1"/>
    <col min="14341" max="14341" width="4.125" style="12" customWidth="1"/>
    <col min="14342" max="14342" width="34.75" style="12" customWidth="1"/>
    <col min="14343" max="14343" width="4" style="12" customWidth="1"/>
    <col min="14344" max="14344" width="30.75" style="12" customWidth="1"/>
    <col min="14345" max="14592" width="9" style="12"/>
    <col min="14593" max="14593" width="5" style="12" bestFit="1" customWidth="1"/>
    <col min="14594" max="14594" width="3" style="12" customWidth="1"/>
    <col min="14595" max="14596" width="46.75" style="12" customWidth="1"/>
    <col min="14597" max="14597" width="4.125" style="12" customWidth="1"/>
    <col min="14598" max="14598" width="34.75" style="12" customWidth="1"/>
    <col min="14599" max="14599" width="4" style="12" customWidth="1"/>
    <col min="14600" max="14600" width="30.75" style="12" customWidth="1"/>
    <col min="14601" max="14848" width="9" style="12"/>
    <col min="14849" max="14849" width="5" style="12" bestFit="1" customWidth="1"/>
    <col min="14850" max="14850" width="3" style="12" customWidth="1"/>
    <col min="14851" max="14852" width="46.75" style="12" customWidth="1"/>
    <col min="14853" max="14853" width="4.125" style="12" customWidth="1"/>
    <col min="14854" max="14854" width="34.75" style="12" customWidth="1"/>
    <col min="14855" max="14855" width="4" style="12" customWidth="1"/>
    <col min="14856" max="14856" width="30.75" style="12" customWidth="1"/>
    <col min="14857" max="15104" width="9" style="12"/>
    <col min="15105" max="15105" width="5" style="12" bestFit="1" customWidth="1"/>
    <col min="15106" max="15106" width="3" style="12" customWidth="1"/>
    <col min="15107" max="15108" width="46.75" style="12" customWidth="1"/>
    <col min="15109" max="15109" width="4.125" style="12" customWidth="1"/>
    <col min="15110" max="15110" width="34.75" style="12" customWidth="1"/>
    <col min="15111" max="15111" width="4" style="12" customWidth="1"/>
    <col min="15112" max="15112" width="30.75" style="12" customWidth="1"/>
    <col min="15113" max="15360" width="9" style="12"/>
    <col min="15361" max="15361" width="5" style="12" bestFit="1" customWidth="1"/>
    <col min="15362" max="15362" width="3" style="12" customWidth="1"/>
    <col min="15363" max="15364" width="46.75" style="12" customWidth="1"/>
    <col min="15365" max="15365" width="4.125" style="12" customWidth="1"/>
    <col min="15366" max="15366" width="34.75" style="12" customWidth="1"/>
    <col min="15367" max="15367" width="4" style="12" customWidth="1"/>
    <col min="15368" max="15368" width="30.75" style="12" customWidth="1"/>
    <col min="15369" max="15616" width="9" style="12"/>
    <col min="15617" max="15617" width="5" style="12" bestFit="1" customWidth="1"/>
    <col min="15618" max="15618" width="3" style="12" customWidth="1"/>
    <col min="15619" max="15620" width="46.75" style="12" customWidth="1"/>
    <col min="15621" max="15621" width="4.125" style="12" customWidth="1"/>
    <col min="15622" max="15622" width="34.75" style="12" customWidth="1"/>
    <col min="15623" max="15623" width="4" style="12" customWidth="1"/>
    <col min="15624" max="15624" width="30.75" style="12" customWidth="1"/>
    <col min="15625" max="15872" width="9" style="12"/>
    <col min="15873" max="15873" width="5" style="12" bestFit="1" customWidth="1"/>
    <col min="15874" max="15874" width="3" style="12" customWidth="1"/>
    <col min="15875" max="15876" width="46.75" style="12" customWidth="1"/>
    <col min="15877" max="15877" width="4.125" style="12" customWidth="1"/>
    <col min="15878" max="15878" width="34.75" style="12" customWidth="1"/>
    <col min="15879" max="15879" width="4" style="12" customWidth="1"/>
    <col min="15880" max="15880" width="30.75" style="12" customWidth="1"/>
    <col min="15881" max="16128" width="9" style="12"/>
    <col min="16129" max="16129" width="5" style="12" bestFit="1" customWidth="1"/>
    <col min="16130" max="16130" width="3" style="12" customWidth="1"/>
    <col min="16131" max="16132" width="46.75" style="12" customWidth="1"/>
    <col min="16133" max="16133" width="4.125" style="12" customWidth="1"/>
    <col min="16134" max="16134" width="34.75" style="12" customWidth="1"/>
    <col min="16135" max="16135" width="4" style="12" customWidth="1"/>
    <col min="16136" max="16136" width="30.75" style="12" customWidth="1"/>
    <col min="16137" max="16384" width="9" style="12"/>
  </cols>
  <sheetData>
    <row r="1" spans="1:9" s="20" customFormat="1" ht="31.5" customHeight="1" thickBot="1">
      <c r="A1" s="17"/>
      <c r="B1" s="18"/>
      <c r="C1" s="19" t="s">
        <v>244</v>
      </c>
      <c r="D1" s="19"/>
      <c r="E1" s="18"/>
      <c r="F1" s="18" t="s">
        <v>245</v>
      </c>
      <c r="G1" s="18"/>
      <c r="H1" s="18" t="s">
        <v>246</v>
      </c>
      <c r="I1" s="18"/>
    </row>
    <row r="3" spans="1:9" hidden="1">
      <c r="B3" s="12" t="s">
        <v>0</v>
      </c>
    </row>
    <row r="4" spans="1:9" hidden="1"/>
    <row r="5" spans="1:9" hidden="1">
      <c r="B5" s="12" t="s">
        <v>1</v>
      </c>
    </row>
    <row r="6" spans="1:9" hidden="1">
      <c r="C6" s="8" t="s">
        <v>2</v>
      </c>
    </row>
    <row r="7" spans="1:9" hidden="1">
      <c r="C7" s="8" t="s">
        <v>3</v>
      </c>
    </row>
    <row r="8" spans="1:9" hidden="1">
      <c r="C8" s="8" t="s">
        <v>4</v>
      </c>
    </row>
    <row r="9" spans="1:9" hidden="1"/>
    <row r="10" spans="1:9" hidden="1"/>
    <row r="11" spans="1:9" hidden="1">
      <c r="B11" s="12" t="s">
        <v>5</v>
      </c>
    </row>
    <row r="12" spans="1:9" hidden="1">
      <c r="C12" s="8" t="s">
        <v>2</v>
      </c>
    </row>
    <row r="13" spans="1:9" hidden="1">
      <c r="C13" s="8" t="s">
        <v>3</v>
      </c>
    </row>
    <row r="14" spans="1:9" hidden="1">
      <c r="C14" s="8" t="s">
        <v>4</v>
      </c>
    </row>
    <row r="15" spans="1:9" hidden="1"/>
    <row r="16" spans="1:9" hidden="1"/>
    <row r="17" spans="2:3" ht="0.75" customHeight="1">
      <c r="B17" s="12" t="s">
        <v>6</v>
      </c>
    </row>
    <row r="18" spans="2:3" hidden="1">
      <c r="C18" s="8" t="s">
        <v>2</v>
      </c>
    </row>
    <row r="19" spans="2:3" hidden="1">
      <c r="C19" s="8" t="s">
        <v>3</v>
      </c>
    </row>
    <row r="20" spans="2:3" hidden="1">
      <c r="C20" s="8" t="s">
        <v>4</v>
      </c>
    </row>
    <row r="21" spans="2:3" hidden="1"/>
    <row r="22" spans="2:3" hidden="1"/>
    <row r="23" spans="2:3" hidden="1">
      <c r="B23" s="12" t="s">
        <v>7</v>
      </c>
    </row>
    <row r="24" spans="2:3" hidden="1">
      <c r="C24" s="8" t="s">
        <v>2</v>
      </c>
    </row>
    <row r="25" spans="2:3" hidden="1">
      <c r="C25" s="8" t="s">
        <v>3</v>
      </c>
    </row>
    <row r="26" spans="2:3" hidden="1">
      <c r="C26" s="8" t="s">
        <v>4</v>
      </c>
    </row>
    <row r="27" spans="2:3" hidden="1"/>
    <row r="28" spans="2:3" hidden="1"/>
    <row r="29" spans="2:3" hidden="1">
      <c r="B29" s="12" t="s">
        <v>8</v>
      </c>
    </row>
    <row r="30" spans="2:3" hidden="1">
      <c r="C30" s="8" t="s">
        <v>2</v>
      </c>
    </row>
    <row r="31" spans="2:3" hidden="1">
      <c r="C31" s="8" t="s">
        <v>3</v>
      </c>
    </row>
    <row r="32" spans="2:3" hidden="1">
      <c r="C32" s="8" t="s">
        <v>4</v>
      </c>
    </row>
    <row r="33" spans="2:3" hidden="1"/>
    <row r="34" spans="2:3" hidden="1"/>
    <row r="35" spans="2:3" hidden="1">
      <c r="B35" s="12" t="s">
        <v>9</v>
      </c>
    </row>
    <row r="36" spans="2:3" hidden="1">
      <c r="C36" s="8" t="s">
        <v>2</v>
      </c>
    </row>
    <row r="37" spans="2:3" ht="2.25" hidden="1" customHeight="1">
      <c r="C37" s="8" t="s">
        <v>3</v>
      </c>
    </row>
    <row r="38" spans="2:3" hidden="1">
      <c r="C38" s="8" t="s">
        <v>4</v>
      </c>
    </row>
    <row r="39" spans="2:3" hidden="1"/>
    <row r="40" spans="2:3" hidden="1"/>
    <row r="41" spans="2:3" hidden="1">
      <c r="B41" s="12" t="s">
        <v>10</v>
      </c>
    </row>
    <row r="42" spans="2:3" hidden="1">
      <c r="C42" s="8" t="s">
        <v>2</v>
      </c>
    </row>
    <row r="43" spans="2:3" hidden="1">
      <c r="C43" s="8" t="s">
        <v>3</v>
      </c>
    </row>
    <row r="44" spans="2:3" hidden="1">
      <c r="C44" s="8" t="s">
        <v>4</v>
      </c>
    </row>
    <row r="45" spans="2:3" hidden="1"/>
    <row r="46" spans="2:3" hidden="1"/>
    <row r="47" spans="2:3" hidden="1">
      <c r="B47" s="12" t="s">
        <v>11</v>
      </c>
    </row>
    <row r="48" spans="2:3" hidden="1">
      <c r="C48" s="8" t="s">
        <v>12</v>
      </c>
    </row>
    <row r="49" spans="2:3" hidden="1">
      <c r="C49" s="8" t="s">
        <v>13</v>
      </c>
    </row>
    <row r="50" spans="2:3" hidden="1"/>
    <row r="51" spans="2:3" hidden="1">
      <c r="B51" s="12" t="s">
        <v>14</v>
      </c>
    </row>
    <row r="52" spans="2:3" hidden="1">
      <c r="C52" s="8" t="s">
        <v>15</v>
      </c>
    </row>
    <row r="53" spans="2:3" hidden="1">
      <c r="C53" s="8" t="s">
        <v>16</v>
      </c>
    </row>
    <row r="54" spans="2:3" hidden="1">
      <c r="C54" s="8" t="s">
        <v>17</v>
      </c>
    </row>
    <row r="55" spans="2:3" hidden="1">
      <c r="C55" s="8" t="s">
        <v>18</v>
      </c>
    </row>
    <row r="56" spans="2:3" hidden="1">
      <c r="C56" s="8" t="s">
        <v>19</v>
      </c>
    </row>
    <row r="57" spans="2:3" hidden="1">
      <c r="C57" s="8" t="s">
        <v>20</v>
      </c>
    </row>
    <row r="58" spans="2:3" hidden="1"/>
    <row r="59" spans="2:3" hidden="1"/>
    <row r="60" spans="2:3" hidden="1"/>
    <row r="61" spans="2:3" hidden="1">
      <c r="B61" s="12" t="s">
        <v>21</v>
      </c>
    </row>
    <row r="62" spans="2:3" hidden="1">
      <c r="C62" s="8" t="s">
        <v>22</v>
      </c>
    </row>
    <row r="63" spans="2:3" hidden="1">
      <c r="C63" s="8" t="s">
        <v>23</v>
      </c>
    </row>
    <row r="64" spans="2:3" hidden="1">
      <c r="C64" s="8" t="s">
        <v>24</v>
      </c>
    </row>
    <row r="65" spans="3:3" hidden="1">
      <c r="C65" s="8" t="s">
        <v>25</v>
      </c>
    </row>
    <row r="66" spans="3:3" hidden="1">
      <c r="C66" s="8" t="s">
        <v>26</v>
      </c>
    </row>
    <row r="67" spans="3:3" hidden="1">
      <c r="C67" s="8" t="s">
        <v>27</v>
      </c>
    </row>
    <row r="68" spans="3:3" hidden="1">
      <c r="C68" s="8" t="s">
        <v>28</v>
      </c>
    </row>
    <row r="69" spans="3:3" hidden="1">
      <c r="C69" s="8" t="s">
        <v>29</v>
      </c>
    </row>
    <row r="70" spans="3:3" hidden="1">
      <c r="C70" s="8" t="s">
        <v>30</v>
      </c>
    </row>
    <row r="71" spans="3:3" hidden="1">
      <c r="C71" s="8" t="s">
        <v>31</v>
      </c>
    </row>
    <row r="72" spans="3:3" hidden="1">
      <c r="C72" s="8" t="s">
        <v>32</v>
      </c>
    </row>
    <row r="73" spans="3:3" hidden="1">
      <c r="C73" s="8" t="s">
        <v>33</v>
      </c>
    </row>
    <row r="74" spans="3:3" hidden="1">
      <c r="C74" s="8" t="s">
        <v>34</v>
      </c>
    </row>
    <row r="75" spans="3:3" hidden="1">
      <c r="C75" s="8" t="s">
        <v>35</v>
      </c>
    </row>
    <row r="76" spans="3:3" hidden="1">
      <c r="C76" s="8" t="s">
        <v>36</v>
      </c>
    </row>
    <row r="77" spans="3:3" hidden="1">
      <c r="C77" s="8" t="s">
        <v>37</v>
      </c>
    </row>
    <row r="78" spans="3:3" hidden="1">
      <c r="C78" s="8" t="s">
        <v>38</v>
      </c>
    </row>
    <row r="79" spans="3:3" hidden="1"/>
    <row r="80" spans="3:3" hidden="1"/>
    <row r="81" spans="1:8" hidden="1">
      <c r="B81" s="12" t="s">
        <v>39</v>
      </c>
    </row>
    <row r="82" spans="1:8" hidden="1"/>
    <row r="83" spans="1:8">
      <c r="B83" s="21" t="s">
        <v>40</v>
      </c>
    </row>
    <row r="85" spans="1:8">
      <c r="A85" s="3">
        <v>1</v>
      </c>
      <c r="B85" s="4" t="s">
        <v>190</v>
      </c>
    </row>
    <row r="86" spans="1:8">
      <c r="A86" s="7">
        <v>1.01</v>
      </c>
      <c r="C86" s="8" t="s">
        <v>247</v>
      </c>
      <c r="F86" s="12" t="s">
        <v>248</v>
      </c>
      <c r="H86" s="12" t="s">
        <v>249</v>
      </c>
    </row>
    <row r="87" spans="1:8">
      <c r="A87" s="9">
        <v>1.02</v>
      </c>
      <c r="C87" s="8" t="s">
        <v>250</v>
      </c>
      <c r="F87" s="12" t="s">
        <v>248</v>
      </c>
      <c r="H87" s="12" t="s">
        <v>249</v>
      </c>
    </row>
    <row r="89" spans="1:8">
      <c r="A89" s="3">
        <v>2</v>
      </c>
      <c r="B89" s="4" t="s">
        <v>191</v>
      </c>
      <c r="C89" s="22"/>
      <c r="D89" s="22"/>
    </row>
    <row r="90" spans="1:8">
      <c r="A90" s="9">
        <v>2.0099999999999998</v>
      </c>
      <c r="C90" s="8" t="s">
        <v>251</v>
      </c>
      <c r="F90" s="12" t="s">
        <v>248</v>
      </c>
      <c r="H90" s="12" t="s">
        <v>249</v>
      </c>
    </row>
    <row r="91" spans="1:8">
      <c r="A91" s="9">
        <v>2.02</v>
      </c>
      <c r="C91" s="8" t="s">
        <v>252</v>
      </c>
      <c r="F91" s="12" t="s">
        <v>248</v>
      </c>
      <c r="H91" s="12" t="s">
        <v>249</v>
      </c>
    </row>
    <row r="92" spans="1:8">
      <c r="A92" s="9">
        <v>2.0299999999999998</v>
      </c>
      <c r="C92" s="8" t="s">
        <v>253</v>
      </c>
      <c r="F92" s="12" t="s">
        <v>254</v>
      </c>
      <c r="H92" s="12" t="s">
        <v>249</v>
      </c>
    </row>
    <row r="94" spans="1:8">
      <c r="H94" s="12">
        <v>6.7</v>
      </c>
    </row>
    <row r="96" spans="1:8">
      <c r="A96" s="3">
        <v>3</v>
      </c>
      <c r="B96" s="4" t="s">
        <v>192</v>
      </c>
      <c r="C96" s="22"/>
      <c r="D96" s="22"/>
    </row>
    <row r="97" spans="1:9">
      <c r="A97" s="9">
        <v>3.01</v>
      </c>
      <c r="C97" s="8" t="s">
        <v>41</v>
      </c>
      <c r="F97" s="12" t="s">
        <v>255</v>
      </c>
      <c r="H97" s="12">
        <v>6.2</v>
      </c>
      <c r="I97" s="13" t="s">
        <v>256</v>
      </c>
    </row>
    <row r="98" spans="1:9">
      <c r="A98" s="9">
        <v>3.02</v>
      </c>
      <c r="C98" s="8" t="s">
        <v>42</v>
      </c>
      <c r="F98" s="12" t="s">
        <v>255</v>
      </c>
      <c r="H98" s="12">
        <v>6.3</v>
      </c>
      <c r="I98" s="14" t="s">
        <v>213</v>
      </c>
    </row>
    <row r="99" spans="1:9">
      <c r="A99" s="9">
        <v>3.03</v>
      </c>
      <c r="C99" s="8" t="s">
        <v>43</v>
      </c>
      <c r="F99" s="12" t="s">
        <v>255</v>
      </c>
      <c r="H99" s="12">
        <v>6.4</v>
      </c>
      <c r="I99" s="12" t="s">
        <v>214</v>
      </c>
    </row>
    <row r="101" spans="1:9">
      <c r="A101" s="3">
        <v>4</v>
      </c>
      <c r="B101" s="4" t="s">
        <v>44</v>
      </c>
    </row>
    <row r="102" spans="1:9" ht="17.25" customHeight="1">
      <c r="A102" s="9">
        <v>4.01</v>
      </c>
      <c r="C102" s="8" t="s">
        <v>257</v>
      </c>
      <c r="F102" s="12" t="s">
        <v>255</v>
      </c>
    </row>
    <row r="103" spans="1:9" ht="17.25" customHeight="1">
      <c r="A103" s="9">
        <v>4.0199999999999996</v>
      </c>
      <c r="C103" s="8" t="s">
        <v>258</v>
      </c>
      <c r="F103" s="12" t="s">
        <v>259</v>
      </c>
    </row>
    <row r="104" spans="1:9" ht="17.25" customHeight="1">
      <c r="A104" s="9">
        <v>4.03</v>
      </c>
      <c r="C104" s="8" t="s">
        <v>45</v>
      </c>
      <c r="F104" s="12" t="s">
        <v>259</v>
      </c>
    </row>
    <row r="105" spans="1:9" ht="17.25" customHeight="1">
      <c r="A105" s="9">
        <v>4.04</v>
      </c>
      <c r="C105" s="8" t="s">
        <v>260</v>
      </c>
      <c r="F105" s="12" t="s">
        <v>259</v>
      </c>
    </row>
    <row r="106" spans="1:9" ht="17.25" customHeight="1">
      <c r="A106" s="9">
        <v>4.05</v>
      </c>
      <c r="C106" s="8" t="s">
        <v>46</v>
      </c>
      <c r="F106" s="12" t="s">
        <v>259</v>
      </c>
    </row>
    <row r="107" spans="1:9" ht="17.25" customHeight="1">
      <c r="A107" s="9">
        <v>4.0599999999999996</v>
      </c>
      <c r="C107" s="8" t="s">
        <v>47</v>
      </c>
      <c r="F107" s="12" t="s">
        <v>259</v>
      </c>
    </row>
    <row r="108" spans="1:9" ht="17.25" customHeight="1">
      <c r="A108" s="9">
        <v>4.07</v>
      </c>
      <c r="C108" s="8" t="s">
        <v>48</v>
      </c>
      <c r="F108" s="12" t="s">
        <v>259</v>
      </c>
    </row>
    <row r="109" spans="1:9" ht="17.25" customHeight="1">
      <c r="A109" s="9">
        <v>4.08</v>
      </c>
      <c r="C109" s="8" t="s">
        <v>49</v>
      </c>
      <c r="F109" s="12" t="s">
        <v>259</v>
      </c>
    </row>
    <row r="110" spans="1:9" ht="17.25" customHeight="1">
      <c r="A110" s="9">
        <v>4.09</v>
      </c>
      <c r="C110" s="8" t="s">
        <v>50</v>
      </c>
      <c r="F110" s="12" t="s">
        <v>259</v>
      </c>
    </row>
    <row r="111" spans="1:9" ht="17.25" customHeight="1">
      <c r="A111" s="7">
        <v>4.0999999999999996</v>
      </c>
      <c r="C111" s="8" t="s">
        <v>51</v>
      </c>
      <c r="F111" s="12" t="s">
        <v>259</v>
      </c>
    </row>
    <row r="112" spans="1:9" ht="17.25" customHeight="1">
      <c r="A112" s="9">
        <v>4.1100000000000003</v>
      </c>
      <c r="C112" s="8" t="s">
        <v>52</v>
      </c>
      <c r="F112" s="12" t="s">
        <v>259</v>
      </c>
    </row>
    <row r="113" spans="1:6">
      <c r="A113" s="9">
        <v>4.12</v>
      </c>
      <c r="C113" s="8" t="s">
        <v>53</v>
      </c>
      <c r="F113" s="12" t="s">
        <v>259</v>
      </c>
    </row>
    <row r="114" spans="1:6">
      <c r="A114" s="9">
        <v>4.13</v>
      </c>
      <c r="C114" s="8" t="s">
        <v>54</v>
      </c>
      <c r="F114" s="12" t="s">
        <v>259</v>
      </c>
    </row>
    <row r="115" spans="1:6">
      <c r="A115" s="9">
        <v>4.1399999999999997</v>
      </c>
      <c r="C115" s="8" t="s">
        <v>55</v>
      </c>
      <c r="F115" s="12" t="s">
        <v>259</v>
      </c>
    </row>
    <row r="116" spans="1:6">
      <c r="A116" s="9">
        <v>4.1500000000000004</v>
      </c>
      <c r="C116" s="8" t="s">
        <v>56</v>
      </c>
      <c r="F116" s="12" t="s">
        <v>259</v>
      </c>
    </row>
    <row r="117" spans="1:6">
      <c r="A117" s="9">
        <v>4.16</v>
      </c>
      <c r="C117" s="8" t="s">
        <v>261</v>
      </c>
      <c r="F117" s="12" t="s">
        <v>259</v>
      </c>
    </row>
    <row r="119" spans="1:6">
      <c r="A119" s="23"/>
      <c r="B119" s="24"/>
    </row>
    <row r="120" spans="1:6">
      <c r="A120" s="3">
        <v>5</v>
      </c>
      <c r="B120" s="4" t="s">
        <v>57</v>
      </c>
    </row>
    <row r="121" spans="1:6">
      <c r="A121" s="9">
        <v>5.01</v>
      </c>
      <c r="C121" s="8" t="s">
        <v>58</v>
      </c>
      <c r="F121" s="12" t="s">
        <v>226</v>
      </c>
    </row>
    <row r="122" spans="1:6">
      <c r="A122" s="9">
        <v>5.0199999999999996</v>
      </c>
      <c r="C122" s="8" t="s">
        <v>59</v>
      </c>
      <c r="F122" s="12" t="s">
        <v>226</v>
      </c>
    </row>
    <row r="125" spans="1:6">
      <c r="A125" s="5">
        <v>6</v>
      </c>
      <c r="B125" s="6" t="s">
        <v>60</v>
      </c>
    </row>
    <row r="126" spans="1:6" ht="27">
      <c r="A126" s="9">
        <v>6.01</v>
      </c>
      <c r="C126" s="10" t="s">
        <v>262</v>
      </c>
      <c r="D126" s="10"/>
      <c r="F126" s="12" t="s">
        <v>226</v>
      </c>
    </row>
    <row r="127" spans="1:6">
      <c r="A127" s="9">
        <v>6.02</v>
      </c>
      <c r="C127" s="8" t="s">
        <v>61</v>
      </c>
      <c r="F127" s="12" t="s">
        <v>226</v>
      </c>
    </row>
    <row r="128" spans="1:6">
      <c r="A128" s="9">
        <v>6.03</v>
      </c>
      <c r="C128" s="8" t="s">
        <v>62</v>
      </c>
      <c r="F128" s="12" t="s">
        <v>230</v>
      </c>
    </row>
    <row r="129" spans="1:6">
      <c r="A129" s="9">
        <v>6.04</v>
      </c>
      <c r="C129" s="8" t="s">
        <v>63</v>
      </c>
      <c r="F129" s="12" t="s">
        <v>231</v>
      </c>
    </row>
    <row r="130" spans="1:6">
      <c r="A130" s="9">
        <v>6.05</v>
      </c>
      <c r="C130" s="8" t="s">
        <v>64</v>
      </c>
      <c r="F130" s="12" t="s">
        <v>226</v>
      </c>
    </row>
    <row r="131" spans="1:6">
      <c r="A131" s="9">
        <v>6.06</v>
      </c>
      <c r="C131" s="8" t="s">
        <v>65</v>
      </c>
      <c r="F131" s="12" t="s">
        <v>263</v>
      </c>
    </row>
    <row r="132" spans="1:6">
      <c r="A132" s="9">
        <v>6.07</v>
      </c>
      <c r="C132" s="8" t="s">
        <v>20</v>
      </c>
      <c r="F132" s="12" t="s">
        <v>230</v>
      </c>
    </row>
    <row r="135" spans="1:6">
      <c r="A135" s="3">
        <v>7</v>
      </c>
      <c r="B135" s="4" t="s">
        <v>66</v>
      </c>
    </row>
    <row r="136" spans="1:6">
      <c r="A136" s="9">
        <v>7.01</v>
      </c>
      <c r="C136" s="8" t="s">
        <v>67</v>
      </c>
      <c r="F136" s="12" t="s">
        <v>219</v>
      </c>
    </row>
    <row r="137" spans="1:6">
      <c r="A137" s="9">
        <v>7.02</v>
      </c>
      <c r="C137" s="8" t="s">
        <v>68</v>
      </c>
      <c r="F137" s="12" t="s">
        <v>219</v>
      </c>
    </row>
    <row r="138" spans="1:6">
      <c r="A138" s="9">
        <v>7.03</v>
      </c>
      <c r="C138" s="8" t="s">
        <v>264</v>
      </c>
      <c r="F138" s="12" t="s">
        <v>219</v>
      </c>
    </row>
    <row r="139" spans="1:6">
      <c r="A139" s="9">
        <v>7.04</v>
      </c>
      <c r="C139" s="8" t="s">
        <v>69</v>
      </c>
      <c r="F139" s="12" t="s">
        <v>219</v>
      </c>
    </row>
    <row r="140" spans="1:6">
      <c r="A140" s="9">
        <v>7.05</v>
      </c>
      <c r="C140" s="8" t="s">
        <v>70</v>
      </c>
      <c r="F140" s="12" t="s">
        <v>220</v>
      </c>
    </row>
    <row r="141" spans="1:6">
      <c r="A141" s="9">
        <v>7.06</v>
      </c>
      <c r="C141" s="8" t="s">
        <v>71</v>
      </c>
      <c r="F141" s="12" t="s">
        <v>221</v>
      </c>
    </row>
    <row r="142" spans="1:6">
      <c r="A142" s="9">
        <v>7.07</v>
      </c>
      <c r="C142" s="8" t="s">
        <v>72</v>
      </c>
      <c r="F142" s="12" t="s">
        <v>222</v>
      </c>
    </row>
    <row r="143" spans="1:6">
      <c r="A143" s="9">
        <v>7.08</v>
      </c>
      <c r="C143" s="8" t="s">
        <v>265</v>
      </c>
      <c r="F143" s="12" t="s">
        <v>223</v>
      </c>
    </row>
    <row r="144" spans="1:6">
      <c r="A144" s="9">
        <v>7.09</v>
      </c>
      <c r="C144" s="8" t="s">
        <v>73</v>
      </c>
      <c r="F144" s="12" t="s">
        <v>224</v>
      </c>
    </row>
    <row r="147" spans="1:6">
      <c r="A147" s="3">
        <v>8</v>
      </c>
      <c r="B147" s="4" t="s">
        <v>74</v>
      </c>
      <c r="C147" s="25"/>
      <c r="D147" s="25"/>
    </row>
    <row r="148" spans="1:6">
      <c r="A148" s="9">
        <v>8.01</v>
      </c>
      <c r="C148" s="8" t="s">
        <v>75</v>
      </c>
      <c r="F148" s="12" t="s">
        <v>226</v>
      </c>
    </row>
    <row r="149" spans="1:6">
      <c r="A149" s="9">
        <v>8.02</v>
      </c>
      <c r="C149" s="8" t="s">
        <v>76</v>
      </c>
      <c r="F149" s="12" t="s">
        <v>227</v>
      </c>
    </row>
    <row r="150" spans="1:6">
      <c r="A150" s="9">
        <v>8.0299999999999994</v>
      </c>
      <c r="C150" s="8" t="s">
        <v>77</v>
      </c>
      <c r="F150" s="12" t="s">
        <v>228</v>
      </c>
    </row>
    <row r="151" spans="1:6">
      <c r="A151" s="9">
        <v>8.0399999999999991</v>
      </c>
      <c r="C151" s="8" t="s">
        <v>78</v>
      </c>
      <c r="F151" s="12" t="s">
        <v>227</v>
      </c>
    </row>
    <row r="152" spans="1:6">
      <c r="A152" s="9">
        <v>8.0500000000000007</v>
      </c>
      <c r="C152" s="8" t="s">
        <v>79</v>
      </c>
      <c r="F152" s="12" t="s">
        <v>229</v>
      </c>
    </row>
    <row r="153" spans="1:6">
      <c r="A153" s="9">
        <v>8.06</v>
      </c>
      <c r="C153" s="8" t="s">
        <v>80</v>
      </c>
      <c r="F153" s="12" t="s">
        <v>229</v>
      </c>
    </row>
    <row r="154" spans="1:6" ht="27">
      <c r="A154" s="9">
        <v>8.07</v>
      </c>
      <c r="C154" s="10" t="s">
        <v>81</v>
      </c>
      <c r="D154" s="10"/>
      <c r="F154" s="12" t="s">
        <v>229</v>
      </c>
    </row>
    <row r="155" spans="1:6">
      <c r="A155" s="9">
        <v>8.08</v>
      </c>
      <c r="C155" s="8" t="s">
        <v>20</v>
      </c>
      <c r="F155" s="12" t="s">
        <v>229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F29" sqref="F29"/>
    </sheetView>
  </sheetViews>
  <sheetFormatPr defaultRowHeight="13.5"/>
  <sheetData>
    <row r="1" spans="1:4" ht="18.75">
      <c r="A1" s="1" t="s">
        <v>82</v>
      </c>
    </row>
    <row r="3" spans="1:4" ht="23.25" customHeight="1">
      <c r="A3">
        <v>1</v>
      </c>
      <c r="B3" t="s">
        <v>84</v>
      </c>
    </row>
    <row r="4" spans="1:4" ht="23.25" customHeight="1">
      <c r="A4">
        <v>2</v>
      </c>
      <c r="B4" t="s">
        <v>83</v>
      </c>
    </row>
    <row r="5" spans="1:4" ht="23.25" customHeight="1">
      <c r="A5">
        <v>3</v>
      </c>
      <c r="B5" t="s">
        <v>85</v>
      </c>
    </row>
    <row r="6" spans="1:4" ht="23.25" customHeight="1">
      <c r="A6">
        <v>4</v>
      </c>
      <c r="B6" t="s">
        <v>86</v>
      </c>
    </row>
    <row r="7" spans="1:4" ht="23.25" customHeight="1">
      <c r="A7">
        <v>5</v>
      </c>
      <c r="B7" t="s">
        <v>87</v>
      </c>
    </row>
    <row r="11" spans="1:4" s="2" customFormat="1">
      <c r="A11">
        <v>1</v>
      </c>
      <c r="B11" t="s">
        <v>84</v>
      </c>
      <c r="D11" t="str">
        <f>"insert into prl_company values (getentgid,sys_guid(),10,'"&amp;A11&amp;"','"&amp;B11&amp;"');"</f>
        <v>insert into prl_company values (getentgid,sys_guid(),10,'1','沈阳鹏瑞利长峰购物中心有限公司');</v>
      </c>
    </row>
    <row r="12" spans="1:4" s="2" customFormat="1">
      <c r="A12">
        <v>2</v>
      </c>
      <c r="B12" t="s">
        <v>83</v>
      </c>
      <c r="D12" t="str">
        <f>"insert into prl_company values (getentgid,sys_guid(),10,'"&amp;A12&amp;"','"&amp;B12&amp;"');"</f>
        <v>insert into prl_company values (getentgid,sys_guid(),10,'2','沈阳鹏瑞利长峰家居有限公司');</v>
      </c>
    </row>
    <row r="13" spans="1:4" s="2" customFormat="1">
      <c r="A13">
        <v>3</v>
      </c>
      <c r="B13" t="s">
        <v>85</v>
      </c>
      <c r="D13" t="str">
        <f>"insert into prl_company values (getentgid,sys_guid(),10,'"&amp;A13&amp;"','"&amp;B13&amp;"');"</f>
        <v>insert into prl_company values (getentgid,sys_guid(),10,'3','沈阳长峰房地产开发有限公司');</v>
      </c>
    </row>
    <row r="14" spans="1:4" s="2" customFormat="1">
      <c r="A14">
        <v>4</v>
      </c>
      <c r="B14" t="s">
        <v>86</v>
      </c>
      <c r="D14" t="str">
        <f>"insert into prl_company values (getentgid,sys_guid(),10,'"&amp;A14&amp;"','"&amp;B14&amp;"');"</f>
        <v>insert into prl_company values (getentgid,sys_guid(),10,'4','佛山市鹏瑞利置业有限公司');</v>
      </c>
    </row>
    <row r="15" spans="1:4" s="2" customFormat="1">
      <c r="A15">
        <v>5</v>
      </c>
      <c r="B15" t="s">
        <v>87</v>
      </c>
      <c r="D15" t="str">
        <f>"insert into prl_company values (getentgid,sys_guid(),10,'"&amp;A15&amp;"','"&amp;B15&amp;"');"</f>
        <v>insert into prl_company values (getentgid,sys_guid(),10,'5','鹏瑞利（成都）实业有限公司');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60"/>
  <sheetViews>
    <sheetView tabSelected="1" topLeftCell="A7" zoomScale="85" zoomScaleNormal="85" workbookViewId="0">
      <selection activeCell="D30" sqref="D30"/>
    </sheetView>
  </sheetViews>
  <sheetFormatPr defaultRowHeight="13.5"/>
  <cols>
    <col min="1" max="1" width="9" style="2"/>
    <col min="4" max="4" width="13.25" customWidth="1"/>
    <col min="5" max="5" width="13" customWidth="1"/>
    <col min="6" max="6" width="10.5" bestFit="1" customWidth="1"/>
    <col min="7" max="7" width="10.5" customWidth="1"/>
  </cols>
  <sheetData>
    <row r="1" spans="1:10">
      <c r="B1" t="s">
        <v>127</v>
      </c>
      <c r="C1" t="s">
        <v>128</v>
      </c>
      <c r="D1" t="s">
        <v>129</v>
      </c>
      <c r="E1" t="s">
        <v>131</v>
      </c>
      <c r="F1" t="s">
        <v>133</v>
      </c>
      <c r="G1" t="s">
        <v>240</v>
      </c>
      <c r="H1" t="s">
        <v>141</v>
      </c>
      <c r="I1" t="s">
        <v>142</v>
      </c>
    </row>
    <row r="2" spans="1:10">
      <c r="A2" s="2">
        <v>5.0999999999999996</v>
      </c>
      <c r="B2" s="2"/>
      <c r="C2" s="2"/>
      <c r="D2" s="2" t="s">
        <v>88</v>
      </c>
      <c r="E2" s="2" t="s">
        <v>151</v>
      </c>
      <c r="F2">
        <v>100000000</v>
      </c>
      <c r="H2" t="s">
        <v>127</v>
      </c>
      <c r="I2" t="s">
        <v>132</v>
      </c>
      <c r="J2" t="str">
        <f>"INSERT INTO PRL_DOA (EntGid ,gid,Code,Name,A,B,C,D,E,F,TSTART,TEND) VALUES (GETENTGID,SYS_GUID(),'"&amp;A2&amp;"','','"&amp;B2&amp;"','"&amp;C2&amp;"','"&amp;D2&amp;"','"&amp;E2&amp;"','"&amp;F2&amp;"','"&amp;G2&amp;"','"&amp;H2&amp;"','"&amp;I2&amp;"');"</f>
        <v>INSERT INTO PRL_DOA (EntGid ,gid,Code,Name,A,B,C,D,E,F,TSTART,TEND) VALUES (GETENTGID,SYS_GUID(),'5.1','','','','0','50000000','100000000','','A','E');</v>
      </c>
    </row>
    <row r="3" spans="1:10">
      <c r="A3" s="2">
        <v>5.2</v>
      </c>
      <c r="B3" s="2"/>
      <c r="C3" s="2"/>
      <c r="D3" s="2" t="s">
        <v>152</v>
      </c>
      <c r="E3" s="2" t="s">
        <v>153</v>
      </c>
      <c r="F3">
        <v>50000000</v>
      </c>
      <c r="H3" t="s">
        <v>127</v>
      </c>
      <c r="I3" t="s">
        <v>132</v>
      </c>
      <c r="J3" t="str">
        <f t="shared" ref="J3:J49" si="0">"INSERT INTO PRL_DOA (EntGid ,gid,Code,Name,A,B,C,D,E,F,TSTART,TEND) VALUES (GETENTGID,SYS_GUID(),'"&amp;A3&amp;"','','"&amp;B3&amp;"','"&amp;C3&amp;"','"&amp;D3&amp;"','"&amp;E3&amp;"','"&amp;F3&amp;"','"&amp;G3&amp;"','"&amp;H3&amp;"','"&amp;I3&amp;"');"</f>
        <v>INSERT INTO PRL_DOA (EntGid ,gid,Code,Name,A,B,C,D,E,F,TSTART,TEND) VALUES (GETENTGID,SYS_GUID(),'5.2','','','','100000','5000000','50000000','','A','E');</v>
      </c>
    </row>
    <row r="4" spans="1:10">
      <c r="A4" s="2">
        <v>5.3</v>
      </c>
      <c r="B4" s="2"/>
      <c r="C4" s="2"/>
      <c r="D4" s="2" t="s">
        <v>154</v>
      </c>
      <c r="E4" s="2" t="s">
        <v>155</v>
      </c>
      <c r="H4" t="s">
        <v>127</v>
      </c>
      <c r="I4" t="s">
        <v>183</v>
      </c>
      <c r="J4" t="str">
        <f t="shared" si="0"/>
        <v>INSERT INTO PRL_DOA (EntGid ,gid,Code,Name,A,B,C,D,E,F,TSTART,TEND) VALUES (GETENTGID,SYS_GUID(),'5.3','','','','50000','250000','','','A','D');</v>
      </c>
    </row>
    <row r="5" spans="1:10">
      <c r="A5" s="2">
        <v>5.4</v>
      </c>
      <c r="B5" s="2"/>
      <c r="C5" s="2"/>
      <c r="D5" s="2" t="s">
        <v>151</v>
      </c>
      <c r="E5" s="2" t="s">
        <v>144</v>
      </c>
      <c r="F5">
        <v>250000000</v>
      </c>
      <c r="H5" t="s">
        <v>127</v>
      </c>
      <c r="I5" t="s">
        <v>132</v>
      </c>
      <c r="J5" t="str">
        <f t="shared" si="0"/>
        <v>INSERT INTO PRL_DOA (EntGid ,gid,Code,Name,A,B,C,D,E,F,TSTART,TEND) VALUES (GETENTGID,SYS_GUID(),'5.4','','','','50000000','100000000','250000000','','A','E');</v>
      </c>
    </row>
    <row r="6" spans="1:10">
      <c r="A6" s="2">
        <v>5.5</v>
      </c>
      <c r="B6" s="2"/>
      <c r="C6" s="2"/>
      <c r="D6" s="2" t="s">
        <v>156</v>
      </c>
      <c r="E6" s="2" t="s">
        <v>153</v>
      </c>
      <c r="F6">
        <v>50000000</v>
      </c>
      <c r="H6" t="s">
        <v>127</v>
      </c>
      <c r="I6" t="s">
        <v>132</v>
      </c>
      <c r="J6" t="str">
        <f t="shared" si="0"/>
        <v>INSERT INTO PRL_DOA (EntGid ,gid,Code,Name,A,B,C,D,E,F,TSTART,TEND) VALUES (GETENTGID,SYS_GUID(),'5.5','','','','1000000','5000000','50000000','','A','E');</v>
      </c>
    </row>
    <row r="7" spans="1:10">
      <c r="A7" s="2">
        <v>5.6</v>
      </c>
      <c r="B7" s="2"/>
      <c r="C7" s="2"/>
      <c r="D7" s="2" t="s">
        <v>156</v>
      </c>
      <c r="E7" s="2" t="s">
        <v>153</v>
      </c>
      <c r="F7">
        <v>50000000</v>
      </c>
      <c r="H7" t="s">
        <v>127</v>
      </c>
      <c r="I7" t="s">
        <v>132</v>
      </c>
      <c r="J7" t="str">
        <f t="shared" si="0"/>
        <v>INSERT INTO PRL_DOA (EntGid ,gid,Code,Name,A,B,C,D,E,F,TSTART,TEND) VALUES (GETENTGID,SYS_GUID(),'5.6','','','','1000000','5000000','50000000','','A','E');</v>
      </c>
    </row>
    <row r="8" spans="1:10">
      <c r="A8" s="2">
        <v>5.7</v>
      </c>
      <c r="B8" s="2"/>
      <c r="C8" s="2"/>
      <c r="D8" s="2" t="s">
        <v>157</v>
      </c>
      <c r="E8" s="2" t="s">
        <v>158</v>
      </c>
      <c r="F8">
        <v>10000000</v>
      </c>
      <c r="H8" t="s">
        <v>127</v>
      </c>
      <c r="I8" t="s">
        <v>132</v>
      </c>
      <c r="J8" t="str">
        <f t="shared" si="0"/>
        <v>INSERT INTO PRL_DOA (EntGid ,gid,Code,Name,A,B,C,D,E,F,TSTART,TEND) VALUES (GETENTGID,SYS_GUID(),'5.7','','','','500000','2000000','10000000','','A','E');</v>
      </c>
    </row>
    <row r="9" spans="1:10">
      <c r="A9" s="2">
        <v>5.8</v>
      </c>
      <c r="B9" s="2"/>
      <c r="C9" s="2" t="s">
        <v>157</v>
      </c>
      <c r="D9" s="2" t="s">
        <v>143</v>
      </c>
      <c r="E9" s="2" t="s">
        <v>143</v>
      </c>
      <c r="H9" t="s">
        <v>127</v>
      </c>
      <c r="I9" t="s">
        <v>183</v>
      </c>
      <c r="J9" t="str">
        <f t="shared" si="0"/>
        <v>INSERT INTO PRL_DOA (EntGid ,gid,Code,Name,A,B,C,D,E,F,TSTART,TEND) VALUES (GETENTGID,SYS_GUID(),'5.8','','','500000','2500000','2500000','','','A','D');</v>
      </c>
    </row>
    <row r="10" spans="1:10">
      <c r="A10" s="2">
        <v>5.9</v>
      </c>
      <c r="B10" s="2"/>
      <c r="C10" s="2"/>
      <c r="D10" s="2" t="s">
        <v>157</v>
      </c>
      <c r="E10" s="2" t="s">
        <v>158</v>
      </c>
      <c r="H10" t="s">
        <v>127</v>
      </c>
      <c r="I10" t="s">
        <v>130</v>
      </c>
      <c r="J10" t="str">
        <f t="shared" si="0"/>
        <v>INSERT INTO PRL_DOA (EntGid ,gid,Code,Name,A,B,C,D,E,F,TSTART,TEND) VALUES (GETENTGID,SYS_GUID(),'5.9','','','','500000','2000000','','','A','D');</v>
      </c>
    </row>
    <row r="11" spans="1:10">
      <c r="A11" s="2" t="s">
        <v>134</v>
      </c>
      <c r="B11" s="2"/>
      <c r="C11" s="2"/>
      <c r="D11" s="2" t="s">
        <v>155</v>
      </c>
      <c r="E11" s="2" t="s">
        <v>157</v>
      </c>
      <c r="H11" t="s">
        <v>127</v>
      </c>
      <c r="I11" t="s">
        <v>130</v>
      </c>
      <c r="J11" t="str">
        <f t="shared" si="0"/>
        <v>INSERT INTO PRL_DOA (EntGid ,gid,Code,Name,A,B,C,D,E,F,TSTART,TEND) VALUES (GETENTGID,SYS_GUID(),'5.10','','','','250000','500000','','','A','D');</v>
      </c>
    </row>
    <row r="12" spans="1:10">
      <c r="A12" s="2" t="s">
        <v>135</v>
      </c>
      <c r="B12" s="2"/>
      <c r="C12" s="2" t="s">
        <v>154</v>
      </c>
      <c r="D12" s="2" t="s">
        <v>155</v>
      </c>
      <c r="E12" s="2"/>
      <c r="H12" t="s">
        <v>127</v>
      </c>
      <c r="I12" t="s">
        <v>184</v>
      </c>
      <c r="J12" t="str">
        <f t="shared" si="0"/>
        <v>INSERT INTO PRL_DOA (EntGid ,gid,Code,Name,A,B,C,D,E,F,TSTART,TEND) VALUES (GETENTGID,SYS_GUID(),'5.11','','','50000','250000','','','','A','C');</v>
      </c>
    </row>
    <row r="13" spans="1:10">
      <c r="A13" s="2" t="s">
        <v>136</v>
      </c>
      <c r="B13" s="2"/>
      <c r="C13" s="2" t="s">
        <v>152</v>
      </c>
      <c r="D13" s="2" t="s">
        <v>157</v>
      </c>
      <c r="E13" s="2" t="s">
        <v>158</v>
      </c>
      <c r="H13" t="s">
        <v>127</v>
      </c>
      <c r="I13" t="s">
        <v>130</v>
      </c>
      <c r="J13" t="str">
        <f t="shared" si="0"/>
        <v>INSERT INTO PRL_DOA (EntGid ,gid,Code,Name,A,B,C,D,E,F,TSTART,TEND) VALUES (GETENTGID,SYS_GUID(),'5.12','','','100000','500000','2000000','','','A','D');</v>
      </c>
    </row>
    <row r="14" spans="1:10">
      <c r="A14" s="2" t="s">
        <v>137</v>
      </c>
      <c r="B14" s="2"/>
      <c r="C14" s="2" t="s">
        <v>159</v>
      </c>
      <c r="D14" s="2" t="s">
        <v>152</v>
      </c>
      <c r="E14" s="2" t="s">
        <v>160</v>
      </c>
      <c r="H14" t="s">
        <v>127</v>
      </c>
      <c r="I14" t="s">
        <v>130</v>
      </c>
      <c r="J14" t="str">
        <f t="shared" si="0"/>
        <v>INSERT INTO PRL_DOA (EntGid ,gid,Code,Name,A,B,C,D,E,F,TSTART,TEND) VALUES (GETENTGID,SYS_GUID(),'5.13','','','10000','100000','400000','','','A','D');</v>
      </c>
    </row>
    <row r="15" spans="1:10">
      <c r="A15" s="2" t="s">
        <v>138</v>
      </c>
      <c r="B15" s="2"/>
      <c r="C15" s="2"/>
      <c r="D15" s="2" t="s">
        <v>154</v>
      </c>
      <c r="E15" s="2" t="s">
        <v>161</v>
      </c>
      <c r="H15" t="s">
        <v>127</v>
      </c>
      <c r="I15" t="s">
        <v>130</v>
      </c>
      <c r="J15" t="str">
        <f t="shared" si="0"/>
        <v>INSERT INTO PRL_DOA (EntGid ,gid,Code,Name,A,B,C,D,E,F,TSTART,TEND) VALUES (GETENTGID,SYS_GUID(),'5.14','','','','50000','200000','','','A','D');</v>
      </c>
    </row>
    <row r="16" spans="1:10">
      <c r="A16" s="2" t="s">
        <v>139</v>
      </c>
      <c r="B16" s="2"/>
      <c r="C16" s="2"/>
      <c r="D16" s="2" t="s">
        <v>152</v>
      </c>
      <c r="E16" s="2" t="s">
        <v>160</v>
      </c>
      <c r="H16" t="s">
        <v>127</v>
      </c>
      <c r="I16" t="s">
        <v>130</v>
      </c>
      <c r="J16" t="str">
        <f t="shared" si="0"/>
        <v>INSERT INTO PRL_DOA (EntGid ,gid,Code,Name,A,B,C,D,E,F,TSTART,TEND) VALUES (GETENTGID,SYS_GUID(),'5.15','','','','100000','400000','','','A','D');</v>
      </c>
    </row>
    <row r="17" spans="1:10">
      <c r="A17" s="2" t="s">
        <v>140</v>
      </c>
      <c r="B17" s="2"/>
      <c r="C17" s="2" t="s">
        <v>152</v>
      </c>
      <c r="D17" s="2" t="s">
        <v>157</v>
      </c>
      <c r="E17" s="2" t="s">
        <v>157</v>
      </c>
      <c r="H17" t="s">
        <v>127</v>
      </c>
      <c r="I17" t="s">
        <v>130</v>
      </c>
      <c r="J17" t="str">
        <f t="shared" si="0"/>
        <v>INSERT INTO PRL_DOA (EntGid ,gid,Code,Name,A,B,C,D,E,F,TSTART,TEND) VALUES (GETENTGID,SYS_GUID(),'5.16','','','100000','500000','500000','','','A','D');</v>
      </c>
    </row>
    <row r="18" spans="1:10">
      <c r="B18" s="2"/>
      <c r="C18" s="2"/>
      <c r="D18" s="2"/>
      <c r="E18" s="2"/>
    </row>
    <row r="19" spans="1:10">
      <c r="A19" s="2" t="s">
        <v>162</v>
      </c>
      <c r="B19" s="2"/>
      <c r="C19" s="2">
        <v>500000</v>
      </c>
      <c r="D19" s="2">
        <v>5000000</v>
      </c>
      <c r="E19" s="2">
        <v>20000000</v>
      </c>
      <c r="H19" t="s">
        <v>127</v>
      </c>
      <c r="I19" s="2" t="s">
        <v>183</v>
      </c>
      <c r="J19" t="str">
        <f t="shared" si="0"/>
        <v>INSERT INTO PRL_DOA (EntGid ,gid,Code,Name,A,B,C,D,E,F,TSTART,TEND) VALUES (GETENTGID,SYS_GUID(),'6.1','','','500000','5000000','20000000','','','A','D');</v>
      </c>
    </row>
    <row r="20" spans="1:10">
      <c r="A20" s="2" t="s">
        <v>163</v>
      </c>
      <c r="B20" s="2"/>
      <c r="C20" s="2">
        <v>10000</v>
      </c>
      <c r="D20" s="2">
        <v>250000</v>
      </c>
      <c r="E20" s="2">
        <v>1000000</v>
      </c>
      <c r="H20" t="s">
        <v>127</v>
      </c>
      <c r="I20" t="s">
        <v>130</v>
      </c>
      <c r="J20" t="str">
        <f t="shared" si="0"/>
        <v>INSERT INTO PRL_DOA (EntGid ,gid,Code,Name,A,B,C,D,E,F,TSTART,TEND) VALUES (GETENTGID,SYS_GUID(),'6.2','','','10000','250000','1000000','','','A','D');</v>
      </c>
    </row>
    <row r="21" spans="1:10">
      <c r="A21" s="2" t="s">
        <v>164</v>
      </c>
      <c r="B21" s="2"/>
      <c r="C21" s="2">
        <v>25000</v>
      </c>
      <c r="D21" s="2">
        <v>250000</v>
      </c>
      <c r="E21" s="2"/>
      <c r="H21" t="s">
        <v>127</v>
      </c>
      <c r="I21" s="2" t="s">
        <v>184</v>
      </c>
      <c r="J21" t="str">
        <f t="shared" si="0"/>
        <v>INSERT INTO PRL_DOA (EntGid ,gid,Code,Name,A,B,C,D,E,F,TSTART,TEND) VALUES (GETENTGID,SYS_GUID(),'6.3','','','25000','250000','','','','A','C');</v>
      </c>
    </row>
    <row r="22" spans="1:10">
      <c r="A22" s="2" t="s">
        <v>165</v>
      </c>
      <c r="B22" s="2"/>
      <c r="C22" s="2">
        <v>500000</v>
      </c>
      <c r="D22" s="2">
        <v>1000000</v>
      </c>
      <c r="E22" s="2">
        <v>2000000</v>
      </c>
      <c r="H22" t="s">
        <v>127</v>
      </c>
      <c r="I22" t="s">
        <v>130</v>
      </c>
      <c r="J22" t="str">
        <f t="shared" si="0"/>
        <v>INSERT INTO PRL_DOA (EntGid ,gid,Code,Name,A,B,C,D,E,F,TSTART,TEND) VALUES (GETENTGID,SYS_GUID(),'6.4','','','500000','1000000','2000000','','','A','D');</v>
      </c>
    </row>
    <row r="23" spans="1:10">
      <c r="A23" s="2" t="s">
        <v>166</v>
      </c>
      <c r="B23" s="2"/>
      <c r="C23" s="2"/>
      <c r="D23" s="2">
        <v>50000</v>
      </c>
      <c r="E23" s="2">
        <v>200000</v>
      </c>
      <c r="H23" t="s">
        <v>127</v>
      </c>
      <c r="I23" t="s">
        <v>130</v>
      </c>
      <c r="J23" t="str">
        <f t="shared" si="0"/>
        <v>INSERT INTO PRL_DOA (EntGid ,gid,Code,Name,A,B,C,D,E,F,TSTART,TEND) VALUES (GETENTGID,SYS_GUID(),'6.5','','','','50000','200000','','','A','D');</v>
      </c>
    </row>
    <row r="24" spans="1:10">
      <c r="A24" s="2" t="s">
        <v>167</v>
      </c>
      <c r="B24" s="2"/>
      <c r="C24" s="2"/>
      <c r="D24" s="2">
        <v>100000</v>
      </c>
      <c r="E24" s="2">
        <v>400000</v>
      </c>
      <c r="H24" t="s">
        <v>127</v>
      </c>
      <c r="I24" t="s">
        <v>130</v>
      </c>
      <c r="J24" t="str">
        <f t="shared" si="0"/>
        <v>INSERT INTO PRL_DOA (EntGid ,gid,Code,Name,A,B,C,D,E,F,TSTART,TEND) VALUES (GETENTGID,SYS_GUID(),'6.6','','','','100000','400000','','','A','D');</v>
      </c>
    </row>
    <row r="25" spans="1:10">
      <c r="A25" s="2" t="s">
        <v>267</v>
      </c>
      <c r="B25" s="2"/>
      <c r="C25" s="2" t="s">
        <v>266</v>
      </c>
      <c r="D25" s="2">
        <v>1000000</v>
      </c>
      <c r="E25" s="2">
        <v>1000000</v>
      </c>
      <c r="H25" t="s">
        <v>127</v>
      </c>
      <c r="I25" t="s">
        <v>130</v>
      </c>
      <c r="J25" t="str">
        <f t="shared" si="0"/>
        <v>INSERT INTO PRL_DOA (EntGid ,gid,Code,Name,A,B,C,D,E,F,TSTART,TEND) VALUES (GETENTGID,SYS_GUID(),'6.7','','','200000','1000000','1000000','','','A','D');</v>
      </c>
    </row>
    <row r="26" spans="1:10">
      <c r="B26" s="2"/>
      <c r="C26" s="2"/>
      <c r="D26" s="2"/>
      <c r="E26" s="2"/>
    </row>
    <row r="27" spans="1:10">
      <c r="A27" s="2" t="s">
        <v>275</v>
      </c>
      <c r="B27" s="2"/>
      <c r="C27" s="2">
        <v>10000</v>
      </c>
      <c r="D27" s="2">
        <v>250000</v>
      </c>
      <c r="E27" s="2">
        <v>1000000</v>
      </c>
      <c r="H27" t="s">
        <v>127</v>
      </c>
      <c r="I27" t="s">
        <v>130</v>
      </c>
      <c r="J27" t="str">
        <f t="shared" ref="J27:J30" si="1">"INSERT INTO PRL_DOA (EntGid ,gid,Code,Name,A,B,C,D,E,F,TSTART,TEND) VALUES (GETENTGID,SYS_GUID(),'"&amp;A27&amp;"','','"&amp;B27&amp;"','"&amp;C27&amp;"','"&amp;D27&amp;"','"&amp;E27&amp;"','"&amp;F27&amp;"','"&amp;G27&amp;"','"&amp;H27&amp;"','"&amp;I27&amp;"');"</f>
        <v>INSERT INTO PRL_DOA (EntGid ,gid,Code,Name,A,B,C,D,E,F,TSTART,TEND) VALUES (GETENTGID,SYS_GUID(),'8.3','','','10000','250000','1000000','','','A','D');</v>
      </c>
    </row>
    <row r="28" spans="1:10">
      <c r="A28" s="2" t="s">
        <v>276</v>
      </c>
      <c r="B28" s="2"/>
      <c r="C28" s="2">
        <v>25000</v>
      </c>
      <c r="D28" s="2">
        <v>250000</v>
      </c>
      <c r="E28" s="2"/>
      <c r="H28" t="s">
        <v>127</v>
      </c>
      <c r="I28" s="2" t="s">
        <v>184</v>
      </c>
      <c r="J28" t="str">
        <f t="shared" si="1"/>
        <v>INSERT INTO PRL_DOA (EntGid ,gid,Code,Name,A,B,C,D,E,F,TSTART,TEND) VALUES (GETENTGID,SYS_GUID(),'8.4','','','25000','250000','','','','A','C');</v>
      </c>
    </row>
    <row r="29" spans="1:10">
      <c r="A29" s="2" t="s">
        <v>277</v>
      </c>
      <c r="B29" s="2"/>
      <c r="C29" s="2">
        <v>500000</v>
      </c>
      <c r="D29" s="2">
        <v>1000000</v>
      </c>
      <c r="E29" s="2">
        <v>2000000</v>
      </c>
      <c r="H29" t="s">
        <v>127</v>
      </c>
      <c r="I29" t="s">
        <v>130</v>
      </c>
      <c r="J29" t="str">
        <f t="shared" si="1"/>
        <v>INSERT INTO PRL_DOA (EntGid ,gid,Code,Name,A,B,C,D,E,F,TSTART,TEND) VALUES (GETENTGID,SYS_GUID(),'8.5','','','500000','1000000','2000000','','','A','D');</v>
      </c>
    </row>
    <row r="30" spans="1:10">
      <c r="A30" s="2" t="s">
        <v>274</v>
      </c>
      <c r="B30" s="2"/>
      <c r="C30" s="2" t="s">
        <v>278</v>
      </c>
      <c r="D30" s="2" t="s">
        <v>279</v>
      </c>
      <c r="E30" s="2"/>
      <c r="J30" t="str">
        <f t="shared" si="1"/>
        <v>INSERT INTO PRL_DOA (EntGid ,gid,Code,Name,A,B,C,D,E,F,TSTART,TEND) VALUES (GETENTGID,SYS_GUID(),'8.2','','','150000','250000','','','','','');</v>
      </c>
    </row>
    <row r="31" spans="1:10">
      <c r="B31" s="2"/>
      <c r="C31" s="2"/>
      <c r="D31" s="2"/>
      <c r="E31" s="2"/>
    </row>
    <row r="32" spans="1:10">
      <c r="A32" s="2" t="s">
        <v>168</v>
      </c>
      <c r="B32" s="2"/>
      <c r="C32" s="2">
        <v>2000</v>
      </c>
      <c r="D32" s="2">
        <v>10000</v>
      </c>
      <c r="E32" s="2">
        <v>50000</v>
      </c>
      <c r="H32" t="s">
        <v>127</v>
      </c>
      <c r="I32" t="s">
        <v>130</v>
      </c>
      <c r="J32" t="str">
        <f t="shared" si="0"/>
        <v>INSERT INTO PRL_DOA (EntGid ,gid,Code,Name,A,B,C,D,E,F,TSTART,TEND) VALUES (GETENTGID,SYS_GUID(),'10.1','','','2000','10000','50000','','','A','D');</v>
      </c>
    </row>
    <row r="33" spans="1:10">
      <c r="A33" s="2" t="s">
        <v>169</v>
      </c>
      <c r="B33" s="2"/>
      <c r="C33" s="2"/>
      <c r="D33" s="2">
        <v>10000</v>
      </c>
      <c r="E33" s="2">
        <v>50000</v>
      </c>
      <c r="H33" t="s">
        <v>127</v>
      </c>
      <c r="I33" t="s">
        <v>130</v>
      </c>
      <c r="J33" t="str">
        <f t="shared" si="0"/>
        <v>INSERT INTO PRL_DOA (EntGid ,gid,Code,Name,A,B,C,D,E,F,TSTART,TEND) VALUES (GETENTGID,SYS_GUID(),'10.2','','','','10000','50000','','','A','D');</v>
      </c>
    </row>
    <row r="34" spans="1:10">
      <c r="A34" s="2" t="s">
        <v>170</v>
      </c>
      <c r="B34" s="2"/>
      <c r="C34" s="2">
        <v>2000</v>
      </c>
      <c r="D34" s="2">
        <v>20000</v>
      </c>
      <c r="E34" s="2">
        <v>50000</v>
      </c>
      <c r="H34" t="s">
        <v>127</v>
      </c>
      <c r="I34" t="s">
        <v>130</v>
      </c>
      <c r="J34" t="str">
        <f t="shared" si="0"/>
        <v>INSERT INTO PRL_DOA (EntGid ,gid,Code,Name,A,B,C,D,E,F,TSTART,TEND) VALUES (GETENTGID,SYS_GUID(),'10.3','','','2000','20000','50000','','','A','D');</v>
      </c>
    </row>
    <row r="35" spans="1:10">
      <c r="A35" s="2" t="s">
        <v>218</v>
      </c>
      <c r="B35" s="2"/>
      <c r="C35" s="2"/>
      <c r="D35" s="2"/>
      <c r="E35" s="2"/>
      <c r="J35" t="str">
        <f t="shared" si="0"/>
        <v>INSERT INTO PRL_DOA (EntGid ,gid,Code,Name,A,B,C,D,E,F,TSTART,TEND) VALUES (GETENTGID,SYS_GUID(),'10.4','','','','','','','','','');</v>
      </c>
    </row>
    <row r="36" spans="1:10">
      <c r="A36" s="2" t="s">
        <v>173</v>
      </c>
      <c r="B36" s="2"/>
      <c r="C36" s="2">
        <v>2000</v>
      </c>
      <c r="D36" s="2">
        <v>20000</v>
      </c>
      <c r="E36" s="2">
        <v>50000</v>
      </c>
      <c r="H36" t="s">
        <v>127</v>
      </c>
      <c r="I36" t="s">
        <v>130</v>
      </c>
      <c r="J36" t="str">
        <f t="shared" si="0"/>
        <v>INSERT INTO PRL_DOA (EntGid ,gid,Code,Name,A,B,C,D,E,F,TSTART,TEND) VALUES (GETENTGID,SYS_GUID(),'10.4-1','','','2000','20000','50000','','','A','D');</v>
      </c>
    </row>
    <row r="37" spans="1:10">
      <c r="A37" s="2" t="s">
        <v>172</v>
      </c>
      <c r="B37" s="2"/>
      <c r="C37" s="2">
        <v>10000</v>
      </c>
      <c r="D37" s="2">
        <v>100000</v>
      </c>
      <c r="E37" s="2">
        <v>250000</v>
      </c>
      <c r="H37" t="s">
        <v>127</v>
      </c>
      <c r="I37" t="s">
        <v>130</v>
      </c>
      <c r="J37" t="str">
        <f t="shared" si="0"/>
        <v>INSERT INTO PRL_DOA (EntGid ,gid,Code,Name,A,B,C,D,E,F,TSTART,TEND) VALUES (GETENTGID,SYS_GUID(),'10.4-2','','','10000','100000','250000','','','A','D');</v>
      </c>
    </row>
    <row r="38" spans="1:10">
      <c r="A38" s="2" t="s">
        <v>174</v>
      </c>
      <c r="B38" s="2"/>
      <c r="D38" s="2">
        <v>500000</v>
      </c>
      <c r="E38" s="2">
        <v>1000000</v>
      </c>
      <c r="H38" t="s">
        <v>127</v>
      </c>
      <c r="I38" t="s">
        <v>130</v>
      </c>
      <c r="J38" t="str">
        <f t="shared" si="0"/>
        <v>INSERT INTO PRL_DOA (EntGid ,gid,Code,Name,A,B,C,D,E,F,TSTART,TEND) VALUES (GETENTGID,SYS_GUID(),'10.4-3','','','','500000','1000000','','','A','D');</v>
      </c>
    </row>
    <row r="39" spans="1:10">
      <c r="A39" s="2" t="s">
        <v>171</v>
      </c>
      <c r="B39" s="2"/>
      <c r="C39" s="2"/>
      <c r="D39" s="2">
        <v>250000</v>
      </c>
      <c r="E39" s="2">
        <v>500000</v>
      </c>
      <c r="H39" t="s">
        <v>127</v>
      </c>
      <c r="I39" t="s">
        <v>130</v>
      </c>
      <c r="J39" t="str">
        <f t="shared" si="0"/>
        <v>INSERT INTO PRL_DOA (EntGid ,gid,Code,Name,A,B,C,D,E,F,TSTART,TEND) VALUES (GETENTGID,SYS_GUID(),'10.5','','','','250000','500000','','','A','D');</v>
      </c>
    </row>
    <row r="40" spans="1:10">
      <c r="A40" s="2" t="s">
        <v>175</v>
      </c>
      <c r="B40" s="2"/>
      <c r="C40" s="2">
        <v>20000</v>
      </c>
      <c r="D40" s="2">
        <v>200000</v>
      </c>
      <c r="E40" s="2">
        <v>500000</v>
      </c>
      <c r="H40" t="s">
        <v>127</v>
      </c>
      <c r="I40" t="s">
        <v>130</v>
      </c>
      <c r="J40" t="str">
        <f t="shared" si="0"/>
        <v>INSERT INTO PRL_DOA (EntGid ,gid,Code,Name,A,B,C,D,E,F,TSTART,TEND) VALUES (GETENTGID,SYS_GUID(),'11.1','','','20000','200000','500000','','','A','D');</v>
      </c>
    </row>
    <row r="41" spans="1:10">
      <c r="A41" s="2" t="s">
        <v>176</v>
      </c>
      <c r="B41" s="2"/>
      <c r="C41" s="2">
        <v>100000</v>
      </c>
      <c r="D41" s="2">
        <v>250000</v>
      </c>
      <c r="E41" s="2"/>
      <c r="H41" t="s">
        <v>127</v>
      </c>
      <c r="I41" s="2" t="s">
        <v>184</v>
      </c>
      <c r="J41" t="str">
        <f t="shared" si="0"/>
        <v>INSERT INTO PRL_DOA (EntGid ,gid,Code,Name,A,B,C,D,E,F,TSTART,TEND) VALUES (GETENTGID,SYS_GUID(),'11.2','','','100000','250000','','','','A','C');</v>
      </c>
    </row>
    <row r="42" spans="1:10">
      <c r="A42" s="2" t="s">
        <v>177</v>
      </c>
      <c r="B42" s="2"/>
      <c r="C42" s="2">
        <v>100000</v>
      </c>
      <c r="D42" s="2">
        <v>250000</v>
      </c>
      <c r="E42" s="2"/>
      <c r="H42" t="s">
        <v>127</v>
      </c>
      <c r="I42" s="2" t="s">
        <v>184</v>
      </c>
      <c r="J42" t="str">
        <f t="shared" si="0"/>
        <v>INSERT INTO PRL_DOA (EntGid ,gid,Code,Name,A,B,C,D,E,F,TSTART,TEND) VALUES (GETENTGID,SYS_GUID(),'13.1-1','','','100000','250000','','','','A','C');</v>
      </c>
    </row>
    <row r="43" spans="1:10">
      <c r="A43" s="2" t="s">
        <v>178</v>
      </c>
      <c r="B43" s="2"/>
      <c r="C43" s="2">
        <v>200000</v>
      </c>
      <c r="D43" s="2">
        <v>500000</v>
      </c>
      <c r="E43" s="2"/>
      <c r="H43" t="s">
        <v>127</v>
      </c>
      <c r="I43" s="2" t="s">
        <v>184</v>
      </c>
      <c r="J43" t="str">
        <f t="shared" si="0"/>
        <v>INSERT INTO PRL_DOA (EntGid ,gid,Code,Name,A,B,C,D,E,F,TSTART,TEND) VALUES (GETENTGID,SYS_GUID(),'13.1-2','','','200000','500000','','','','A','C');</v>
      </c>
    </row>
    <row r="44" spans="1:10">
      <c r="A44" s="2" t="s">
        <v>179</v>
      </c>
      <c r="B44" s="2"/>
      <c r="C44" s="2">
        <v>25000</v>
      </c>
      <c r="D44" s="2">
        <v>100000</v>
      </c>
      <c r="E44" s="2"/>
      <c r="H44" t="s">
        <v>127</v>
      </c>
      <c r="I44" s="2" t="s">
        <v>184</v>
      </c>
      <c r="J44" t="str">
        <f t="shared" si="0"/>
        <v>INSERT INTO PRL_DOA (EntGid ,gid,Code,Name,A,B,C,D,E,F,TSTART,TEND) VALUES (GETENTGID,SYS_GUID(),'13.1-3','','','25000','100000','','','','A','C');</v>
      </c>
    </row>
    <row r="45" spans="1:10">
      <c r="A45" s="2" t="s">
        <v>180</v>
      </c>
      <c r="B45" s="2"/>
      <c r="C45" s="2">
        <v>25000</v>
      </c>
      <c r="D45" s="2">
        <v>100000</v>
      </c>
      <c r="E45" s="2"/>
      <c r="H45" t="s">
        <v>127</v>
      </c>
      <c r="I45" s="2" t="s">
        <v>184</v>
      </c>
      <c r="J45" t="str">
        <f t="shared" si="0"/>
        <v>INSERT INTO PRL_DOA (EntGid ,gid,Code,Name,A,B,C,D,E,F,TSTART,TEND) VALUES (GETENTGID,SYS_GUID(),'13.1-4','','','25000','100000','','','','A','C');</v>
      </c>
    </row>
    <row r="46" spans="1:10">
      <c r="A46" s="2" t="s">
        <v>181</v>
      </c>
      <c r="B46" s="2"/>
      <c r="C46" s="2"/>
      <c r="D46" s="2"/>
      <c r="E46" s="2"/>
      <c r="H46" t="s">
        <v>127</v>
      </c>
      <c r="I46" s="2" t="s">
        <v>185</v>
      </c>
      <c r="J46" t="str">
        <f t="shared" si="0"/>
        <v>INSERT INTO PRL_DOA (EntGid ,gid,Code,Name,A,B,C,D,E,F,TSTART,TEND) VALUES (GETENTGID,SYS_GUID(),'13.1-5','','','','','','','','A','A');</v>
      </c>
    </row>
    <row r="47" spans="1:10">
      <c r="A47" s="2" t="s">
        <v>182</v>
      </c>
      <c r="B47" s="2"/>
      <c r="E47" s="2"/>
      <c r="H47" t="s">
        <v>127</v>
      </c>
      <c r="I47" s="2" t="s">
        <v>185</v>
      </c>
      <c r="J47" t="str">
        <f t="shared" si="0"/>
        <v>INSERT INTO PRL_DOA (EntGid ,gid,Code,Name,A,B,C,D,E,F,TSTART,TEND) VALUES (GETENTGID,SYS_GUID(),'13.2','','','','','','','','A','A');</v>
      </c>
    </row>
    <row r="48" spans="1:10">
      <c r="A48" s="2" t="s">
        <v>217</v>
      </c>
      <c r="B48" s="2"/>
      <c r="D48" s="2" t="s">
        <v>236</v>
      </c>
      <c r="E48" s="2" t="s">
        <v>237</v>
      </c>
      <c r="F48" s="2" t="s">
        <v>238</v>
      </c>
      <c r="G48">
        <v>20000000</v>
      </c>
      <c r="H48" s="2" t="s">
        <v>239</v>
      </c>
      <c r="I48" s="2" t="s">
        <v>241</v>
      </c>
      <c r="J48" t="str">
        <f t="shared" si="0"/>
        <v>INSERT INTO PRL_DOA (EntGid ,gid,Code,Name,A,B,C,D,E,F,TSTART,TEND) VALUES (GETENTGID,SYS_GUID(),'12.1','','','','10000','50000','1000000','20000000','A','F');</v>
      </c>
    </row>
    <row r="49" spans="1:10">
      <c r="A49" s="2" t="s">
        <v>268</v>
      </c>
      <c r="B49" s="2"/>
      <c r="C49" s="2"/>
      <c r="D49" s="2" t="s">
        <v>236</v>
      </c>
      <c r="E49" s="2" t="s">
        <v>237</v>
      </c>
      <c r="F49" s="2" t="s">
        <v>238</v>
      </c>
      <c r="G49">
        <v>20000000</v>
      </c>
      <c r="H49" s="2" t="s">
        <v>127</v>
      </c>
      <c r="I49" s="2" t="s">
        <v>241</v>
      </c>
      <c r="J49" t="str">
        <f t="shared" si="0"/>
        <v>INSERT INTO PRL_DOA (EntGid ,gid,Code,Name,A,B,C,D,E,F,TSTART,TEND) VALUES (GETENTGID,SYS_GUID(),'12.2','','','','10000','50000','1000000','20000000','A','F');</v>
      </c>
    </row>
    <row r="50" spans="1:10">
      <c r="B50" s="2"/>
      <c r="C50" s="2"/>
      <c r="D50" s="2"/>
      <c r="E50" s="2"/>
    </row>
    <row r="51" spans="1:10">
      <c r="A51" s="12">
        <v>6.7</v>
      </c>
      <c r="B51" s="12" t="s">
        <v>215</v>
      </c>
      <c r="C51" s="2"/>
      <c r="D51" s="2"/>
      <c r="E51" s="2"/>
    </row>
    <row r="52" spans="1:10">
      <c r="A52" s="12"/>
      <c r="B52" s="12"/>
      <c r="C52" s="2"/>
      <c r="D52" s="2"/>
      <c r="E52" s="2"/>
    </row>
    <row r="53" spans="1:10" ht="94.5">
      <c r="A53" s="12">
        <v>6.2</v>
      </c>
      <c r="B53" s="13" t="s">
        <v>212</v>
      </c>
      <c r="C53" s="2"/>
      <c r="D53" s="2"/>
      <c r="E53" s="2"/>
    </row>
    <row r="54" spans="1:10">
      <c r="A54" s="12">
        <v>6.3</v>
      </c>
      <c r="B54" s="14" t="s">
        <v>213</v>
      </c>
      <c r="C54" s="2"/>
      <c r="D54" s="2"/>
      <c r="E54" s="2"/>
      <c r="J54" t="str">
        <f>"INSERT INTO PRL_acg_DOA(entgid,gid,acggid,acgcode,doagid,doacode,paydoagid,paydoacode) select getentgid,sys_guid(),a.gid,a.code,b.gid,b.code,c.gid,c.code from prl_acg a,prl_doa b,prl_doa c where a.code='"&amp;D64&amp;"' and b.code(+) in ('6.2','6.3','6.4') and c.code(+)='"&amp;F64&amp;"';"</f>
        <v>INSERT INTO PRL_acg_DOA(entgid,gid,acggid,acgcode,doagid,doacode,paydoagid,paydoacode) select getentgid,sys_guid(),a.gid,a.code,b.gid,b.code,c.gid,c.code from prl_acg a,prl_doa b,prl_doa c where a.code='3.01' and b.code(+) in ('6.2','6.3','6.4') and c.code(+)='';</v>
      </c>
    </row>
    <row r="55" spans="1:10">
      <c r="A55" s="12">
        <v>6.4</v>
      </c>
      <c r="B55" s="12" t="s">
        <v>214</v>
      </c>
      <c r="C55" s="2"/>
      <c r="D55" s="2"/>
      <c r="E55" s="2"/>
    </row>
    <row r="56" spans="1:10">
      <c r="A56" s="12"/>
      <c r="B56" s="12"/>
      <c r="C56" s="2"/>
      <c r="D56" s="2"/>
      <c r="E56" s="2"/>
    </row>
    <row r="57" spans="1:10">
      <c r="B57" s="2"/>
      <c r="C57" s="2"/>
      <c r="D57" s="7">
        <v>1.01</v>
      </c>
      <c r="E57" s="2"/>
      <c r="F57">
        <v>6.7</v>
      </c>
      <c r="J57" t="str">
        <f>"INSERT INTO PRL_acg_DOA(entgid,gid,acggid,acgcode,paydoagid,paydoacode) select getentgid,sys_guid(),a.gid,a.code,c.gid,c.code from prl_acg a,prl_doa c where a.code='"&amp;D57&amp;"'  and c.code='"&amp;F57&amp;"';"</f>
        <v>INSERT INTO PRL_acg_DOA(entgid,gid,acggid,acgcode,paydoagid,paydoacode) select getentgid,sys_guid(),a.gid,a.code,c.gid,c.code from prl_acg a,prl_doa c where a.code='1.01'  and c.code='6.7';</v>
      </c>
    </row>
    <row r="58" spans="1:10">
      <c r="C58" s="2"/>
      <c r="D58" s="9">
        <v>1.02</v>
      </c>
      <c r="E58" s="2"/>
      <c r="F58">
        <v>6.7</v>
      </c>
      <c r="J58" t="str">
        <f t="shared" ref="J58:J61" si="2">"INSERT INTO PRL_acg_DOA(entgid,gid,acggid,acgcode,paydoagid,paydoacode) select getentgid,sys_guid(),a.gid,a.code,c.gid,c.code from prl_acg a,prl_doa c where a.code='"&amp;D58&amp;"'  and c.code='"&amp;F58&amp;"';"</f>
        <v>INSERT INTO PRL_acg_DOA(entgid,gid,acggid,acgcode,paydoagid,paydoacode) select getentgid,sys_guid(),a.gid,a.code,c.gid,c.code from prl_acg a,prl_doa c where a.code='1.02'  and c.code='6.7';</v>
      </c>
    </row>
    <row r="59" spans="1:10">
      <c r="D59" s="9">
        <v>2.0099999999999998</v>
      </c>
      <c r="F59">
        <v>6.7</v>
      </c>
      <c r="J59" t="str">
        <f t="shared" si="2"/>
        <v>INSERT INTO PRL_acg_DOA(entgid,gid,acggid,acgcode,paydoagid,paydoacode) select getentgid,sys_guid(),a.gid,a.code,c.gid,c.code from prl_acg a,prl_doa c where a.code='2.01'  and c.code='6.7';</v>
      </c>
    </row>
    <row r="60" spans="1:10">
      <c r="D60" s="9">
        <v>2.02</v>
      </c>
      <c r="F60">
        <v>6.7</v>
      </c>
      <c r="J60" t="str">
        <f t="shared" si="2"/>
        <v>INSERT INTO PRL_acg_DOA(entgid,gid,acggid,acgcode,paydoagid,paydoacode) select getentgid,sys_guid(),a.gid,a.code,c.gid,c.code from prl_acg a,prl_doa c where a.code='2.02'  and c.code='6.7';</v>
      </c>
    </row>
    <row r="61" spans="1:10">
      <c r="D61" s="9">
        <v>2.0299999999999998</v>
      </c>
      <c r="F61">
        <v>6.7</v>
      </c>
      <c r="J61" t="str">
        <f t="shared" si="2"/>
        <v>INSERT INTO PRL_acg_DOA(entgid,gid,acggid,acgcode,paydoagid,paydoacode) select getentgid,sys_guid(),a.gid,a.code,c.gid,c.code from prl_acg a,prl_doa c where a.code='2.03'  and c.code='6.7';</v>
      </c>
    </row>
    <row r="62" spans="1:10">
      <c r="D62" s="9"/>
    </row>
    <row r="63" spans="1:10">
      <c r="D63" s="15" t="s">
        <v>232</v>
      </c>
      <c r="E63" s="16" t="s">
        <v>233</v>
      </c>
      <c r="F63" s="16" t="s">
        <v>234</v>
      </c>
      <c r="G63" s="16"/>
    </row>
    <row r="64" spans="1:10">
      <c r="D64" s="9">
        <v>3.01</v>
      </c>
      <c r="E64" s="2" t="s">
        <v>235</v>
      </c>
      <c r="F64" s="2"/>
      <c r="G64" s="2"/>
      <c r="J64" t="str">
        <f>"INSERT INTO PRL_acg_DOA(entgid,gid,acggid,acgcode,doagid,doacode) select getentgid,sys_guid(),a.gid,a.code,b.gid,b.code from prl_acg a,prl_doa b where a.code='"&amp;D64&amp;"' and b.code in ('6.2','6.3','6.4') ;"</f>
        <v>INSERT INTO PRL_acg_DOA(entgid,gid,acggid,acgcode,doagid,doacode) select getentgid,sys_guid(),a.gid,a.code,b.gid,b.code from prl_acg a,prl_doa b where a.code='3.01' and b.code in ('6.2','6.3','6.4') ;</v>
      </c>
    </row>
    <row r="65" spans="4:10">
      <c r="D65" s="9">
        <v>3.02</v>
      </c>
      <c r="E65" s="2" t="s">
        <v>235</v>
      </c>
      <c r="F65" s="2"/>
      <c r="G65" s="2"/>
      <c r="J65" t="str">
        <f t="shared" ref="J65:J82" si="3">"INSERT INTO PRL_acg_DOA(entgid,gid,acggid,acgcode,doagid,doacode) select getentgid,sys_guid(),a.gid,a.code,b.gid,b.code from prl_acg a,prl_doa b where a.code='"&amp;D65&amp;"' and b.code in ('6.2','6.3','6.4') ;"</f>
        <v>INSERT INTO PRL_acg_DOA(entgid,gid,acggid,acgcode,doagid,doacode) select getentgid,sys_guid(),a.gid,a.code,b.gid,b.code from prl_acg a,prl_doa b where a.code='3.02' and b.code in ('6.2','6.3','6.4') ;</v>
      </c>
    </row>
    <row r="66" spans="4:10">
      <c r="D66" s="9">
        <v>3.03</v>
      </c>
      <c r="E66" s="2" t="s">
        <v>235</v>
      </c>
      <c r="F66" s="2"/>
      <c r="G66" s="2"/>
      <c r="J66" t="str">
        <f t="shared" si="3"/>
        <v>INSERT INTO PRL_acg_DOA(entgid,gid,acggid,acgcode,doagid,doacode) select getentgid,sys_guid(),a.gid,a.code,b.gid,b.code from prl_acg a,prl_doa b where a.code='3.03' and b.code in ('6.2','6.3','6.4') ;</v>
      </c>
    </row>
    <row r="67" spans="4:10">
      <c r="D67" s="9">
        <v>4.01</v>
      </c>
      <c r="E67" s="2" t="s">
        <v>235</v>
      </c>
      <c r="F67" s="2"/>
      <c r="G67" s="2"/>
      <c r="J67" t="str">
        <f t="shared" si="3"/>
        <v>INSERT INTO PRL_acg_DOA(entgid,gid,acggid,acgcode,doagid,doacode) select getentgid,sys_guid(),a.gid,a.code,b.gid,b.code from prl_acg a,prl_doa b where a.code='4.01' and b.code in ('6.2','6.3','6.4') ;</v>
      </c>
    </row>
    <row r="68" spans="4:10">
      <c r="D68" s="9">
        <v>4.0199999999999996</v>
      </c>
      <c r="E68" s="2" t="s">
        <v>235</v>
      </c>
      <c r="F68" s="2"/>
      <c r="G68" s="2"/>
      <c r="J68" t="str">
        <f t="shared" si="3"/>
        <v>INSERT INTO PRL_acg_DOA(entgid,gid,acggid,acgcode,doagid,doacode) select getentgid,sys_guid(),a.gid,a.code,b.gid,b.code from prl_acg a,prl_doa b where a.code='4.02' and b.code in ('6.2','6.3','6.4') ;</v>
      </c>
    </row>
    <row r="69" spans="4:10">
      <c r="D69" s="9">
        <v>4.03</v>
      </c>
      <c r="E69" s="2" t="s">
        <v>235</v>
      </c>
      <c r="F69" s="2"/>
      <c r="G69" s="2"/>
      <c r="J69" t="str">
        <f t="shared" si="3"/>
        <v>INSERT INTO PRL_acg_DOA(entgid,gid,acggid,acgcode,doagid,doacode) select getentgid,sys_guid(),a.gid,a.code,b.gid,b.code from prl_acg a,prl_doa b where a.code='4.03' and b.code in ('6.2','6.3','6.4') ;</v>
      </c>
    </row>
    <row r="70" spans="4:10">
      <c r="D70" s="9">
        <v>4.04</v>
      </c>
      <c r="E70" s="2" t="s">
        <v>235</v>
      </c>
      <c r="F70" s="2"/>
      <c r="G70" s="2"/>
      <c r="J70" t="str">
        <f t="shared" si="3"/>
        <v>INSERT INTO PRL_acg_DOA(entgid,gid,acggid,acgcode,doagid,doacode) select getentgid,sys_guid(),a.gid,a.code,b.gid,b.code from prl_acg a,prl_doa b where a.code='4.04' and b.code in ('6.2','6.3','6.4') ;</v>
      </c>
    </row>
    <row r="71" spans="4:10">
      <c r="D71" s="9">
        <v>4.05</v>
      </c>
      <c r="E71" s="2" t="s">
        <v>235</v>
      </c>
      <c r="F71" s="2"/>
      <c r="G71" s="2"/>
      <c r="J71" t="str">
        <f t="shared" si="3"/>
        <v>INSERT INTO PRL_acg_DOA(entgid,gid,acggid,acgcode,doagid,doacode) select getentgid,sys_guid(),a.gid,a.code,b.gid,b.code from prl_acg a,prl_doa b where a.code='4.05' and b.code in ('6.2','6.3','6.4') ;</v>
      </c>
    </row>
    <row r="72" spans="4:10">
      <c r="D72" s="9">
        <v>4.0599999999999996</v>
      </c>
      <c r="E72" s="2" t="s">
        <v>235</v>
      </c>
      <c r="F72" s="2"/>
      <c r="G72" s="2"/>
      <c r="J72" t="str">
        <f t="shared" si="3"/>
        <v>INSERT INTO PRL_acg_DOA(entgid,gid,acggid,acgcode,doagid,doacode) select getentgid,sys_guid(),a.gid,a.code,b.gid,b.code from prl_acg a,prl_doa b where a.code='4.06' and b.code in ('6.2','6.3','6.4') ;</v>
      </c>
    </row>
    <row r="73" spans="4:10">
      <c r="D73" s="9">
        <v>4.07</v>
      </c>
      <c r="E73" s="2" t="s">
        <v>235</v>
      </c>
      <c r="F73" s="2"/>
      <c r="G73" s="2"/>
      <c r="J73" t="str">
        <f t="shared" si="3"/>
        <v>INSERT INTO PRL_acg_DOA(entgid,gid,acggid,acgcode,doagid,doacode) select getentgid,sys_guid(),a.gid,a.code,b.gid,b.code from prl_acg a,prl_doa b where a.code='4.07' and b.code in ('6.2','6.3','6.4') ;</v>
      </c>
    </row>
    <row r="74" spans="4:10">
      <c r="D74" s="9">
        <v>4.08</v>
      </c>
      <c r="E74" s="2" t="s">
        <v>235</v>
      </c>
      <c r="F74" s="2"/>
      <c r="G74" s="2"/>
      <c r="J74" t="str">
        <f t="shared" si="3"/>
        <v>INSERT INTO PRL_acg_DOA(entgid,gid,acggid,acgcode,doagid,doacode) select getentgid,sys_guid(),a.gid,a.code,b.gid,b.code from prl_acg a,prl_doa b where a.code='4.08' and b.code in ('6.2','6.3','6.4') ;</v>
      </c>
    </row>
    <row r="75" spans="4:10">
      <c r="D75" s="9">
        <v>4.09</v>
      </c>
      <c r="E75" s="2" t="s">
        <v>235</v>
      </c>
      <c r="F75" s="2"/>
      <c r="G75" s="2"/>
      <c r="J75" t="str">
        <f t="shared" si="3"/>
        <v>INSERT INTO PRL_acg_DOA(entgid,gid,acggid,acgcode,doagid,doacode) select getentgid,sys_guid(),a.gid,a.code,b.gid,b.code from prl_acg a,prl_doa b where a.code='4.09' and b.code in ('6.2','6.3','6.4') ;</v>
      </c>
    </row>
    <row r="76" spans="4:10">
      <c r="D76" s="2" t="s">
        <v>216</v>
      </c>
      <c r="E76" s="2" t="s">
        <v>235</v>
      </c>
      <c r="F76" s="2"/>
      <c r="G76" s="2"/>
      <c r="J76" t="str">
        <f t="shared" si="3"/>
        <v>INSERT INTO PRL_acg_DOA(entgid,gid,acggid,acgcode,doagid,doacode) select getentgid,sys_guid(),a.gid,a.code,b.gid,b.code from prl_acg a,prl_doa b where a.code='4.10' and b.code in ('6.2','6.3','6.4') ;</v>
      </c>
    </row>
    <row r="77" spans="4:10">
      <c r="D77" s="9">
        <v>4.1100000000000003</v>
      </c>
      <c r="E77" s="2" t="s">
        <v>235</v>
      </c>
      <c r="F77" s="2"/>
      <c r="G77" s="2"/>
      <c r="J77" t="str">
        <f t="shared" si="3"/>
        <v>INSERT INTO PRL_acg_DOA(entgid,gid,acggid,acgcode,doagid,doacode) select getentgid,sys_guid(),a.gid,a.code,b.gid,b.code from prl_acg a,prl_doa b where a.code='4.11' and b.code in ('6.2','6.3','6.4') ;</v>
      </c>
    </row>
    <row r="78" spans="4:10">
      <c r="D78" s="9">
        <v>4.12</v>
      </c>
      <c r="E78" s="2" t="s">
        <v>235</v>
      </c>
      <c r="F78" s="2"/>
      <c r="G78" s="2"/>
      <c r="J78" t="str">
        <f t="shared" si="3"/>
        <v>INSERT INTO PRL_acg_DOA(entgid,gid,acggid,acgcode,doagid,doacode) select getentgid,sys_guid(),a.gid,a.code,b.gid,b.code from prl_acg a,prl_doa b where a.code='4.12' and b.code in ('6.2','6.3','6.4') ;</v>
      </c>
    </row>
    <row r="79" spans="4:10">
      <c r="D79" s="9">
        <v>4.13</v>
      </c>
      <c r="E79" s="2" t="s">
        <v>235</v>
      </c>
      <c r="F79" s="2"/>
      <c r="G79" s="2"/>
      <c r="J79" t="str">
        <f t="shared" si="3"/>
        <v>INSERT INTO PRL_acg_DOA(entgid,gid,acggid,acgcode,doagid,doacode) select getentgid,sys_guid(),a.gid,a.code,b.gid,b.code from prl_acg a,prl_doa b where a.code='4.13' and b.code in ('6.2','6.3','6.4') ;</v>
      </c>
    </row>
    <row r="80" spans="4:10">
      <c r="D80" s="9">
        <v>4.1399999999999997</v>
      </c>
      <c r="E80" s="2" t="s">
        <v>235</v>
      </c>
      <c r="F80" s="2"/>
      <c r="G80" s="2"/>
      <c r="J80" t="str">
        <f t="shared" si="3"/>
        <v>INSERT INTO PRL_acg_DOA(entgid,gid,acggid,acgcode,doagid,doacode) select getentgid,sys_guid(),a.gid,a.code,b.gid,b.code from prl_acg a,prl_doa b where a.code='4.14' and b.code in ('6.2','6.3','6.4') ;</v>
      </c>
    </row>
    <row r="81" spans="4:10">
      <c r="D81" s="9">
        <v>4.1500000000000004</v>
      </c>
      <c r="E81" s="2" t="s">
        <v>235</v>
      </c>
      <c r="F81" s="2"/>
      <c r="G81" s="2"/>
      <c r="J81" t="str">
        <f t="shared" si="3"/>
        <v>INSERT INTO PRL_acg_DOA(entgid,gid,acggid,acgcode,doagid,doacode) select getentgid,sys_guid(),a.gid,a.code,b.gid,b.code from prl_acg a,prl_doa b where a.code='4.15' and b.code in ('6.2','6.3','6.4') ;</v>
      </c>
    </row>
    <row r="82" spans="4:10">
      <c r="D82" s="9">
        <v>4.16</v>
      </c>
      <c r="E82" s="2" t="s">
        <v>235</v>
      </c>
      <c r="F82" s="2"/>
      <c r="G82" s="2"/>
      <c r="J82" t="str">
        <f t="shared" si="3"/>
        <v>INSERT INTO PRL_acg_DOA(entgid,gid,acggid,acgcode,doagid,doacode) select getentgid,sys_guid(),a.gid,a.code,b.gid,b.code from prl_acg a,prl_doa b where a.code='4.16' and b.code in ('6.2','6.3','6.4') ;</v>
      </c>
    </row>
    <row r="83" spans="4:10">
      <c r="D83" s="9"/>
      <c r="E83" s="2"/>
      <c r="F83" s="2"/>
      <c r="G83" s="2"/>
    </row>
    <row r="84" spans="4:10">
      <c r="D84" s="9">
        <v>5.01</v>
      </c>
      <c r="E84" s="11" t="s">
        <v>217</v>
      </c>
      <c r="F84" s="2"/>
      <c r="G84" s="2"/>
      <c r="J84" t="str">
        <f>"INSERT INTO PRL_acg_DOA(entgid,gid,acggid,acgcode,doagid,doacode) select getentgid,sys_guid(),a.gid,a.code,b.gid,b.code from prl_acg a,prl_doa b where a.code='"&amp;D84&amp;"' and b.code='"&amp;E84&amp;"';"</f>
        <v>INSERT INTO PRL_acg_DOA(entgid,gid,acggid,acgcode,doagid,doacode) select getentgid,sys_guid(),a.gid,a.code,b.gid,b.code from prl_acg a,prl_doa b where a.code='5.01' and b.code='12.1';</v>
      </c>
    </row>
    <row r="85" spans="4:10">
      <c r="D85" s="9">
        <v>5.0199999999999996</v>
      </c>
      <c r="E85" s="11" t="s">
        <v>217</v>
      </c>
      <c r="F85" s="2"/>
      <c r="G85" s="2"/>
      <c r="J85" t="str">
        <f t="shared" ref="J85:J109" si="4">"INSERT INTO PRL_acg_DOA(entgid,gid,acggid,acgcode,doagid,doacode) select getentgid,sys_guid(),a.gid,a.code,b.gid,b.code from prl_acg a,prl_doa b where a.code='"&amp;D85&amp;"' and b.code='"&amp;E85&amp;"';"</f>
        <v>INSERT INTO PRL_acg_DOA(entgid,gid,acggid,acgcode,doagid,doacode) select getentgid,sys_guid(),a.gid,a.code,b.gid,b.code from prl_acg a,prl_doa b where a.code='5.02' and b.code='12.1';</v>
      </c>
    </row>
    <row r="86" spans="4:10">
      <c r="D86" s="9">
        <v>6.01</v>
      </c>
      <c r="E86" s="9">
        <v>12.1</v>
      </c>
      <c r="F86" s="2"/>
      <c r="G86" s="2"/>
      <c r="J86" t="str">
        <f t="shared" si="4"/>
        <v>INSERT INTO PRL_acg_DOA(entgid,gid,acggid,acgcode,doagid,doacode) select getentgid,sys_guid(),a.gid,a.code,b.gid,b.code from prl_acg a,prl_doa b where a.code='6.01' and b.code='12.1';</v>
      </c>
    </row>
    <row r="87" spans="4:10">
      <c r="D87" s="9">
        <v>6.02</v>
      </c>
      <c r="E87" s="9">
        <v>12.1</v>
      </c>
      <c r="F87" s="2"/>
      <c r="G87" s="2"/>
      <c r="J87" t="str">
        <f t="shared" si="4"/>
        <v>INSERT INTO PRL_acg_DOA(entgid,gid,acggid,acgcode,doagid,doacode) select getentgid,sys_guid(),a.gid,a.code,b.gid,b.code from prl_acg a,prl_doa b where a.code='6.02' and b.code='12.1';</v>
      </c>
    </row>
    <row r="88" spans="4:10">
      <c r="D88" s="9">
        <v>6.03</v>
      </c>
      <c r="E88" s="2" t="s">
        <v>235</v>
      </c>
      <c r="F88" s="2"/>
      <c r="G88" s="2"/>
      <c r="J88" t="str">
        <f>"INSERT INTO PRL_acg_DOA(entgid,gid,acggid,acgcode,doagid,doacode) select getentgid,sys_guid(),a.gid,a.code,b.gid,b.code from prl_acg a,prl_doa b where a.code='"&amp;D88&amp;"' and b.code in ('6.2','6.3','6.4') ;"</f>
        <v>INSERT INTO PRL_acg_DOA(entgid,gid,acggid,acgcode,doagid,doacode) select getentgid,sys_guid(),a.gid,a.code,b.gid,b.code from prl_acg a,prl_doa b where a.code='6.03' and b.code in ('6.2','6.3','6.4') ;</v>
      </c>
    </row>
    <row r="89" spans="4:10">
      <c r="D89" s="9">
        <v>6.04</v>
      </c>
      <c r="E89" s="9">
        <v>10.3</v>
      </c>
      <c r="F89" s="2"/>
      <c r="G89" s="2"/>
      <c r="J89" t="str">
        <f t="shared" si="4"/>
        <v>INSERT INTO PRL_acg_DOA(entgid,gid,acggid,acgcode,doagid,doacode) select getentgid,sys_guid(),a.gid,a.code,b.gid,b.code from prl_acg a,prl_doa b where a.code='6.04' and b.code='10.3';</v>
      </c>
    </row>
    <row r="90" spans="4:10">
      <c r="D90" s="9">
        <v>6.05</v>
      </c>
      <c r="E90" s="9">
        <v>12.1</v>
      </c>
      <c r="F90" s="2"/>
      <c r="G90" s="2"/>
      <c r="J90" t="str">
        <f t="shared" si="4"/>
        <v>INSERT INTO PRL_acg_DOA(entgid,gid,acggid,acgcode,doagid,doacode) select getentgid,sys_guid(),a.gid,a.code,b.gid,b.code from prl_acg a,prl_doa b where a.code='6.05' and b.code='12.1';</v>
      </c>
    </row>
    <row r="91" spans="4:10">
      <c r="D91" s="9">
        <v>6.06</v>
      </c>
      <c r="E91" s="2" t="s">
        <v>235</v>
      </c>
      <c r="F91" s="2"/>
      <c r="G91" s="2"/>
      <c r="J91" t="str">
        <f>"INSERT INTO PRL_acg_DOA(entgid,gid,acggid,acgcode,doagid,doacode) select getentgid,sys_guid(),a.gid,a.code,b.gid,b.code from prl_acg a,prl_doa b where a.code='"&amp;D91&amp;"' and b.code in ('6.2','6.3','6.4') ;"</f>
        <v>INSERT INTO PRL_acg_DOA(entgid,gid,acggid,acgcode,doagid,doacode) select getentgid,sys_guid(),a.gid,a.code,b.gid,b.code from prl_acg a,prl_doa b where a.code='6.06' and b.code in ('6.2','6.3','6.4') ;</v>
      </c>
    </row>
    <row r="92" spans="4:10">
      <c r="D92" s="9">
        <v>6.07</v>
      </c>
      <c r="E92" s="2" t="s">
        <v>235</v>
      </c>
      <c r="F92" s="2"/>
      <c r="G92" s="2"/>
      <c r="J92" t="str">
        <f>"INSERT INTO PRL_acg_DOA(entgid,gid,acggid,acgcode,doagid,doacode) select getentgid,sys_guid(),a.gid,a.code,b.gid,b.code from prl_acg a,prl_doa b where a.code='"&amp;D92&amp;"' and b.code in ('6.2','6.3','6.4') ;"</f>
        <v>INSERT INTO PRL_acg_DOA(entgid,gid,acggid,acgcode,doagid,doacode) select getentgid,sys_guid(),a.gid,a.code,b.gid,b.code from prl_acg a,prl_doa b where a.code='6.07' and b.code in ('6.2','6.3','6.4') ;</v>
      </c>
    </row>
    <row r="93" spans="4:10">
      <c r="D93" s="9">
        <v>7.01</v>
      </c>
      <c r="E93" s="11" t="s">
        <v>181</v>
      </c>
      <c r="F93" s="2"/>
      <c r="G93" s="2"/>
      <c r="J93" t="str">
        <f t="shared" si="4"/>
        <v>INSERT INTO PRL_acg_DOA(entgid,gid,acggid,acgcode,doagid,doacode) select getentgid,sys_guid(),a.gid,a.code,b.gid,b.code from prl_acg a,prl_doa b where a.code='7.01' and b.code='13.1-5';</v>
      </c>
    </row>
    <row r="94" spans="4:10">
      <c r="D94" s="9">
        <v>7.02</v>
      </c>
      <c r="E94" s="11" t="s">
        <v>181</v>
      </c>
      <c r="F94" s="2"/>
      <c r="G94" s="2"/>
      <c r="J94" t="str">
        <f t="shared" si="4"/>
        <v>INSERT INTO PRL_acg_DOA(entgid,gid,acggid,acgcode,doagid,doacode) select getentgid,sys_guid(),a.gid,a.code,b.gid,b.code from prl_acg a,prl_doa b where a.code='7.02' and b.code='13.1-5';</v>
      </c>
    </row>
    <row r="95" spans="4:10">
      <c r="D95" s="9">
        <v>7.03</v>
      </c>
      <c r="E95" s="11" t="s">
        <v>181</v>
      </c>
      <c r="F95" s="2"/>
      <c r="G95" s="2"/>
      <c r="J95" t="str">
        <f t="shared" si="4"/>
        <v>INSERT INTO PRL_acg_DOA(entgid,gid,acggid,acgcode,doagid,doacode) select getentgid,sys_guid(),a.gid,a.code,b.gid,b.code from prl_acg a,prl_doa b where a.code='7.03' and b.code='13.1-5';</v>
      </c>
    </row>
    <row r="96" spans="4:10">
      <c r="D96" s="9">
        <v>7.04</v>
      </c>
      <c r="E96" s="11" t="s">
        <v>181</v>
      </c>
      <c r="F96" s="2"/>
      <c r="G96" s="2"/>
      <c r="J96" t="str">
        <f t="shared" si="4"/>
        <v>INSERT INTO PRL_acg_DOA(entgid,gid,acggid,acgcode,doagid,doacode) select getentgid,sys_guid(),a.gid,a.code,b.gid,b.code from prl_acg a,prl_doa b where a.code='7.04' and b.code='13.1-5';</v>
      </c>
    </row>
    <row r="97" spans="4:10">
      <c r="D97" s="9">
        <v>7.05</v>
      </c>
      <c r="E97" s="11" t="s">
        <v>225</v>
      </c>
      <c r="F97" s="2"/>
      <c r="G97" s="2"/>
      <c r="J97" t="str">
        <f t="shared" si="4"/>
        <v>INSERT INTO PRL_acg_DOA(entgid,gid,acggid,acgcode,doagid,doacode) select getentgid,sys_guid(),a.gid,a.code,b.gid,b.code from prl_acg a,prl_doa b where a.code='7.05' and b.code='13.1-3';</v>
      </c>
    </row>
    <row r="98" spans="4:10">
      <c r="D98" s="9">
        <v>7.06</v>
      </c>
      <c r="E98" s="11" t="s">
        <v>178</v>
      </c>
      <c r="F98" s="2"/>
      <c r="G98" s="2"/>
      <c r="J98" t="str">
        <f t="shared" si="4"/>
        <v>INSERT INTO PRL_acg_DOA(entgid,gid,acggid,acgcode,doagid,doacode) select getentgid,sys_guid(),a.gid,a.code,b.gid,b.code from prl_acg a,prl_doa b where a.code='7.06' and b.code='13.1-2';</v>
      </c>
    </row>
    <row r="99" spans="4:10">
      <c r="D99" s="9">
        <v>7.07</v>
      </c>
      <c r="E99" s="11" t="s">
        <v>181</v>
      </c>
      <c r="F99" s="2"/>
      <c r="G99" s="2"/>
      <c r="J99" t="str">
        <f t="shared" si="4"/>
        <v>INSERT INTO PRL_acg_DOA(entgid,gid,acggid,acgcode,doagid,doacode) select getentgid,sys_guid(),a.gid,a.code,b.gid,b.code from prl_acg a,prl_doa b where a.code='7.07' and b.code='13.1-5';</v>
      </c>
    </row>
    <row r="100" spans="4:10">
      <c r="D100" s="9">
        <v>7.08</v>
      </c>
      <c r="E100" s="11" t="s">
        <v>177</v>
      </c>
      <c r="F100" s="2"/>
      <c r="G100" s="2"/>
      <c r="J100" t="str">
        <f t="shared" si="4"/>
        <v>INSERT INTO PRL_acg_DOA(entgid,gid,acggid,acgcode,doagid,doacode) select getentgid,sys_guid(),a.gid,a.code,b.gid,b.code from prl_acg a,prl_doa b where a.code='7.08' and b.code='13.1-1';</v>
      </c>
    </row>
    <row r="101" spans="4:10">
      <c r="D101" s="9">
        <v>7.09</v>
      </c>
      <c r="E101" s="11" t="s">
        <v>225</v>
      </c>
      <c r="F101" s="2"/>
      <c r="G101" s="2"/>
      <c r="J101" t="str">
        <f t="shared" si="4"/>
        <v>INSERT INTO PRL_acg_DOA(entgid,gid,acggid,acgcode,doagid,doacode) select getentgid,sys_guid(),a.gid,a.code,b.gid,b.code from prl_acg a,prl_doa b where a.code='7.09' and b.code='13.1-3';</v>
      </c>
    </row>
    <row r="102" spans="4:10">
      <c r="D102" s="9">
        <v>8.01</v>
      </c>
      <c r="E102" s="9">
        <v>12.1</v>
      </c>
      <c r="F102" s="2"/>
      <c r="G102" s="2"/>
      <c r="J102" t="str">
        <f t="shared" si="4"/>
        <v>INSERT INTO PRL_acg_DOA(entgid,gid,acggid,acgcode,doagid,doacode) select getentgid,sys_guid(),a.gid,a.code,b.gid,b.code from prl_acg a,prl_doa b where a.code='8.01' and b.code='12.1';</v>
      </c>
    </row>
    <row r="103" spans="4:10">
      <c r="D103" s="9">
        <v>8.02</v>
      </c>
      <c r="E103" s="9">
        <v>10.1</v>
      </c>
      <c r="F103" s="2"/>
      <c r="G103" s="2"/>
      <c r="J103" t="str">
        <f t="shared" si="4"/>
        <v>INSERT INTO PRL_acg_DOA(entgid,gid,acggid,acgcode,doagid,doacode) select getentgid,sys_guid(),a.gid,a.code,b.gid,b.code from prl_acg a,prl_doa b where a.code='8.02' and b.code='10.1';</v>
      </c>
    </row>
    <row r="104" spans="4:10">
      <c r="D104" s="9">
        <v>8.0299999999999994</v>
      </c>
      <c r="E104" s="9">
        <v>10.199999999999999</v>
      </c>
      <c r="F104" s="2"/>
      <c r="G104" s="2"/>
      <c r="J104" t="str">
        <f t="shared" si="4"/>
        <v>INSERT INTO PRL_acg_DOA(entgid,gid,acggid,acgcode,doagid,doacode) select getentgid,sys_guid(),a.gid,a.code,b.gid,b.code from prl_acg a,prl_doa b where a.code='8.03' and b.code='10.2';</v>
      </c>
    </row>
    <row r="105" spans="4:10">
      <c r="D105" s="9">
        <v>8.0399999999999991</v>
      </c>
      <c r="E105" s="9">
        <v>10.1</v>
      </c>
      <c r="F105" s="2"/>
      <c r="G105" s="2"/>
      <c r="J105" t="str">
        <f t="shared" si="4"/>
        <v>INSERT INTO PRL_acg_DOA(entgid,gid,acggid,acgcode,doagid,doacode) select getentgid,sys_guid(),a.gid,a.code,b.gid,b.code from prl_acg a,prl_doa b where a.code='8.04' and b.code='10.1';</v>
      </c>
    </row>
    <row r="106" spans="4:10">
      <c r="D106" s="9">
        <v>8.0500000000000007</v>
      </c>
      <c r="E106" s="9">
        <v>10.4</v>
      </c>
      <c r="F106" s="2"/>
      <c r="G106" s="2"/>
      <c r="J106" t="str">
        <f t="shared" si="4"/>
        <v>INSERT INTO PRL_acg_DOA(entgid,gid,acggid,acgcode,doagid,doacode) select getentgid,sys_guid(),a.gid,a.code,b.gid,b.code from prl_acg a,prl_doa b where a.code='8.05' and b.code='10.4';</v>
      </c>
    </row>
    <row r="107" spans="4:10">
      <c r="D107" s="9">
        <v>8.06</v>
      </c>
      <c r="E107" s="9">
        <v>10.4</v>
      </c>
      <c r="F107" s="2"/>
      <c r="G107" s="2"/>
      <c r="J107" t="str">
        <f t="shared" si="4"/>
        <v>INSERT INTO PRL_acg_DOA(entgid,gid,acggid,acgcode,doagid,doacode) select getentgid,sys_guid(),a.gid,a.code,b.gid,b.code from prl_acg a,prl_doa b where a.code='8.06' and b.code='10.4';</v>
      </c>
    </row>
    <row r="108" spans="4:10">
      <c r="D108" s="9">
        <v>8.07</v>
      </c>
      <c r="E108" s="9">
        <v>10.4</v>
      </c>
      <c r="F108" s="2"/>
      <c r="G108" s="2"/>
      <c r="J108" t="str">
        <f t="shared" si="4"/>
        <v>INSERT INTO PRL_acg_DOA(entgid,gid,acggid,acgcode,doagid,doacode) select getentgid,sys_guid(),a.gid,a.code,b.gid,b.code from prl_acg a,prl_doa b where a.code='8.07' and b.code='10.4';</v>
      </c>
    </row>
    <row r="109" spans="4:10">
      <c r="D109" s="9">
        <v>8.08</v>
      </c>
      <c r="E109" s="9">
        <v>10.4</v>
      </c>
      <c r="F109" s="2"/>
      <c r="G109" s="2"/>
      <c r="J109" t="str">
        <f t="shared" si="4"/>
        <v>INSERT INTO PRL_acg_DOA(entgid,gid,acggid,acgcode,doagid,doacode) select getentgid,sys_guid(),a.gid,a.code,b.gid,b.code from prl_acg a,prl_doa b where a.code='8.08' and b.code='10.4';</v>
      </c>
    </row>
    <row r="110" spans="4:10">
      <c r="D110" s="2"/>
      <c r="E110" s="2"/>
      <c r="F110" s="2"/>
      <c r="G110" s="2"/>
    </row>
    <row r="111" spans="4:10">
      <c r="D111" s="2"/>
      <c r="E111" s="2"/>
      <c r="F111" s="2"/>
      <c r="G111" s="2"/>
    </row>
    <row r="112" spans="4:10">
      <c r="D112" s="2"/>
      <c r="E112" s="2"/>
      <c r="F112" s="2"/>
      <c r="G112" s="2"/>
    </row>
    <row r="113" spans="4:10">
      <c r="D113" s="2"/>
      <c r="E113" s="2"/>
      <c r="F113" s="2"/>
      <c r="G113" s="2"/>
    </row>
    <row r="114" spans="4:10">
      <c r="D114" s="2"/>
      <c r="E114" s="2"/>
      <c r="F114" s="2"/>
      <c r="G114" s="2"/>
    </row>
    <row r="115" spans="4:10">
      <c r="D115" s="15" t="s">
        <v>232</v>
      </c>
      <c r="E115" s="16" t="s">
        <v>234</v>
      </c>
      <c r="F115" s="2"/>
      <c r="G115" s="2"/>
    </row>
    <row r="116" spans="4:10">
      <c r="D116" s="9">
        <v>3.01</v>
      </c>
      <c r="E116">
        <v>6.7</v>
      </c>
      <c r="F116" s="2"/>
      <c r="G116" s="2"/>
      <c r="J116" t="str">
        <f>"update PRL_acg_DOA set (paydoagid,paydoacode) = ( select c.gid,c.code from prl_doa c where c.code='"&amp;E116&amp;"' ) where acgcode = '"&amp;D116&amp;"';"</f>
        <v>update PRL_acg_DOA set (paydoagid,paydoacode) = ( select c.gid,c.code from prl_doa c where c.code='6.7' ) where acgcode = '3.01';</v>
      </c>
    </row>
    <row r="117" spans="4:10">
      <c r="D117" s="9">
        <v>3.02</v>
      </c>
      <c r="E117">
        <v>6.7</v>
      </c>
      <c r="F117" s="2"/>
      <c r="G117" s="2"/>
      <c r="J117" t="str">
        <f t="shared" ref="J117:J160" si="5">"update PRL_acg_DOA set (paydoagid,paydoacode) = ( select c.gid,c.code from prl_doa c where c.code='"&amp;E117&amp;"' ) where acgcode = '"&amp;D117&amp;"';"</f>
        <v>update PRL_acg_DOA set (paydoagid,paydoacode) = ( select c.gid,c.code from prl_doa c where c.code='6.7' ) where acgcode = '3.02';</v>
      </c>
    </row>
    <row r="118" spans="4:10">
      <c r="D118" s="9">
        <v>3.03</v>
      </c>
      <c r="E118">
        <v>6.7</v>
      </c>
      <c r="F118" s="2"/>
      <c r="G118" s="2"/>
      <c r="J118" t="str">
        <f t="shared" si="5"/>
        <v>update PRL_acg_DOA set (paydoagid,paydoacode) = ( select c.gid,c.code from prl_doa c where c.code='6.7' ) where acgcode = '3.03';</v>
      </c>
    </row>
    <row r="119" spans="4:10">
      <c r="D119" s="9">
        <v>4.01</v>
      </c>
      <c r="E119">
        <v>6.7</v>
      </c>
      <c r="F119" s="2"/>
      <c r="G119" s="2"/>
      <c r="J119" t="str">
        <f t="shared" si="5"/>
        <v>update PRL_acg_DOA set (paydoagid,paydoacode) = ( select c.gid,c.code from prl_doa c where c.code='6.7' ) where acgcode = '4.01';</v>
      </c>
    </row>
    <row r="120" spans="4:10">
      <c r="D120" s="9">
        <v>4.0199999999999996</v>
      </c>
      <c r="E120">
        <v>6.7</v>
      </c>
      <c r="F120" s="2"/>
      <c r="G120" s="2"/>
      <c r="J120" t="str">
        <f t="shared" si="5"/>
        <v>update PRL_acg_DOA set (paydoagid,paydoacode) = ( select c.gid,c.code from prl_doa c where c.code='6.7' ) where acgcode = '4.02';</v>
      </c>
    </row>
    <row r="121" spans="4:10">
      <c r="D121" s="9">
        <v>4.03</v>
      </c>
      <c r="E121">
        <v>6.7</v>
      </c>
      <c r="F121" s="2"/>
      <c r="G121" s="2"/>
      <c r="J121" t="str">
        <f t="shared" si="5"/>
        <v>update PRL_acg_DOA set (paydoagid,paydoacode) = ( select c.gid,c.code from prl_doa c where c.code='6.7' ) where acgcode = '4.03';</v>
      </c>
    </row>
    <row r="122" spans="4:10">
      <c r="D122" s="9">
        <v>4.04</v>
      </c>
      <c r="E122">
        <v>6.7</v>
      </c>
      <c r="F122" s="2"/>
      <c r="G122" s="2"/>
      <c r="J122" t="str">
        <f t="shared" si="5"/>
        <v>update PRL_acg_DOA set (paydoagid,paydoacode) = ( select c.gid,c.code from prl_doa c where c.code='6.7' ) where acgcode = '4.04';</v>
      </c>
    </row>
    <row r="123" spans="4:10">
      <c r="D123" s="9">
        <v>4.05</v>
      </c>
      <c r="E123">
        <v>6.7</v>
      </c>
      <c r="F123" s="2"/>
      <c r="G123" s="2"/>
      <c r="J123" t="str">
        <f t="shared" si="5"/>
        <v>update PRL_acg_DOA set (paydoagid,paydoacode) = ( select c.gid,c.code from prl_doa c where c.code='6.7' ) where acgcode = '4.05';</v>
      </c>
    </row>
    <row r="124" spans="4:10">
      <c r="D124" s="9">
        <v>4.0599999999999996</v>
      </c>
      <c r="E124">
        <v>6.7</v>
      </c>
      <c r="F124" s="2"/>
      <c r="G124" s="2"/>
      <c r="J124" t="str">
        <f t="shared" si="5"/>
        <v>update PRL_acg_DOA set (paydoagid,paydoacode) = ( select c.gid,c.code from prl_doa c where c.code='6.7' ) where acgcode = '4.06';</v>
      </c>
    </row>
    <row r="125" spans="4:10">
      <c r="D125" s="9">
        <v>4.07</v>
      </c>
      <c r="E125">
        <v>6.7</v>
      </c>
      <c r="F125" s="2"/>
      <c r="G125" s="2"/>
      <c r="J125" t="str">
        <f t="shared" si="5"/>
        <v>update PRL_acg_DOA set (paydoagid,paydoacode) = ( select c.gid,c.code from prl_doa c where c.code='6.7' ) where acgcode = '4.07';</v>
      </c>
    </row>
    <row r="126" spans="4:10">
      <c r="D126" s="9">
        <v>4.08</v>
      </c>
      <c r="E126">
        <v>6.7</v>
      </c>
      <c r="F126" s="2"/>
      <c r="G126" s="2"/>
      <c r="J126" t="str">
        <f t="shared" si="5"/>
        <v>update PRL_acg_DOA set (paydoagid,paydoacode) = ( select c.gid,c.code from prl_doa c where c.code='6.7' ) where acgcode = '4.08';</v>
      </c>
    </row>
    <row r="127" spans="4:10">
      <c r="D127" s="9">
        <v>4.09</v>
      </c>
      <c r="E127">
        <v>6.7</v>
      </c>
      <c r="F127" s="2"/>
      <c r="G127" s="2"/>
      <c r="J127" t="str">
        <f t="shared" si="5"/>
        <v>update PRL_acg_DOA set (paydoagid,paydoacode) = ( select c.gid,c.code from prl_doa c where c.code='6.7' ) where acgcode = '4.09';</v>
      </c>
    </row>
    <row r="128" spans="4:10">
      <c r="D128" s="2" t="s">
        <v>211</v>
      </c>
      <c r="E128">
        <v>6.7</v>
      </c>
      <c r="F128" s="2"/>
      <c r="G128" s="2"/>
      <c r="J128" t="str">
        <f t="shared" si="5"/>
        <v>update PRL_acg_DOA set (paydoagid,paydoacode) = ( select c.gid,c.code from prl_doa c where c.code='6.7' ) where acgcode = '4.10';</v>
      </c>
    </row>
    <row r="129" spans="4:10">
      <c r="D129" s="9">
        <v>4.1100000000000003</v>
      </c>
      <c r="E129">
        <v>6.7</v>
      </c>
      <c r="F129" s="2"/>
      <c r="G129" s="2"/>
      <c r="J129" t="str">
        <f t="shared" si="5"/>
        <v>update PRL_acg_DOA set (paydoagid,paydoacode) = ( select c.gid,c.code from prl_doa c where c.code='6.7' ) where acgcode = '4.11';</v>
      </c>
    </row>
    <row r="130" spans="4:10">
      <c r="D130" s="9">
        <v>4.12</v>
      </c>
      <c r="E130">
        <v>6.7</v>
      </c>
      <c r="F130" s="2"/>
      <c r="G130" s="2"/>
      <c r="J130" t="str">
        <f t="shared" si="5"/>
        <v>update PRL_acg_DOA set (paydoagid,paydoacode) = ( select c.gid,c.code from prl_doa c where c.code='6.7' ) where acgcode = '4.12';</v>
      </c>
    </row>
    <row r="131" spans="4:10">
      <c r="D131" s="9">
        <v>4.13</v>
      </c>
      <c r="E131">
        <v>6.7</v>
      </c>
      <c r="F131" s="2"/>
      <c r="G131" s="2"/>
      <c r="J131" t="str">
        <f t="shared" si="5"/>
        <v>update PRL_acg_DOA set (paydoagid,paydoacode) = ( select c.gid,c.code from prl_doa c where c.code='6.7' ) where acgcode = '4.13';</v>
      </c>
    </row>
    <row r="132" spans="4:10">
      <c r="D132" s="9">
        <v>4.1399999999999997</v>
      </c>
      <c r="E132">
        <v>6.7</v>
      </c>
      <c r="F132" s="2"/>
      <c r="G132" s="2"/>
      <c r="J132" t="str">
        <f t="shared" si="5"/>
        <v>update PRL_acg_DOA set (paydoagid,paydoacode) = ( select c.gid,c.code from prl_doa c where c.code='6.7' ) where acgcode = '4.14';</v>
      </c>
    </row>
    <row r="133" spans="4:10">
      <c r="D133" s="9">
        <v>4.1500000000000004</v>
      </c>
      <c r="E133">
        <v>6.7</v>
      </c>
      <c r="F133" s="2"/>
      <c r="G133" s="2"/>
      <c r="J133" t="str">
        <f t="shared" si="5"/>
        <v>update PRL_acg_DOA set (paydoagid,paydoacode) = ( select c.gid,c.code from prl_doa c where c.code='6.7' ) where acgcode = '4.15';</v>
      </c>
    </row>
    <row r="134" spans="4:10">
      <c r="D134" s="9">
        <v>4.16</v>
      </c>
      <c r="E134">
        <v>6.7</v>
      </c>
      <c r="F134" s="2"/>
      <c r="G134" s="2"/>
      <c r="J134" t="str">
        <f t="shared" si="5"/>
        <v>update PRL_acg_DOA set (paydoagid,paydoacode) = ( select c.gid,c.code from prl_doa c where c.code='6.7' ) where acgcode = '4.16';</v>
      </c>
    </row>
    <row r="135" spans="4:10">
      <c r="D135" s="9">
        <v>5.01</v>
      </c>
      <c r="E135" s="2" t="s">
        <v>268</v>
      </c>
      <c r="G135" s="2"/>
      <c r="J135" t="str">
        <f t="shared" si="5"/>
        <v>update PRL_acg_DOA set (paydoagid,paydoacode) = ( select c.gid,c.code from prl_doa c where c.code='12.2' ) where acgcode = '5.01';</v>
      </c>
    </row>
    <row r="136" spans="4:10">
      <c r="D136" s="9">
        <v>5.0199999999999996</v>
      </c>
      <c r="E136" s="2" t="s">
        <v>268</v>
      </c>
      <c r="F136" s="2"/>
      <c r="G136" s="2"/>
      <c r="J136" t="str">
        <f t="shared" si="5"/>
        <v>update PRL_acg_DOA set (paydoagid,paydoacode) = ( select c.gid,c.code from prl_doa c where c.code='12.2' ) where acgcode = '5.02';</v>
      </c>
    </row>
    <row r="137" spans="4:10">
      <c r="D137" s="9">
        <v>6.01</v>
      </c>
      <c r="E137" s="2" t="s">
        <v>268</v>
      </c>
      <c r="F137" s="2"/>
      <c r="G137" s="2"/>
      <c r="J137" t="str">
        <f t="shared" si="5"/>
        <v>update PRL_acg_DOA set (paydoagid,paydoacode) = ( select c.gid,c.code from prl_doa c where c.code='12.2' ) where acgcode = '6.01';</v>
      </c>
    </row>
    <row r="138" spans="4:10">
      <c r="D138" s="9">
        <v>6.02</v>
      </c>
      <c r="E138" s="2" t="s">
        <v>268</v>
      </c>
      <c r="F138" s="2"/>
      <c r="G138" s="2"/>
      <c r="J138" t="str">
        <f t="shared" si="5"/>
        <v>update PRL_acg_DOA set (paydoagid,paydoacode) = ( select c.gid,c.code from prl_doa c where c.code='12.2' ) where acgcode = '6.02';</v>
      </c>
    </row>
    <row r="139" spans="4:10">
      <c r="D139" s="9">
        <v>6.03</v>
      </c>
      <c r="E139" s="2" t="s">
        <v>269</v>
      </c>
      <c r="F139" s="2"/>
      <c r="G139" s="2"/>
      <c r="J139" t="str">
        <f t="shared" si="5"/>
        <v>update PRL_acg_DOA set (paydoagid,paydoacode) = ( select c.gid,c.code from prl_doa c where c.code='6.7' ) where acgcode = '6.03';</v>
      </c>
    </row>
    <row r="140" spans="4:10">
      <c r="D140" s="9">
        <v>6.04</v>
      </c>
      <c r="E140" s="2" t="s">
        <v>270</v>
      </c>
      <c r="F140" s="2"/>
      <c r="G140" s="2"/>
      <c r="J140" t="str">
        <f t="shared" si="5"/>
        <v>update PRL_acg_DOA set (paydoagid,paydoacode) = ( select c.gid,c.code from prl_doa c where c.code='10.3' ) where acgcode = '6.04';</v>
      </c>
    </row>
    <row r="141" spans="4:10">
      <c r="D141" s="9">
        <v>6.05</v>
      </c>
      <c r="E141" s="2" t="s">
        <v>268</v>
      </c>
      <c r="F141" s="2"/>
      <c r="G141" s="2"/>
      <c r="J141" t="str">
        <f t="shared" si="5"/>
        <v>update PRL_acg_DOA set (paydoagid,paydoacode) = ( select c.gid,c.code from prl_doa c where c.code='12.2' ) where acgcode = '6.05';</v>
      </c>
    </row>
    <row r="142" spans="4:10" ht="16.5" customHeight="1">
      <c r="D142" s="9">
        <v>6.06</v>
      </c>
      <c r="E142" s="2" t="s">
        <v>269</v>
      </c>
      <c r="F142" s="2"/>
      <c r="G142" s="2"/>
      <c r="J142" t="str">
        <f t="shared" si="5"/>
        <v>update PRL_acg_DOA set (paydoagid,paydoacode) = ( select c.gid,c.code from prl_doa c where c.code='6.7' ) where acgcode = '6.06';</v>
      </c>
    </row>
    <row r="143" spans="4:10" ht="16.5" customHeight="1">
      <c r="D143" s="9">
        <v>6.07</v>
      </c>
      <c r="E143" s="2" t="s">
        <v>269</v>
      </c>
      <c r="F143" s="2"/>
      <c r="G143" s="2"/>
      <c r="J143" t="str">
        <f t="shared" si="5"/>
        <v>update PRL_acg_DOA set (paydoagid,paydoacode) = ( select c.gid,c.code from prl_doa c where c.code='6.7' ) where acgcode = '6.07';</v>
      </c>
    </row>
    <row r="144" spans="4:10">
      <c r="D144" s="9">
        <v>7.01</v>
      </c>
      <c r="E144">
        <v>13.2</v>
      </c>
      <c r="F144" s="2"/>
      <c r="G144" s="2"/>
      <c r="J144" t="str">
        <f t="shared" si="5"/>
        <v>update PRL_acg_DOA set (paydoagid,paydoacode) = ( select c.gid,c.code from prl_doa c where c.code='13.2' ) where acgcode = '7.01';</v>
      </c>
    </row>
    <row r="145" spans="4:10">
      <c r="D145" s="9">
        <v>7.02</v>
      </c>
      <c r="E145">
        <v>13.2</v>
      </c>
      <c r="F145" s="2"/>
      <c r="G145" s="2"/>
      <c r="J145" t="str">
        <f t="shared" si="5"/>
        <v>update PRL_acg_DOA set (paydoagid,paydoacode) = ( select c.gid,c.code from prl_doa c where c.code='13.2' ) where acgcode = '7.02';</v>
      </c>
    </row>
    <row r="146" spans="4:10">
      <c r="D146" s="9">
        <v>7.03</v>
      </c>
      <c r="E146">
        <v>13.2</v>
      </c>
      <c r="F146" s="2"/>
      <c r="G146" s="2"/>
      <c r="J146" t="str">
        <f t="shared" si="5"/>
        <v>update PRL_acg_DOA set (paydoagid,paydoacode) = ( select c.gid,c.code from prl_doa c where c.code='13.2' ) where acgcode = '7.03';</v>
      </c>
    </row>
    <row r="147" spans="4:10">
      <c r="D147" s="9">
        <v>7.04</v>
      </c>
      <c r="E147">
        <v>13.2</v>
      </c>
      <c r="F147" s="2"/>
      <c r="G147" s="2"/>
      <c r="J147" t="str">
        <f t="shared" si="5"/>
        <v>update PRL_acg_DOA set (paydoagid,paydoacode) = ( select c.gid,c.code from prl_doa c where c.code='13.2' ) where acgcode = '7.04';</v>
      </c>
    </row>
    <row r="148" spans="4:10">
      <c r="D148" s="9">
        <v>7.05</v>
      </c>
      <c r="E148">
        <v>13.2</v>
      </c>
      <c r="F148" s="2"/>
      <c r="G148" s="2"/>
      <c r="J148" t="str">
        <f t="shared" si="5"/>
        <v>update PRL_acg_DOA set (paydoagid,paydoacode) = ( select c.gid,c.code from prl_doa c where c.code='13.2' ) where acgcode = '7.05';</v>
      </c>
    </row>
    <row r="149" spans="4:10">
      <c r="D149" s="9">
        <v>7.06</v>
      </c>
      <c r="E149">
        <v>13.2</v>
      </c>
      <c r="F149" s="2"/>
      <c r="G149" s="2"/>
      <c r="J149" t="str">
        <f t="shared" si="5"/>
        <v>update PRL_acg_DOA set (paydoagid,paydoacode) = ( select c.gid,c.code from prl_doa c where c.code='13.2' ) where acgcode = '7.06';</v>
      </c>
    </row>
    <row r="150" spans="4:10">
      <c r="D150" s="9">
        <v>7.07</v>
      </c>
      <c r="E150">
        <v>13.2</v>
      </c>
      <c r="F150" s="2"/>
      <c r="G150" s="2"/>
      <c r="J150" t="str">
        <f t="shared" si="5"/>
        <v>update PRL_acg_DOA set (paydoagid,paydoacode) = ( select c.gid,c.code from prl_doa c where c.code='13.2' ) where acgcode = '7.07';</v>
      </c>
    </row>
    <row r="151" spans="4:10">
      <c r="D151" s="9">
        <v>7.08</v>
      </c>
      <c r="E151">
        <v>13.2</v>
      </c>
      <c r="F151" s="2"/>
      <c r="G151" s="2"/>
      <c r="J151" t="str">
        <f t="shared" si="5"/>
        <v>update PRL_acg_DOA set (paydoagid,paydoacode) = ( select c.gid,c.code from prl_doa c where c.code='13.2' ) where acgcode = '7.08';</v>
      </c>
    </row>
    <row r="152" spans="4:10">
      <c r="D152" s="9">
        <v>7.09</v>
      </c>
      <c r="E152">
        <v>13.2</v>
      </c>
      <c r="F152" s="2"/>
      <c r="G152" s="2"/>
      <c r="J152" t="str">
        <f t="shared" si="5"/>
        <v>update PRL_acg_DOA set (paydoagid,paydoacode) = ( select c.gid,c.code from prl_doa c where c.code='13.2' ) where acgcode = '7.09';</v>
      </c>
    </row>
    <row r="153" spans="4:10">
      <c r="D153" s="9">
        <v>8.01</v>
      </c>
      <c r="E153" s="2" t="s">
        <v>268</v>
      </c>
      <c r="F153" s="2"/>
      <c r="G153" s="2"/>
      <c r="J153" t="str">
        <f t="shared" si="5"/>
        <v>update PRL_acg_DOA set (paydoagid,paydoacode) = ( select c.gid,c.code from prl_doa c where c.code='12.2' ) where acgcode = '8.01';</v>
      </c>
    </row>
    <row r="154" spans="4:10">
      <c r="D154" s="9">
        <v>8.02</v>
      </c>
      <c r="E154" s="2" t="s">
        <v>271</v>
      </c>
      <c r="F154" s="2"/>
      <c r="G154" s="2"/>
      <c r="J154" t="str">
        <f t="shared" si="5"/>
        <v>update PRL_acg_DOA set (paydoagid,paydoacode) = ( select c.gid,c.code from prl_doa c where c.code='10.1' ) where acgcode = '8.02';</v>
      </c>
    </row>
    <row r="155" spans="4:10">
      <c r="D155" s="9">
        <v>8.0299999999999994</v>
      </c>
      <c r="E155" s="2" t="s">
        <v>272</v>
      </c>
      <c r="F155" s="2"/>
      <c r="G155" s="2"/>
      <c r="J155" t="str">
        <f t="shared" si="5"/>
        <v>update PRL_acg_DOA set (paydoagid,paydoacode) = ( select c.gid,c.code from prl_doa c where c.code='10.2' ) where acgcode = '8.03';</v>
      </c>
    </row>
    <row r="156" spans="4:10">
      <c r="D156" s="9">
        <v>8.0399999999999991</v>
      </c>
      <c r="E156" s="2" t="s">
        <v>271</v>
      </c>
      <c r="F156" s="2"/>
      <c r="G156" s="2"/>
      <c r="J156" t="str">
        <f t="shared" si="5"/>
        <v>update PRL_acg_DOA set (paydoagid,paydoacode) = ( select c.gid,c.code from prl_doa c where c.code='10.1' ) where acgcode = '8.04';</v>
      </c>
    </row>
    <row r="157" spans="4:10">
      <c r="D157" s="9">
        <v>8.0500000000000007</v>
      </c>
      <c r="E157" s="2" t="s">
        <v>273</v>
      </c>
      <c r="F157" s="2"/>
      <c r="G157" s="2"/>
      <c r="J157" t="str">
        <f t="shared" si="5"/>
        <v>update PRL_acg_DOA set (paydoagid,paydoacode) = ( select c.gid,c.code from prl_doa c where c.code='10.4' ) where acgcode = '8.05';</v>
      </c>
    </row>
    <row r="158" spans="4:10">
      <c r="D158" s="9">
        <v>8.06</v>
      </c>
      <c r="E158" s="2" t="s">
        <v>273</v>
      </c>
      <c r="F158" s="2"/>
      <c r="G158" s="2"/>
      <c r="J158" t="str">
        <f t="shared" si="5"/>
        <v>update PRL_acg_DOA set (paydoagid,paydoacode) = ( select c.gid,c.code from prl_doa c where c.code='10.4' ) where acgcode = '8.06';</v>
      </c>
    </row>
    <row r="159" spans="4:10">
      <c r="D159" s="9">
        <v>8.07</v>
      </c>
      <c r="E159" s="2" t="s">
        <v>273</v>
      </c>
      <c r="F159" s="2"/>
      <c r="G159" s="2"/>
      <c r="J159" t="str">
        <f t="shared" si="5"/>
        <v>update PRL_acg_DOA set (paydoagid,paydoacode) = ( select c.gid,c.code from prl_doa c where c.code='10.4' ) where acgcode = '8.07';</v>
      </c>
    </row>
    <row r="160" spans="4:10">
      <c r="D160" s="9">
        <v>8.08</v>
      </c>
      <c r="E160" s="2" t="s">
        <v>273</v>
      </c>
      <c r="J160" t="str">
        <f t="shared" si="5"/>
        <v>update PRL_acg_DOA set (paydoagid,paydoacode) = ( select c.gid,c.code from prl_doa c where c.code='10.4' ) where acgcode = '8.08';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</vt:lpstr>
      <vt:lpstr>项目名称</vt:lpstr>
      <vt:lpstr>公司名称</vt:lpstr>
      <vt:lpstr>DOA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2013-01-07T07:40:39Z</dcterms:modified>
</cp:coreProperties>
</file>