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H120\Documents\git\linecar_fuji\data\12_09\"/>
    </mc:Choice>
  </mc:AlternateContent>
  <xr:revisionPtr revIDLastSave="0" documentId="13_ncr:1_{1B9B2A7E-9456-4244-9B35-C49F3999138D}" xr6:coauthVersionLast="36" xr6:coauthVersionMax="36" xr10:uidLastSave="{00000000-0000-0000-0000-000000000000}"/>
  <bookViews>
    <workbookView xWindow="0" yWindow="0" windowWidth="23040" windowHeight="9708" xr2:uid="{F3E668DE-B88D-4718-B09B-675DBA5808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E32" i="1"/>
  <c r="I32" i="1" s="1"/>
  <c r="E31" i="1"/>
  <c r="I31" i="1"/>
  <c r="I25" i="1"/>
  <c r="E30" i="1"/>
  <c r="I30" i="1" s="1"/>
  <c r="E29" i="1"/>
  <c r="I29" i="1"/>
  <c r="E28" i="1"/>
  <c r="I28" i="1" s="1"/>
  <c r="E27" i="1"/>
  <c r="I27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L25" i="1"/>
  <c r="E26" i="1"/>
  <c r="I26" i="1" s="1"/>
  <c r="K24" i="1"/>
  <c r="K23" i="1"/>
  <c r="E25" i="1"/>
  <c r="E24" i="1"/>
  <c r="I24" i="1" s="1"/>
  <c r="E23" i="1"/>
  <c r="I23" i="1" s="1"/>
  <c r="C3" i="1"/>
  <c r="J3" i="1" s="1"/>
  <c r="C2" i="1"/>
  <c r="K2" i="1" s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C4" i="1"/>
  <c r="L4" i="1" s="1"/>
  <c r="C5" i="1"/>
  <c r="K5" i="1" s="1"/>
  <c r="C6" i="1"/>
  <c r="L6" i="1" s="1"/>
  <c r="C7" i="1"/>
  <c r="K7" i="1" s="1"/>
  <c r="C8" i="1"/>
  <c r="L8" i="1" s="1"/>
  <c r="C9" i="1"/>
  <c r="K9" i="1" s="1"/>
  <c r="C10" i="1"/>
  <c r="L10" i="1" s="1"/>
  <c r="C11" i="1"/>
  <c r="J11" i="1" s="1"/>
  <c r="C12" i="1"/>
  <c r="L12" i="1" s="1"/>
  <c r="C13" i="1"/>
  <c r="K13" i="1" s="1"/>
  <c r="C14" i="1"/>
  <c r="L14" i="1" s="1"/>
  <c r="C15" i="1"/>
  <c r="K15" i="1" s="1"/>
  <c r="C16" i="1"/>
  <c r="L16" i="1" s="1"/>
  <c r="C17" i="1"/>
  <c r="K17" i="1" s="1"/>
  <c r="C18" i="1"/>
  <c r="L18" i="1" s="1"/>
  <c r="C19" i="1"/>
  <c r="K19" i="1" s="1"/>
  <c r="C20" i="1"/>
  <c r="L20" i="1" s="1"/>
  <c r="C21" i="1"/>
  <c r="K21" i="1" s="1"/>
  <c r="C22" i="1"/>
  <c r="L22" i="1" s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L2" i="1" l="1"/>
  <c r="L17" i="1"/>
  <c r="L5" i="1"/>
  <c r="J2" i="1"/>
  <c r="L23" i="1"/>
  <c r="L19" i="1"/>
  <c r="L15" i="1"/>
  <c r="L11" i="1"/>
  <c r="L7" i="1"/>
  <c r="L3" i="1"/>
  <c r="L21" i="1"/>
  <c r="L13" i="1"/>
  <c r="L9" i="1"/>
  <c r="L24" i="1"/>
  <c r="G18" i="1"/>
  <c r="G10" i="1"/>
  <c r="J19" i="1"/>
  <c r="J15" i="1"/>
  <c r="K3" i="1"/>
  <c r="K11" i="1"/>
  <c r="J7" i="1"/>
  <c r="G22" i="1"/>
  <c r="G14" i="1"/>
  <c r="G6" i="1"/>
  <c r="J22" i="1"/>
  <c r="J14" i="1"/>
  <c r="K22" i="1"/>
  <c r="K14" i="1"/>
  <c r="K10" i="1"/>
  <c r="G20" i="1"/>
  <c r="G12" i="1"/>
  <c r="G4" i="1"/>
  <c r="J21" i="1"/>
  <c r="J17" i="1"/>
  <c r="J13" i="1"/>
  <c r="J9" i="1"/>
  <c r="J5" i="1"/>
  <c r="K4" i="1"/>
  <c r="J18" i="1"/>
  <c r="J10" i="1"/>
  <c r="J6" i="1"/>
  <c r="K18" i="1"/>
  <c r="K6" i="1"/>
  <c r="G16" i="1"/>
  <c r="G8" i="1"/>
  <c r="G19" i="1"/>
  <c r="G11" i="1"/>
  <c r="J20" i="1"/>
  <c r="J16" i="1"/>
  <c r="J12" i="1"/>
  <c r="J8" i="1"/>
  <c r="J4" i="1"/>
  <c r="K20" i="1"/>
  <c r="K16" i="1"/>
  <c r="K12" i="1"/>
  <c r="K8" i="1"/>
  <c r="G7" i="1"/>
  <c r="G15" i="1"/>
  <c r="G21" i="1"/>
  <c r="G17" i="1"/>
  <c r="G13" i="1"/>
  <c r="G9" i="1"/>
  <c r="G5" i="1"/>
</calcChain>
</file>

<file path=xl/sharedStrings.xml><?xml version="1.0" encoding="utf-8"?>
<sst xmlns="http://schemas.openxmlformats.org/spreadsheetml/2006/main" count="11" uniqueCount="11">
  <si>
    <t>real</t>
  </si>
  <si>
    <t>割合</t>
  </si>
  <si>
    <t>reverce</t>
  </si>
  <si>
    <t>?</t>
  </si>
  <si>
    <t>10-220</t>
  </si>
  <si>
    <t>10-280</t>
  </si>
  <si>
    <t>10-300</t>
  </si>
  <si>
    <t>10-320</t>
  </si>
  <si>
    <t>10-780</t>
  </si>
  <si>
    <t>10-780(erro)</t>
  </si>
  <si>
    <t>%(×100)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</si>
</sst>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A-B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2.7777777777777776E-2"/>
          <c:w val="0.87755796150481191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520844269466314"/>
                  <c:y val="-0.62415135608048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Sheet1!$A$2:$A$46</c:f>
              <c:numCache>
                <c:formatCode>General</c:formatCod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220</c:v>
                </c:pt>
                <c:pt idx="21">
                  <c:v>250</c:v>
                </c:pt>
                <c:pt idx="22">
                  <c:v>280</c:v>
                </c:pt>
                <c:pt idx="23">
                  <c:v>300</c:v>
                </c:pt>
                <c:pt idx="24">
                  <c:v>320</c:v>
                </c:pt>
                <c:pt idx="25">
                  <c:v>350</c:v>
                </c:pt>
                <c:pt idx="26">
                  <c:v>380</c:v>
                </c:pt>
                <c:pt idx="27">
                  <c:v>400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500</c:v>
                </c:pt>
                <c:pt idx="32">
                  <c:v>520</c:v>
                </c:pt>
                <c:pt idx="33">
                  <c:v>550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650</c:v>
                </c:pt>
                <c:pt idx="38">
                  <c:v>680</c:v>
                </c:pt>
                <c:pt idx="39">
                  <c:v>700</c:v>
                </c:pt>
                <c:pt idx="40">
                  <c:v>720</c:v>
                </c:pt>
                <c:pt idx="41">
                  <c:v>750</c:v>
                </c:pt>
                <c:pt idx="42">
                  <c:v>780</c:v>
                </c:pt>
                <c:pt idx="43">
                  <c:v>800</c:v>
                </c:pt>
                <c:pt idx="44">
                  <c:v>850</c:v>
                </c:pt>
              </c:numCache>
            </c:numRef>
          </c:xVal>
          <c:yVal>
            <c:numRef>
              <c:f>Sheet1!$B$2:$B$46</c:f>
              <c:numCache>
                <c:formatCode>General</c:formatCode>
                <c:ptCount val="45"/>
                <c:pt idx="0">
                  <c:v>0.87228499999999998</c:v>
                </c:pt>
                <c:pt idx="1">
                  <c:v>0.55165299999999995</c:v>
                </c:pt>
                <c:pt idx="2">
                  <c:v>0.27123199999999997</c:v>
                </c:pt>
                <c:pt idx="3">
                  <c:v>0.14670900000000001</c:v>
                </c:pt>
                <c:pt idx="4">
                  <c:v>0.10625900000000001</c:v>
                </c:pt>
                <c:pt idx="5">
                  <c:v>7.3917999999999998E-2</c:v>
                </c:pt>
                <c:pt idx="6">
                  <c:v>5.3206000000000003E-2</c:v>
                </c:pt>
                <c:pt idx="7">
                  <c:v>4.1313999999999997E-2</c:v>
                </c:pt>
                <c:pt idx="8">
                  <c:v>3.2585999999999997E-2</c:v>
                </c:pt>
                <c:pt idx="9">
                  <c:v>2.6303E-2</c:v>
                </c:pt>
                <c:pt idx="10">
                  <c:v>2.2209E-2</c:v>
                </c:pt>
                <c:pt idx="11">
                  <c:v>1.8856000000000001E-2</c:v>
                </c:pt>
                <c:pt idx="12">
                  <c:v>1.6060000000000001E-2</c:v>
                </c:pt>
                <c:pt idx="13">
                  <c:v>1.3443E-2</c:v>
                </c:pt>
                <c:pt idx="14">
                  <c:v>1.1826E-2</c:v>
                </c:pt>
                <c:pt idx="15">
                  <c:v>1.0349000000000001E-2</c:v>
                </c:pt>
                <c:pt idx="16">
                  <c:v>9.1629999999999993E-3</c:v>
                </c:pt>
                <c:pt idx="17">
                  <c:v>8.1740000000000007E-3</c:v>
                </c:pt>
                <c:pt idx="18">
                  <c:v>7.4349999999999998E-3</c:v>
                </c:pt>
                <c:pt idx="19">
                  <c:v>6.5760000000000002E-3</c:v>
                </c:pt>
                <c:pt idx="20">
                  <c:v>5.496E-3</c:v>
                </c:pt>
                <c:pt idx="21">
                  <c:v>4.3400000000000001E-3</c:v>
                </c:pt>
                <c:pt idx="22">
                  <c:v>3.457E-3</c:v>
                </c:pt>
                <c:pt idx="23">
                  <c:v>3.0829999999999998E-3</c:v>
                </c:pt>
                <c:pt idx="24">
                  <c:v>2.6749999999999999E-3</c:v>
                </c:pt>
                <c:pt idx="25">
                  <c:v>2.1779999999999998E-3</c:v>
                </c:pt>
                <c:pt idx="26">
                  <c:v>1.7179999999999999E-3</c:v>
                </c:pt>
                <c:pt idx="27">
                  <c:v>1.7179999999999999E-3</c:v>
                </c:pt>
                <c:pt idx="28">
                  <c:v>1.544E-3</c:v>
                </c:pt>
                <c:pt idx="29">
                  <c:v>1.382E-3</c:v>
                </c:pt>
                <c:pt idx="30">
                  <c:v>1.2110000000000001E-3</c:v>
                </c:pt>
                <c:pt idx="31">
                  <c:v>1.096E-3</c:v>
                </c:pt>
                <c:pt idx="32">
                  <c:v>1.029E-3</c:v>
                </c:pt>
                <c:pt idx="33">
                  <c:v>9.0899999999999998E-4</c:v>
                </c:pt>
                <c:pt idx="34">
                  <c:v>8.3000000000000001E-4</c:v>
                </c:pt>
                <c:pt idx="35">
                  <c:v>7.8700000000000005E-4</c:v>
                </c:pt>
                <c:pt idx="36">
                  <c:v>7.0500000000000001E-4</c:v>
                </c:pt>
                <c:pt idx="37">
                  <c:v>6.6399999999999999E-4</c:v>
                </c:pt>
                <c:pt idx="38">
                  <c:v>6.1600000000000001E-4</c:v>
                </c:pt>
                <c:pt idx="39">
                  <c:v>5.6899999999999995E-4</c:v>
                </c:pt>
                <c:pt idx="40">
                  <c:v>5.3700000000000004E-4</c:v>
                </c:pt>
                <c:pt idx="41">
                  <c:v>4.9799999999999996E-4</c:v>
                </c:pt>
                <c:pt idx="42">
                  <c:v>4.6700000000000002E-4</c:v>
                </c:pt>
                <c:pt idx="43">
                  <c:v>4.4999999999999999E-4</c:v>
                </c:pt>
                <c:pt idx="44">
                  <c:v>4.4099999999999999E-4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E-4A4F-B484-082313D4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681024"/>
        <c:axId val="1777324352"/>
      </c:scatterChart>
      <c:valAx>
        <c:axId val="1170681024"/>
        <c:scaling>
          <c:orientation val="minMax"/>
          <c:max val="850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324352"/>
        <c:crossesAt val="0"/>
        <c:crossBetween val="midCat"/>
      </c:valAx>
      <c:valAx>
        <c:axId val="1777324352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81024"/>
        <c:crossesAt val="0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10-220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1687524169196718"/>
          <c:w val="0.87119685039370076"/>
          <c:h val="0.691535797608632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7529527559055114E-2"/>
                  <c:y val="-0.35394359012333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Sheet1!$C$2:$C$23</c:f>
              <c:numCache>
                <c:formatCode>General</c:formatCode>
                <c:ptCount val="22"/>
                <c:pt idx="0">
                  <c:v>87.228499999999997</c:v>
                </c:pt>
                <c:pt idx="1">
                  <c:v>55.165299999999995</c:v>
                </c:pt>
                <c:pt idx="2">
                  <c:v>27.123199999999997</c:v>
                </c:pt>
                <c:pt idx="3">
                  <c:v>14.670900000000001</c:v>
                </c:pt>
                <c:pt idx="4">
                  <c:v>10.625900000000001</c:v>
                </c:pt>
                <c:pt idx="5">
                  <c:v>7.3917999999999999</c:v>
                </c:pt>
                <c:pt idx="6">
                  <c:v>5.3206000000000007</c:v>
                </c:pt>
                <c:pt idx="7">
                  <c:v>4.1313999999999993</c:v>
                </c:pt>
                <c:pt idx="8">
                  <c:v>3.2585999999999995</c:v>
                </c:pt>
                <c:pt idx="9">
                  <c:v>2.6303000000000001</c:v>
                </c:pt>
                <c:pt idx="10">
                  <c:v>2.2208999999999999</c:v>
                </c:pt>
                <c:pt idx="11">
                  <c:v>1.8856000000000002</c:v>
                </c:pt>
                <c:pt idx="12">
                  <c:v>1.6060000000000001</c:v>
                </c:pt>
                <c:pt idx="13">
                  <c:v>1.3443000000000001</c:v>
                </c:pt>
                <c:pt idx="14">
                  <c:v>1.1825999999999999</c:v>
                </c:pt>
                <c:pt idx="15">
                  <c:v>1.0349000000000002</c:v>
                </c:pt>
                <c:pt idx="16">
                  <c:v>0.91629999999999989</c:v>
                </c:pt>
                <c:pt idx="17">
                  <c:v>0.81740000000000013</c:v>
                </c:pt>
                <c:pt idx="18">
                  <c:v>0.74349999999999994</c:v>
                </c:pt>
                <c:pt idx="19">
                  <c:v>0.65760000000000007</c:v>
                </c:pt>
                <c:pt idx="20">
                  <c:v>0.54959999999999998</c:v>
                </c:pt>
                <c:pt idx="21">
                  <c:v>0.434</c:v>
                </c:pt>
              </c:numCache>
            </c:numRef>
          </c:xVal>
          <c:y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220</c:v>
                </c:pt>
                <c:pt idx="2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9-4671-AA2A-B48E6846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659024"/>
        <c:axId val="1167713280"/>
      </c:scatterChart>
      <c:valAx>
        <c:axId val="1170659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13280"/>
        <c:crosses val="autoZero"/>
        <c:crossBetween val="midCat"/>
      </c:valAx>
      <c:valAx>
        <c:axId val="1167713280"/>
        <c:scaling>
          <c:orientation val="minMax"/>
          <c:max val="22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90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10-280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7119685039370076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5.9489720034995627E-2"/>
                  <c:y val="-0.58248468941382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Sheet1!$C$2:$C$24</c:f>
              <c:numCache>
                <c:formatCode>General</c:formatCode>
                <c:ptCount val="23"/>
                <c:pt idx="0">
                  <c:v>87.228499999999997</c:v>
                </c:pt>
                <c:pt idx="1">
                  <c:v>55.165299999999995</c:v>
                </c:pt>
                <c:pt idx="2">
                  <c:v>27.123199999999997</c:v>
                </c:pt>
                <c:pt idx="3">
                  <c:v>14.670900000000001</c:v>
                </c:pt>
                <c:pt idx="4">
                  <c:v>10.625900000000001</c:v>
                </c:pt>
                <c:pt idx="5">
                  <c:v>7.3917999999999999</c:v>
                </c:pt>
                <c:pt idx="6">
                  <c:v>5.3206000000000007</c:v>
                </c:pt>
                <c:pt idx="7">
                  <c:v>4.1313999999999993</c:v>
                </c:pt>
                <c:pt idx="8">
                  <c:v>3.2585999999999995</c:v>
                </c:pt>
                <c:pt idx="9">
                  <c:v>2.6303000000000001</c:v>
                </c:pt>
                <c:pt idx="10">
                  <c:v>2.2208999999999999</c:v>
                </c:pt>
                <c:pt idx="11">
                  <c:v>1.8856000000000002</c:v>
                </c:pt>
                <c:pt idx="12">
                  <c:v>1.6060000000000001</c:v>
                </c:pt>
                <c:pt idx="13">
                  <c:v>1.3443000000000001</c:v>
                </c:pt>
                <c:pt idx="14">
                  <c:v>1.1825999999999999</c:v>
                </c:pt>
                <c:pt idx="15">
                  <c:v>1.0349000000000002</c:v>
                </c:pt>
                <c:pt idx="16">
                  <c:v>0.91629999999999989</c:v>
                </c:pt>
                <c:pt idx="17">
                  <c:v>0.81740000000000013</c:v>
                </c:pt>
                <c:pt idx="18">
                  <c:v>0.74349999999999994</c:v>
                </c:pt>
                <c:pt idx="19">
                  <c:v>0.65760000000000007</c:v>
                </c:pt>
                <c:pt idx="20">
                  <c:v>0.54959999999999998</c:v>
                </c:pt>
                <c:pt idx="21">
                  <c:v>0.434</c:v>
                </c:pt>
                <c:pt idx="22">
                  <c:v>0.34570000000000001</c:v>
                </c:pt>
              </c:numCache>
            </c:numRef>
          </c:xVal>
          <c:yVal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220</c:v>
                </c:pt>
                <c:pt idx="21">
                  <c:v>250</c:v>
                </c:pt>
                <c:pt idx="22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2-4328-9463-022E34C8A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040160"/>
        <c:axId val="1777327264"/>
      </c:scatterChart>
      <c:valAx>
        <c:axId val="19160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327264"/>
        <c:crosses val="autoZero"/>
        <c:crossBetween val="midCat"/>
      </c:valAx>
      <c:valAx>
        <c:axId val="177732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04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10-300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3334426946631669E-2"/>
                  <c:y val="-0.42970691163604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Sheet1!$C$2:$C$25</c:f>
              <c:numCache>
                <c:formatCode>General</c:formatCode>
                <c:ptCount val="24"/>
                <c:pt idx="0">
                  <c:v>87.228499999999997</c:v>
                </c:pt>
                <c:pt idx="1">
                  <c:v>55.165299999999995</c:v>
                </c:pt>
                <c:pt idx="2">
                  <c:v>27.123199999999997</c:v>
                </c:pt>
                <c:pt idx="3">
                  <c:v>14.670900000000001</c:v>
                </c:pt>
                <c:pt idx="4">
                  <c:v>10.625900000000001</c:v>
                </c:pt>
                <c:pt idx="5">
                  <c:v>7.3917999999999999</c:v>
                </c:pt>
                <c:pt idx="6">
                  <c:v>5.3206000000000007</c:v>
                </c:pt>
                <c:pt idx="7">
                  <c:v>4.1313999999999993</c:v>
                </c:pt>
                <c:pt idx="8">
                  <c:v>3.2585999999999995</c:v>
                </c:pt>
                <c:pt idx="9">
                  <c:v>2.6303000000000001</c:v>
                </c:pt>
                <c:pt idx="10">
                  <c:v>2.2208999999999999</c:v>
                </c:pt>
                <c:pt idx="11">
                  <c:v>1.8856000000000002</c:v>
                </c:pt>
                <c:pt idx="12">
                  <c:v>1.6060000000000001</c:v>
                </c:pt>
                <c:pt idx="13">
                  <c:v>1.3443000000000001</c:v>
                </c:pt>
                <c:pt idx="14">
                  <c:v>1.1825999999999999</c:v>
                </c:pt>
                <c:pt idx="15">
                  <c:v>1.0349000000000002</c:v>
                </c:pt>
                <c:pt idx="16">
                  <c:v>0.91629999999999989</c:v>
                </c:pt>
                <c:pt idx="17">
                  <c:v>0.81740000000000013</c:v>
                </c:pt>
                <c:pt idx="18">
                  <c:v>0.74349999999999994</c:v>
                </c:pt>
                <c:pt idx="19">
                  <c:v>0.65760000000000007</c:v>
                </c:pt>
                <c:pt idx="20">
                  <c:v>0.54959999999999998</c:v>
                </c:pt>
                <c:pt idx="21">
                  <c:v>0.434</c:v>
                </c:pt>
                <c:pt idx="22">
                  <c:v>0.34570000000000001</c:v>
                </c:pt>
                <c:pt idx="23">
                  <c:v>0.30829999999999996</c:v>
                </c:pt>
              </c:numCache>
            </c:numRef>
          </c:xVal>
          <c:yVal>
            <c:numRef>
              <c:f>Sheet1!$A$2:$A$25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220</c:v>
                </c:pt>
                <c:pt idx="21">
                  <c:v>250</c:v>
                </c:pt>
                <c:pt idx="22">
                  <c:v>280</c:v>
                </c:pt>
                <c:pt idx="23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8-475D-9987-9D0CDA4F1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090288"/>
        <c:axId val="930361264"/>
      </c:scatterChart>
      <c:valAx>
        <c:axId val="9240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1264"/>
        <c:crosses val="autoZero"/>
        <c:crossBetween val="midCat"/>
      </c:valAx>
      <c:valAx>
        <c:axId val="9303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10-320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0010936132983373E-3"/>
                  <c:y val="-0.52229950422863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Sheet1!$C$2:$C$26</c:f>
              <c:numCache>
                <c:formatCode>General</c:formatCode>
                <c:ptCount val="25"/>
                <c:pt idx="0">
                  <c:v>87.228499999999997</c:v>
                </c:pt>
                <c:pt idx="1">
                  <c:v>55.165299999999995</c:v>
                </c:pt>
                <c:pt idx="2">
                  <c:v>27.123199999999997</c:v>
                </c:pt>
                <c:pt idx="3">
                  <c:v>14.670900000000001</c:v>
                </c:pt>
                <c:pt idx="4">
                  <c:v>10.625900000000001</c:v>
                </c:pt>
                <c:pt idx="5">
                  <c:v>7.3917999999999999</c:v>
                </c:pt>
                <c:pt idx="6">
                  <c:v>5.3206000000000007</c:v>
                </c:pt>
                <c:pt idx="7">
                  <c:v>4.1313999999999993</c:v>
                </c:pt>
                <c:pt idx="8">
                  <c:v>3.2585999999999995</c:v>
                </c:pt>
                <c:pt idx="9">
                  <c:v>2.6303000000000001</c:v>
                </c:pt>
                <c:pt idx="10">
                  <c:v>2.2208999999999999</c:v>
                </c:pt>
                <c:pt idx="11">
                  <c:v>1.8856000000000002</c:v>
                </c:pt>
                <c:pt idx="12">
                  <c:v>1.6060000000000001</c:v>
                </c:pt>
                <c:pt idx="13">
                  <c:v>1.3443000000000001</c:v>
                </c:pt>
                <c:pt idx="14">
                  <c:v>1.1825999999999999</c:v>
                </c:pt>
                <c:pt idx="15">
                  <c:v>1.0349000000000002</c:v>
                </c:pt>
                <c:pt idx="16">
                  <c:v>0.91629999999999989</c:v>
                </c:pt>
                <c:pt idx="17">
                  <c:v>0.81740000000000013</c:v>
                </c:pt>
                <c:pt idx="18">
                  <c:v>0.74349999999999994</c:v>
                </c:pt>
                <c:pt idx="19">
                  <c:v>0.65760000000000007</c:v>
                </c:pt>
                <c:pt idx="20">
                  <c:v>0.54959999999999998</c:v>
                </c:pt>
                <c:pt idx="21">
                  <c:v>0.434</c:v>
                </c:pt>
                <c:pt idx="22">
                  <c:v>0.34570000000000001</c:v>
                </c:pt>
                <c:pt idx="23">
                  <c:v>0.30829999999999996</c:v>
                </c:pt>
                <c:pt idx="24">
                  <c:v>0.26749999999999996</c:v>
                </c:pt>
              </c:numCache>
            </c:numRef>
          </c:xVal>
          <c:yVal>
            <c:numRef>
              <c:f>Sheet1!$A$2:$A$26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220</c:v>
                </c:pt>
                <c:pt idx="21">
                  <c:v>250</c:v>
                </c:pt>
                <c:pt idx="22">
                  <c:v>280</c:v>
                </c:pt>
                <c:pt idx="23">
                  <c:v>300</c:v>
                </c:pt>
                <c:pt idx="24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C-4C7D-B06A-595E15E75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85408"/>
        <c:axId val="690452960"/>
      </c:scatterChart>
      <c:valAx>
        <c:axId val="8160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52960"/>
        <c:crosses val="autoZero"/>
        <c:crossBetween val="midCat"/>
      </c:valAx>
      <c:valAx>
        <c:axId val="69045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8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10-780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891113298337708"/>
                  <c:y val="-0.415818022747156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>
                        <a:solidFill>
                          <a:srgbClr val="FF0000"/>
                        </a:solidFill>
                      </a:rPr>
                      <a:t>y = 159.55x</a:t>
                    </a:r>
                    <a:r>
                      <a:rPr lang="en-US" sz="2400" baseline="30000">
                        <a:solidFill>
                          <a:srgbClr val="FF0000"/>
                        </a:solidFill>
                      </a:rPr>
                      <a:t>-0.525</a:t>
                    </a:r>
                    <a:endParaRPr lang="en-US" sz="2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</c:f>
              <c:numCache>
                <c:formatCode>General</c:formatCode>
                <c:ptCount val="43"/>
                <c:pt idx="0">
                  <c:v>87.228499999999997</c:v>
                </c:pt>
                <c:pt idx="1">
                  <c:v>55.165299999999995</c:v>
                </c:pt>
                <c:pt idx="2">
                  <c:v>27.123199999999997</c:v>
                </c:pt>
                <c:pt idx="3">
                  <c:v>14.670900000000001</c:v>
                </c:pt>
                <c:pt idx="4">
                  <c:v>10.625900000000001</c:v>
                </c:pt>
                <c:pt idx="5">
                  <c:v>7.3917999999999999</c:v>
                </c:pt>
                <c:pt idx="6">
                  <c:v>5.3206000000000007</c:v>
                </c:pt>
                <c:pt idx="7">
                  <c:v>4.1313999999999993</c:v>
                </c:pt>
                <c:pt idx="8">
                  <c:v>3.2585999999999995</c:v>
                </c:pt>
                <c:pt idx="9">
                  <c:v>2.6303000000000001</c:v>
                </c:pt>
                <c:pt idx="10">
                  <c:v>2.2208999999999999</c:v>
                </c:pt>
                <c:pt idx="11">
                  <c:v>1.8856000000000002</c:v>
                </c:pt>
                <c:pt idx="12">
                  <c:v>1.6060000000000001</c:v>
                </c:pt>
                <c:pt idx="13">
                  <c:v>1.3443000000000001</c:v>
                </c:pt>
                <c:pt idx="14">
                  <c:v>1.1825999999999999</c:v>
                </c:pt>
                <c:pt idx="15">
                  <c:v>1.0349000000000002</c:v>
                </c:pt>
                <c:pt idx="16">
                  <c:v>0.91629999999999989</c:v>
                </c:pt>
                <c:pt idx="17">
                  <c:v>0.81740000000000013</c:v>
                </c:pt>
                <c:pt idx="18">
                  <c:v>0.74349999999999994</c:v>
                </c:pt>
                <c:pt idx="19">
                  <c:v>0.65760000000000007</c:v>
                </c:pt>
                <c:pt idx="20">
                  <c:v>0.54959999999999998</c:v>
                </c:pt>
                <c:pt idx="21">
                  <c:v>0.434</c:v>
                </c:pt>
                <c:pt idx="22">
                  <c:v>0.34570000000000001</c:v>
                </c:pt>
                <c:pt idx="23">
                  <c:v>0.30829999999999996</c:v>
                </c:pt>
                <c:pt idx="24">
                  <c:v>0.26749999999999996</c:v>
                </c:pt>
                <c:pt idx="25">
                  <c:v>0.21779999999999999</c:v>
                </c:pt>
                <c:pt idx="26">
                  <c:v>0.17179999999999998</c:v>
                </c:pt>
                <c:pt idx="27">
                  <c:v>0.17179999999999998</c:v>
                </c:pt>
                <c:pt idx="28">
                  <c:v>0.15440000000000001</c:v>
                </c:pt>
                <c:pt idx="29">
                  <c:v>0.13819999999999999</c:v>
                </c:pt>
                <c:pt idx="30">
                  <c:v>0.1211</c:v>
                </c:pt>
                <c:pt idx="31">
                  <c:v>0.1096</c:v>
                </c:pt>
                <c:pt idx="32">
                  <c:v>0.10289999999999999</c:v>
                </c:pt>
                <c:pt idx="33">
                  <c:v>9.0899999999999995E-2</c:v>
                </c:pt>
                <c:pt idx="34">
                  <c:v>8.3000000000000004E-2</c:v>
                </c:pt>
                <c:pt idx="35">
                  <c:v>7.8700000000000006E-2</c:v>
                </c:pt>
                <c:pt idx="36">
                  <c:v>7.0500000000000007E-2</c:v>
                </c:pt>
                <c:pt idx="37">
                  <c:v>6.6400000000000001E-2</c:v>
                </c:pt>
                <c:pt idx="38">
                  <c:v>6.1600000000000002E-2</c:v>
                </c:pt>
                <c:pt idx="39">
                  <c:v>5.6899999999999992E-2</c:v>
                </c:pt>
                <c:pt idx="40">
                  <c:v>5.3700000000000005E-2</c:v>
                </c:pt>
                <c:pt idx="41">
                  <c:v>4.9799999999999997E-2</c:v>
                </c:pt>
                <c:pt idx="42">
                  <c:v>4.6700000000000005E-2</c:v>
                </c:pt>
              </c:numCache>
            </c:numRef>
          </c:xVal>
          <c:yVal>
            <c:numRef>
              <c:f>Sheet1!$A$2:$A$44</c:f>
              <c:numCache>
                <c:formatCode>General</c:formatCode>
                <c:ptCount val="4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220</c:v>
                </c:pt>
                <c:pt idx="21">
                  <c:v>250</c:v>
                </c:pt>
                <c:pt idx="22">
                  <c:v>280</c:v>
                </c:pt>
                <c:pt idx="23">
                  <c:v>300</c:v>
                </c:pt>
                <c:pt idx="24">
                  <c:v>320</c:v>
                </c:pt>
                <c:pt idx="25">
                  <c:v>350</c:v>
                </c:pt>
                <c:pt idx="26">
                  <c:v>380</c:v>
                </c:pt>
                <c:pt idx="27">
                  <c:v>400</c:v>
                </c:pt>
                <c:pt idx="28">
                  <c:v>420</c:v>
                </c:pt>
                <c:pt idx="29">
                  <c:v>450</c:v>
                </c:pt>
                <c:pt idx="30">
                  <c:v>480</c:v>
                </c:pt>
                <c:pt idx="31">
                  <c:v>500</c:v>
                </c:pt>
                <c:pt idx="32">
                  <c:v>520</c:v>
                </c:pt>
                <c:pt idx="33">
                  <c:v>550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650</c:v>
                </c:pt>
                <c:pt idx="38">
                  <c:v>680</c:v>
                </c:pt>
                <c:pt idx="39">
                  <c:v>700</c:v>
                </c:pt>
                <c:pt idx="40">
                  <c:v>720</c:v>
                </c:pt>
                <c:pt idx="41">
                  <c:v>750</c:v>
                </c:pt>
                <c:pt idx="42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C-4498-BF21-58089FDE4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015104"/>
        <c:axId val="1660321344"/>
      </c:scatterChart>
      <c:valAx>
        <c:axId val="2004015104"/>
        <c:scaling>
          <c:orientation val="minMax"/>
          <c:max val="87.228499999999997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21344"/>
        <c:crossesAt val="0"/>
        <c:crossBetween val="midCat"/>
      </c:valAx>
      <c:valAx>
        <c:axId val="1660321344"/>
        <c:scaling>
          <c:orientation val="minMax"/>
          <c:max val="780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15104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198120</xdr:colOff>
      <xdr:row>23</xdr:row>
      <xdr:rowOff>129540</xdr:rowOff>
    </xdr:from>
    <xdr:to>
      <xdr:col>23</xdr:col>
      <xdr:colOff>502920</xdr:colOff>
      <xdr:row>38</xdr:row>
      <xdr:rowOff>129540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D02C79-A17C-440B-87FB-54F2B9275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99060</xdr:colOff>
      <xdr:row>14</xdr:row>
      <xdr:rowOff>175260</xdr:rowOff>
    </xdr:from>
    <xdr:to>
      <xdr:col>23</xdr:col>
      <xdr:colOff>403860</xdr:colOff>
      <xdr:row>28</xdr:row>
      <xdr:rowOff>45720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CA04DA9-02CE-4C83-8530-D52544378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6</xdr:row>
      <xdr:rowOff>34290</xdr:rowOff>
    </xdr:from>
    <xdr:to>
      <xdr:col>23</xdr:col>
      <xdr:colOff>228600</xdr:colOff>
      <xdr:row>21</xdr:row>
      <xdr:rowOff>34290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574E19E-9E38-4590-9CEE-89AD73BAC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541020</xdr:colOff>
      <xdr:row>0</xdr:row>
      <xdr:rowOff>11430</xdr:rowOff>
    </xdr:from>
    <xdr:to>
      <xdr:col>23</xdr:col>
      <xdr:colOff>236220</xdr:colOff>
      <xdr:row>15</xdr:row>
      <xdr:rowOff>11430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8A7962C-9EBC-4203-BBE8-FB196E593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518160</xdr:colOff>
      <xdr:row>0</xdr:row>
      <xdr:rowOff>148590</xdr:rowOff>
    </xdr:from>
    <xdr:to>
      <xdr:col>23</xdr:col>
      <xdr:colOff>213360</xdr:colOff>
      <xdr:row>15</xdr:row>
      <xdr:rowOff>148590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F477B90-3B5E-48C5-A54A-64CE7DCBD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85725</xdr:colOff>
      <xdr:row>2</xdr:row>
      <xdr:rowOff>114300</xdr:rowOff>
    </xdr:from>
    <xdr:to>
      <xdr:col>22</xdr:col>
      <xdr:colOff>390525</xdr:colOff>
      <xdr:row>17</xdr:row>
      <xdr:rowOff>114300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2EE8C877-2761-44D4-B28F-3A0BB0FD2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ACC1-2A29-4E19-8172-C65BC6AD2ED4}">
  <dimension ref="A1:O46"/>
  <sheetViews>
    <sheetView tabSelected="1" workbookViewId="0">
      <selection activeCell="L15" sqref="L15"/>
    </sheetView>
  </sheetViews>
  <sheetFormatPr defaultRowHeight="14.4"/>
  <cols>
    <col min="9" max="9" width="14.88671875" customWidth="1"/>
    <col min="10" max="10" width="12.6640625" customWidth="1"/>
    <col min="11" max="11" width="12.109375" customWidth="1"/>
    <col min="12" max="12" width="11.6640625" customWidth="1"/>
    <col min="13" max="13" width="12.6640625" customWidth="1"/>
    <col min="14" max="15" width="11.77734375" customWidth="1"/>
  </cols>
  <sheetData>
    <row r="1" spans="1:15">
      <c r="A1" s="4" t="s">
        <v>0</v>
      </c>
      <c r="B1" s="4" t="s">
        <v>1</v>
      </c>
      <c r="C1" s="4" t="s">
        <v>10</v>
      </c>
      <c r="E1" s="2" t="s">
        <v>2</v>
      </c>
      <c r="I1" s="1" t="s">
        <v>3</v>
      </c>
      <c r="J1" s="2" t="s">
        <v>4</v>
      </c>
      <c r="K1" s="2" t="s">
        <v>5</v>
      </c>
      <c r="L1" s="3" t="s">
        <v>6</v>
      </c>
      <c r="M1" s="2" t="s">
        <v>7</v>
      </c>
      <c r="N1" s="2" t="s">
        <v>8</v>
      </c>
      <c r="O1" s="2" t="s">
        <v>9</v>
      </c>
    </row>
    <row r="2" spans="1:15">
      <c r="A2" s="5">
        <v>10</v>
      </c>
      <c r="B2" s="5">
        <v>0.87228499999999998</v>
      </c>
      <c r="C2" s="5">
        <f>100*B2</f>
        <v>87.228499999999997</v>
      </c>
      <c r="J2">
        <f t="shared" ref="J2:J22" si="0">(4899.4/C2)^(1/1.65)</f>
        <v>11.489301663709746</v>
      </c>
      <c r="K2">
        <f t="shared" ref="K2:K24" si="1">165.56*C2^(-0.548)</f>
        <v>14.304563572481074</v>
      </c>
      <c r="L2">
        <f>164.94*C2^(-0.546)</f>
        <v>14.37892774859637</v>
      </c>
      <c r="M2">
        <f>164.3*C2^(-0.544)</f>
        <v>14.451715105097554</v>
      </c>
      <c r="N2">
        <f>159.55*C2^(-0.525)</f>
        <v>15.277459681793239</v>
      </c>
      <c r="O2">
        <f>A2-N2</f>
        <v>-5.2774596817932391</v>
      </c>
    </row>
    <row r="3" spans="1:15">
      <c r="A3" s="5">
        <v>20</v>
      </c>
      <c r="B3" s="5">
        <v>0.55165299999999995</v>
      </c>
      <c r="C3" s="5">
        <f>100*B3</f>
        <v>55.165299999999995</v>
      </c>
      <c r="J3">
        <f t="shared" si="0"/>
        <v>15.166839785198741</v>
      </c>
      <c r="K3">
        <f t="shared" si="1"/>
        <v>18.387490371982015</v>
      </c>
      <c r="L3">
        <f t="shared" ref="L3:L25" si="2">164.94*C3^(-0.546)</f>
        <v>18.466150161486674</v>
      </c>
      <c r="M3">
        <f t="shared" ref="M3:M26" si="3">164.3*C3^(-0.544)</f>
        <v>18.542627246000585</v>
      </c>
      <c r="N3">
        <f t="shared" ref="N3:N44" si="4">159.55*C3^(-0.525)</f>
        <v>19.432208729940339</v>
      </c>
      <c r="O3">
        <f t="shared" ref="O3:O44" si="5">A3-N3</f>
        <v>0.56779127005966146</v>
      </c>
    </row>
    <row r="4" spans="1:15">
      <c r="A4" s="5">
        <v>30</v>
      </c>
      <c r="B4" s="5">
        <v>0.27123199999999997</v>
      </c>
      <c r="C4" s="5">
        <f t="shared" ref="C4:C46" si="6">B4*100</f>
        <v>27.123199999999997</v>
      </c>
      <c r="E4">
        <f t="shared" ref="E4:E32" si="7">1-B4</f>
        <v>0.72876800000000008</v>
      </c>
      <c r="F4">
        <f t="shared" ref="F4:F22" si="8">0.0727*EXP(-0.008*A4)</f>
        <v>5.7187845499538439E-2</v>
      </c>
      <c r="G4">
        <f t="shared" ref="G4:G22" si="9">C4-F4</f>
        <v>27.066012154500459</v>
      </c>
      <c r="I4">
        <f t="shared" ref="I4:I32" si="10">128.22*E4</f>
        <v>93.442632960000012</v>
      </c>
      <c r="J4">
        <f t="shared" si="0"/>
        <v>23.321623000768259</v>
      </c>
      <c r="K4">
        <f t="shared" si="1"/>
        <v>27.132173783205253</v>
      </c>
      <c r="L4">
        <f t="shared" si="2"/>
        <v>27.209580392232365</v>
      </c>
      <c r="M4">
        <f t="shared" si="3"/>
        <v>27.283501098492984</v>
      </c>
      <c r="N4">
        <f t="shared" si="4"/>
        <v>28.209333302588867</v>
      </c>
      <c r="O4">
        <f t="shared" si="5"/>
        <v>1.7906666974111332</v>
      </c>
    </row>
    <row r="5" spans="1:15">
      <c r="A5" s="5">
        <v>40</v>
      </c>
      <c r="B5" s="5">
        <v>0.14670900000000001</v>
      </c>
      <c r="C5" s="5">
        <f t="shared" si="6"/>
        <v>14.670900000000001</v>
      </c>
      <c r="E5">
        <f t="shared" si="7"/>
        <v>0.85329100000000002</v>
      </c>
      <c r="F5">
        <f t="shared" si="8"/>
        <v>5.2791034995257329E-2</v>
      </c>
      <c r="G5">
        <f t="shared" si="9"/>
        <v>14.618108965004744</v>
      </c>
      <c r="I5">
        <f t="shared" si="10"/>
        <v>109.40897202000001</v>
      </c>
      <c r="J5">
        <f t="shared" si="0"/>
        <v>33.845953396727744</v>
      </c>
      <c r="K5">
        <f t="shared" si="1"/>
        <v>37.99593315563564</v>
      </c>
      <c r="L5">
        <f t="shared" si="2"/>
        <v>38.057530226508632</v>
      </c>
      <c r="M5">
        <f t="shared" si="3"/>
        <v>38.114048976344478</v>
      </c>
      <c r="N5">
        <f t="shared" si="4"/>
        <v>38.949959567006495</v>
      </c>
      <c r="O5">
        <f t="shared" si="5"/>
        <v>1.0500404329935051</v>
      </c>
    </row>
    <row r="6" spans="1:15">
      <c r="A6" s="5">
        <v>50</v>
      </c>
      <c r="B6" s="5">
        <v>0.10625900000000001</v>
      </c>
      <c r="C6" s="5">
        <f t="shared" si="6"/>
        <v>10.625900000000001</v>
      </c>
      <c r="E6">
        <f t="shared" si="7"/>
        <v>0.89374100000000001</v>
      </c>
      <c r="F6">
        <f t="shared" si="8"/>
        <v>4.8732267346790981E-2</v>
      </c>
      <c r="G6">
        <f t="shared" si="9"/>
        <v>10.57716773265321</v>
      </c>
      <c r="I6">
        <f t="shared" si="10"/>
        <v>114.59547102000001</v>
      </c>
      <c r="J6">
        <f t="shared" si="0"/>
        <v>41.153844107359447</v>
      </c>
      <c r="K6">
        <f t="shared" si="1"/>
        <v>45.342660684912886</v>
      </c>
      <c r="L6">
        <f t="shared" si="2"/>
        <v>45.386877420535505</v>
      </c>
      <c r="M6">
        <f t="shared" si="3"/>
        <v>45.424965833853442</v>
      </c>
      <c r="N6">
        <f t="shared" si="4"/>
        <v>46.137579143770282</v>
      </c>
      <c r="O6">
        <f t="shared" si="5"/>
        <v>3.8624208562297184</v>
      </c>
    </row>
    <row r="7" spans="1:15">
      <c r="A7" s="5">
        <v>60</v>
      </c>
      <c r="B7" s="5">
        <v>7.3917999999999998E-2</v>
      </c>
      <c r="C7" s="5">
        <f t="shared" si="6"/>
        <v>7.3917999999999999</v>
      </c>
      <c r="E7">
        <f t="shared" si="7"/>
        <v>0.92608199999999996</v>
      </c>
      <c r="F7">
        <f t="shared" si="8"/>
        <v>4.4985552584306442E-2</v>
      </c>
      <c r="G7">
        <f t="shared" si="9"/>
        <v>7.3468144474156931</v>
      </c>
      <c r="I7">
        <f t="shared" si="10"/>
        <v>118.74223404</v>
      </c>
      <c r="J7">
        <f t="shared" si="0"/>
        <v>51.278458798560429</v>
      </c>
      <c r="K7">
        <f t="shared" si="1"/>
        <v>55.319762119333625</v>
      </c>
      <c r="L7">
        <f t="shared" si="2"/>
        <v>55.333529993583809</v>
      </c>
      <c r="M7">
        <f t="shared" si="3"/>
        <v>55.339782825107214</v>
      </c>
      <c r="N7">
        <f t="shared" si="4"/>
        <v>55.821686003002227</v>
      </c>
      <c r="O7">
        <f t="shared" si="5"/>
        <v>4.1783139969977725</v>
      </c>
    </row>
    <row r="8" spans="1:15">
      <c r="A8" s="5">
        <v>70</v>
      </c>
      <c r="B8" s="5">
        <v>5.3206000000000003E-2</v>
      </c>
      <c r="C8" s="5">
        <f t="shared" si="6"/>
        <v>5.3206000000000007</v>
      </c>
      <c r="E8">
        <f t="shared" si="7"/>
        <v>0.94679400000000002</v>
      </c>
      <c r="F8">
        <f t="shared" si="8"/>
        <v>4.1526898941808839E-2</v>
      </c>
      <c r="G8">
        <f t="shared" si="9"/>
        <v>5.2790731010581915</v>
      </c>
      <c r="I8">
        <f t="shared" si="10"/>
        <v>121.39792668</v>
      </c>
      <c r="J8">
        <f t="shared" si="0"/>
        <v>62.585555855341994</v>
      </c>
      <c r="K8">
        <f t="shared" si="1"/>
        <v>66.241323855362552</v>
      </c>
      <c r="L8">
        <f t="shared" si="2"/>
        <v>66.214255013935983</v>
      </c>
      <c r="M8">
        <f t="shared" si="3"/>
        <v>66.178206255215372</v>
      </c>
      <c r="N8">
        <f t="shared" si="4"/>
        <v>66.338781196602355</v>
      </c>
      <c r="O8">
        <f t="shared" si="5"/>
        <v>3.6612188033976452</v>
      </c>
    </row>
    <row r="9" spans="1:15">
      <c r="A9" s="5">
        <v>80</v>
      </c>
      <c r="B9" s="5">
        <v>4.1313999999999997E-2</v>
      </c>
      <c r="C9" s="5">
        <f t="shared" si="6"/>
        <v>4.1313999999999993</v>
      </c>
      <c r="E9">
        <f t="shared" si="7"/>
        <v>0.95868600000000004</v>
      </c>
      <c r="F9">
        <f t="shared" si="8"/>
        <v>3.8334159227929633E-2</v>
      </c>
      <c r="G9">
        <f t="shared" si="9"/>
        <v>4.0930658407720699</v>
      </c>
      <c r="I9">
        <f t="shared" si="10"/>
        <v>122.92271892000001</v>
      </c>
      <c r="J9">
        <f t="shared" si="0"/>
        <v>72.955488758497424</v>
      </c>
      <c r="K9">
        <f t="shared" si="1"/>
        <v>76.091146413839354</v>
      </c>
      <c r="L9">
        <f t="shared" si="2"/>
        <v>76.021580491563242</v>
      </c>
      <c r="M9">
        <f t="shared" si="3"/>
        <v>75.941760713228561</v>
      </c>
      <c r="N9">
        <f t="shared" si="4"/>
        <v>75.761009830018565</v>
      </c>
      <c r="O9">
        <f t="shared" si="5"/>
        <v>4.2389901699814345</v>
      </c>
    </row>
    <row r="10" spans="1:15">
      <c r="A10" s="5">
        <v>90</v>
      </c>
      <c r="B10" s="5">
        <v>3.2585999999999997E-2</v>
      </c>
      <c r="C10" s="5">
        <f t="shared" si="6"/>
        <v>3.2585999999999995</v>
      </c>
      <c r="E10">
        <f t="shared" si="7"/>
        <v>0.967414</v>
      </c>
      <c r="F10">
        <f t="shared" si="8"/>
        <v>3.5386889008289943E-2</v>
      </c>
      <c r="G10">
        <f t="shared" si="9"/>
        <v>3.2232131109917095</v>
      </c>
      <c r="I10">
        <f t="shared" si="10"/>
        <v>124.04182308</v>
      </c>
      <c r="J10">
        <f t="shared" si="0"/>
        <v>84.240770438183674</v>
      </c>
      <c r="K10">
        <f t="shared" si="1"/>
        <v>86.65914514418931</v>
      </c>
      <c r="L10">
        <f t="shared" si="2"/>
        <v>86.538833173635496</v>
      </c>
      <c r="M10">
        <f t="shared" si="3"/>
        <v>86.406948978456597</v>
      </c>
      <c r="N10">
        <f t="shared" si="4"/>
        <v>85.81347828271042</v>
      </c>
      <c r="O10">
        <f t="shared" si="5"/>
        <v>4.1865217172895797</v>
      </c>
    </row>
    <row r="11" spans="1:15">
      <c r="A11" s="5">
        <v>100</v>
      </c>
      <c r="B11" s="5">
        <v>2.6303E-2</v>
      </c>
      <c r="C11" s="5">
        <f t="shared" si="6"/>
        <v>2.6303000000000001</v>
      </c>
      <c r="E11">
        <f t="shared" si="7"/>
        <v>0.97369700000000003</v>
      </c>
      <c r="F11">
        <f t="shared" si="8"/>
        <v>3.2666215691322005E-2</v>
      </c>
      <c r="G11">
        <f t="shared" si="9"/>
        <v>2.5976337843086781</v>
      </c>
      <c r="I11">
        <f t="shared" si="10"/>
        <v>124.84742934000001</v>
      </c>
      <c r="J11">
        <f t="shared" si="0"/>
        <v>95.918324426490059</v>
      </c>
      <c r="K11">
        <f t="shared" si="1"/>
        <v>97.452396059329615</v>
      </c>
      <c r="L11">
        <f t="shared" si="2"/>
        <v>97.275417767655597</v>
      </c>
      <c r="M11">
        <f t="shared" si="3"/>
        <v>97.085570820369625</v>
      </c>
      <c r="N11">
        <f t="shared" si="4"/>
        <v>96.027148749196755</v>
      </c>
      <c r="O11">
        <f t="shared" si="5"/>
        <v>3.9728512508032452</v>
      </c>
    </row>
    <row r="12" spans="1:15">
      <c r="A12" s="5">
        <v>110</v>
      </c>
      <c r="B12" s="5">
        <v>2.2209E-2</v>
      </c>
      <c r="C12" s="5">
        <f t="shared" si="6"/>
        <v>2.2208999999999999</v>
      </c>
      <c r="E12">
        <f t="shared" si="7"/>
        <v>0.97779099999999997</v>
      </c>
      <c r="F12">
        <f t="shared" si="8"/>
        <v>3.0154717679250966E-2</v>
      </c>
      <c r="G12">
        <f t="shared" si="9"/>
        <v>2.1907452823207487</v>
      </c>
      <c r="I12">
        <f t="shared" si="10"/>
        <v>125.37236202</v>
      </c>
      <c r="J12">
        <f t="shared" si="0"/>
        <v>106.27537911146484</v>
      </c>
      <c r="K12">
        <f t="shared" si="1"/>
        <v>106.91964878161565</v>
      </c>
      <c r="L12">
        <f t="shared" si="2"/>
        <v>106.68937082469181</v>
      </c>
      <c r="M12">
        <f t="shared" si="3"/>
        <v>106.44512718120777</v>
      </c>
      <c r="N12">
        <f t="shared" si="4"/>
        <v>104.94677114870507</v>
      </c>
      <c r="O12">
        <f t="shared" si="5"/>
        <v>5.0532288512949322</v>
      </c>
    </row>
    <row r="13" spans="1:15">
      <c r="A13" s="5">
        <v>120</v>
      </c>
      <c r="B13" s="5">
        <v>1.8856000000000001E-2</v>
      </c>
      <c r="C13" s="5">
        <f t="shared" si="6"/>
        <v>1.8856000000000002</v>
      </c>
      <c r="E13">
        <f t="shared" si="7"/>
        <v>0.98114400000000002</v>
      </c>
      <c r="F13">
        <f t="shared" si="8"/>
        <v>2.7836312810390649E-2</v>
      </c>
      <c r="G13">
        <f t="shared" si="9"/>
        <v>1.8577636871896095</v>
      </c>
      <c r="I13">
        <f t="shared" si="10"/>
        <v>125.80228368</v>
      </c>
      <c r="J13">
        <f t="shared" si="0"/>
        <v>117.35756990175265</v>
      </c>
      <c r="K13">
        <f t="shared" si="1"/>
        <v>116.95237715497461</v>
      </c>
      <c r="L13">
        <f t="shared" si="2"/>
        <v>116.66229757347465</v>
      </c>
      <c r="M13">
        <f t="shared" si="3"/>
        <v>116.3571291898794</v>
      </c>
      <c r="N13">
        <f t="shared" si="4"/>
        <v>114.3630645613339</v>
      </c>
      <c r="O13">
        <f t="shared" si="5"/>
        <v>5.6369354386661001</v>
      </c>
    </row>
    <row r="14" spans="1:15">
      <c r="A14" s="5">
        <v>130</v>
      </c>
      <c r="B14" s="5">
        <v>1.6060000000000001E-2</v>
      </c>
      <c r="C14" s="5">
        <f t="shared" si="6"/>
        <v>1.6060000000000001</v>
      </c>
      <c r="E14">
        <f t="shared" si="7"/>
        <v>0.98394000000000004</v>
      </c>
      <c r="F14">
        <f t="shared" si="8"/>
        <v>2.5696155378403317E-2</v>
      </c>
      <c r="G14">
        <f t="shared" si="9"/>
        <v>1.5803038446215967</v>
      </c>
      <c r="I14">
        <f t="shared" si="10"/>
        <v>126.1607868</v>
      </c>
      <c r="J14">
        <f t="shared" si="0"/>
        <v>129.34688488611184</v>
      </c>
      <c r="K14">
        <f t="shared" si="1"/>
        <v>127.70469415113959</v>
      </c>
      <c r="L14">
        <f t="shared" si="2"/>
        <v>127.34706052891354</v>
      </c>
      <c r="M14">
        <f t="shared" si="3"/>
        <v>126.97317785967614</v>
      </c>
      <c r="N14">
        <f t="shared" si="4"/>
        <v>124.41719317705039</v>
      </c>
      <c r="O14">
        <f t="shared" si="5"/>
        <v>5.5828068229496068</v>
      </c>
    </row>
    <row r="15" spans="1:15">
      <c r="A15" s="5">
        <v>140</v>
      </c>
      <c r="B15" s="5">
        <v>1.3443E-2</v>
      </c>
      <c r="C15" s="5">
        <f t="shared" si="6"/>
        <v>1.3443000000000001</v>
      </c>
      <c r="E15">
        <f t="shared" si="7"/>
        <v>0.98655700000000002</v>
      </c>
      <c r="F15">
        <f t="shared" si="8"/>
        <v>2.3720541069094971E-2</v>
      </c>
      <c r="G15">
        <f t="shared" si="9"/>
        <v>1.320579458930905</v>
      </c>
      <c r="I15">
        <f t="shared" si="10"/>
        <v>126.49633854</v>
      </c>
      <c r="J15">
        <f t="shared" si="0"/>
        <v>144.07006665618275</v>
      </c>
      <c r="K15">
        <f t="shared" si="1"/>
        <v>140.77952673370987</v>
      </c>
      <c r="L15">
        <f t="shared" si="2"/>
        <v>140.33534471789659</v>
      </c>
      <c r="M15">
        <f t="shared" si="3"/>
        <v>139.87356092963074</v>
      </c>
      <c r="N15">
        <f t="shared" si="4"/>
        <v>136.59547233984847</v>
      </c>
      <c r="O15">
        <f t="shared" si="5"/>
        <v>3.4045276601515297</v>
      </c>
    </row>
    <row r="16" spans="1:15">
      <c r="A16" s="5">
        <v>150</v>
      </c>
      <c r="B16" s="5">
        <v>1.1826E-2</v>
      </c>
      <c r="C16" s="5">
        <f t="shared" si="6"/>
        <v>1.1825999999999999</v>
      </c>
      <c r="E16">
        <f t="shared" si="7"/>
        <v>0.988174</v>
      </c>
      <c r="F16">
        <f t="shared" si="8"/>
        <v>2.1896819206017097E-2</v>
      </c>
      <c r="G16">
        <f t="shared" si="9"/>
        <v>1.1607031807939827</v>
      </c>
      <c r="I16">
        <f t="shared" si="10"/>
        <v>126.70367028</v>
      </c>
      <c r="J16">
        <f t="shared" si="0"/>
        <v>155.70626050496068</v>
      </c>
      <c r="K16">
        <f t="shared" si="1"/>
        <v>151.02201566101107</v>
      </c>
      <c r="L16">
        <f t="shared" si="2"/>
        <v>150.50693465967231</v>
      </c>
      <c r="M16">
        <f t="shared" si="3"/>
        <v>149.97323503079295</v>
      </c>
      <c r="N16">
        <f t="shared" si="4"/>
        <v>146.10225677375269</v>
      </c>
      <c r="O16">
        <f t="shared" si="5"/>
        <v>3.8977432262473144</v>
      </c>
    </row>
    <row r="17" spans="1:15">
      <c r="A17" s="5">
        <v>160</v>
      </c>
      <c r="B17" s="5">
        <v>1.0349000000000001E-2</v>
      </c>
      <c r="C17" s="5">
        <f t="shared" si="6"/>
        <v>1.0349000000000002</v>
      </c>
      <c r="E17">
        <f t="shared" si="7"/>
        <v>0.98965099999999995</v>
      </c>
      <c r="F17">
        <f t="shared" si="8"/>
        <v>2.0213311742947215E-2</v>
      </c>
      <c r="G17">
        <f t="shared" si="9"/>
        <v>1.0146866882570529</v>
      </c>
      <c r="I17">
        <f t="shared" si="10"/>
        <v>126.89305121999999</v>
      </c>
      <c r="J17">
        <f t="shared" si="0"/>
        <v>168.8188415215339</v>
      </c>
      <c r="K17">
        <f t="shared" si="1"/>
        <v>162.47670448167125</v>
      </c>
      <c r="L17">
        <f t="shared" si="2"/>
        <v>161.87935710808506</v>
      </c>
      <c r="M17">
        <f t="shared" si="3"/>
        <v>161.26229677446869</v>
      </c>
      <c r="N17">
        <f t="shared" si="4"/>
        <v>156.7022222448953</v>
      </c>
      <c r="O17">
        <f t="shared" si="5"/>
        <v>3.2977777551047041</v>
      </c>
    </row>
    <row r="18" spans="1:15">
      <c r="A18" s="5">
        <v>170</v>
      </c>
      <c r="B18" s="5">
        <v>9.1629999999999993E-3</v>
      </c>
      <c r="C18" s="5">
        <f t="shared" si="6"/>
        <v>0.91629999999999989</v>
      </c>
      <c r="E18">
        <f t="shared" si="7"/>
        <v>0.99083699999999997</v>
      </c>
      <c r="F18">
        <f t="shared" si="8"/>
        <v>1.8659238484523513E-2</v>
      </c>
      <c r="G18">
        <f t="shared" si="9"/>
        <v>0.89764076151547634</v>
      </c>
      <c r="I18">
        <f t="shared" si="10"/>
        <v>127.04512013999999</v>
      </c>
      <c r="J18">
        <f t="shared" si="0"/>
        <v>181.74300469279552</v>
      </c>
      <c r="K18">
        <f t="shared" si="1"/>
        <v>173.6835812755377</v>
      </c>
      <c r="L18">
        <f t="shared" si="2"/>
        <v>173.00291203583589</v>
      </c>
      <c r="M18">
        <f t="shared" si="3"/>
        <v>172.30150144998751</v>
      </c>
      <c r="N18">
        <f t="shared" si="4"/>
        <v>167.0425161359118</v>
      </c>
      <c r="O18">
        <f t="shared" si="5"/>
        <v>2.9574838640882035</v>
      </c>
    </row>
    <row r="19" spans="1:15">
      <c r="A19" s="5">
        <v>180</v>
      </c>
      <c r="B19" s="5">
        <v>8.1740000000000007E-3</v>
      </c>
      <c r="C19" s="5">
        <f t="shared" si="6"/>
        <v>0.81740000000000013</v>
      </c>
      <c r="E19">
        <f t="shared" si="7"/>
        <v>0.99182599999999999</v>
      </c>
      <c r="F19">
        <f t="shared" si="8"/>
        <v>1.7224648056190252E-2</v>
      </c>
      <c r="G19">
        <f t="shared" si="9"/>
        <v>0.80017535194380984</v>
      </c>
      <c r="I19">
        <f t="shared" si="10"/>
        <v>127.17192971999999</v>
      </c>
      <c r="J19">
        <f t="shared" si="0"/>
        <v>194.76914612129295</v>
      </c>
      <c r="K19">
        <f t="shared" si="1"/>
        <v>184.90184242495067</v>
      </c>
      <c r="L19">
        <f t="shared" si="2"/>
        <v>184.13514172034826</v>
      </c>
      <c r="M19">
        <f t="shared" si="3"/>
        <v>183.34671065668095</v>
      </c>
      <c r="N19">
        <f t="shared" si="4"/>
        <v>177.36528700986395</v>
      </c>
      <c r="O19">
        <f t="shared" si="5"/>
        <v>2.6347129901360518</v>
      </c>
    </row>
    <row r="20" spans="1:15">
      <c r="A20" s="5">
        <v>190</v>
      </c>
      <c r="B20" s="5">
        <v>7.4349999999999998E-3</v>
      </c>
      <c r="C20" s="5">
        <f t="shared" si="6"/>
        <v>0.74349999999999994</v>
      </c>
      <c r="E20">
        <f t="shared" si="7"/>
        <v>0.99256500000000003</v>
      </c>
      <c r="F20">
        <f t="shared" si="8"/>
        <v>1.5900354181426012E-2</v>
      </c>
      <c r="G20">
        <f t="shared" si="9"/>
        <v>0.72759964581857395</v>
      </c>
      <c r="I20">
        <f t="shared" si="10"/>
        <v>127.26668430000001</v>
      </c>
      <c r="J20">
        <f t="shared" si="0"/>
        <v>206.28220865203576</v>
      </c>
      <c r="K20">
        <f t="shared" si="1"/>
        <v>194.75716523720493</v>
      </c>
      <c r="L20">
        <f t="shared" si="2"/>
        <v>193.91284538900982</v>
      </c>
      <c r="M20">
        <f t="shared" si="3"/>
        <v>193.04595862733709</v>
      </c>
      <c r="N20">
        <f t="shared" si="4"/>
        <v>186.41218533659261</v>
      </c>
      <c r="O20">
        <f t="shared" si="5"/>
        <v>3.5878146634073858</v>
      </c>
    </row>
    <row r="21" spans="1:15">
      <c r="A21" s="5">
        <v>200</v>
      </c>
      <c r="B21" s="5">
        <v>6.5760000000000002E-3</v>
      </c>
      <c r="C21" s="5">
        <f t="shared" si="6"/>
        <v>0.65760000000000007</v>
      </c>
      <c r="E21">
        <f t="shared" si="7"/>
        <v>0.99342399999999997</v>
      </c>
      <c r="F21">
        <f t="shared" si="8"/>
        <v>1.4677876858211446E-2</v>
      </c>
      <c r="G21">
        <f t="shared" si="9"/>
        <v>0.64292212314178865</v>
      </c>
      <c r="I21">
        <f t="shared" si="10"/>
        <v>127.37682527999999</v>
      </c>
      <c r="J21">
        <f t="shared" si="0"/>
        <v>222.21655996737525</v>
      </c>
      <c r="K21">
        <f t="shared" si="1"/>
        <v>208.3110695905053</v>
      </c>
      <c r="L21">
        <f t="shared" si="2"/>
        <v>207.35706875537906</v>
      </c>
      <c r="M21">
        <f t="shared" si="3"/>
        <v>206.37939822286415</v>
      </c>
      <c r="N21">
        <f t="shared" si="4"/>
        <v>198.82310925921934</v>
      </c>
      <c r="O21">
        <f t="shared" si="5"/>
        <v>1.1768907407806637</v>
      </c>
    </row>
    <row r="22" spans="1:15">
      <c r="A22" s="5">
        <v>220</v>
      </c>
      <c r="B22" s="5">
        <v>5.496E-3</v>
      </c>
      <c r="C22" s="5">
        <f t="shared" si="6"/>
        <v>0.54959999999999998</v>
      </c>
      <c r="E22">
        <f t="shared" si="7"/>
        <v>0.99450400000000005</v>
      </c>
      <c r="F22">
        <f t="shared" si="8"/>
        <v>1.2507661599935774E-2</v>
      </c>
      <c r="G22">
        <f t="shared" si="9"/>
        <v>0.53709233840006421</v>
      </c>
      <c r="I22">
        <f t="shared" si="10"/>
        <v>127.51530288000001</v>
      </c>
      <c r="J22">
        <f t="shared" si="0"/>
        <v>247.74088295258585</v>
      </c>
      <c r="K22">
        <f t="shared" si="1"/>
        <v>229.83163836008225</v>
      </c>
      <c r="L22">
        <f t="shared" si="2"/>
        <v>228.69700591690633</v>
      </c>
      <c r="M22">
        <f t="shared" si="3"/>
        <v>227.53706171392614</v>
      </c>
      <c r="N22">
        <f t="shared" si="4"/>
        <v>218.46017559771704</v>
      </c>
      <c r="O22">
        <f t="shared" si="5"/>
        <v>1.5398244022829601</v>
      </c>
    </row>
    <row r="23" spans="1:15">
      <c r="A23" s="5">
        <v>250</v>
      </c>
      <c r="B23" s="5">
        <v>4.3400000000000001E-3</v>
      </c>
      <c r="C23" s="5">
        <f t="shared" si="6"/>
        <v>0.434</v>
      </c>
      <c r="E23">
        <f t="shared" si="7"/>
        <v>0.99565999999999999</v>
      </c>
      <c r="I23">
        <f t="shared" si="10"/>
        <v>127.6635252</v>
      </c>
      <c r="K23">
        <f t="shared" si="1"/>
        <v>261.58392137902172</v>
      </c>
      <c r="L23">
        <f t="shared" si="2"/>
        <v>260.16962915538426</v>
      </c>
      <c r="M23">
        <f t="shared" si="3"/>
        <v>258.72783271911737</v>
      </c>
      <c r="N23">
        <f t="shared" si="4"/>
        <v>247.29463841106826</v>
      </c>
      <c r="O23">
        <f t="shared" si="5"/>
        <v>2.7053615889317371</v>
      </c>
    </row>
    <row r="24" spans="1:15">
      <c r="A24" s="5">
        <v>280</v>
      </c>
      <c r="B24" s="5">
        <v>3.457E-3</v>
      </c>
      <c r="C24" s="5">
        <f t="shared" si="6"/>
        <v>0.34570000000000001</v>
      </c>
      <c r="E24">
        <f t="shared" si="7"/>
        <v>0.99654299999999996</v>
      </c>
      <c r="I24">
        <f t="shared" si="10"/>
        <v>127.77674345999999</v>
      </c>
      <c r="K24">
        <f t="shared" si="1"/>
        <v>296.31126170793635</v>
      </c>
      <c r="L24">
        <f t="shared" si="2"/>
        <v>294.5751645813354</v>
      </c>
      <c r="M24">
        <f t="shared" si="3"/>
        <v>292.8094581765269</v>
      </c>
      <c r="N24">
        <f t="shared" si="4"/>
        <v>278.66320916943255</v>
      </c>
      <c r="O24">
        <f t="shared" si="5"/>
        <v>1.3367908305674518</v>
      </c>
    </row>
    <row r="25" spans="1:15">
      <c r="A25" s="5">
        <v>300</v>
      </c>
      <c r="B25" s="5">
        <v>3.0829999999999998E-3</v>
      </c>
      <c r="C25" s="5">
        <f t="shared" si="6"/>
        <v>0.30829999999999996</v>
      </c>
      <c r="E25">
        <f t="shared" si="7"/>
        <v>0.99691700000000005</v>
      </c>
      <c r="I25">
        <f t="shared" si="10"/>
        <v>127.82469774</v>
      </c>
      <c r="L25">
        <f t="shared" si="2"/>
        <v>313.57862086127909</v>
      </c>
      <c r="M25">
        <f t="shared" si="3"/>
        <v>311.62763660311691</v>
      </c>
      <c r="N25">
        <f t="shared" si="4"/>
        <v>295.92776085450629</v>
      </c>
      <c r="O25">
        <f t="shared" si="5"/>
        <v>4.072239145493711</v>
      </c>
    </row>
    <row r="26" spans="1:15">
      <c r="A26" s="5">
        <v>320</v>
      </c>
      <c r="B26" s="5">
        <v>2.6749999999999999E-3</v>
      </c>
      <c r="C26" s="5">
        <f t="shared" si="6"/>
        <v>0.26749999999999996</v>
      </c>
      <c r="E26">
        <f t="shared" si="7"/>
        <v>0.99732500000000002</v>
      </c>
      <c r="I26">
        <f t="shared" si="10"/>
        <v>127.87701149999999</v>
      </c>
      <c r="M26">
        <f t="shared" si="3"/>
        <v>336.64597292636165</v>
      </c>
      <c r="N26">
        <f t="shared" si="4"/>
        <v>318.82459794613993</v>
      </c>
      <c r="O26">
        <f t="shared" si="5"/>
        <v>1.1754020538600685</v>
      </c>
    </row>
    <row r="27" spans="1:15">
      <c r="A27" s="5">
        <v>350</v>
      </c>
      <c r="B27" s="5">
        <v>2.1779999999999998E-3</v>
      </c>
      <c r="C27" s="5">
        <f t="shared" si="6"/>
        <v>0.21779999999999999</v>
      </c>
      <c r="E27">
        <f t="shared" si="7"/>
        <v>0.99782199999999999</v>
      </c>
      <c r="I27">
        <f t="shared" si="10"/>
        <v>127.94073684</v>
      </c>
      <c r="N27">
        <f t="shared" si="4"/>
        <v>355.15376575857437</v>
      </c>
      <c r="O27">
        <f t="shared" si="5"/>
        <v>-5.1537657585743659</v>
      </c>
    </row>
    <row r="28" spans="1:15">
      <c r="A28" s="5">
        <v>380</v>
      </c>
      <c r="B28" s="5">
        <v>1.7179999999999999E-3</v>
      </c>
      <c r="C28" s="5">
        <f t="shared" si="6"/>
        <v>0.17179999999999998</v>
      </c>
      <c r="E28">
        <f t="shared" si="7"/>
        <v>0.998282</v>
      </c>
      <c r="I28">
        <f t="shared" si="10"/>
        <v>127.99971804</v>
      </c>
      <c r="N28">
        <f t="shared" si="4"/>
        <v>402.26259396225004</v>
      </c>
      <c r="O28">
        <f t="shared" si="5"/>
        <v>-22.262593962250037</v>
      </c>
    </row>
    <row r="29" spans="1:15">
      <c r="A29" s="5">
        <v>400</v>
      </c>
      <c r="B29" s="5">
        <v>1.7179999999999999E-3</v>
      </c>
      <c r="C29" s="5">
        <f t="shared" si="6"/>
        <v>0.17179999999999998</v>
      </c>
      <c r="E29">
        <f t="shared" si="7"/>
        <v>0.998282</v>
      </c>
      <c r="I29">
        <f t="shared" si="10"/>
        <v>127.99971804</v>
      </c>
      <c r="N29">
        <f t="shared" si="4"/>
        <v>402.26259396225004</v>
      </c>
      <c r="O29">
        <f t="shared" si="5"/>
        <v>-2.2625939622500368</v>
      </c>
    </row>
    <row r="30" spans="1:15">
      <c r="A30" s="5">
        <v>420</v>
      </c>
      <c r="B30" s="5">
        <v>1.544E-3</v>
      </c>
      <c r="C30" s="5">
        <f t="shared" si="6"/>
        <v>0.15440000000000001</v>
      </c>
      <c r="E30">
        <f t="shared" si="7"/>
        <v>0.99845600000000001</v>
      </c>
      <c r="I30">
        <f t="shared" si="10"/>
        <v>128.02202832</v>
      </c>
      <c r="N30">
        <f t="shared" si="4"/>
        <v>425.4582781289173</v>
      </c>
      <c r="O30">
        <f t="shared" si="5"/>
        <v>-5.4582781289172999</v>
      </c>
    </row>
    <row r="31" spans="1:15">
      <c r="A31" s="5">
        <v>450</v>
      </c>
      <c r="B31" s="5">
        <v>1.382E-3</v>
      </c>
      <c r="C31" s="5">
        <f t="shared" si="6"/>
        <v>0.13819999999999999</v>
      </c>
      <c r="E31">
        <f t="shared" si="7"/>
        <v>0.99861800000000001</v>
      </c>
      <c r="I31">
        <f t="shared" si="10"/>
        <v>128.04279996</v>
      </c>
      <c r="N31">
        <f t="shared" si="4"/>
        <v>450.95175966806994</v>
      </c>
      <c r="O31">
        <f t="shared" si="5"/>
        <v>-0.95175966806993983</v>
      </c>
    </row>
    <row r="32" spans="1:15">
      <c r="A32" s="5">
        <v>480</v>
      </c>
      <c r="B32" s="5">
        <v>1.2110000000000001E-3</v>
      </c>
      <c r="C32" s="5">
        <f t="shared" si="6"/>
        <v>0.1211</v>
      </c>
      <c r="E32">
        <f t="shared" si="7"/>
        <v>0.99878900000000004</v>
      </c>
      <c r="I32">
        <f t="shared" si="10"/>
        <v>128.06472558000002</v>
      </c>
      <c r="N32">
        <f t="shared" si="4"/>
        <v>483.3326498520845</v>
      </c>
      <c r="O32">
        <f t="shared" si="5"/>
        <v>-3.3326498520845007</v>
      </c>
    </row>
    <row r="33" spans="1:15">
      <c r="A33" s="5">
        <v>500</v>
      </c>
      <c r="B33" s="5">
        <v>1.096E-3</v>
      </c>
      <c r="C33" s="5">
        <f t="shared" si="6"/>
        <v>0.1096</v>
      </c>
      <c r="N33">
        <f t="shared" si="4"/>
        <v>509.32649380255492</v>
      </c>
      <c r="O33">
        <f t="shared" si="5"/>
        <v>-9.3264938025549213</v>
      </c>
    </row>
    <row r="34" spans="1:15">
      <c r="A34" s="5">
        <v>520</v>
      </c>
      <c r="B34" s="5">
        <v>1.029E-3</v>
      </c>
      <c r="C34" s="5">
        <f t="shared" si="6"/>
        <v>0.10289999999999999</v>
      </c>
      <c r="N34">
        <f t="shared" si="4"/>
        <v>526.47619227402481</v>
      </c>
      <c r="O34">
        <f t="shared" si="5"/>
        <v>-6.476192274024811</v>
      </c>
    </row>
    <row r="35" spans="1:15">
      <c r="A35" s="5">
        <v>550</v>
      </c>
      <c r="B35" s="5">
        <v>9.0899999999999998E-4</v>
      </c>
      <c r="C35" s="5">
        <f t="shared" si="6"/>
        <v>9.0899999999999995E-2</v>
      </c>
      <c r="N35">
        <f t="shared" si="4"/>
        <v>561.88931020727534</v>
      </c>
      <c r="O35">
        <f t="shared" si="5"/>
        <v>-11.889310207275344</v>
      </c>
    </row>
    <row r="36" spans="1:15">
      <c r="A36" s="5">
        <v>580</v>
      </c>
      <c r="B36" s="5">
        <v>8.3000000000000001E-4</v>
      </c>
      <c r="C36" s="5">
        <f t="shared" si="6"/>
        <v>8.3000000000000004E-2</v>
      </c>
      <c r="N36">
        <f t="shared" si="4"/>
        <v>589.360207880335</v>
      </c>
      <c r="O36">
        <f t="shared" si="5"/>
        <v>-9.3602078803349968</v>
      </c>
    </row>
    <row r="37" spans="1:15">
      <c r="A37" s="5">
        <v>600</v>
      </c>
      <c r="B37" s="5">
        <v>7.8700000000000005E-4</v>
      </c>
      <c r="C37" s="5">
        <f t="shared" si="6"/>
        <v>7.8700000000000006E-2</v>
      </c>
      <c r="N37">
        <f t="shared" si="4"/>
        <v>606.05225855625338</v>
      </c>
      <c r="O37">
        <f t="shared" si="5"/>
        <v>-6.0522585562533777</v>
      </c>
    </row>
    <row r="38" spans="1:15">
      <c r="A38" s="5">
        <v>620</v>
      </c>
      <c r="B38" s="5">
        <v>7.0500000000000001E-4</v>
      </c>
      <c r="C38" s="5">
        <f t="shared" si="6"/>
        <v>7.0500000000000007E-2</v>
      </c>
      <c r="N38">
        <f t="shared" si="4"/>
        <v>642.09238906384644</v>
      </c>
      <c r="O38">
        <f t="shared" si="5"/>
        <v>-22.09238906384644</v>
      </c>
    </row>
    <row r="39" spans="1:15">
      <c r="A39" s="5">
        <v>650</v>
      </c>
      <c r="B39" s="5">
        <v>6.6399999999999999E-4</v>
      </c>
      <c r="C39" s="5">
        <f t="shared" si="6"/>
        <v>6.6400000000000001E-2</v>
      </c>
      <c r="N39">
        <f t="shared" si="4"/>
        <v>662.61088638931847</v>
      </c>
      <c r="O39">
        <f t="shared" si="5"/>
        <v>-12.610886389318466</v>
      </c>
    </row>
    <row r="40" spans="1:15">
      <c r="A40" s="5">
        <v>680</v>
      </c>
      <c r="B40" s="5">
        <v>6.1600000000000001E-4</v>
      </c>
      <c r="C40" s="5">
        <f t="shared" si="6"/>
        <v>6.1600000000000002E-2</v>
      </c>
      <c r="N40">
        <f t="shared" si="4"/>
        <v>689.2343833246241</v>
      </c>
      <c r="O40">
        <f t="shared" si="5"/>
        <v>-9.2343833246241047</v>
      </c>
    </row>
    <row r="41" spans="1:15">
      <c r="A41" s="5">
        <v>700</v>
      </c>
      <c r="B41" s="5">
        <v>5.6899999999999995E-4</v>
      </c>
      <c r="C41" s="5">
        <f t="shared" si="6"/>
        <v>5.6899999999999992E-2</v>
      </c>
      <c r="N41">
        <f t="shared" si="4"/>
        <v>718.55972030488363</v>
      </c>
      <c r="O41">
        <f t="shared" si="5"/>
        <v>-18.559720304883626</v>
      </c>
    </row>
    <row r="42" spans="1:15">
      <c r="A42" s="5">
        <v>720</v>
      </c>
      <c r="B42" s="5">
        <v>5.3700000000000004E-4</v>
      </c>
      <c r="C42" s="5">
        <f t="shared" si="6"/>
        <v>5.3700000000000005E-2</v>
      </c>
      <c r="N42">
        <f t="shared" si="4"/>
        <v>740.73063848577351</v>
      </c>
      <c r="O42">
        <f t="shared" si="5"/>
        <v>-20.730638485773511</v>
      </c>
    </row>
    <row r="43" spans="1:15">
      <c r="A43" s="5">
        <v>750</v>
      </c>
      <c r="B43" s="5">
        <v>4.9799999999999996E-4</v>
      </c>
      <c r="C43" s="5">
        <f t="shared" si="6"/>
        <v>4.9799999999999997E-2</v>
      </c>
      <c r="N43">
        <f t="shared" si="4"/>
        <v>770.63974501409893</v>
      </c>
      <c r="O43">
        <f t="shared" si="5"/>
        <v>-20.639745014098935</v>
      </c>
    </row>
    <row r="44" spans="1:15">
      <c r="A44" s="5">
        <v>780</v>
      </c>
      <c r="B44" s="5">
        <v>4.6700000000000002E-4</v>
      </c>
      <c r="C44" s="5">
        <f t="shared" si="6"/>
        <v>4.6700000000000005E-2</v>
      </c>
      <c r="N44">
        <f t="shared" si="4"/>
        <v>797.08648632163874</v>
      </c>
      <c r="O44">
        <f t="shared" si="5"/>
        <v>-17.086486321638745</v>
      </c>
    </row>
    <row r="45" spans="1:15">
      <c r="A45" s="5">
        <v>800</v>
      </c>
      <c r="B45" s="5">
        <v>4.4999999999999999E-4</v>
      </c>
      <c r="C45" s="5">
        <f t="shared" si="6"/>
        <v>4.4999999999999998E-2</v>
      </c>
    </row>
    <row r="46" spans="1:15">
      <c r="A46" s="5">
        <v>850</v>
      </c>
      <c r="B46" s="5">
        <v>4.4099999999999999E-4</v>
      </c>
      <c r="C46" s="5">
        <f t="shared" si="6"/>
        <v>4.41E-2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2020-12-09T03:21:35Z</dcterms:created>
  <dcterms:modified xsi:type="dcterms:W3CDTF">2020-12-14T01:32:35Z</dcterms:modified>
</cp:coreProperties>
</file>