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4" r:id="rId2"/>
    <sheet name="Sheet3" sheetId="5" r:id="rId3"/>
  </sheets>
  <calcPr calcId="125725"/>
</workbook>
</file>

<file path=xl/calcChain.xml><?xml version="1.0" encoding="utf-8"?>
<calcChain xmlns="http://schemas.openxmlformats.org/spreadsheetml/2006/main">
  <c r="N101" i="5"/>
  <c r="N102"/>
  <c r="N93"/>
  <c r="N94"/>
  <c r="N95"/>
  <c r="N96"/>
  <c r="N97"/>
  <c r="N98"/>
  <c r="N99"/>
  <c r="N100"/>
  <c r="N90"/>
  <c r="N91"/>
  <c r="N9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6"/>
  <c r="H13" i="4"/>
  <c r="H12"/>
  <c r="H11"/>
  <c r="H10"/>
  <c r="H9"/>
  <c r="H8"/>
  <c r="C13"/>
  <c r="C12"/>
  <c r="C11"/>
  <c r="C10"/>
  <c r="C9"/>
  <c r="C8"/>
  <c r="C9" i="1"/>
  <c r="C10"/>
  <c r="C11"/>
  <c r="C12"/>
  <c r="C13"/>
  <c r="C8"/>
  <c r="H13"/>
  <c r="H12"/>
  <c r="H11"/>
  <c r="H10"/>
  <c r="H9"/>
  <c r="H8"/>
</calcChain>
</file>

<file path=xl/sharedStrings.xml><?xml version="1.0" encoding="utf-8"?>
<sst xmlns="http://schemas.openxmlformats.org/spreadsheetml/2006/main" count="23" uniqueCount="10">
  <si>
    <t>N</t>
  </si>
  <si>
    <t>time</t>
  </si>
  <si>
    <t>step</t>
  </si>
  <si>
    <t>Value</t>
  </si>
  <si>
    <t>Policy</t>
  </si>
  <si>
    <t>N^2</t>
  </si>
  <si>
    <t>epsilon</t>
  </si>
  <si>
    <t>episode</t>
  </si>
  <si>
    <t>average</t>
  </si>
  <si>
    <t>time (s)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</si>
</sst>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131367992201131"/>
          <c:y val="8.6465659678939946E-2"/>
          <c:w val="0.7400734173695932"/>
          <c:h val="0.7342423561907182"/>
        </c:manualLayout>
      </c:layout>
      <c:scatterChart>
        <c:scatterStyle val="smoothMarker"/>
        <c:ser>
          <c:idx val="0"/>
          <c:order val="0"/>
          <c:tx>
            <c:v>Value Iteration</c:v>
          </c:tx>
          <c:spPr>
            <a:ln w="38100"/>
          </c:spPr>
          <c:marker>
            <c:symbol val="none"/>
          </c:marker>
          <c:xVal>
            <c:numRef>
              <c:f>Sheet1!$C$8:$C$13</c:f>
              <c:numCache>
                <c:formatCode>General</c:formatCode>
                <c:ptCount val="6"/>
                <c:pt idx="0">
                  <c:v>49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0.61042253199999996</c:v>
                </c:pt>
                <c:pt idx="1">
                  <c:v>0.93988073699999997</c:v>
                </c:pt>
                <c:pt idx="2">
                  <c:v>1.166903714</c:v>
                </c:pt>
                <c:pt idx="3">
                  <c:v>1.910490705</c:v>
                </c:pt>
                <c:pt idx="4">
                  <c:v>2.6832606650000002</c:v>
                </c:pt>
                <c:pt idx="5">
                  <c:v>3.9832358050000001</c:v>
                </c:pt>
              </c:numCache>
            </c:numRef>
          </c:yVal>
          <c:smooth val="1"/>
        </c:ser>
        <c:ser>
          <c:idx val="1"/>
          <c:order val="1"/>
          <c:tx>
            <c:v>Policy Iteratio</c:v>
          </c:tx>
          <c:spPr>
            <a:ln w="38100">
              <a:prstDash val="dash"/>
            </a:ln>
          </c:spPr>
          <c:marker>
            <c:symbol val="none"/>
          </c:marker>
          <c:xVal>
            <c:numRef>
              <c:f>Sheet1!$C$8:$C$13</c:f>
              <c:numCache>
                <c:formatCode>General</c:formatCode>
                <c:ptCount val="6"/>
                <c:pt idx="0">
                  <c:v>49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</c:numCache>
            </c:numRef>
          </c:xVal>
          <c:yVal>
            <c:numRef>
              <c:f>Sheet1!$G$8:$G$13</c:f>
              <c:numCache>
                <c:formatCode>General</c:formatCode>
                <c:ptCount val="6"/>
                <c:pt idx="0">
                  <c:v>1.2</c:v>
                </c:pt>
                <c:pt idx="1">
                  <c:v>2.54</c:v>
                </c:pt>
                <c:pt idx="2">
                  <c:v>5.8578999999999999</c:v>
                </c:pt>
                <c:pt idx="3">
                  <c:v>11.39</c:v>
                </c:pt>
                <c:pt idx="4">
                  <c:v>20.050977456999998</c:v>
                </c:pt>
                <c:pt idx="5">
                  <c:v>32.158449648999998</c:v>
                </c:pt>
              </c:numCache>
            </c:numRef>
          </c:yVal>
          <c:smooth val="1"/>
        </c:ser>
        <c:axId val="101724160"/>
        <c:axId val="101726464"/>
      </c:scatterChart>
      <c:valAx>
        <c:axId val="10172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States</a:t>
                </a:r>
              </a:p>
            </c:rich>
          </c:tx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01726464"/>
        <c:crosses val="autoZero"/>
        <c:crossBetween val="midCat"/>
      </c:valAx>
      <c:valAx>
        <c:axId val="1017264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Running Time (s)</a:t>
                </a:r>
              </a:p>
            </c:rich>
          </c:tx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01724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307789779845918"/>
          <c:y val="0.22415430714536017"/>
          <c:w val="0.37722105587704313"/>
          <c:h val="0.18430631000077033"/>
        </c:manualLayout>
      </c:layout>
      <c:txPr>
        <a:bodyPr/>
        <a:lstStyle/>
        <a:p>
          <a:pPr>
            <a:defRPr sz="1500"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111828047056987"/>
          <c:y val="9.6799163338790337E-2"/>
          <c:w val="0.74007341736959387"/>
          <c:h val="0.73424235619071843"/>
        </c:manualLayout>
      </c:layout>
      <c:scatterChart>
        <c:scatterStyle val="smoothMarker"/>
        <c:ser>
          <c:idx val="0"/>
          <c:order val="0"/>
          <c:tx>
            <c:v>Value Iteration</c:v>
          </c:tx>
          <c:spPr>
            <a:ln w="38100"/>
          </c:spPr>
          <c:marker>
            <c:symbol val="none"/>
          </c:marker>
          <c:xVal>
            <c:numRef>
              <c:f>Sheet1!$C$8:$C$13</c:f>
              <c:numCache>
                <c:formatCode>General</c:formatCode>
                <c:ptCount val="6"/>
                <c:pt idx="0">
                  <c:v>49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</c:numCache>
            </c:numRef>
          </c:xVal>
          <c:yVal>
            <c:numRef>
              <c:f>Sheet1!$F$8:$F$13</c:f>
              <c:numCache>
                <c:formatCode>General</c:formatCode>
                <c:ptCount val="6"/>
                <c:pt idx="0">
                  <c:v>16</c:v>
                </c:pt>
                <c:pt idx="1">
                  <c:v>23</c:v>
                </c:pt>
                <c:pt idx="2">
                  <c:v>30</c:v>
                </c:pt>
                <c:pt idx="3">
                  <c:v>38</c:v>
                </c:pt>
                <c:pt idx="4">
                  <c:v>48</c:v>
                </c:pt>
                <c:pt idx="5">
                  <c:v>57</c:v>
                </c:pt>
              </c:numCache>
            </c:numRef>
          </c:yVal>
          <c:smooth val="1"/>
        </c:ser>
        <c:ser>
          <c:idx val="1"/>
          <c:order val="1"/>
          <c:tx>
            <c:v>Policy Iteratio</c:v>
          </c:tx>
          <c:spPr>
            <a:ln w="38100">
              <a:prstDash val="dash"/>
            </a:ln>
          </c:spPr>
          <c:marker>
            <c:symbol val="none"/>
          </c:marker>
          <c:xVal>
            <c:numRef>
              <c:f>Sheet1!$C$8:$C$13</c:f>
              <c:numCache>
                <c:formatCode>General</c:formatCode>
                <c:ptCount val="6"/>
                <c:pt idx="0">
                  <c:v>49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</c:numCache>
            </c:numRef>
          </c:xVal>
          <c:yVal>
            <c:numRef>
              <c:f>Sheet1!$H$8:$H$13</c:f>
              <c:numCache>
                <c:formatCode>General</c:formatCode>
                <c:ptCount val="6"/>
                <c:pt idx="0">
                  <c:v>141</c:v>
                </c:pt>
                <c:pt idx="1">
                  <c:v>393</c:v>
                </c:pt>
                <c:pt idx="2">
                  <c:v>604</c:v>
                </c:pt>
                <c:pt idx="3">
                  <c:v>734</c:v>
                </c:pt>
                <c:pt idx="4">
                  <c:v>836</c:v>
                </c:pt>
                <c:pt idx="5">
                  <c:v>925</c:v>
                </c:pt>
              </c:numCache>
            </c:numRef>
          </c:yVal>
          <c:smooth val="1"/>
        </c:ser>
        <c:axId val="101771904"/>
        <c:axId val="99160832"/>
      </c:scatterChart>
      <c:valAx>
        <c:axId val="10177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States</a:t>
                </a:r>
              </a:p>
            </c:rich>
          </c:tx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99160832"/>
        <c:crosses val="autoZero"/>
        <c:crossBetween val="midCat"/>
      </c:valAx>
      <c:valAx>
        <c:axId val="991608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Number of Iterations</a:t>
                </a:r>
              </a:p>
            </c:rich>
          </c:tx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01771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073310438116071"/>
          <c:y val="0.44115788400221756"/>
          <c:w val="0.37722105587704335"/>
          <c:h val="0.18430631000077038"/>
        </c:manualLayout>
      </c:layout>
      <c:txPr>
        <a:bodyPr/>
        <a:lstStyle/>
        <a:p>
          <a:pPr>
            <a:defRPr sz="15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131367992201131"/>
          <c:y val="8.6465659678939946E-2"/>
          <c:w val="0.74007341736959387"/>
          <c:h val="0.73424235619071843"/>
        </c:manualLayout>
      </c:layout>
      <c:scatterChart>
        <c:scatterStyle val="smoothMarker"/>
        <c:ser>
          <c:idx val="0"/>
          <c:order val="0"/>
          <c:tx>
            <c:v>Value Iteration</c:v>
          </c:tx>
          <c:spPr>
            <a:ln w="38100"/>
          </c:spPr>
          <c:marker>
            <c:symbol val="none"/>
          </c:marker>
          <c:xVal>
            <c:numRef>
              <c:f>Sheet2!$C$8:$C$13</c:f>
              <c:numCache>
                <c:formatCode>General</c:formatCode>
                <c:ptCount val="6"/>
                <c:pt idx="0">
                  <c:v>49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</c:numCache>
            </c:numRef>
          </c:xVal>
          <c:yVal>
            <c:numRef>
              <c:f>Sheet2!$E$8:$E$13</c:f>
              <c:numCache>
                <c:formatCode>General</c:formatCode>
                <c:ptCount val="6"/>
                <c:pt idx="0">
                  <c:v>0.34</c:v>
                </c:pt>
                <c:pt idx="1">
                  <c:v>0.83</c:v>
                </c:pt>
                <c:pt idx="2">
                  <c:v>0.91</c:v>
                </c:pt>
                <c:pt idx="3">
                  <c:v>1.21</c:v>
                </c:pt>
                <c:pt idx="4">
                  <c:v>1.256</c:v>
                </c:pt>
                <c:pt idx="5">
                  <c:v>1.52</c:v>
                </c:pt>
              </c:numCache>
            </c:numRef>
          </c:yVal>
          <c:smooth val="1"/>
        </c:ser>
        <c:ser>
          <c:idx val="1"/>
          <c:order val="1"/>
          <c:tx>
            <c:v>Policy Iteratio</c:v>
          </c:tx>
          <c:spPr>
            <a:ln w="38100">
              <a:prstDash val="dash"/>
            </a:ln>
          </c:spPr>
          <c:marker>
            <c:symbol val="none"/>
          </c:marker>
          <c:xVal>
            <c:numRef>
              <c:f>Sheet2!$C$8:$C$13</c:f>
              <c:numCache>
                <c:formatCode>General</c:formatCode>
                <c:ptCount val="6"/>
                <c:pt idx="0">
                  <c:v>49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</c:numCache>
            </c:numRef>
          </c:xVal>
          <c:yVal>
            <c:numRef>
              <c:f>Sheet2!$G$8:$G$13</c:f>
              <c:numCache>
                <c:formatCode>General</c:formatCode>
                <c:ptCount val="6"/>
                <c:pt idx="0">
                  <c:v>0.46700000000000003</c:v>
                </c:pt>
                <c:pt idx="1">
                  <c:v>1.248</c:v>
                </c:pt>
                <c:pt idx="2">
                  <c:v>1.66</c:v>
                </c:pt>
                <c:pt idx="3">
                  <c:v>1.83</c:v>
                </c:pt>
                <c:pt idx="4">
                  <c:v>1.88</c:v>
                </c:pt>
                <c:pt idx="5">
                  <c:v>2.39</c:v>
                </c:pt>
              </c:numCache>
            </c:numRef>
          </c:yVal>
          <c:smooth val="1"/>
        </c:ser>
        <c:axId val="99202560"/>
        <c:axId val="99204480"/>
      </c:scatterChart>
      <c:valAx>
        <c:axId val="9920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States</a:t>
                </a:r>
              </a:p>
            </c:rich>
          </c:tx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99204480"/>
        <c:crosses val="autoZero"/>
        <c:crossBetween val="midCat"/>
      </c:valAx>
      <c:valAx>
        <c:axId val="992044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Running Time (s)</a:t>
                </a:r>
              </a:p>
            </c:rich>
          </c:tx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99202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312626514110044"/>
          <c:y val="8.8817196133181675E-2"/>
          <c:w val="0.37722105587704335"/>
          <c:h val="0.18430631000077038"/>
        </c:manualLayout>
      </c:layout>
      <c:txPr>
        <a:bodyPr/>
        <a:lstStyle/>
        <a:p>
          <a:pPr>
            <a:defRPr sz="15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111828047056995"/>
          <c:y val="9.6799163338790378E-2"/>
          <c:w val="0.74007341736959453"/>
          <c:h val="0.73424235619071865"/>
        </c:manualLayout>
      </c:layout>
      <c:scatterChart>
        <c:scatterStyle val="smoothMarker"/>
        <c:ser>
          <c:idx val="0"/>
          <c:order val="0"/>
          <c:tx>
            <c:v>Value Iteration</c:v>
          </c:tx>
          <c:spPr>
            <a:ln w="38100"/>
          </c:spPr>
          <c:marker>
            <c:symbol val="none"/>
          </c:marker>
          <c:xVal>
            <c:numRef>
              <c:f>Sheet2!$C$8:$C$13</c:f>
              <c:numCache>
                <c:formatCode>General</c:formatCode>
                <c:ptCount val="6"/>
                <c:pt idx="0">
                  <c:v>49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</c:numCache>
            </c:numRef>
          </c:xVal>
          <c:yVal>
            <c:numRef>
              <c:f>Sheet2!$F$8:$F$13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Policy Iteratio</c:v>
          </c:tx>
          <c:spPr>
            <a:ln w="38100">
              <a:prstDash val="dash"/>
            </a:ln>
          </c:spPr>
          <c:marker>
            <c:symbol val="none"/>
          </c:marker>
          <c:xVal>
            <c:numRef>
              <c:f>Sheet2!$C$8:$C$13</c:f>
              <c:numCache>
                <c:formatCode>General</c:formatCode>
                <c:ptCount val="6"/>
                <c:pt idx="0">
                  <c:v>49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</c:numCache>
            </c:numRef>
          </c:xVal>
          <c:yVal>
            <c:numRef>
              <c:f>Sheet2!$H$8:$H$13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</c:numCache>
            </c:numRef>
          </c:yVal>
          <c:smooth val="1"/>
        </c:ser>
        <c:axId val="105070592"/>
        <c:axId val="105072512"/>
      </c:scatterChart>
      <c:valAx>
        <c:axId val="10507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States</a:t>
                </a:r>
              </a:p>
            </c:rich>
          </c:tx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05072512"/>
        <c:crosses val="autoZero"/>
        <c:crossBetween val="midCat"/>
      </c:valAx>
      <c:valAx>
        <c:axId val="105072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Number of Iterations</a:t>
                </a:r>
              </a:p>
            </c:rich>
          </c:tx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05070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918020660814107"/>
          <c:y val="0.6042563528194389"/>
          <c:w val="0.37722105587704347"/>
          <c:h val="0.18430631000077041"/>
        </c:manualLayout>
      </c:layout>
      <c:txPr>
        <a:bodyPr/>
        <a:lstStyle/>
        <a:p>
          <a:pPr>
            <a:defRPr sz="15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763925728499223"/>
          <c:y val="8.3718314493562845E-2"/>
          <c:w val="0.76349948605408036"/>
          <c:h val="0.74731731865471973"/>
        </c:manualLayout>
      </c:layout>
      <c:scatterChart>
        <c:scatterStyle val="smoothMarker"/>
        <c:ser>
          <c:idx val="1"/>
          <c:order val="0"/>
          <c:tx>
            <c:v>epsilon = 0.1</c:v>
          </c:tx>
          <c:spPr>
            <a:ln w="38100"/>
          </c:spPr>
          <c:marker>
            <c:symbol val="none"/>
          </c:marker>
          <c:yVal>
            <c:numRef>
              <c:f>Sheet3!$G$6:$G$99</c:f>
              <c:numCache>
                <c:formatCode>General</c:formatCode>
                <c:ptCount val="94"/>
                <c:pt idx="0">
                  <c:v>55</c:v>
                </c:pt>
                <c:pt idx="1">
                  <c:v>38</c:v>
                </c:pt>
                <c:pt idx="2">
                  <c:v>40.333333333333336</c:v>
                </c:pt>
                <c:pt idx="3">
                  <c:v>24.333333333333332</c:v>
                </c:pt>
                <c:pt idx="4">
                  <c:v>30.333333333333332</c:v>
                </c:pt>
                <c:pt idx="5">
                  <c:v>24</c:v>
                </c:pt>
                <c:pt idx="6">
                  <c:v>27.333333333333332</c:v>
                </c:pt>
                <c:pt idx="7">
                  <c:v>17.333333333333332</c:v>
                </c:pt>
                <c:pt idx="8">
                  <c:v>20.666666666666668</c:v>
                </c:pt>
                <c:pt idx="9">
                  <c:v>21.666666666666668</c:v>
                </c:pt>
                <c:pt idx="10">
                  <c:v>26.333333333333332</c:v>
                </c:pt>
                <c:pt idx="11">
                  <c:v>25.666666666666668</c:v>
                </c:pt>
                <c:pt idx="12">
                  <c:v>21.666666666666668</c:v>
                </c:pt>
                <c:pt idx="13">
                  <c:v>30.666666666666668</c:v>
                </c:pt>
                <c:pt idx="14">
                  <c:v>35.666666666666664</c:v>
                </c:pt>
                <c:pt idx="15">
                  <c:v>39</c:v>
                </c:pt>
                <c:pt idx="16">
                  <c:v>35.333333333333336</c:v>
                </c:pt>
                <c:pt idx="17">
                  <c:v>29</c:v>
                </c:pt>
                <c:pt idx="18">
                  <c:v>28</c:v>
                </c:pt>
                <c:pt idx="19">
                  <c:v>18.666666666666668</c:v>
                </c:pt>
                <c:pt idx="20">
                  <c:v>15</c:v>
                </c:pt>
                <c:pt idx="21">
                  <c:v>16</c:v>
                </c:pt>
                <c:pt idx="22">
                  <c:v>27</c:v>
                </c:pt>
                <c:pt idx="23">
                  <c:v>30.333333333333332</c:v>
                </c:pt>
                <c:pt idx="24">
                  <c:v>29.666666666666668</c:v>
                </c:pt>
                <c:pt idx="25">
                  <c:v>17</c:v>
                </c:pt>
                <c:pt idx="26">
                  <c:v>14.666666666666666</c:v>
                </c:pt>
                <c:pt idx="27">
                  <c:v>13.666666666666666</c:v>
                </c:pt>
                <c:pt idx="28">
                  <c:v>14</c:v>
                </c:pt>
                <c:pt idx="29">
                  <c:v>15.666666666666666</c:v>
                </c:pt>
                <c:pt idx="30">
                  <c:v>14.666666666666666</c:v>
                </c:pt>
                <c:pt idx="31">
                  <c:v>14</c:v>
                </c:pt>
                <c:pt idx="32">
                  <c:v>14.333333333333334</c:v>
                </c:pt>
                <c:pt idx="33">
                  <c:v>15.333333333333334</c:v>
                </c:pt>
                <c:pt idx="34">
                  <c:v>16.333333333333332</c:v>
                </c:pt>
                <c:pt idx="35">
                  <c:v>16.666666666666668</c:v>
                </c:pt>
                <c:pt idx="36">
                  <c:v>21</c:v>
                </c:pt>
                <c:pt idx="37">
                  <c:v>21.666666666666668</c:v>
                </c:pt>
                <c:pt idx="38">
                  <c:v>24.666666666666668</c:v>
                </c:pt>
                <c:pt idx="39">
                  <c:v>26.333333333333332</c:v>
                </c:pt>
                <c:pt idx="40">
                  <c:v>28.333333333333332</c:v>
                </c:pt>
                <c:pt idx="41">
                  <c:v>22.333333333333332</c:v>
                </c:pt>
                <c:pt idx="42">
                  <c:v>14.333333333333334</c:v>
                </c:pt>
                <c:pt idx="43">
                  <c:v>13.666666666666666</c:v>
                </c:pt>
                <c:pt idx="44">
                  <c:v>14.666666666666666</c:v>
                </c:pt>
                <c:pt idx="45">
                  <c:v>15.666666666666666</c:v>
                </c:pt>
                <c:pt idx="46">
                  <c:v>16.333333333333332</c:v>
                </c:pt>
                <c:pt idx="47">
                  <c:v>18.333333333333332</c:v>
                </c:pt>
                <c:pt idx="48">
                  <c:v>21.666666666666668</c:v>
                </c:pt>
                <c:pt idx="49">
                  <c:v>22</c:v>
                </c:pt>
                <c:pt idx="50">
                  <c:v>20.333333333333332</c:v>
                </c:pt>
                <c:pt idx="51">
                  <c:v>15.666666666666666</c:v>
                </c:pt>
                <c:pt idx="52">
                  <c:v>12</c:v>
                </c:pt>
                <c:pt idx="53">
                  <c:v>11.333333333333334</c:v>
                </c:pt>
                <c:pt idx="54">
                  <c:v>10.666666666666666</c:v>
                </c:pt>
                <c:pt idx="55">
                  <c:v>11</c:v>
                </c:pt>
                <c:pt idx="56">
                  <c:v>12.333333333333334</c:v>
                </c:pt>
                <c:pt idx="57">
                  <c:v>14.666666666666666</c:v>
                </c:pt>
                <c:pt idx="58">
                  <c:v>14.333333333333334</c:v>
                </c:pt>
                <c:pt idx="59">
                  <c:v>15.333333333333334</c:v>
                </c:pt>
                <c:pt idx="60">
                  <c:v>23.666666666666668</c:v>
                </c:pt>
                <c:pt idx="61">
                  <c:v>23</c:v>
                </c:pt>
                <c:pt idx="62">
                  <c:v>24.666666666666668</c:v>
                </c:pt>
                <c:pt idx="63">
                  <c:v>18.666666666666668</c:v>
                </c:pt>
                <c:pt idx="64">
                  <c:v>22.333333333333332</c:v>
                </c:pt>
                <c:pt idx="65">
                  <c:v>21.666666666666668</c:v>
                </c:pt>
                <c:pt idx="66">
                  <c:v>17</c:v>
                </c:pt>
                <c:pt idx="67">
                  <c:v>15.333333333333334</c:v>
                </c:pt>
                <c:pt idx="68">
                  <c:v>13.333333333333334</c:v>
                </c:pt>
                <c:pt idx="69">
                  <c:v>13.333333333333334</c:v>
                </c:pt>
                <c:pt idx="70">
                  <c:v>17.333333333333332</c:v>
                </c:pt>
                <c:pt idx="71">
                  <c:v>18.333333333333332</c:v>
                </c:pt>
                <c:pt idx="72">
                  <c:v>25.333333333333332</c:v>
                </c:pt>
                <c:pt idx="73">
                  <c:v>20</c:v>
                </c:pt>
                <c:pt idx="74">
                  <c:v>20.333333333333332</c:v>
                </c:pt>
                <c:pt idx="75">
                  <c:v>20.333333333333332</c:v>
                </c:pt>
                <c:pt idx="76">
                  <c:v>26</c:v>
                </c:pt>
                <c:pt idx="77">
                  <c:v>28</c:v>
                </c:pt>
                <c:pt idx="78">
                  <c:v>21.666666666666668</c:v>
                </c:pt>
                <c:pt idx="79">
                  <c:v>24</c:v>
                </c:pt>
                <c:pt idx="80">
                  <c:v>19.666666666666668</c:v>
                </c:pt>
                <c:pt idx="81">
                  <c:v>21.666666666666668</c:v>
                </c:pt>
                <c:pt idx="82">
                  <c:v>16</c:v>
                </c:pt>
                <c:pt idx="83">
                  <c:v>14.666666666666666</c:v>
                </c:pt>
                <c:pt idx="84">
                  <c:v>17.666666666666668</c:v>
                </c:pt>
                <c:pt idx="85">
                  <c:v>14.666666666666666</c:v>
                </c:pt>
                <c:pt idx="86">
                  <c:v>15.333333333333334</c:v>
                </c:pt>
                <c:pt idx="87">
                  <c:v>10.666666666666666</c:v>
                </c:pt>
                <c:pt idx="88">
                  <c:v>11.333333333333334</c:v>
                </c:pt>
                <c:pt idx="89">
                  <c:v>10.666666666666666</c:v>
                </c:pt>
                <c:pt idx="90">
                  <c:v>9.6666666666666661</c:v>
                </c:pt>
                <c:pt idx="91">
                  <c:v>10</c:v>
                </c:pt>
                <c:pt idx="92">
                  <c:v>12</c:v>
                </c:pt>
                <c:pt idx="93">
                  <c:v>16.333333333333332</c:v>
                </c:pt>
              </c:numCache>
            </c:numRef>
          </c:yVal>
          <c:smooth val="1"/>
        </c:ser>
        <c:ser>
          <c:idx val="0"/>
          <c:order val="1"/>
          <c:tx>
            <c:v>epsilon = 0.9</c:v>
          </c:tx>
          <c:spPr>
            <a:ln w="38100"/>
          </c:spPr>
          <c:marker>
            <c:symbol val="none"/>
          </c:marker>
          <c:yVal>
            <c:numRef>
              <c:f>Sheet3!$N$6:$N$97</c:f>
              <c:numCache>
                <c:formatCode>General</c:formatCode>
                <c:ptCount val="92"/>
                <c:pt idx="0">
                  <c:v>82.333333333333329</c:v>
                </c:pt>
                <c:pt idx="1">
                  <c:v>157.66666666666666</c:v>
                </c:pt>
                <c:pt idx="2">
                  <c:v>159</c:v>
                </c:pt>
                <c:pt idx="3">
                  <c:v>168.33333333333334</c:v>
                </c:pt>
                <c:pt idx="4">
                  <c:v>77</c:v>
                </c:pt>
                <c:pt idx="5">
                  <c:v>81</c:v>
                </c:pt>
                <c:pt idx="6">
                  <c:v>41</c:v>
                </c:pt>
                <c:pt idx="7">
                  <c:v>51.333333333333336</c:v>
                </c:pt>
                <c:pt idx="8">
                  <c:v>43.666666666666664</c:v>
                </c:pt>
                <c:pt idx="9">
                  <c:v>74</c:v>
                </c:pt>
                <c:pt idx="10">
                  <c:v>151</c:v>
                </c:pt>
                <c:pt idx="11">
                  <c:v>153</c:v>
                </c:pt>
                <c:pt idx="12">
                  <c:v>161.66666666666666</c:v>
                </c:pt>
                <c:pt idx="13">
                  <c:v>88.666666666666671</c:v>
                </c:pt>
                <c:pt idx="14">
                  <c:v>94</c:v>
                </c:pt>
                <c:pt idx="15">
                  <c:v>69</c:v>
                </c:pt>
                <c:pt idx="16">
                  <c:v>60.333333333333336</c:v>
                </c:pt>
                <c:pt idx="17">
                  <c:v>53.666666666666664</c:v>
                </c:pt>
                <c:pt idx="18">
                  <c:v>39.666666666666664</c:v>
                </c:pt>
                <c:pt idx="19">
                  <c:v>61.333333333333336</c:v>
                </c:pt>
                <c:pt idx="20">
                  <c:v>90</c:v>
                </c:pt>
                <c:pt idx="21">
                  <c:v>102</c:v>
                </c:pt>
                <c:pt idx="22">
                  <c:v>78</c:v>
                </c:pt>
                <c:pt idx="23">
                  <c:v>54</c:v>
                </c:pt>
                <c:pt idx="24">
                  <c:v>42.333333333333336</c:v>
                </c:pt>
                <c:pt idx="25">
                  <c:v>38</c:v>
                </c:pt>
                <c:pt idx="26">
                  <c:v>36.666666666666664</c:v>
                </c:pt>
                <c:pt idx="27">
                  <c:v>37</c:v>
                </c:pt>
                <c:pt idx="28">
                  <c:v>39.666666666666664</c:v>
                </c:pt>
                <c:pt idx="29">
                  <c:v>49.333333333333336</c:v>
                </c:pt>
                <c:pt idx="30">
                  <c:v>50</c:v>
                </c:pt>
                <c:pt idx="31">
                  <c:v>54.666666666666664</c:v>
                </c:pt>
                <c:pt idx="32">
                  <c:v>69.333333333333329</c:v>
                </c:pt>
                <c:pt idx="33">
                  <c:v>86.666666666666671</c:v>
                </c:pt>
                <c:pt idx="34">
                  <c:v>81</c:v>
                </c:pt>
                <c:pt idx="35">
                  <c:v>75.666666666666671</c:v>
                </c:pt>
                <c:pt idx="36">
                  <c:v>88.333333333333329</c:v>
                </c:pt>
                <c:pt idx="37">
                  <c:v>93</c:v>
                </c:pt>
                <c:pt idx="38">
                  <c:v>86</c:v>
                </c:pt>
                <c:pt idx="39">
                  <c:v>86.666666666666671</c:v>
                </c:pt>
                <c:pt idx="40">
                  <c:v>82.666666666666671</c:v>
                </c:pt>
                <c:pt idx="41">
                  <c:v>65.666666666666671</c:v>
                </c:pt>
                <c:pt idx="42">
                  <c:v>36.333333333333336</c:v>
                </c:pt>
                <c:pt idx="43">
                  <c:v>35.333333333333336</c:v>
                </c:pt>
                <c:pt idx="44">
                  <c:v>51.666666666666664</c:v>
                </c:pt>
                <c:pt idx="45">
                  <c:v>69.333333333333329</c:v>
                </c:pt>
                <c:pt idx="46">
                  <c:v>70.333333333333329</c:v>
                </c:pt>
                <c:pt idx="47">
                  <c:v>75.333333333333329</c:v>
                </c:pt>
                <c:pt idx="48">
                  <c:v>55</c:v>
                </c:pt>
                <c:pt idx="49">
                  <c:v>64.333333333333329</c:v>
                </c:pt>
                <c:pt idx="50">
                  <c:v>43.333333333333336</c:v>
                </c:pt>
                <c:pt idx="51">
                  <c:v>53.666666666666664</c:v>
                </c:pt>
                <c:pt idx="52">
                  <c:v>45.333333333333336</c:v>
                </c:pt>
                <c:pt idx="53">
                  <c:v>82.333333333333329</c:v>
                </c:pt>
                <c:pt idx="54">
                  <c:v>76.666666666666671</c:v>
                </c:pt>
                <c:pt idx="55">
                  <c:v>90.333333333333329</c:v>
                </c:pt>
                <c:pt idx="56">
                  <c:v>49</c:v>
                </c:pt>
                <c:pt idx="57">
                  <c:v>73.666666666666671</c:v>
                </c:pt>
                <c:pt idx="58">
                  <c:v>62</c:v>
                </c:pt>
                <c:pt idx="59">
                  <c:v>89</c:v>
                </c:pt>
                <c:pt idx="60">
                  <c:v>102.33333333333333</c:v>
                </c:pt>
                <c:pt idx="61">
                  <c:v>150.33333333333334</c:v>
                </c:pt>
                <c:pt idx="62">
                  <c:v>124</c:v>
                </c:pt>
                <c:pt idx="63">
                  <c:v>83</c:v>
                </c:pt>
                <c:pt idx="64">
                  <c:v>31</c:v>
                </c:pt>
                <c:pt idx="65">
                  <c:v>29.666666666666668</c:v>
                </c:pt>
                <c:pt idx="66">
                  <c:v>30.666666666666668</c:v>
                </c:pt>
                <c:pt idx="67">
                  <c:v>34.333333333333336</c:v>
                </c:pt>
                <c:pt idx="68">
                  <c:v>39</c:v>
                </c:pt>
                <c:pt idx="69">
                  <c:v>39.666666666666664</c:v>
                </c:pt>
                <c:pt idx="70">
                  <c:v>94</c:v>
                </c:pt>
                <c:pt idx="71">
                  <c:v>103</c:v>
                </c:pt>
                <c:pt idx="72">
                  <c:v>106.66666666666667</c:v>
                </c:pt>
                <c:pt idx="73">
                  <c:v>64.333333333333329</c:v>
                </c:pt>
                <c:pt idx="74">
                  <c:v>57.666666666666664</c:v>
                </c:pt>
                <c:pt idx="75">
                  <c:v>87</c:v>
                </c:pt>
                <c:pt idx="76">
                  <c:v>72</c:v>
                </c:pt>
                <c:pt idx="77">
                  <c:v>75.333333333333329</c:v>
                </c:pt>
                <c:pt idx="78">
                  <c:v>39.666666666666664</c:v>
                </c:pt>
                <c:pt idx="79">
                  <c:v>37.666666666666664</c:v>
                </c:pt>
                <c:pt idx="80">
                  <c:v>33</c:v>
                </c:pt>
                <c:pt idx="81">
                  <c:v>46</c:v>
                </c:pt>
                <c:pt idx="82">
                  <c:v>72.333333333333329</c:v>
                </c:pt>
                <c:pt idx="83">
                  <c:v>93.333333333333329</c:v>
                </c:pt>
                <c:pt idx="84">
                  <c:v>95</c:v>
                </c:pt>
                <c:pt idx="85">
                  <c:v>85</c:v>
                </c:pt>
                <c:pt idx="86">
                  <c:v>59.333333333333336</c:v>
                </c:pt>
                <c:pt idx="87">
                  <c:v>52.333333333333336</c:v>
                </c:pt>
                <c:pt idx="88">
                  <c:v>36</c:v>
                </c:pt>
                <c:pt idx="89">
                  <c:v>34</c:v>
                </c:pt>
                <c:pt idx="90">
                  <c:v>22.333333333333332</c:v>
                </c:pt>
                <c:pt idx="91">
                  <c:v>30.333333333333332</c:v>
                </c:pt>
              </c:numCache>
            </c:numRef>
          </c:yVal>
          <c:smooth val="1"/>
        </c:ser>
        <c:axId val="105160064"/>
        <c:axId val="105166336"/>
      </c:scatterChart>
      <c:valAx>
        <c:axId val="10516006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Number oF Episodes</a:t>
                </a:r>
              </a:p>
            </c:rich>
          </c:tx>
          <c:layout/>
        </c:title>
        <c:tickLblPos val="nextTo"/>
        <c:spPr>
          <a:ln w="2540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05166336"/>
        <c:crosses val="autoZero"/>
        <c:crossBetween val="midCat"/>
      </c:valAx>
      <c:valAx>
        <c:axId val="1051663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Number of Steps Each Episode</a:t>
                </a:r>
              </a:p>
            </c:rich>
          </c:tx>
          <c:layout>
            <c:manualLayout>
              <c:xMode val="edge"/>
              <c:yMode val="edge"/>
              <c:x val="1.7374716564784759E-2"/>
              <c:y val="0.12178890764995312"/>
            </c:manualLayout>
          </c:layout>
        </c:title>
        <c:numFmt formatCode="General" sourceLinked="1"/>
        <c:tickLblPos val="nextTo"/>
        <c:spPr>
          <a:ln w="25400"/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05160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36130238058896"/>
          <c:y val="7.2955598824585424E-2"/>
          <c:w val="0.24746095772194407"/>
          <c:h val="0.16474245533255252"/>
        </c:manualLayout>
      </c:layout>
      <c:txPr>
        <a:bodyPr/>
        <a:lstStyle/>
        <a:p>
          <a:pPr>
            <a:defRPr sz="1500" b="1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957109939420923"/>
          <c:y val="7.5358353955945326E-2"/>
          <c:w val="0.67870902411233203"/>
          <c:h val="0.74760480238254456"/>
        </c:manualLayout>
      </c:layout>
      <c:barChart>
        <c:barDir val="col"/>
        <c:grouping val="clustered"/>
        <c:ser>
          <c:idx val="0"/>
          <c:order val="0"/>
          <c:tx>
            <c:v>epsilon = 0.1</c:v>
          </c:tx>
          <c:cat>
            <c:numRef>
              <c:f>Sheet3!$I$19:$I$22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</c:numCache>
            </c:numRef>
          </c:cat>
          <c:val>
            <c:numRef>
              <c:f>Sheet3!$J$19:$J$22</c:f>
              <c:numCache>
                <c:formatCode>General</c:formatCode>
                <c:ptCount val="4"/>
                <c:pt idx="0">
                  <c:v>64</c:v>
                </c:pt>
                <c:pt idx="1">
                  <c:v>83</c:v>
                </c:pt>
                <c:pt idx="2">
                  <c:v>147</c:v>
                </c:pt>
                <c:pt idx="3">
                  <c:v>351</c:v>
                </c:pt>
              </c:numCache>
            </c:numRef>
          </c:val>
        </c:ser>
        <c:ser>
          <c:idx val="1"/>
          <c:order val="1"/>
          <c:tx>
            <c:v>epsilon = 0.9</c:v>
          </c:tx>
          <c:cat>
            <c:numRef>
              <c:f>Sheet3!$I$19:$I$22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</c:numCache>
            </c:numRef>
          </c:cat>
          <c:val>
            <c:numRef>
              <c:f>Sheet3!$K$19:$K$22</c:f>
              <c:numCache>
                <c:formatCode>General</c:formatCode>
                <c:ptCount val="4"/>
                <c:pt idx="0">
                  <c:v>102</c:v>
                </c:pt>
                <c:pt idx="1">
                  <c:v>135</c:v>
                </c:pt>
                <c:pt idx="2">
                  <c:v>354</c:v>
                </c:pt>
                <c:pt idx="3">
                  <c:v>1182</c:v>
                </c:pt>
              </c:numCache>
            </c:numRef>
          </c:val>
        </c:ser>
        <c:axId val="101779328"/>
        <c:axId val="101801984"/>
      </c:barChart>
      <c:catAx>
        <c:axId val="10177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Episodes</a:t>
                </a:r>
              </a:p>
            </c:rich>
          </c:tx>
          <c:layout/>
        </c:title>
        <c:numFmt formatCode="General" sourceLinked="1"/>
        <c:tickLblPos val="nextTo"/>
        <c:spPr>
          <a:ln w="25400"/>
        </c:spPr>
        <c:txPr>
          <a:bodyPr/>
          <a:lstStyle/>
          <a:p>
            <a:pPr>
              <a:defRPr b="1"/>
            </a:pPr>
            <a:endParaRPr lang="en-US"/>
          </a:p>
        </c:txPr>
        <c:crossAx val="101801984"/>
        <c:crosses val="autoZero"/>
        <c:auto val="1"/>
        <c:lblAlgn val="ctr"/>
        <c:lblOffset val="100"/>
      </c:catAx>
      <c:valAx>
        <c:axId val="1018019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Learning Time (s)</a:t>
                </a:r>
              </a:p>
            </c:rich>
          </c:tx>
          <c:layout/>
        </c:title>
        <c:numFmt formatCode="General" sourceLinked="1"/>
        <c:tickLblPos val="nextTo"/>
        <c:spPr>
          <a:ln w="25400"/>
        </c:spPr>
        <c:txPr>
          <a:bodyPr/>
          <a:lstStyle/>
          <a:p>
            <a:pPr>
              <a:defRPr b="1"/>
            </a:pPr>
            <a:endParaRPr lang="en-US"/>
          </a:p>
        </c:txPr>
        <c:crossAx val="10177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258417765722048"/>
          <c:y val="0.29396927945073636"/>
          <c:w val="0.24155904306733977"/>
          <c:h val="0.16324637650274246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txPr>
    <a:bodyPr/>
    <a:lstStyle/>
    <a:p>
      <a:pPr>
        <a:defRPr sz="15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132840</xdr:colOff>
      <xdr:row>3</xdr:row>
      <xdr:rowOff>15291</xdr:rowOff>
    </xdr:from>
    <xdr:to>
      <xdr:col>18</xdr:col>
      <xdr:colOff>331304</xdr:colOff>
      <xdr:row>17</xdr:row>
      <xdr:rowOff>223632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10</xdr:col>
      <xdr:colOff>198465</xdr:colOff>
      <xdr:row>28</xdr:row>
      <xdr:rowOff>208341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132840</xdr:colOff>
      <xdr:row>3</xdr:row>
      <xdr:rowOff>15291</xdr:rowOff>
    </xdr:from>
    <xdr:to>
      <xdr:col>18</xdr:col>
      <xdr:colOff>331304</xdr:colOff>
      <xdr:row>17</xdr:row>
      <xdr:rowOff>223632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10</xdr:col>
      <xdr:colOff>198465</xdr:colOff>
      <xdr:row>28</xdr:row>
      <xdr:rowOff>208341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122361</xdr:colOff>
      <xdr:row>0</xdr:row>
      <xdr:rowOff>166321</xdr:rowOff>
    </xdr:from>
    <xdr:to>
      <xdr:col>23</xdr:col>
      <xdr:colOff>257175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515469</xdr:colOff>
      <xdr:row>1</xdr:row>
      <xdr:rowOff>56030</xdr:rowOff>
    </xdr:from>
    <xdr:to>
      <xdr:col>12</xdr:col>
      <xdr:colOff>392205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I13"/>
  <sheetViews>
    <sheetView topLeftCell="A6" zoomScale="115" zoomScaleNormal="115" workbookViewId="0">
      <selection activeCell="M26" sqref="M26"/>
    </sheetView>
  </sheetViews>
  <sheetFormatPr defaultRowHeight="19.5"/>
  <cols>
    <col min="1" max="16384" width="9.140625" style="1"/>
  </cols>
  <sheetData>
    <row r="6" spans="3:9">
      <c r="E6" s="1" t="s">
        <v>3</v>
      </c>
      <c r="G6" s="1" t="s">
        <v>4</v>
      </c>
    </row>
    <row r="7" spans="3:9">
      <c r="C7" s="1" t="s">
        <v>5</v>
      </c>
      <c r="D7" s="2" t="s">
        <v>0</v>
      </c>
      <c r="E7" s="2" t="s">
        <v>1</v>
      </c>
      <c r="F7" s="2" t="s">
        <v>2</v>
      </c>
      <c r="G7" s="2" t="s">
        <v>1</v>
      </c>
      <c r="H7" s="2" t="s">
        <v>2</v>
      </c>
      <c r="I7" s="2"/>
    </row>
    <row r="8" spans="3:9">
      <c r="C8" s="1">
        <f>D8^2</f>
        <v>49</v>
      </c>
      <c r="D8" s="1">
        <v>7</v>
      </c>
      <c r="E8" s="1">
        <v>0.61042253199999996</v>
      </c>
      <c r="F8" s="1">
        <v>16</v>
      </c>
      <c r="G8" s="1">
        <v>1.2</v>
      </c>
      <c r="H8" s="1">
        <f>108+17+11+5</f>
        <v>141</v>
      </c>
    </row>
    <row r="9" spans="3:9">
      <c r="C9" s="1">
        <f t="shared" ref="C9:C13" si="0">D9^2</f>
        <v>100</v>
      </c>
      <c r="D9" s="1">
        <v>10</v>
      </c>
      <c r="E9" s="1">
        <v>0.93988073699999997</v>
      </c>
      <c r="F9" s="1">
        <v>23</v>
      </c>
      <c r="G9" s="1">
        <v>2.54</v>
      </c>
      <c r="H9" s="1">
        <f>328+23+16+15+10+1</f>
        <v>393</v>
      </c>
    </row>
    <row r="10" spans="3:9">
      <c r="C10" s="1">
        <f t="shared" si="0"/>
        <v>225</v>
      </c>
      <c r="D10" s="1">
        <v>15</v>
      </c>
      <c r="E10" s="1">
        <v>1.166903714</v>
      </c>
      <c r="F10" s="1">
        <v>30</v>
      </c>
      <c r="G10" s="1">
        <v>5.8578999999999999</v>
      </c>
      <c r="H10" s="1">
        <f>465+36+27+13+13+14+16+13+7</f>
        <v>604</v>
      </c>
    </row>
    <row r="11" spans="3:9">
      <c r="C11" s="1">
        <f t="shared" si="0"/>
        <v>400</v>
      </c>
      <c r="D11" s="1">
        <v>20</v>
      </c>
      <c r="E11" s="1">
        <v>1.910490705</v>
      </c>
      <c r="F11" s="1">
        <v>38</v>
      </c>
      <c r="G11" s="1">
        <v>11.39</v>
      </c>
      <c r="H11" s="1">
        <f>533+45+35+23+15+17+18+17+13+8+7+3</f>
        <v>734</v>
      </c>
    </row>
    <row r="12" spans="3:9">
      <c r="C12" s="1">
        <f t="shared" si="0"/>
        <v>625</v>
      </c>
      <c r="D12" s="1">
        <v>25</v>
      </c>
      <c r="E12" s="1">
        <v>2.6832606650000002</v>
      </c>
      <c r="F12" s="1">
        <v>48</v>
      </c>
      <c r="G12" s="1">
        <v>20.050977456999998</v>
      </c>
      <c r="H12" s="1">
        <f>562+52+40+28+29+14+19+21+20+17+14+10+7+2+1</f>
        <v>836</v>
      </c>
    </row>
    <row r="13" spans="3:9">
      <c r="C13" s="1">
        <f t="shared" si="0"/>
        <v>900</v>
      </c>
      <c r="D13" s="1">
        <v>30</v>
      </c>
      <c r="E13" s="1">
        <v>3.9832358050000001</v>
      </c>
      <c r="F13" s="1">
        <v>57</v>
      </c>
      <c r="G13" s="1">
        <v>32.158449648999998</v>
      </c>
      <c r="H13" s="1">
        <f>591+60+47+34+30+16+14+19+22+22+19+13+16+11+8+3</f>
        <v>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I13"/>
  <sheetViews>
    <sheetView zoomScale="70" zoomScaleNormal="70" workbookViewId="0">
      <selection activeCell="L23" sqref="L23"/>
    </sheetView>
  </sheetViews>
  <sheetFormatPr defaultRowHeight="19.5"/>
  <cols>
    <col min="1" max="16384" width="9.140625" style="1"/>
  </cols>
  <sheetData>
    <row r="6" spans="3:9">
      <c r="E6" s="1" t="s">
        <v>3</v>
      </c>
      <c r="G6" s="1" t="s">
        <v>4</v>
      </c>
    </row>
    <row r="7" spans="3:9">
      <c r="C7" s="1" t="s">
        <v>5</v>
      </c>
      <c r="D7" s="2" t="s">
        <v>0</v>
      </c>
      <c r="E7" s="2" t="s">
        <v>1</v>
      </c>
      <c r="F7" s="2" t="s">
        <v>2</v>
      </c>
      <c r="G7" s="2" t="s">
        <v>1</v>
      </c>
      <c r="H7" s="2" t="s">
        <v>2</v>
      </c>
      <c r="I7" s="2"/>
    </row>
    <row r="8" spans="3:9">
      <c r="C8" s="1">
        <f>D8^2</f>
        <v>49</v>
      </c>
      <c r="D8" s="1">
        <v>7</v>
      </c>
      <c r="E8" s="1">
        <v>0.34</v>
      </c>
      <c r="F8" s="1">
        <v>8</v>
      </c>
      <c r="G8" s="1">
        <v>0.46700000000000003</v>
      </c>
      <c r="H8" s="1">
        <f>10+5+3</f>
        <v>18</v>
      </c>
    </row>
    <row r="9" spans="3:9">
      <c r="C9" s="1">
        <f t="shared" ref="C9:C13" si="0">D9^2</f>
        <v>100</v>
      </c>
      <c r="D9" s="1">
        <v>10</v>
      </c>
      <c r="E9" s="1">
        <v>0.83</v>
      </c>
      <c r="F9" s="1">
        <v>10</v>
      </c>
      <c r="G9" s="1">
        <v>1.248</v>
      </c>
      <c r="H9" s="1">
        <f>10+6+2+3</f>
        <v>21</v>
      </c>
    </row>
    <row r="10" spans="3:9">
      <c r="C10" s="1">
        <f t="shared" si="0"/>
        <v>225</v>
      </c>
      <c r="D10" s="1">
        <v>15</v>
      </c>
      <c r="E10" s="1">
        <v>0.91</v>
      </c>
      <c r="F10" s="1">
        <v>10</v>
      </c>
      <c r="G10" s="1">
        <v>1.66</v>
      </c>
      <c r="H10" s="1">
        <f>10+8+3+1</f>
        <v>22</v>
      </c>
    </row>
    <row r="11" spans="3:9">
      <c r="C11" s="1">
        <f t="shared" si="0"/>
        <v>400</v>
      </c>
      <c r="D11" s="1">
        <v>20</v>
      </c>
      <c r="E11" s="1">
        <v>1.21</v>
      </c>
      <c r="F11" s="1">
        <v>10</v>
      </c>
      <c r="G11" s="1">
        <v>1.83</v>
      </c>
      <c r="H11" s="1">
        <f>10+7+4</f>
        <v>21</v>
      </c>
    </row>
    <row r="12" spans="3:9">
      <c r="C12" s="1">
        <f t="shared" si="0"/>
        <v>625</v>
      </c>
      <c r="D12" s="1">
        <v>25</v>
      </c>
      <c r="E12" s="1">
        <v>1.256</v>
      </c>
      <c r="F12" s="1">
        <v>10</v>
      </c>
      <c r="G12" s="1">
        <v>1.88</v>
      </c>
      <c r="H12" s="1">
        <f>10+7+3</f>
        <v>20</v>
      </c>
    </row>
    <row r="13" spans="3:9">
      <c r="C13" s="1">
        <f t="shared" si="0"/>
        <v>900</v>
      </c>
      <c r="D13" s="1">
        <v>30</v>
      </c>
      <c r="E13" s="1">
        <v>1.52</v>
      </c>
      <c r="F13" s="1">
        <v>10</v>
      </c>
      <c r="G13" s="1">
        <v>2.39</v>
      </c>
      <c r="H13" s="1">
        <f>10+8+3</f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03"/>
  <sheetViews>
    <sheetView tabSelected="1" topLeftCell="G1" zoomScaleNormal="100" workbookViewId="0">
      <selection activeCell="X19" sqref="X19"/>
    </sheetView>
  </sheetViews>
  <sheetFormatPr defaultRowHeight="15"/>
  <cols>
    <col min="2" max="13" width="9.140625" style="3"/>
  </cols>
  <sheetData>
    <row r="1" spans="2:14">
      <c r="B1" s="6">
        <v>0.1</v>
      </c>
      <c r="I1" s="6">
        <v>0.9</v>
      </c>
    </row>
    <row r="2" spans="2:14">
      <c r="B2" s="4" t="s">
        <v>6</v>
      </c>
      <c r="C2" s="4" t="s">
        <v>7</v>
      </c>
      <c r="I2" s="4" t="s">
        <v>6</v>
      </c>
      <c r="J2" s="4" t="s">
        <v>7</v>
      </c>
    </row>
    <row r="3" spans="2:14">
      <c r="B3" s="4" t="s">
        <v>9</v>
      </c>
      <c r="C3" s="5">
        <v>64</v>
      </c>
      <c r="D3" s="5">
        <v>83</v>
      </c>
      <c r="E3" s="5">
        <v>147</v>
      </c>
      <c r="F3" s="5">
        <v>351</v>
      </c>
      <c r="J3" s="5">
        <v>102</v>
      </c>
      <c r="K3" s="5">
        <v>135</v>
      </c>
      <c r="L3" s="5">
        <v>354</v>
      </c>
      <c r="M3" s="5">
        <v>1182</v>
      </c>
    </row>
    <row r="4" spans="2:14">
      <c r="C4" s="7">
        <v>5</v>
      </c>
      <c r="D4" s="7">
        <v>10</v>
      </c>
      <c r="E4" s="7">
        <v>30</v>
      </c>
      <c r="F4" s="7">
        <v>100</v>
      </c>
      <c r="G4" s="7" t="s">
        <v>8</v>
      </c>
      <c r="H4" s="4"/>
      <c r="J4" s="7">
        <v>5</v>
      </c>
      <c r="K4" s="7">
        <v>10</v>
      </c>
      <c r="L4" s="7">
        <v>30</v>
      </c>
      <c r="M4" s="7">
        <v>100</v>
      </c>
    </row>
    <row r="5" spans="2:14">
      <c r="C5" s="5">
        <v>41</v>
      </c>
      <c r="D5" s="5">
        <v>107</v>
      </c>
      <c r="E5" s="3">
        <v>52</v>
      </c>
      <c r="F5" s="3">
        <v>77</v>
      </c>
      <c r="J5" s="5">
        <v>56</v>
      </c>
      <c r="K5" s="5"/>
      <c r="M5" s="3">
        <v>87</v>
      </c>
    </row>
    <row r="6" spans="2:14">
      <c r="C6" s="5">
        <v>95</v>
      </c>
      <c r="D6" s="5">
        <v>31</v>
      </c>
      <c r="E6" s="3">
        <v>42</v>
      </c>
      <c r="F6" s="3">
        <v>28</v>
      </c>
      <c r="G6" s="3">
        <f>AVERAGE(F5:F7)</f>
        <v>55</v>
      </c>
      <c r="J6" s="5">
        <v>188</v>
      </c>
      <c r="K6" s="5"/>
      <c r="M6" s="3">
        <v>39</v>
      </c>
      <c r="N6">
        <f>AVERAGE(M5:M7)</f>
        <v>82.333333333333329</v>
      </c>
    </row>
    <row r="7" spans="2:14">
      <c r="C7" s="5">
        <v>66</v>
      </c>
      <c r="D7" s="5">
        <v>31</v>
      </c>
      <c r="E7" s="3">
        <v>78</v>
      </c>
      <c r="F7" s="3">
        <v>60</v>
      </c>
      <c r="G7" s="3">
        <f t="shared" ref="G7:G70" si="0">AVERAGE(F6:F8)</f>
        <v>38</v>
      </c>
      <c r="J7" s="5">
        <v>37</v>
      </c>
      <c r="K7" s="5"/>
      <c r="M7" s="3">
        <v>121</v>
      </c>
      <c r="N7">
        <f t="shared" ref="N7:N70" si="1">AVERAGE(M6:M8)</f>
        <v>157.66666666666666</v>
      </c>
    </row>
    <row r="8" spans="2:14">
      <c r="C8" s="5">
        <v>73</v>
      </c>
      <c r="D8" s="5">
        <v>28</v>
      </c>
      <c r="E8" s="3">
        <v>29</v>
      </c>
      <c r="F8" s="3">
        <v>26</v>
      </c>
      <c r="G8" s="3">
        <f t="shared" si="0"/>
        <v>40.333333333333336</v>
      </c>
      <c r="J8" s="5">
        <v>125</v>
      </c>
      <c r="K8" s="5"/>
      <c r="M8" s="3">
        <v>313</v>
      </c>
      <c r="N8">
        <f t="shared" si="1"/>
        <v>159</v>
      </c>
    </row>
    <row r="9" spans="2:14">
      <c r="C9" s="5">
        <v>101</v>
      </c>
      <c r="D9" s="5">
        <v>47</v>
      </c>
      <c r="E9" s="3">
        <v>55</v>
      </c>
      <c r="F9" s="3">
        <v>35</v>
      </c>
      <c r="G9" s="3">
        <f t="shared" si="0"/>
        <v>24.333333333333332</v>
      </c>
      <c r="J9" s="5">
        <v>51</v>
      </c>
      <c r="K9" s="5"/>
      <c r="M9" s="3">
        <v>43</v>
      </c>
      <c r="N9">
        <f t="shared" si="1"/>
        <v>168.33333333333334</v>
      </c>
    </row>
    <row r="10" spans="2:14">
      <c r="C10" s="5"/>
      <c r="D10" s="5">
        <v>49</v>
      </c>
      <c r="E10" s="3">
        <v>43</v>
      </c>
      <c r="F10" s="3">
        <v>12</v>
      </c>
      <c r="G10" s="3">
        <f t="shared" si="0"/>
        <v>30.333333333333332</v>
      </c>
      <c r="J10" s="5"/>
      <c r="K10" s="5"/>
      <c r="M10" s="3">
        <v>149</v>
      </c>
      <c r="N10">
        <f t="shared" si="1"/>
        <v>77</v>
      </c>
    </row>
    <row r="11" spans="2:14">
      <c r="C11" s="5"/>
      <c r="D11" s="5">
        <v>33</v>
      </c>
      <c r="E11" s="3">
        <v>42</v>
      </c>
      <c r="F11" s="3">
        <v>44</v>
      </c>
      <c r="G11" s="3">
        <f t="shared" si="0"/>
        <v>24</v>
      </c>
      <c r="J11" s="5"/>
      <c r="K11" s="5"/>
      <c r="M11" s="3">
        <v>39</v>
      </c>
      <c r="N11">
        <f t="shared" si="1"/>
        <v>81</v>
      </c>
    </row>
    <row r="12" spans="2:14">
      <c r="C12" s="5"/>
      <c r="D12" s="5">
        <v>13</v>
      </c>
      <c r="E12" s="3">
        <v>20</v>
      </c>
      <c r="F12" s="3">
        <v>16</v>
      </c>
      <c r="G12" s="3">
        <f t="shared" si="0"/>
        <v>27.333333333333332</v>
      </c>
      <c r="J12" s="5"/>
      <c r="K12" s="5"/>
      <c r="M12" s="3">
        <v>55</v>
      </c>
      <c r="N12">
        <f t="shared" si="1"/>
        <v>41</v>
      </c>
    </row>
    <row r="13" spans="2:14">
      <c r="C13" s="5"/>
      <c r="D13" s="5">
        <v>18</v>
      </c>
      <c r="E13" s="3">
        <v>43</v>
      </c>
      <c r="F13" s="3">
        <v>22</v>
      </c>
      <c r="G13" s="3">
        <f t="shared" si="0"/>
        <v>17.333333333333332</v>
      </c>
      <c r="J13" s="5"/>
      <c r="K13" s="5"/>
      <c r="M13" s="3">
        <v>29</v>
      </c>
      <c r="N13">
        <f t="shared" si="1"/>
        <v>51.333333333333336</v>
      </c>
    </row>
    <row r="14" spans="2:14">
      <c r="C14" s="5"/>
      <c r="D14" s="5">
        <v>39</v>
      </c>
      <c r="E14" s="3">
        <v>9</v>
      </c>
      <c r="F14" s="3">
        <v>14</v>
      </c>
      <c r="G14" s="3">
        <f t="shared" si="0"/>
        <v>20.666666666666668</v>
      </c>
      <c r="J14" s="5"/>
      <c r="K14" s="5"/>
      <c r="M14" s="3">
        <v>70</v>
      </c>
      <c r="N14">
        <f t="shared" si="1"/>
        <v>43.666666666666664</v>
      </c>
    </row>
    <row r="15" spans="2:14">
      <c r="E15" s="3">
        <v>40</v>
      </c>
      <c r="F15" s="3">
        <v>26</v>
      </c>
      <c r="G15" s="3">
        <f t="shared" si="0"/>
        <v>21.666666666666668</v>
      </c>
      <c r="M15" s="3">
        <v>32</v>
      </c>
      <c r="N15">
        <f t="shared" si="1"/>
        <v>74</v>
      </c>
    </row>
    <row r="16" spans="2:14">
      <c r="E16" s="3">
        <v>82</v>
      </c>
      <c r="F16" s="3">
        <v>25</v>
      </c>
      <c r="G16" s="3">
        <f t="shared" si="0"/>
        <v>26.333333333333332</v>
      </c>
      <c r="M16" s="3">
        <v>120</v>
      </c>
      <c r="N16">
        <f t="shared" si="1"/>
        <v>151</v>
      </c>
    </row>
    <row r="17" spans="5:14">
      <c r="E17" s="3">
        <v>24</v>
      </c>
      <c r="F17" s="3">
        <v>28</v>
      </c>
      <c r="G17" s="3">
        <f t="shared" si="0"/>
        <v>25.666666666666668</v>
      </c>
      <c r="M17" s="3">
        <v>301</v>
      </c>
      <c r="N17">
        <f t="shared" si="1"/>
        <v>153</v>
      </c>
    </row>
    <row r="18" spans="5:14">
      <c r="E18" s="3">
        <v>14</v>
      </c>
      <c r="F18" s="3">
        <v>24</v>
      </c>
      <c r="G18" s="3">
        <f t="shared" si="0"/>
        <v>21.666666666666668</v>
      </c>
      <c r="I18" s="3" t="s">
        <v>1</v>
      </c>
      <c r="M18" s="3">
        <v>38</v>
      </c>
      <c r="N18">
        <f t="shared" si="1"/>
        <v>161.66666666666666</v>
      </c>
    </row>
    <row r="19" spans="5:14">
      <c r="E19" s="3">
        <v>37</v>
      </c>
      <c r="F19" s="3">
        <v>13</v>
      </c>
      <c r="G19" s="3">
        <f t="shared" si="0"/>
        <v>30.666666666666668</v>
      </c>
      <c r="I19" s="3">
        <v>5</v>
      </c>
      <c r="J19" s="5">
        <v>64</v>
      </c>
      <c r="K19" s="5">
        <v>102</v>
      </c>
      <c r="M19" s="3">
        <v>146</v>
      </c>
      <c r="N19">
        <f t="shared" si="1"/>
        <v>88.666666666666671</v>
      </c>
    </row>
    <row r="20" spans="5:14">
      <c r="E20" s="3">
        <v>11</v>
      </c>
      <c r="F20" s="3">
        <v>55</v>
      </c>
      <c r="G20" s="3">
        <f t="shared" si="0"/>
        <v>35.666666666666664</v>
      </c>
      <c r="I20" s="3">
        <v>10</v>
      </c>
      <c r="J20" s="5">
        <v>83</v>
      </c>
      <c r="K20" s="5">
        <v>135</v>
      </c>
      <c r="M20" s="3">
        <v>82</v>
      </c>
      <c r="N20">
        <f t="shared" si="1"/>
        <v>94</v>
      </c>
    </row>
    <row r="21" spans="5:14">
      <c r="E21" s="3">
        <v>27</v>
      </c>
      <c r="F21" s="3">
        <v>39</v>
      </c>
      <c r="G21" s="3">
        <f t="shared" si="0"/>
        <v>39</v>
      </c>
      <c r="I21" s="3">
        <v>30</v>
      </c>
      <c r="J21" s="5">
        <v>147</v>
      </c>
      <c r="K21" s="5">
        <v>354</v>
      </c>
      <c r="M21" s="3">
        <v>54</v>
      </c>
      <c r="N21">
        <f t="shared" si="1"/>
        <v>69</v>
      </c>
    </row>
    <row r="22" spans="5:14">
      <c r="E22" s="3">
        <v>36</v>
      </c>
      <c r="F22" s="3">
        <v>23</v>
      </c>
      <c r="G22" s="3">
        <f t="shared" si="0"/>
        <v>35.333333333333336</v>
      </c>
      <c r="I22" s="3">
        <v>100</v>
      </c>
      <c r="J22" s="5">
        <v>351</v>
      </c>
      <c r="K22" s="5">
        <v>1182</v>
      </c>
      <c r="M22" s="3">
        <v>71</v>
      </c>
      <c r="N22">
        <f t="shared" si="1"/>
        <v>60.333333333333336</v>
      </c>
    </row>
    <row r="23" spans="5:14">
      <c r="E23" s="3">
        <v>15</v>
      </c>
      <c r="F23" s="3">
        <v>44</v>
      </c>
      <c r="G23" s="3">
        <f t="shared" si="0"/>
        <v>29</v>
      </c>
      <c r="M23" s="3">
        <v>56</v>
      </c>
      <c r="N23">
        <f t="shared" si="1"/>
        <v>53.666666666666664</v>
      </c>
    </row>
    <row r="24" spans="5:14">
      <c r="E24" s="3">
        <v>13</v>
      </c>
      <c r="F24" s="3">
        <v>20</v>
      </c>
      <c r="G24" s="3">
        <f t="shared" si="0"/>
        <v>28</v>
      </c>
      <c r="M24" s="3">
        <v>34</v>
      </c>
      <c r="N24">
        <f t="shared" si="1"/>
        <v>39.666666666666664</v>
      </c>
    </row>
    <row r="25" spans="5:14">
      <c r="E25" s="3">
        <v>11</v>
      </c>
      <c r="F25" s="3">
        <v>20</v>
      </c>
      <c r="G25" s="3">
        <f t="shared" si="0"/>
        <v>18.666666666666668</v>
      </c>
      <c r="M25" s="3">
        <v>29</v>
      </c>
      <c r="N25">
        <f t="shared" si="1"/>
        <v>61.333333333333336</v>
      </c>
    </row>
    <row r="26" spans="5:14">
      <c r="E26" s="3">
        <v>10</v>
      </c>
      <c r="F26" s="3">
        <v>16</v>
      </c>
      <c r="G26" s="3">
        <f t="shared" si="0"/>
        <v>15</v>
      </c>
      <c r="M26" s="3">
        <v>121</v>
      </c>
      <c r="N26">
        <f t="shared" si="1"/>
        <v>90</v>
      </c>
    </row>
    <row r="27" spans="5:14">
      <c r="E27" s="3">
        <v>42</v>
      </c>
      <c r="F27" s="3">
        <v>9</v>
      </c>
      <c r="G27" s="3">
        <f t="shared" si="0"/>
        <v>16</v>
      </c>
      <c r="M27" s="3">
        <v>120</v>
      </c>
      <c r="N27">
        <f t="shared" si="1"/>
        <v>102</v>
      </c>
    </row>
    <row r="28" spans="5:14">
      <c r="E28" s="3">
        <v>22</v>
      </c>
      <c r="F28" s="3">
        <v>23</v>
      </c>
      <c r="G28" s="3">
        <f t="shared" si="0"/>
        <v>27</v>
      </c>
      <c r="M28" s="3">
        <v>65</v>
      </c>
      <c r="N28">
        <f t="shared" si="1"/>
        <v>78</v>
      </c>
    </row>
    <row r="29" spans="5:14">
      <c r="E29" s="3">
        <v>12</v>
      </c>
      <c r="F29" s="3">
        <v>49</v>
      </c>
      <c r="G29" s="3">
        <f t="shared" si="0"/>
        <v>30.333333333333332</v>
      </c>
      <c r="M29" s="3">
        <v>49</v>
      </c>
      <c r="N29">
        <f t="shared" si="1"/>
        <v>54</v>
      </c>
    </row>
    <row r="30" spans="5:14">
      <c r="E30" s="3">
        <v>22</v>
      </c>
      <c r="F30" s="3">
        <v>19</v>
      </c>
      <c r="G30" s="3">
        <f t="shared" si="0"/>
        <v>29.666666666666668</v>
      </c>
      <c r="M30" s="3">
        <v>48</v>
      </c>
      <c r="N30">
        <f t="shared" si="1"/>
        <v>42.333333333333336</v>
      </c>
    </row>
    <row r="31" spans="5:14">
      <c r="F31" s="3">
        <v>21</v>
      </c>
      <c r="G31" s="3">
        <f t="shared" si="0"/>
        <v>17</v>
      </c>
      <c r="M31" s="3">
        <v>30</v>
      </c>
      <c r="N31">
        <f t="shared" si="1"/>
        <v>38</v>
      </c>
    </row>
    <row r="32" spans="5:14">
      <c r="F32" s="3">
        <v>11</v>
      </c>
      <c r="G32" s="3">
        <f t="shared" si="0"/>
        <v>14.666666666666666</v>
      </c>
      <c r="M32" s="3">
        <v>36</v>
      </c>
      <c r="N32">
        <f t="shared" si="1"/>
        <v>36.666666666666664</v>
      </c>
    </row>
    <row r="33" spans="6:14">
      <c r="F33" s="3">
        <v>12</v>
      </c>
      <c r="G33" s="3">
        <f t="shared" si="0"/>
        <v>13.666666666666666</v>
      </c>
      <c r="M33" s="3">
        <v>44</v>
      </c>
      <c r="N33">
        <f t="shared" si="1"/>
        <v>37</v>
      </c>
    </row>
    <row r="34" spans="6:14">
      <c r="F34" s="3">
        <v>18</v>
      </c>
      <c r="G34" s="3">
        <f t="shared" si="0"/>
        <v>14</v>
      </c>
      <c r="M34" s="3">
        <v>31</v>
      </c>
      <c r="N34">
        <f t="shared" si="1"/>
        <v>39.666666666666664</v>
      </c>
    </row>
    <row r="35" spans="6:14">
      <c r="F35" s="3">
        <v>12</v>
      </c>
      <c r="G35" s="3">
        <f t="shared" si="0"/>
        <v>15.666666666666666</v>
      </c>
      <c r="M35" s="3">
        <v>44</v>
      </c>
      <c r="N35">
        <f t="shared" si="1"/>
        <v>49.333333333333336</v>
      </c>
    </row>
    <row r="36" spans="6:14">
      <c r="F36" s="3">
        <v>17</v>
      </c>
      <c r="G36" s="3">
        <f t="shared" si="0"/>
        <v>14.666666666666666</v>
      </c>
      <c r="M36" s="3">
        <v>73</v>
      </c>
      <c r="N36">
        <f t="shared" si="1"/>
        <v>50</v>
      </c>
    </row>
    <row r="37" spans="6:14">
      <c r="F37" s="3">
        <v>15</v>
      </c>
      <c r="G37" s="3">
        <f t="shared" si="0"/>
        <v>14</v>
      </c>
      <c r="M37" s="3">
        <v>33</v>
      </c>
      <c r="N37">
        <f t="shared" si="1"/>
        <v>54.666666666666664</v>
      </c>
    </row>
    <row r="38" spans="6:14">
      <c r="F38" s="3">
        <v>10</v>
      </c>
      <c r="G38" s="3">
        <f t="shared" si="0"/>
        <v>14.333333333333334</v>
      </c>
      <c r="M38" s="3">
        <v>58</v>
      </c>
      <c r="N38">
        <f t="shared" si="1"/>
        <v>69.333333333333329</v>
      </c>
    </row>
    <row r="39" spans="6:14">
      <c r="F39" s="3">
        <v>18</v>
      </c>
      <c r="G39" s="3">
        <f t="shared" si="0"/>
        <v>15.333333333333334</v>
      </c>
      <c r="M39" s="3">
        <v>117</v>
      </c>
      <c r="N39">
        <f t="shared" si="1"/>
        <v>86.666666666666671</v>
      </c>
    </row>
    <row r="40" spans="6:14">
      <c r="F40" s="3">
        <v>18</v>
      </c>
      <c r="G40" s="3">
        <f t="shared" si="0"/>
        <v>16.333333333333332</v>
      </c>
      <c r="M40" s="3">
        <v>85</v>
      </c>
      <c r="N40">
        <f t="shared" si="1"/>
        <v>81</v>
      </c>
    </row>
    <row r="41" spans="6:14">
      <c r="F41" s="3">
        <v>13</v>
      </c>
      <c r="G41" s="3">
        <f t="shared" si="0"/>
        <v>16.666666666666668</v>
      </c>
      <c r="M41" s="3">
        <v>41</v>
      </c>
      <c r="N41">
        <f t="shared" si="1"/>
        <v>75.666666666666671</v>
      </c>
    </row>
    <row r="42" spans="6:14">
      <c r="F42" s="3">
        <v>19</v>
      </c>
      <c r="G42" s="3">
        <f t="shared" si="0"/>
        <v>21</v>
      </c>
      <c r="M42" s="3">
        <v>101</v>
      </c>
      <c r="N42">
        <f t="shared" si="1"/>
        <v>88.333333333333329</v>
      </c>
    </row>
    <row r="43" spans="6:14">
      <c r="F43" s="3">
        <v>31</v>
      </c>
      <c r="G43" s="3">
        <f t="shared" si="0"/>
        <v>21.666666666666668</v>
      </c>
      <c r="M43" s="3">
        <v>123</v>
      </c>
      <c r="N43">
        <f t="shared" si="1"/>
        <v>93</v>
      </c>
    </row>
    <row r="44" spans="6:14">
      <c r="F44" s="3">
        <v>15</v>
      </c>
      <c r="G44" s="3">
        <f t="shared" si="0"/>
        <v>24.666666666666668</v>
      </c>
      <c r="M44" s="3">
        <v>55</v>
      </c>
      <c r="N44">
        <f t="shared" si="1"/>
        <v>86</v>
      </c>
    </row>
    <row r="45" spans="6:14">
      <c r="F45" s="3">
        <v>28</v>
      </c>
      <c r="G45" s="3">
        <f t="shared" si="0"/>
        <v>26.333333333333332</v>
      </c>
      <c r="M45" s="3">
        <v>80</v>
      </c>
      <c r="N45">
        <f t="shared" si="1"/>
        <v>86.666666666666671</v>
      </c>
    </row>
    <row r="46" spans="6:14">
      <c r="F46" s="3">
        <v>36</v>
      </c>
      <c r="G46" s="3">
        <f t="shared" si="0"/>
        <v>28.333333333333332</v>
      </c>
      <c r="M46" s="3">
        <v>125</v>
      </c>
      <c r="N46">
        <f t="shared" si="1"/>
        <v>82.666666666666671</v>
      </c>
    </row>
    <row r="47" spans="6:14">
      <c r="F47" s="3">
        <v>21</v>
      </c>
      <c r="G47" s="3">
        <f t="shared" si="0"/>
        <v>22.333333333333332</v>
      </c>
      <c r="M47" s="3">
        <v>43</v>
      </c>
      <c r="N47">
        <f t="shared" si="1"/>
        <v>65.666666666666671</v>
      </c>
    </row>
    <row r="48" spans="6:14">
      <c r="F48" s="3">
        <v>10</v>
      </c>
      <c r="G48" s="3">
        <f t="shared" si="0"/>
        <v>14.333333333333334</v>
      </c>
      <c r="M48" s="3">
        <v>29</v>
      </c>
      <c r="N48">
        <f t="shared" si="1"/>
        <v>36.333333333333336</v>
      </c>
    </row>
    <row r="49" spans="6:14">
      <c r="F49" s="3">
        <v>12</v>
      </c>
      <c r="G49" s="3">
        <f t="shared" si="0"/>
        <v>13.666666666666666</v>
      </c>
      <c r="M49" s="3">
        <v>37</v>
      </c>
      <c r="N49">
        <f t="shared" si="1"/>
        <v>35.333333333333336</v>
      </c>
    </row>
    <row r="50" spans="6:14">
      <c r="F50" s="3">
        <v>19</v>
      </c>
      <c r="G50" s="3">
        <f t="shared" si="0"/>
        <v>14.666666666666666</v>
      </c>
      <c r="M50" s="3">
        <v>40</v>
      </c>
      <c r="N50">
        <f t="shared" si="1"/>
        <v>51.666666666666664</v>
      </c>
    </row>
    <row r="51" spans="6:14">
      <c r="F51" s="3">
        <v>13</v>
      </c>
      <c r="G51" s="3">
        <f t="shared" si="0"/>
        <v>15.666666666666666</v>
      </c>
      <c r="M51" s="3">
        <v>78</v>
      </c>
      <c r="N51">
        <f t="shared" si="1"/>
        <v>69.333333333333329</v>
      </c>
    </row>
    <row r="52" spans="6:14">
      <c r="F52" s="3">
        <v>15</v>
      </c>
      <c r="G52" s="3">
        <f t="shared" si="0"/>
        <v>16.333333333333332</v>
      </c>
      <c r="M52" s="3">
        <v>90</v>
      </c>
      <c r="N52">
        <f t="shared" si="1"/>
        <v>70.333333333333329</v>
      </c>
    </row>
    <row r="53" spans="6:14">
      <c r="F53" s="3">
        <v>21</v>
      </c>
      <c r="G53" s="3">
        <f t="shared" si="0"/>
        <v>18.333333333333332</v>
      </c>
      <c r="M53" s="3">
        <v>43</v>
      </c>
      <c r="N53">
        <f t="shared" si="1"/>
        <v>75.333333333333329</v>
      </c>
    </row>
    <row r="54" spans="6:14">
      <c r="F54" s="3">
        <v>19</v>
      </c>
      <c r="G54" s="3">
        <f t="shared" si="0"/>
        <v>21.666666666666668</v>
      </c>
      <c r="M54" s="3">
        <v>93</v>
      </c>
      <c r="N54">
        <f t="shared" si="1"/>
        <v>55</v>
      </c>
    </row>
    <row r="55" spans="6:14">
      <c r="F55" s="3">
        <v>25</v>
      </c>
      <c r="G55" s="3">
        <f t="shared" si="0"/>
        <v>22</v>
      </c>
      <c r="M55" s="3">
        <v>29</v>
      </c>
      <c r="N55">
        <f t="shared" si="1"/>
        <v>64.333333333333329</v>
      </c>
    </row>
    <row r="56" spans="6:14">
      <c r="F56" s="3">
        <v>22</v>
      </c>
      <c r="G56" s="3">
        <f t="shared" si="0"/>
        <v>20.333333333333332</v>
      </c>
      <c r="M56" s="3">
        <v>71</v>
      </c>
      <c r="N56">
        <f t="shared" si="1"/>
        <v>43.333333333333336</v>
      </c>
    </row>
    <row r="57" spans="6:14">
      <c r="F57" s="3">
        <v>14</v>
      </c>
      <c r="G57" s="3">
        <f t="shared" si="0"/>
        <v>15.666666666666666</v>
      </c>
      <c r="M57" s="3">
        <v>30</v>
      </c>
      <c r="N57">
        <f t="shared" si="1"/>
        <v>53.666666666666664</v>
      </c>
    </row>
    <row r="58" spans="6:14">
      <c r="F58" s="3">
        <v>11</v>
      </c>
      <c r="G58" s="3">
        <f t="shared" si="0"/>
        <v>12</v>
      </c>
      <c r="M58" s="3">
        <v>60</v>
      </c>
      <c r="N58">
        <f t="shared" si="1"/>
        <v>45.333333333333336</v>
      </c>
    </row>
    <row r="59" spans="6:14">
      <c r="F59" s="3">
        <v>11</v>
      </c>
      <c r="G59" s="3">
        <f t="shared" si="0"/>
        <v>11.333333333333334</v>
      </c>
      <c r="M59" s="3">
        <v>46</v>
      </c>
      <c r="N59">
        <f t="shared" si="1"/>
        <v>82.333333333333329</v>
      </c>
    </row>
    <row r="60" spans="6:14">
      <c r="F60" s="3">
        <v>12</v>
      </c>
      <c r="G60" s="3">
        <f t="shared" si="0"/>
        <v>10.666666666666666</v>
      </c>
      <c r="M60" s="3">
        <v>141</v>
      </c>
      <c r="N60">
        <f t="shared" si="1"/>
        <v>76.666666666666671</v>
      </c>
    </row>
    <row r="61" spans="6:14">
      <c r="F61" s="3">
        <v>9</v>
      </c>
      <c r="G61" s="3">
        <f t="shared" si="0"/>
        <v>11</v>
      </c>
      <c r="M61" s="3">
        <v>43</v>
      </c>
      <c r="N61">
        <f t="shared" si="1"/>
        <v>90.333333333333329</v>
      </c>
    </row>
    <row r="62" spans="6:14">
      <c r="F62" s="3">
        <v>12</v>
      </c>
      <c r="G62" s="3">
        <f t="shared" si="0"/>
        <v>12.333333333333334</v>
      </c>
      <c r="M62" s="3">
        <v>87</v>
      </c>
      <c r="N62">
        <f t="shared" si="1"/>
        <v>49</v>
      </c>
    </row>
    <row r="63" spans="6:14">
      <c r="F63" s="3">
        <v>16</v>
      </c>
      <c r="G63" s="3">
        <f t="shared" si="0"/>
        <v>14.666666666666666</v>
      </c>
      <c r="M63" s="3">
        <v>17</v>
      </c>
      <c r="N63">
        <f t="shared" si="1"/>
        <v>73.666666666666671</v>
      </c>
    </row>
    <row r="64" spans="6:14">
      <c r="F64" s="3">
        <v>16</v>
      </c>
      <c r="G64" s="3">
        <f t="shared" si="0"/>
        <v>14.333333333333334</v>
      </c>
      <c r="M64" s="3">
        <v>117</v>
      </c>
      <c r="N64">
        <f t="shared" si="1"/>
        <v>62</v>
      </c>
    </row>
    <row r="65" spans="6:14">
      <c r="F65" s="3">
        <v>11</v>
      </c>
      <c r="G65" s="3">
        <f t="shared" si="0"/>
        <v>15.333333333333334</v>
      </c>
      <c r="M65" s="3">
        <v>52</v>
      </c>
      <c r="N65">
        <f t="shared" si="1"/>
        <v>89</v>
      </c>
    </row>
    <row r="66" spans="6:14">
      <c r="F66" s="3">
        <v>19</v>
      </c>
      <c r="G66" s="3">
        <f t="shared" si="0"/>
        <v>23.666666666666668</v>
      </c>
      <c r="M66" s="3">
        <v>98</v>
      </c>
      <c r="N66">
        <f t="shared" si="1"/>
        <v>102.33333333333333</v>
      </c>
    </row>
    <row r="67" spans="6:14">
      <c r="F67" s="3">
        <v>41</v>
      </c>
      <c r="G67" s="3">
        <f t="shared" si="0"/>
        <v>23</v>
      </c>
      <c r="M67" s="3">
        <v>157</v>
      </c>
      <c r="N67">
        <f t="shared" si="1"/>
        <v>150.33333333333334</v>
      </c>
    </row>
    <row r="68" spans="6:14">
      <c r="F68" s="3">
        <v>9</v>
      </c>
      <c r="G68" s="3">
        <f t="shared" si="0"/>
        <v>24.666666666666668</v>
      </c>
      <c r="M68" s="3">
        <v>196</v>
      </c>
      <c r="N68">
        <f t="shared" si="1"/>
        <v>124</v>
      </c>
    </row>
    <row r="69" spans="6:14">
      <c r="F69" s="3">
        <v>24</v>
      </c>
      <c r="G69" s="3">
        <f t="shared" si="0"/>
        <v>18.666666666666668</v>
      </c>
      <c r="M69" s="3">
        <v>19</v>
      </c>
      <c r="N69">
        <f t="shared" si="1"/>
        <v>83</v>
      </c>
    </row>
    <row r="70" spans="6:14">
      <c r="F70" s="3">
        <v>23</v>
      </c>
      <c r="G70" s="3">
        <f t="shared" si="0"/>
        <v>22.333333333333332</v>
      </c>
      <c r="M70" s="3">
        <v>34</v>
      </c>
      <c r="N70">
        <f t="shared" si="1"/>
        <v>31</v>
      </c>
    </row>
    <row r="71" spans="6:14">
      <c r="F71" s="3">
        <v>20</v>
      </c>
      <c r="G71" s="3">
        <f t="shared" ref="G71:G99" si="2">AVERAGE(F70:F72)</f>
        <v>21.666666666666668</v>
      </c>
      <c r="M71" s="3">
        <v>40</v>
      </c>
      <c r="N71">
        <f t="shared" ref="N71:N102" si="3">AVERAGE(M70:M72)</f>
        <v>29.666666666666668</v>
      </c>
    </row>
    <row r="72" spans="6:14">
      <c r="F72" s="3">
        <v>22</v>
      </c>
      <c r="G72" s="3">
        <f t="shared" si="2"/>
        <v>17</v>
      </c>
      <c r="M72" s="3">
        <v>15</v>
      </c>
      <c r="N72">
        <f t="shared" si="3"/>
        <v>30.666666666666668</v>
      </c>
    </row>
    <row r="73" spans="6:14">
      <c r="F73" s="3">
        <v>9</v>
      </c>
      <c r="G73" s="3">
        <f t="shared" si="2"/>
        <v>15.333333333333334</v>
      </c>
      <c r="M73" s="3">
        <v>37</v>
      </c>
      <c r="N73">
        <f t="shared" si="3"/>
        <v>34.333333333333336</v>
      </c>
    </row>
    <row r="74" spans="6:14">
      <c r="F74" s="3">
        <v>15</v>
      </c>
      <c r="G74" s="3">
        <f t="shared" si="2"/>
        <v>13.333333333333334</v>
      </c>
      <c r="M74" s="3">
        <v>51</v>
      </c>
      <c r="N74">
        <f t="shared" si="3"/>
        <v>39</v>
      </c>
    </row>
    <row r="75" spans="6:14">
      <c r="F75" s="3">
        <v>16</v>
      </c>
      <c r="G75" s="3">
        <f t="shared" si="2"/>
        <v>13.333333333333334</v>
      </c>
      <c r="M75" s="3">
        <v>29</v>
      </c>
      <c r="N75">
        <f t="shared" si="3"/>
        <v>39.666666666666664</v>
      </c>
    </row>
    <row r="76" spans="6:14">
      <c r="F76" s="3">
        <v>9</v>
      </c>
      <c r="G76" s="3">
        <f t="shared" si="2"/>
        <v>17.333333333333332</v>
      </c>
      <c r="M76" s="3">
        <v>39</v>
      </c>
      <c r="N76">
        <f t="shared" si="3"/>
        <v>94</v>
      </c>
    </row>
    <row r="77" spans="6:14">
      <c r="F77" s="3">
        <v>27</v>
      </c>
      <c r="G77" s="3">
        <f t="shared" si="2"/>
        <v>18.333333333333332</v>
      </c>
      <c r="M77" s="3">
        <v>214</v>
      </c>
      <c r="N77">
        <f t="shared" si="3"/>
        <v>103</v>
      </c>
    </row>
    <row r="78" spans="6:14">
      <c r="F78" s="3">
        <v>19</v>
      </c>
      <c r="G78" s="3">
        <f t="shared" si="2"/>
        <v>25.333333333333332</v>
      </c>
      <c r="M78" s="3">
        <v>56</v>
      </c>
      <c r="N78">
        <f t="shared" si="3"/>
        <v>106.66666666666667</v>
      </c>
    </row>
    <row r="79" spans="6:14">
      <c r="F79" s="3">
        <v>30</v>
      </c>
      <c r="G79" s="3">
        <f t="shared" si="2"/>
        <v>20</v>
      </c>
      <c r="M79" s="3">
        <v>50</v>
      </c>
      <c r="N79">
        <f t="shared" si="3"/>
        <v>64.333333333333329</v>
      </c>
    </row>
    <row r="80" spans="6:14">
      <c r="F80" s="3">
        <v>11</v>
      </c>
      <c r="G80" s="3">
        <f t="shared" si="2"/>
        <v>20.333333333333332</v>
      </c>
      <c r="M80" s="3">
        <v>87</v>
      </c>
      <c r="N80">
        <f t="shared" si="3"/>
        <v>57.666666666666664</v>
      </c>
    </row>
    <row r="81" spans="6:14">
      <c r="F81" s="3">
        <v>20</v>
      </c>
      <c r="G81" s="3">
        <f t="shared" si="2"/>
        <v>20.333333333333332</v>
      </c>
      <c r="M81" s="3">
        <v>36</v>
      </c>
      <c r="N81">
        <f t="shared" si="3"/>
        <v>87</v>
      </c>
    </row>
    <row r="82" spans="6:14">
      <c r="F82" s="3">
        <v>30</v>
      </c>
      <c r="G82" s="3">
        <f t="shared" si="2"/>
        <v>26</v>
      </c>
      <c r="M82" s="3">
        <v>138</v>
      </c>
      <c r="N82">
        <f t="shared" si="3"/>
        <v>72</v>
      </c>
    </row>
    <row r="83" spans="6:14">
      <c r="F83" s="3">
        <v>28</v>
      </c>
      <c r="G83" s="3">
        <f t="shared" si="2"/>
        <v>28</v>
      </c>
      <c r="M83" s="3">
        <v>42</v>
      </c>
      <c r="N83">
        <f t="shared" si="3"/>
        <v>75.333333333333329</v>
      </c>
    </row>
    <row r="84" spans="6:14">
      <c r="F84" s="3">
        <v>26</v>
      </c>
      <c r="G84" s="3">
        <f t="shared" si="2"/>
        <v>21.666666666666668</v>
      </c>
      <c r="M84" s="3">
        <v>46</v>
      </c>
      <c r="N84">
        <f t="shared" si="3"/>
        <v>39.666666666666664</v>
      </c>
    </row>
    <row r="85" spans="6:14">
      <c r="F85" s="3">
        <v>11</v>
      </c>
      <c r="G85" s="3">
        <f t="shared" si="2"/>
        <v>24</v>
      </c>
      <c r="M85" s="3">
        <v>31</v>
      </c>
      <c r="N85">
        <f t="shared" si="3"/>
        <v>37.666666666666664</v>
      </c>
    </row>
    <row r="86" spans="6:14">
      <c r="F86" s="3">
        <v>35</v>
      </c>
      <c r="G86" s="3">
        <f t="shared" si="2"/>
        <v>19.666666666666668</v>
      </c>
      <c r="M86" s="3">
        <v>36</v>
      </c>
      <c r="N86">
        <f t="shared" si="3"/>
        <v>33</v>
      </c>
    </row>
    <row r="87" spans="6:14">
      <c r="F87" s="3">
        <v>13</v>
      </c>
      <c r="G87" s="3">
        <f t="shared" si="2"/>
        <v>21.666666666666668</v>
      </c>
      <c r="M87" s="3">
        <v>32</v>
      </c>
      <c r="N87">
        <f t="shared" si="3"/>
        <v>46</v>
      </c>
    </row>
    <row r="88" spans="6:14">
      <c r="F88" s="3">
        <v>17</v>
      </c>
      <c r="G88" s="3">
        <f t="shared" si="2"/>
        <v>16</v>
      </c>
      <c r="M88" s="3">
        <v>70</v>
      </c>
      <c r="N88">
        <f t="shared" si="3"/>
        <v>72.333333333333329</v>
      </c>
    </row>
    <row r="89" spans="6:14">
      <c r="F89" s="3">
        <v>18</v>
      </c>
      <c r="G89" s="3">
        <f t="shared" si="2"/>
        <v>14.666666666666666</v>
      </c>
      <c r="M89" s="3">
        <v>115</v>
      </c>
      <c r="N89">
        <f t="shared" si="3"/>
        <v>93.333333333333329</v>
      </c>
    </row>
    <row r="90" spans="6:14">
      <c r="F90" s="3">
        <v>9</v>
      </c>
      <c r="G90" s="3">
        <f t="shared" si="2"/>
        <v>17.666666666666668</v>
      </c>
      <c r="M90" s="3">
        <v>95</v>
      </c>
      <c r="N90">
        <f t="shared" si="3"/>
        <v>95</v>
      </c>
    </row>
    <row r="91" spans="6:14">
      <c r="F91" s="3">
        <v>26</v>
      </c>
      <c r="G91" s="3">
        <f t="shared" si="2"/>
        <v>14.666666666666666</v>
      </c>
      <c r="M91" s="3">
        <v>75</v>
      </c>
      <c r="N91">
        <f t="shared" si="3"/>
        <v>85</v>
      </c>
    </row>
    <row r="92" spans="6:14">
      <c r="F92" s="3">
        <v>9</v>
      </c>
      <c r="G92" s="3">
        <f t="shared" si="2"/>
        <v>15.333333333333334</v>
      </c>
      <c r="M92" s="3">
        <v>85</v>
      </c>
      <c r="N92">
        <f t="shared" si="3"/>
        <v>59.333333333333336</v>
      </c>
    </row>
    <row r="93" spans="6:14">
      <c r="F93" s="3">
        <v>11</v>
      </c>
      <c r="G93" s="3">
        <f t="shared" si="2"/>
        <v>10.666666666666666</v>
      </c>
      <c r="M93" s="3">
        <v>18</v>
      </c>
      <c r="N93">
        <f t="shared" si="3"/>
        <v>52.333333333333336</v>
      </c>
    </row>
    <row r="94" spans="6:14">
      <c r="F94" s="3">
        <v>12</v>
      </c>
      <c r="G94" s="3">
        <f t="shared" si="2"/>
        <v>11.333333333333334</v>
      </c>
      <c r="M94" s="3">
        <v>54</v>
      </c>
      <c r="N94">
        <f t="shared" si="3"/>
        <v>36</v>
      </c>
    </row>
    <row r="95" spans="6:14">
      <c r="F95" s="3">
        <v>11</v>
      </c>
      <c r="G95" s="3">
        <f t="shared" si="2"/>
        <v>10.666666666666666</v>
      </c>
      <c r="M95" s="3">
        <v>36</v>
      </c>
      <c r="N95">
        <f t="shared" si="3"/>
        <v>34</v>
      </c>
    </row>
    <row r="96" spans="6:14">
      <c r="F96" s="3">
        <v>9</v>
      </c>
      <c r="G96" s="3">
        <f t="shared" si="2"/>
        <v>9.6666666666666661</v>
      </c>
      <c r="M96" s="3">
        <v>12</v>
      </c>
      <c r="N96">
        <f t="shared" si="3"/>
        <v>22.333333333333332</v>
      </c>
    </row>
    <row r="97" spans="6:14">
      <c r="F97" s="3">
        <v>9</v>
      </c>
      <c r="G97" s="3">
        <f t="shared" si="2"/>
        <v>10</v>
      </c>
      <c r="M97" s="3">
        <v>19</v>
      </c>
      <c r="N97">
        <f t="shared" si="3"/>
        <v>30.333333333333332</v>
      </c>
    </row>
    <row r="98" spans="6:14">
      <c r="F98" s="3">
        <v>12</v>
      </c>
      <c r="G98" s="3">
        <f t="shared" si="2"/>
        <v>12</v>
      </c>
      <c r="M98" s="3">
        <v>60</v>
      </c>
      <c r="N98">
        <f t="shared" si="3"/>
        <v>46.666666666666664</v>
      </c>
    </row>
    <row r="99" spans="6:14">
      <c r="F99" s="3">
        <v>15</v>
      </c>
      <c r="G99" s="3">
        <f t="shared" si="2"/>
        <v>16.333333333333332</v>
      </c>
      <c r="M99" s="3">
        <v>61</v>
      </c>
      <c r="N99">
        <f t="shared" si="3"/>
        <v>48</v>
      </c>
    </row>
    <row r="100" spans="6:14">
      <c r="F100" s="3">
        <v>22</v>
      </c>
      <c r="M100" s="3">
        <v>23</v>
      </c>
      <c r="N100">
        <f t="shared" si="3"/>
        <v>37</v>
      </c>
    </row>
    <row r="101" spans="6:14">
      <c r="M101" s="3">
        <v>27</v>
      </c>
      <c r="N101">
        <f t="shared" si="3"/>
        <v>48.666666666666664</v>
      </c>
    </row>
    <row r="102" spans="6:14">
      <c r="M102" s="3">
        <v>96</v>
      </c>
      <c r="N102">
        <f t="shared" si="3"/>
        <v>51.666666666666664</v>
      </c>
    </row>
    <row r="103" spans="6:14">
      <c r="M103" s="3">
        <v>32</v>
      </c>
    </row>
  </sheetData>
  <pageMargins left="0.7" right="0.7" top="0.75" bottom="0.75" header="0.3" footer="0.3"/>
  <ignoredErrors>
    <ignoredError sqref="G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2015-04-20T00:54:25Z</dcterms:modified>
</cp:coreProperties>
</file>