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st\OneDrive\Desktop\New folder\edge_detection_operators_lqimages\data-output\"/>
    </mc:Choice>
  </mc:AlternateContent>
  <xr:revisionPtr revIDLastSave="0" documentId="13_ncr:1_{0C4B13F1-6983-4AAA-962E-9755485DA1B0}" xr6:coauthVersionLast="47" xr6:coauthVersionMax="47" xr10:uidLastSave="{00000000-0000-0000-0000-000000000000}"/>
  <bookViews>
    <workbookView xWindow="-110" yWindow="-110" windowWidth="19420" windowHeight="10300" xr2:uid="{866DF791-9222-40A2-A28C-6160BC8A57C4}"/>
  </bookViews>
  <sheets>
    <sheet name="Sheet1" sheetId="1" r:id="rId1"/>
    <sheet name="blurred" sheetId="2" r:id="rId2"/>
    <sheet name="scattered" sheetId="4" r:id="rId3"/>
    <sheet name="noise" sheetId="5" r:id="rId4"/>
    <sheet name="gamma_w" sheetId="8" r:id="rId5"/>
    <sheet name="gamma_d" sheetId="6" r:id="rId6"/>
    <sheet name="m_blurred_v" sheetId="7" r:id="rId7"/>
    <sheet name="m_blurred_h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F21" i="1"/>
  <c r="F20" i="1"/>
  <c r="C10" i="1"/>
  <c r="D10" i="1"/>
  <c r="E10" i="1"/>
  <c r="F10" i="1"/>
  <c r="G10" i="1"/>
  <c r="H10" i="1"/>
  <c r="B10" i="1"/>
  <c r="I10" i="1" s="1"/>
  <c r="J2" i="1"/>
  <c r="J3" i="1"/>
  <c r="J4" i="1"/>
  <c r="J5" i="1"/>
  <c r="J6" i="1"/>
  <c r="J7" i="1"/>
  <c r="J8" i="1"/>
  <c r="J9" i="1"/>
  <c r="C9" i="1"/>
  <c r="D9" i="1"/>
  <c r="E9" i="1"/>
  <c r="F9" i="1"/>
  <c r="G9" i="1"/>
  <c r="H9" i="1"/>
  <c r="B9" i="1"/>
  <c r="I3" i="1"/>
  <c r="I4" i="1"/>
  <c r="I5" i="1"/>
  <c r="I6" i="1"/>
  <c r="I7" i="1"/>
  <c r="I8" i="1"/>
  <c r="I2" i="1"/>
  <c r="J10" i="1" l="1"/>
  <c r="I9" i="1"/>
</calcChain>
</file>

<file path=xl/sharedStrings.xml><?xml version="1.0" encoding="utf-8"?>
<sst xmlns="http://schemas.openxmlformats.org/spreadsheetml/2006/main" count="75" uniqueCount="18">
  <si>
    <t>Laplasa</t>
  </si>
  <si>
    <t>Kanija</t>
  </si>
  <si>
    <t>Prēvicas</t>
  </si>
  <si>
    <t>Sobel</t>
  </si>
  <si>
    <t>Scharr</t>
  </si>
  <si>
    <t>Roberta</t>
  </si>
  <si>
    <t>FIT</t>
  </si>
  <si>
    <t>izklīsts</t>
  </si>
  <si>
    <t>izplūdis</t>
  </si>
  <si>
    <t>troksnis</t>
  </si>
  <si>
    <t>gamma-g</t>
  </si>
  <si>
    <t>gamma-t</t>
  </si>
  <si>
    <t>k-izplūdis-v</t>
  </si>
  <si>
    <t>k-izplūdis-h</t>
  </si>
  <si>
    <t>Zemas kvalitātes veids</t>
  </si>
  <si>
    <t>MAX</t>
  </si>
  <si>
    <t>MIN</t>
  </si>
  <si>
    <t>pakāpe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</si>
</sst>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000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EAF2F1"/>
      <name val="Arial Unicode MS"/>
    </font>
    <font>
      <sz val="10"/>
      <color rgb="FFC39AC9"/>
      <name val="Arial Unicode MS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1" fontId="0" fillId="0" borderId="0" xfId="0" applyNumberForma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1" fontId="3" fillId="0" borderId="0" xfId="0" applyNumberFormat="1" applyFont="1" applyAlignment="1">
      <alignment vertical="center"/>
    </xf>
    <xf numFmtId="0" fontId="4" fillId="0" borderId="0" xfId="0" applyFont="1"/>
    <xf numFmtId="164" fontId="4" fillId="0" borderId="0" xfId="0" applyNumberFormat="1" applyFont="1"/>
  </cellXfs>
  <cellStyles count="1">
    <cellStyle name="Normal" xfId="0" builtinId="0"/>
  </cellStyles>
  <dxfs count="3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C39AC9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C39AC9"/>
        <name val="Arial Unicode MS"/>
        <scheme val="none"/>
      </font>
      <alignment horizontal="general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C39AC9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C39AC9"/>
        <name val="Arial Unicode MS"/>
        <scheme val="none"/>
      </font>
      <alignment horizontal="general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C39AC9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C39AC9"/>
        <name val="Arial Unicode MS"/>
        <scheme val="none"/>
      </font>
      <alignment horizontal="general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C39AC9"/>
        <name val="Arial Unicode MS"/>
        <scheme val="none"/>
      </font>
      <alignment horizontal="general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C39AC9"/>
        <name val="Arial Unicode MS"/>
        <scheme val="none"/>
      </font>
      <alignment horizontal="general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C39AC9"/>
        <name val="Arial Unicode MS"/>
        <scheme val="none"/>
      </font>
      <alignment horizontal="general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numFmt numFmtId="165" formatCode="0.0000000000"/>
    </dxf>
    <dxf>
      <numFmt numFmtId="165" formatCode="0.0000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Operatoru koeficienta V atkarība no izplūdināšanas stipruma pakāpes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blurred!$B$1</c:f>
              <c:strCache>
                <c:ptCount val="1"/>
                <c:pt idx="0">
                  <c:v>Laplasa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blurred!$B$2:$B$6</c:f>
              <c:numCache>
                <c:formatCode>General</c:formatCode>
                <c:ptCount val="5"/>
                <c:pt idx="0" formatCode="0.00E+00">
                  <c:v>3.0618072187045001E-5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0-474B-9065-0E984AE2B6D1}"/>
            </c:ext>
          </c:extLst>
        </c:ser>
        <c:ser>
          <c:idx val="1"/>
          <c:order val="1"/>
          <c:tx>
            <c:strRef>
              <c:f>blurred!$C$1</c:f>
              <c:strCache>
                <c:ptCount val="1"/>
                <c:pt idx="0">
                  <c:v>Kanija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blurred!$C$2:$C$6</c:f>
              <c:numCache>
                <c:formatCode>General</c:formatCode>
                <c:ptCount val="5"/>
                <c:pt idx="0">
                  <c:v>7.4021078301219595E-2</c:v>
                </c:pt>
                <c:pt idx="1">
                  <c:v>4.8165077345616201E-3</c:v>
                </c:pt>
                <c:pt idx="2" formatCode="0.00E+00">
                  <c:v>7.4758060174539903E-5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00-474B-9065-0E984AE2B6D1}"/>
            </c:ext>
          </c:extLst>
        </c:ser>
        <c:ser>
          <c:idx val="2"/>
          <c:order val="2"/>
          <c:tx>
            <c:strRef>
              <c:f>blurred!$D$1</c:f>
              <c:strCache>
                <c:ptCount val="1"/>
                <c:pt idx="0">
                  <c:v>Prēvicas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blurred!$D$2:$D$6</c:f>
              <c:numCache>
                <c:formatCode>General</c:formatCode>
                <c:ptCount val="5"/>
                <c:pt idx="0">
                  <c:v>4.06337621054405E-4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00-474B-9065-0E984AE2B6D1}"/>
            </c:ext>
          </c:extLst>
        </c:ser>
        <c:ser>
          <c:idx val="3"/>
          <c:order val="3"/>
          <c:tx>
            <c:strRef>
              <c:f>blurred!$E$1</c:f>
              <c:strCache>
                <c:ptCount val="1"/>
                <c:pt idx="0">
                  <c:v>Sobel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blurred!$E$2:$E$6</c:f>
              <c:numCache>
                <c:formatCode>General</c:formatCode>
                <c:ptCount val="5"/>
                <c:pt idx="0">
                  <c:v>0.37101326971457499</c:v>
                </c:pt>
                <c:pt idx="1">
                  <c:v>0.194308612762255</c:v>
                </c:pt>
                <c:pt idx="2">
                  <c:v>0.137493672312446</c:v>
                </c:pt>
                <c:pt idx="3">
                  <c:v>0.104128116365579</c:v>
                </c:pt>
                <c:pt idx="4">
                  <c:v>8.0654524462577107E-2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00-474B-9065-0E984AE2B6D1}"/>
            </c:ext>
          </c:extLst>
        </c:ser>
        <c:ser>
          <c:idx val="4"/>
          <c:order val="4"/>
          <c:tx>
            <c:strRef>
              <c:f>blurred!$F$1</c:f>
              <c:strCache>
                <c:ptCount val="1"/>
                <c:pt idx="0">
                  <c:v>Scharr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blurred!$F$2:$F$6</c:f>
              <c:numCache>
                <c:formatCode>General</c:formatCode>
                <c:ptCount val="5"/>
                <c:pt idx="0">
                  <c:v>0.32033105124651501</c:v>
                </c:pt>
                <c:pt idx="1">
                  <c:v>0.13253814659095101</c:v>
                </c:pt>
                <c:pt idx="2">
                  <c:v>6.0406329366550597E-2</c:v>
                </c:pt>
                <c:pt idx="3">
                  <c:v>2.6105586715264601E-2</c:v>
                </c:pt>
                <c:pt idx="4">
                  <c:v>1.0003785898117699E-2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00-474B-9065-0E984AE2B6D1}"/>
            </c:ext>
          </c:extLst>
        </c:ser>
        <c:ser>
          <c:idx val="5"/>
          <c:order val="5"/>
          <c:tx>
            <c:strRef>
              <c:f>blurred!$G$1</c:f>
              <c:strCache>
                <c:ptCount val="1"/>
                <c:pt idx="0">
                  <c:v>Roberta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blurred!$G$2:$G$6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00-474B-9065-0E984AE2B6D1}"/>
            </c:ext>
          </c:extLst>
        </c:ser>
        <c:ser>
          <c:idx val="6"/>
          <c:order val="6"/>
          <c:tx>
            <c:strRef>
              <c:f>blurred!$H$1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blurred!$H$2:$H$6</c:f>
              <c:numCache>
                <c:formatCode>General</c:formatCode>
                <c:ptCount val="5"/>
                <c:pt idx="0">
                  <c:v>0.15751809671904901</c:v>
                </c:pt>
                <c:pt idx="1">
                  <c:v>5.3894158025874099E-2</c:v>
                </c:pt>
                <c:pt idx="2">
                  <c:v>3.2301189713870797E-2</c:v>
                </c:pt>
                <c:pt idx="3">
                  <c:v>2.3002865250262901E-2</c:v>
                </c:pt>
                <c:pt idx="4">
                  <c:v>1.9042522018452399E-2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00-474B-9065-0E984AE2B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301023"/>
        <c:axId val="1479281695"/>
      </c:lineChart>
      <c:catAx>
        <c:axId val="148530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Stipruma pakāpe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281695"/>
        <c:crosses val="autoZero"/>
        <c:auto val="1"/>
        <c:lblAlgn val="ctr"/>
        <c:lblOffset val="100"/>
        <c:noMultiLvlLbl val="0"/>
      </c:catAx>
      <c:valAx>
        <c:axId val="147928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V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30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1">
              <a:shade val="47000"/>
            </a:schemeClr>
          </a:solidFill>
          <a:prstDash val="sys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Operatoru koeficienta V atkarība no robežu izklīdīšanas stipruma pakāpes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0.11517704121152239"/>
          <c:y val="1.2868630534524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scattered!$B$1</c:f>
              <c:strCache>
                <c:ptCount val="1"/>
                <c:pt idx="0">
                  <c:v>Laplasa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scattered!$B$2:$B$6</c:f>
              <c:numCache>
                <c:formatCode>General</c:formatCode>
                <c:ptCount val="5"/>
                <c:pt idx="0">
                  <c:v>0.317829441093472</c:v>
                </c:pt>
                <c:pt idx="1">
                  <c:v>0.282030620020916</c:v>
                </c:pt>
                <c:pt idx="2">
                  <c:v>0.26575489864489399</c:v>
                </c:pt>
                <c:pt idx="3">
                  <c:v>0.25573409586367502</c:v>
                </c:pt>
                <c:pt idx="4">
                  <c:v>0.248464565637287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2-4EE3-8FAC-B2CDA5E6F933}"/>
            </c:ext>
          </c:extLst>
        </c:ser>
        <c:ser>
          <c:idx val="1"/>
          <c:order val="1"/>
          <c:tx>
            <c:strRef>
              <c:f>scattered!$C$1</c:f>
              <c:strCache>
                <c:ptCount val="1"/>
                <c:pt idx="0">
                  <c:v>Kanija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scattered!$C$2:$C$6</c:f>
              <c:numCache>
                <c:formatCode>General</c:formatCode>
                <c:ptCount val="5"/>
                <c:pt idx="0">
                  <c:v>0.46894767529659898</c:v>
                </c:pt>
                <c:pt idx="1">
                  <c:v>0.43312932161849399</c:v>
                </c:pt>
                <c:pt idx="2">
                  <c:v>0.41480879129623899</c:v>
                </c:pt>
                <c:pt idx="3">
                  <c:v>0.40298637081979799</c:v>
                </c:pt>
                <c:pt idx="4">
                  <c:v>0.39451083548329602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D2-4EE3-8FAC-B2CDA5E6F933}"/>
            </c:ext>
          </c:extLst>
        </c:ser>
        <c:ser>
          <c:idx val="2"/>
          <c:order val="2"/>
          <c:tx>
            <c:strRef>
              <c:f>scattered!$D$1</c:f>
              <c:strCache>
                <c:ptCount val="1"/>
                <c:pt idx="0">
                  <c:v>Prēvicas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scattered!$D$2:$D$6</c:f>
              <c:numCache>
                <c:formatCode>General</c:formatCode>
                <c:ptCount val="5"/>
                <c:pt idx="0">
                  <c:v>0.15259081461905699</c:v>
                </c:pt>
                <c:pt idx="1">
                  <c:v>0.14147374846664301</c:v>
                </c:pt>
                <c:pt idx="2">
                  <c:v>0.13572972699352701</c:v>
                </c:pt>
                <c:pt idx="3">
                  <c:v>0.13215754607919</c:v>
                </c:pt>
                <c:pt idx="4">
                  <c:v>0.12917581988024401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D2-4EE3-8FAC-B2CDA5E6F933}"/>
            </c:ext>
          </c:extLst>
        </c:ser>
        <c:ser>
          <c:idx val="3"/>
          <c:order val="3"/>
          <c:tx>
            <c:strRef>
              <c:f>scattered!$E$1</c:f>
              <c:strCache>
                <c:ptCount val="1"/>
                <c:pt idx="0">
                  <c:v>Sobel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scattered!$E$2:$E$6</c:f>
              <c:numCache>
                <c:formatCode>General</c:formatCode>
                <c:ptCount val="5"/>
                <c:pt idx="0">
                  <c:v>0.63318673920204704</c:v>
                </c:pt>
                <c:pt idx="1">
                  <c:v>0.60578479117954898</c:v>
                </c:pt>
                <c:pt idx="2">
                  <c:v>0.59323460822707397</c:v>
                </c:pt>
                <c:pt idx="3">
                  <c:v>0.58512283950105404</c:v>
                </c:pt>
                <c:pt idx="4">
                  <c:v>0.57953032310594998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D2-4EE3-8FAC-B2CDA5E6F933}"/>
            </c:ext>
          </c:extLst>
        </c:ser>
        <c:ser>
          <c:idx val="4"/>
          <c:order val="4"/>
          <c:tx>
            <c:strRef>
              <c:f>scattered!$F$1</c:f>
              <c:strCache>
                <c:ptCount val="1"/>
                <c:pt idx="0">
                  <c:v>Scharr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scattered!$F$2:$F$6</c:f>
              <c:numCache>
                <c:formatCode>General</c:formatCode>
                <c:ptCount val="5"/>
                <c:pt idx="0">
                  <c:v>0.73594324351754103</c:v>
                </c:pt>
                <c:pt idx="1">
                  <c:v>0.72494712482270296</c:v>
                </c:pt>
                <c:pt idx="2">
                  <c:v>0.72092324543351605</c:v>
                </c:pt>
                <c:pt idx="3">
                  <c:v>0.71870201799493505</c:v>
                </c:pt>
                <c:pt idx="4">
                  <c:v>0.71718298242328804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D2-4EE3-8FAC-B2CDA5E6F933}"/>
            </c:ext>
          </c:extLst>
        </c:ser>
        <c:ser>
          <c:idx val="5"/>
          <c:order val="5"/>
          <c:tx>
            <c:strRef>
              <c:f>scattered!$G$1</c:f>
              <c:strCache>
                <c:ptCount val="1"/>
                <c:pt idx="0">
                  <c:v>Roberta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scattered!$G$2:$G$6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D2-4EE3-8FAC-B2CDA5E6F933}"/>
            </c:ext>
          </c:extLst>
        </c:ser>
        <c:ser>
          <c:idx val="6"/>
          <c:order val="6"/>
          <c:tx>
            <c:strRef>
              <c:f>scattered!$H$1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scattered!$H$2:$H$6</c:f>
              <c:numCache>
                <c:formatCode>General</c:formatCode>
                <c:ptCount val="5"/>
                <c:pt idx="0">
                  <c:v>0.61769412650289002</c:v>
                </c:pt>
                <c:pt idx="1">
                  <c:v>0.59017173166241799</c:v>
                </c:pt>
                <c:pt idx="2">
                  <c:v>0.57590477652389005</c:v>
                </c:pt>
                <c:pt idx="3">
                  <c:v>0.56666693250794697</c:v>
                </c:pt>
                <c:pt idx="4">
                  <c:v>0.55968383418110201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D2-4EE3-8FAC-B2CDA5E6F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410271"/>
        <c:axId val="1481175599"/>
      </c:lineChart>
      <c:catAx>
        <c:axId val="1438410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Stipruma</a:t>
                </a:r>
                <a:r>
                  <a:rPr lang="lv-LV" baseline="0"/>
                  <a:t> pakāpe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175599"/>
        <c:crosses val="autoZero"/>
        <c:auto val="1"/>
        <c:lblAlgn val="ctr"/>
        <c:lblOffset val="100"/>
        <c:noMultiLvlLbl val="0"/>
      </c:catAx>
      <c:valAx>
        <c:axId val="148117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V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41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Operatoru koeficienta V atkarība no trokšņa  stipruma pakāpes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noise!$B$1</c:f>
              <c:strCache>
                <c:ptCount val="1"/>
                <c:pt idx="0">
                  <c:v>Laplasa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noise!$B$2:$B$6</c:f>
              <c:numCache>
                <c:formatCode>General</c:formatCode>
                <c:ptCount val="5"/>
                <c:pt idx="0">
                  <c:v>0.38024642864198499</c:v>
                </c:pt>
                <c:pt idx="1">
                  <c:v>0.25545426485720002</c:v>
                </c:pt>
                <c:pt idx="2">
                  <c:v>0.19625644562470301</c:v>
                </c:pt>
                <c:pt idx="3">
                  <c:v>0.16150819850484599</c:v>
                </c:pt>
                <c:pt idx="4">
                  <c:v>0.13871276802704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3-4D9D-BE13-83154E8B115B}"/>
            </c:ext>
          </c:extLst>
        </c:ser>
        <c:ser>
          <c:idx val="1"/>
          <c:order val="1"/>
          <c:tx>
            <c:strRef>
              <c:f>noise!$C$1</c:f>
              <c:strCache>
                <c:ptCount val="1"/>
                <c:pt idx="0">
                  <c:v>Kanija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noise!$C$2:$C$6</c:f>
              <c:numCache>
                <c:formatCode>General</c:formatCode>
                <c:ptCount val="5"/>
                <c:pt idx="0">
                  <c:v>0.413825517201312</c:v>
                </c:pt>
                <c:pt idx="1">
                  <c:v>0.28097792591327397</c:v>
                </c:pt>
                <c:pt idx="2">
                  <c:v>0.221217234699457</c:v>
                </c:pt>
                <c:pt idx="3">
                  <c:v>0.18806101281104301</c:v>
                </c:pt>
                <c:pt idx="4">
                  <c:v>0.167580035817919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3-4D9D-BE13-83154E8B115B}"/>
            </c:ext>
          </c:extLst>
        </c:ser>
        <c:ser>
          <c:idx val="2"/>
          <c:order val="2"/>
          <c:tx>
            <c:strRef>
              <c:f>noise!$D$1</c:f>
              <c:strCache>
                <c:ptCount val="1"/>
                <c:pt idx="0">
                  <c:v>Prēvicas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noise!$D$2:$D$6</c:f>
              <c:numCache>
                <c:formatCode>General</c:formatCode>
                <c:ptCount val="5"/>
                <c:pt idx="0">
                  <c:v>0.36727310627272602</c:v>
                </c:pt>
                <c:pt idx="1">
                  <c:v>0.21270961145637399</c:v>
                </c:pt>
                <c:pt idx="2">
                  <c:v>0.14130339261181499</c:v>
                </c:pt>
                <c:pt idx="3">
                  <c:v>0.101949873975265</c:v>
                </c:pt>
                <c:pt idx="4">
                  <c:v>7.7434081747488004E-2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73-4D9D-BE13-83154E8B115B}"/>
            </c:ext>
          </c:extLst>
        </c:ser>
        <c:ser>
          <c:idx val="3"/>
          <c:order val="3"/>
          <c:tx>
            <c:strRef>
              <c:f>noise!$E$1</c:f>
              <c:strCache>
                <c:ptCount val="1"/>
                <c:pt idx="0">
                  <c:v>Sobel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noise!$E$2:$E$6</c:f>
              <c:numCache>
                <c:formatCode>General</c:formatCode>
                <c:ptCount val="5"/>
                <c:pt idx="0">
                  <c:v>0.54250075058090197</c:v>
                </c:pt>
                <c:pt idx="1">
                  <c:v>0.39014896748615102</c:v>
                </c:pt>
                <c:pt idx="2">
                  <c:v>0.31648781694963801</c:v>
                </c:pt>
                <c:pt idx="3">
                  <c:v>0.27479150080509601</c:v>
                </c:pt>
                <c:pt idx="4">
                  <c:v>0.24925434608239999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73-4D9D-BE13-83154E8B115B}"/>
            </c:ext>
          </c:extLst>
        </c:ser>
        <c:ser>
          <c:idx val="4"/>
          <c:order val="4"/>
          <c:tx>
            <c:strRef>
              <c:f>noise!$F$1</c:f>
              <c:strCache>
                <c:ptCount val="1"/>
                <c:pt idx="0">
                  <c:v>Scharr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noise!$F$2:$F$6</c:f>
              <c:numCache>
                <c:formatCode>General</c:formatCode>
                <c:ptCount val="5"/>
                <c:pt idx="0">
                  <c:v>0.73576963749417401</c:v>
                </c:pt>
                <c:pt idx="1">
                  <c:v>0.61199715132441102</c:v>
                </c:pt>
                <c:pt idx="2">
                  <c:v>0.53700123086104601</c:v>
                </c:pt>
                <c:pt idx="3">
                  <c:v>0.48645616982084899</c:v>
                </c:pt>
                <c:pt idx="4">
                  <c:v>0.45042801060905602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73-4D9D-BE13-83154E8B115B}"/>
            </c:ext>
          </c:extLst>
        </c:ser>
        <c:ser>
          <c:idx val="5"/>
          <c:order val="5"/>
          <c:tx>
            <c:strRef>
              <c:f>noise!$G$1</c:f>
              <c:strCache>
                <c:ptCount val="1"/>
                <c:pt idx="0">
                  <c:v>Roberta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noise!$G$2:$G$6</c:f>
              <c:numCache>
                <c:formatCode>General</c:formatCode>
                <c:ptCount val="5"/>
                <c:pt idx="0">
                  <c:v>9.0761904761904697E-4</c:v>
                </c:pt>
                <c:pt idx="1">
                  <c:v>2.2367461209361E-4</c:v>
                </c:pt>
                <c:pt idx="2">
                  <c:v>1.9890417940876599E-4</c:v>
                </c:pt>
                <c:pt idx="3">
                  <c:v>1.09171075837742E-4</c:v>
                </c:pt>
                <c:pt idx="4" formatCode="0.00E+00">
                  <c:v>3.5591274397244501E-5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73-4D9D-BE13-83154E8B115B}"/>
            </c:ext>
          </c:extLst>
        </c:ser>
        <c:ser>
          <c:idx val="6"/>
          <c:order val="6"/>
          <c:tx>
            <c:strRef>
              <c:f>noise!$H$1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noise!$H$2:$H$6</c:f>
              <c:numCache>
                <c:formatCode>General</c:formatCode>
                <c:ptCount val="5"/>
                <c:pt idx="0">
                  <c:v>0.46747649171489503</c:v>
                </c:pt>
                <c:pt idx="1">
                  <c:v>0.34108801419798501</c:v>
                </c:pt>
                <c:pt idx="2">
                  <c:v>0.28544151748808499</c:v>
                </c:pt>
                <c:pt idx="3">
                  <c:v>0.25457932852002602</c:v>
                </c:pt>
                <c:pt idx="4">
                  <c:v>0.23499461930535501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73-4D9D-BE13-83154E8B1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493647"/>
        <c:axId val="1434462895"/>
      </c:lineChart>
      <c:catAx>
        <c:axId val="148049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Stipruma</a:t>
                </a:r>
                <a:r>
                  <a:rPr lang="lv-LV" baseline="0"/>
                  <a:t> pakāpe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62895"/>
        <c:crosses val="autoZero"/>
        <c:auto val="1"/>
        <c:lblAlgn val="ctr"/>
        <c:lblOffset val="100"/>
        <c:noMultiLvlLbl val="0"/>
      </c:catAx>
      <c:valAx>
        <c:axId val="143446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V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49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lv-LV"/>
              <a:t>Operatoru koeficienta V atkarība no gammas_g korekcijas  stipruma pakāpes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gamma_w!$B$1</c:f>
              <c:strCache>
                <c:ptCount val="1"/>
                <c:pt idx="0">
                  <c:v>Laplasa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gamma_w!$B$2:$B$6</c:f>
              <c:numCache>
                <c:formatCode>General</c:formatCode>
                <c:ptCount val="5"/>
                <c:pt idx="0" formatCode="0.00E+00">
                  <c:v>0.82208163304104498</c:v>
                </c:pt>
                <c:pt idx="1">
                  <c:v>0.34983410073307297</c:v>
                </c:pt>
                <c:pt idx="2">
                  <c:v>0.161575556388319</c:v>
                </c:pt>
                <c:pt idx="3">
                  <c:v>8.2095278615228501E-2</c:v>
                </c:pt>
                <c:pt idx="4">
                  <c:v>4.5509524696185098E-2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6-4ACB-8444-C6DACF93FA3B}"/>
            </c:ext>
          </c:extLst>
        </c:ser>
        <c:ser>
          <c:idx val="1"/>
          <c:order val="1"/>
          <c:tx>
            <c:strRef>
              <c:f>gamma_w!$C$1</c:f>
              <c:strCache>
                <c:ptCount val="1"/>
                <c:pt idx="0">
                  <c:v>Kanija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gamma_w!$C$2:$C$6</c:f>
              <c:numCache>
                <c:formatCode>General</c:formatCode>
                <c:ptCount val="5"/>
                <c:pt idx="0">
                  <c:v>0.87705521208274895</c:v>
                </c:pt>
                <c:pt idx="1">
                  <c:v>0.580501198449481</c:v>
                </c:pt>
                <c:pt idx="2">
                  <c:v>0.415640125496954</c:v>
                </c:pt>
                <c:pt idx="3">
                  <c:v>0.30251782486442003</c:v>
                </c:pt>
                <c:pt idx="4">
                  <c:v>0.22044969607689799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6-4ACB-8444-C6DACF93FA3B}"/>
            </c:ext>
          </c:extLst>
        </c:ser>
        <c:ser>
          <c:idx val="2"/>
          <c:order val="2"/>
          <c:tx>
            <c:strRef>
              <c:f>gamma_w!$D$1</c:f>
              <c:strCache>
                <c:ptCount val="1"/>
                <c:pt idx="0">
                  <c:v>Prēvicas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gamma_w!$D$2:$D$6</c:f>
              <c:numCache>
                <c:formatCode>General</c:formatCode>
                <c:ptCount val="5"/>
                <c:pt idx="0">
                  <c:v>0.360421106253353</c:v>
                </c:pt>
                <c:pt idx="1">
                  <c:v>9.0705611141826306E-2</c:v>
                </c:pt>
                <c:pt idx="2">
                  <c:v>2.8675186582229499E-2</c:v>
                </c:pt>
                <c:pt idx="3">
                  <c:v>1.02478082276906E-2</c:v>
                </c:pt>
                <c:pt idx="4">
                  <c:v>4.9630690506865501E-3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6-4ACB-8444-C6DACF93FA3B}"/>
            </c:ext>
          </c:extLst>
        </c:ser>
        <c:ser>
          <c:idx val="3"/>
          <c:order val="3"/>
          <c:tx>
            <c:strRef>
              <c:f>gamma_w!$E$1</c:f>
              <c:strCache>
                <c:ptCount val="1"/>
                <c:pt idx="0">
                  <c:v>Sobel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gamma_w!$E$2:$E$6</c:f>
              <c:numCache>
                <c:formatCode>General</c:formatCode>
                <c:ptCount val="5"/>
                <c:pt idx="0">
                  <c:v>0.89022234141807099</c:v>
                </c:pt>
                <c:pt idx="1">
                  <c:v>0.69507895388833096</c:v>
                </c:pt>
                <c:pt idx="2">
                  <c:v>0.58091327300769702</c:v>
                </c:pt>
                <c:pt idx="3">
                  <c:v>0.49257149932955002</c:v>
                </c:pt>
                <c:pt idx="4">
                  <c:v>0.42379170757387302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26-4ACB-8444-C6DACF93FA3B}"/>
            </c:ext>
          </c:extLst>
        </c:ser>
        <c:ser>
          <c:idx val="4"/>
          <c:order val="4"/>
          <c:tx>
            <c:strRef>
              <c:f>gamma_w!$F$1</c:f>
              <c:strCache>
                <c:ptCount val="1"/>
                <c:pt idx="0">
                  <c:v>Scharr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gamma_w!$F$2:$F$6</c:f>
              <c:numCache>
                <c:formatCode>General</c:formatCode>
                <c:ptCount val="5"/>
                <c:pt idx="0">
                  <c:v>0.93032344052722304</c:v>
                </c:pt>
                <c:pt idx="1">
                  <c:v>0.70158273416387396</c:v>
                </c:pt>
                <c:pt idx="2">
                  <c:v>0.54733507288342098</c:v>
                </c:pt>
                <c:pt idx="3">
                  <c:v>0.433627043494696</c:v>
                </c:pt>
                <c:pt idx="4">
                  <c:v>0.349396514286888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26-4ACB-8444-C6DACF93FA3B}"/>
            </c:ext>
          </c:extLst>
        </c:ser>
        <c:ser>
          <c:idx val="5"/>
          <c:order val="5"/>
          <c:tx>
            <c:strRef>
              <c:f>gamma_w!$G$1</c:f>
              <c:strCache>
                <c:ptCount val="1"/>
                <c:pt idx="0">
                  <c:v>Roberta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gamma_w!$G$2:$G$6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26-4ACB-8444-C6DACF93FA3B}"/>
            </c:ext>
          </c:extLst>
        </c:ser>
        <c:ser>
          <c:idx val="6"/>
          <c:order val="6"/>
          <c:tx>
            <c:strRef>
              <c:f>gamma_w!$H$1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gamma_w!$H$2:$H$6</c:f>
              <c:numCache>
                <c:formatCode>General</c:formatCode>
                <c:ptCount val="5"/>
                <c:pt idx="0">
                  <c:v>0.72832236118550897</c:v>
                </c:pt>
                <c:pt idx="1">
                  <c:v>0.38913138001221398</c:v>
                </c:pt>
                <c:pt idx="2">
                  <c:v>0.27043841487701098</c:v>
                </c:pt>
                <c:pt idx="3">
                  <c:v>0.20014905295941601</c:v>
                </c:pt>
                <c:pt idx="4">
                  <c:v>0.15157386907713799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6-4ACB-8444-C6DACF93F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671775"/>
        <c:axId val="1501097103"/>
      </c:lineChart>
      <c:catAx>
        <c:axId val="15906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lv-LV"/>
                  <a:t>Stipruma pakāpe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1097103"/>
        <c:crosses val="autoZero"/>
        <c:auto val="1"/>
        <c:lblAlgn val="ctr"/>
        <c:lblOffset val="100"/>
        <c:noMultiLvlLbl val="0"/>
      </c:catAx>
      <c:valAx>
        <c:axId val="150109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lv-LV"/>
                  <a:t>V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67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lv-LV"/>
              <a:t>Operatoru koeficienta V atkarība no gammas_t korekcijas stipruma pakāpes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gamma_d!$B$1</c:f>
              <c:strCache>
                <c:ptCount val="1"/>
                <c:pt idx="0">
                  <c:v>Laplasa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gamma_d!$B$2:$B$6</c:f>
              <c:numCache>
                <c:formatCode>General</c:formatCode>
                <c:ptCount val="5"/>
                <c:pt idx="0" formatCode="0.00E+00">
                  <c:v>0.82998890596598696</c:v>
                </c:pt>
                <c:pt idx="1">
                  <c:v>0.44721584872272702</c:v>
                </c:pt>
                <c:pt idx="2">
                  <c:v>0.30116007619325202</c:v>
                </c:pt>
                <c:pt idx="3">
                  <c:v>0.22864362451838799</c:v>
                </c:pt>
                <c:pt idx="4">
                  <c:v>0.186614939945381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4-4F92-ACF6-8A46F0A9A128}"/>
            </c:ext>
          </c:extLst>
        </c:ser>
        <c:ser>
          <c:idx val="1"/>
          <c:order val="1"/>
          <c:tx>
            <c:strRef>
              <c:f>gamma_d!$C$1</c:f>
              <c:strCache>
                <c:ptCount val="1"/>
                <c:pt idx="0">
                  <c:v>Kanija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gamma_d!$C$2:$C$6</c:f>
              <c:numCache>
                <c:formatCode>General</c:formatCode>
                <c:ptCount val="5"/>
                <c:pt idx="0">
                  <c:v>0.86244986332704598</c:v>
                </c:pt>
                <c:pt idx="1">
                  <c:v>0.47105414981485699</c:v>
                </c:pt>
                <c:pt idx="2">
                  <c:v>0.29737662388362202</c:v>
                </c:pt>
                <c:pt idx="3">
                  <c:v>0.21093575838591999</c:v>
                </c:pt>
                <c:pt idx="4">
                  <c:v>0.16292348297866899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24-4F92-ACF6-8A46F0A9A128}"/>
            </c:ext>
          </c:extLst>
        </c:ser>
        <c:ser>
          <c:idx val="2"/>
          <c:order val="2"/>
          <c:tx>
            <c:strRef>
              <c:f>gamma_d!$D$1</c:f>
              <c:strCache>
                <c:ptCount val="1"/>
                <c:pt idx="0">
                  <c:v>Prēvicas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gamma_d!$D$2:$D$6</c:f>
              <c:numCache>
                <c:formatCode>General</c:formatCode>
                <c:ptCount val="5"/>
                <c:pt idx="0">
                  <c:v>0.391403814332902</c:v>
                </c:pt>
                <c:pt idx="1">
                  <c:v>0.20949101451494601</c:v>
                </c:pt>
                <c:pt idx="2">
                  <c:v>0.15964563535111501</c:v>
                </c:pt>
                <c:pt idx="3">
                  <c:v>0.13135459878327399</c:v>
                </c:pt>
                <c:pt idx="4">
                  <c:v>0.114511066463305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24-4F92-ACF6-8A46F0A9A128}"/>
            </c:ext>
          </c:extLst>
        </c:ser>
        <c:ser>
          <c:idx val="3"/>
          <c:order val="3"/>
          <c:tx>
            <c:strRef>
              <c:f>gamma_d!$E$1</c:f>
              <c:strCache>
                <c:ptCount val="1"/>
                <c:pt idx="0">
                  <c:v>Sobel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gamma_d!$E$2:$E$6</c:f>
              <c:numCache>
                <c:formatCode>General</c:formatCode>
                <c:ptCount val="5"/>
                <c:pt idx="0">
                  <c:v>0.87970206058909595</c:v>
                </c:pt>
                <c:pt idx="1">
                  <c:v>0.58678335447872698</c:v>
                </c:pt>
                <c:pt idx="2">
                  <c:v>0.40857353947979103</c:v>
                </c:pt>
                <c:pt idx="3">
                  <c:v>0.29976678749032498</c:v>
                </c:pt>
                <c:pt idx="4">
                  <c:v>0.23278816644345501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24-4F92-ACF6-8A46F0A9A128}"/>
            </c:ext>
          </c:extLst>
        </c:ser>
        <c:ser>
          <c:idx val="4"/>
          <c:order val="4"/>
          <c:tx>
            <c:strRef>
              <c:f>gamma_d!$F$1</c:f>
              <c:strCache>
                <c:ptCount val="1"/>
                <c:pt idx="0">
                  <c:v>Scharr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gamma_d!$F$2:$F$6</c:f>
              <c:numCache>
                <c:formatCode>General</c:formatCode>
                <c:ptCount val="5"/>
                <c:pt idx="0">
                  <c:v>0.92200029294909303</c:v>
                </c:pt>
                <c:pt idx="1">
                  <c:v>0.60352454606984896</c:v>
                </c:pt>
                <c:pt idx="2">
                  <c:v>0.40892391062799199</c:v>
                </c:pt>
                <c:pt idx="3">
                  <c:v>0.29808420705758598</c:v>
                </c:pt>
                <c:pt idx="4">
                  <c:v>0.232493203023101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24-4F92-ACF6-8A46F0A9A128}"/>
            </c:ext>
          </c:extLst>
        </c:ser>
        <c:ser>
          <c:idx val="5"/>
          <c:order val="5"/>
          <c:tx>
            <c:strRef>
              <c:f>gamma_d!$G$1</c:f>
              <c:strCache>
                <c:ptCount val="1"/>
                <c:pt idx="0">
                  <c:v>Roberta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gamma_d!$G$2:$G$6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2.5000000000000001E-3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24-4F92-ACF6-8A46F0A9A128}"/>
            </c:ext>
          </c:extLst>
        </c:ser>
        <c:ser>
          <c:idx val="6"/>
          <c:order val="6"/>
          <c:tx>
            <c:strRef>
              <c:f>gamma_d!$H$1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gamma_d!$H$2:$H$6</c:f>
              <c:numCache>
                <c:formatCode>General</c:formatCode>
                <c:ptCount val="5"/>
                <c:pt idx="0">
                  <c:v>0.69038654921505305</c:v>
                </c:pt>
                <c:pt idx="1">
                  <c:v>0.236867807218442</c:v>
                </c:pt>
                <c:pt idx="2">
                  <c:v>0.10070297028290499</c:v>
                </c:pt>
                <c:pt idx="3">
                  <c:v>4.9695900512799103E-2</c:v>
                </c:pt>
                <c:pt idx="4">
                  <c:v>2.8038377189281701E-2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24-4F92-ACF6-8A46F0A9A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464415"/>
        <c:axId val="507382656"/>
      </c:lineChart>
      <c:catAx>
        <c:axId val="1443464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lv-LV"/>
                  <a:t>Stipruma pakāpe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7382656"/>
        <c:crosses val="autoZero"/>
        <c:auto val="1"/>
        <c:lblAlgn val="ctr"/>
        <c:lblOffset val="100"/>
        <c:noMultiLvlLbl val="0"/>
      </c:catAx>
      <c:valAx>
        <c:axId val="5073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lv-LV"/>
                  <a:t>V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4346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lv-LV" sz="1200"/>
              <a:t>Operatoru koeficienta V atkarība no k-izplūdis-v stipruma pakāpes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m_blurred_v!$B$1</c:f>
              <c:strCache>
                <c:ptCount val="1"/>
                <c:pt idx="0">
                  <c:v>Laplasa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m_blurred_v!$B$2:$B$6</c:f>
              <c:numCache>
                <c:formatCode>General</c:formatCode>
                <c:ptCount val="5"/>
                <c:pt idx="0" formatCode="0.00E+00">
                  <c:v>0.16119146560203501</c:v>
                </c:pt>
                <c:pt idx="1">
                  <c:v>3.6293368905016297E-2</c:v>
                </c:pt>
                <c:pt idx="2">
                  <c:v>5.5319697665135802E-2</c:v>
                </c:pt>
                <c:pt idx="3">
                  <c:v>1.9266730175637601E-2</c:v>
                </c:pt>
                <c:pt idx="4">
                  <c:v>3.3023585020488001E-2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3D-4A59-BBAB-7FA6F7E689FE}"/>
            </c:ext>
          </c:extLst>
        </c:ser>
        <c:ser>
          <c:idx val="1"/>
          <c:order val="1"/>
          <c:tx>
            <c:strRef>
              <c:f>m_blurred_v!$C$1</c:f>
              <c:strCache>
                <c:ptCount val="1"/>
                <c:pt idx="0">
                  <c:v>Kanija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m_blurred_v!$C$2:$C$6</c:f>
              <c:numCache>
                <c:formatCode>General</c:formatCode>
                <c:ptCount val="5"/>
                <c:pt idx="0">
                  <c:v>0.26604741321709202</c:v>
                </c:pt>
                <c:pt idx="1">
                  <c:v>5.1267390825332299E-2</c:v>
                </c:pt>
                <c:pt idx="2">
                  <c:v>8.4557294006214007E-2</c:v>
                </c:pt>
                <c:pt idx="3">
                  <c:v>2.3703104620283699E-2</c:v>
                </c:pt>
                <c:pt idx="4">
                  <c:v>4.94004114099117E-2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3D-4A59-BBAB-7FA6F7E689FE}"/>
            </c:ext>
          </c:extLst>
        </c:ser>
        <c:ser>
          <c:idx val="2"/>
          <c:order val="2"/>
          <c:tx>
            <c:strRef>
              <c:f>m_blurred_v!$D$1</c:f>
              <c:strCache>
                <c:ptCount val="1"/>
                <c:pt idx="0">
                  <c:v>Prēvicas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m_blurred_v!$D$2:$D$6</c:f>
              <c:numCache>
                <c:formatCode>General</c:formatCode>
                <c:ptCount val="5"/>
                <c:pt idx="0">
                  <c:v>0.101318179734439</c:v>
                </c:pt>
                <c:pt idx="1">
                  <c:v>1.7000601776309399E-2</c:v>
                </c:pt>
                <c:pt idx="2">
                  <c:v>3.8417673154680997E-2</c:v>
                </c:pt>
                <c:pt idx="3">
                  <c:v>9.5788722041281905E-3</c:v>
                </c:pt>
                <c:pt idx="4">
                  <c:v>2.2724863453226499E-2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3D-4A59-BBAB-7FA6F7E689FE}"/>
            </c:ext>
          </c:extLst>
        </c:ser>
        <c:ser>
          <c:idx val="3"/>
          <c:order val="3"/>
          <c:tx>
            <c:strRef>
              <c:f>m_blurred_v!$E$1</c:f>
              <c:strCache>
                <c:ptCount val="1"/>
                <c:pt idx="0">
                  <c:v>Sobel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m_blurred_v!$E$2:$E$6</c:f>
              <c:numCache>
                <c:formatCode>General</c:formatCode>
                <c:ptCount val="5"/>
                <c:pt idx="0">
                  <c:v>0.48892646036673998</c:v>
                </c:pt>
                <c:pt idx="1">
                  <c:v>0.25459541270234298</c:v>
                </c:pt>
                <c:pt idx="2">
                  <c:v>0.22606411895777501</c:v>
                </c:pt>
                <c:pt idx="3">
                  <c:v>0.18094308872407999</c:v>
                </c:pt>
                <c:pt idx="4">
                  <c:v>0.16953212905321199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3D-4A59-BBAB-7FA6F7E689FE}"/>
            </c:ext>
          </c:extLst>
        </c:ser>
        <c:ser>
          <c:idx val="4"/>
          <c:order val="4"/>
          <c:tx>
            <c:strRef>
              <c:f>m_blurred_v!$F$1</c:f>
              <c:strCache>
                <c:ptCount val="1"/>
                <c:pt idx="0">
                  <c:v>Scharr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m_blurred_v!$F$2:$F$6</c:f>
              <c:numCache>
                <c:formatCode>General</c:formatCode>
                <c:ptCount val="5"/>
                <c:pt idx="0">
                  <c:v>0.48889762700415201</c:v>
                </c:pt>
                <c:pt idx="1">
                  <c:v>0.285350630063266</c:v>
                </c:pt>
                <c:pt idx="2">
                  <c:v>0.25805353990237201</c:v>
                </c:pt>
                <c:pt idx="3">
                  <c:v>0.19098606625284201</c:v>
                </c:pt>
                <c:pt idx="4">
                  <c:v>0.183084869436969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3D-4A59-BBAB-7FA6F7E689FE}"/>
            </c:ext>
          </c:extLst>
        </c:ser>
        <c:ser>
          <c:idx val="5"/>
          <c:order val="5"/>
          <c:tx>
            <c:strRef>
              <c:f>m_blurred_v!$G$1</c:f>
              <c:strCache>
                <c:ptCount val="1"/>
                <c:pt idx="0">
                  <c:v>Roberta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m_blurred_v!$G$2:$G$6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3D-4A59-BBAB-7FA6F7E689FE}"/>
            </c:ext>
          </c:extLst>
        </c:ser>
        <c:ser>
          <c:idx val="6"/>
          <c:order val="6"/>
          <c:tx>
            <c:strRef>
              <c:f>m_blurred_v!$H$1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m_blurred_v!$H$2:$H$6</c:f>
              <c:numCache>
                <c:formatCode>General</c:formatCode>
                <c:ptCount val="5"/>
                <c:pt idx="0">
                  <c:v>0.32502068936356499</c:v>
                </c:pt>
                <c:pt idx="1">
                  <c:v>0.12159810761636999</c:v>
                </c:pt>
                <c:pt idx="2">
                  <c:v>0.162502734952716</c:v>
                </c:pt>
                <c:pt idx="3">
                  <c:v>9.7739690846311594E-2</c:v>
                </c:pt>
                <c:pt idx="4">
                  <c:v>0.12711991112722801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3D-4A59-BBAB-7FA6F7E68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730703"/>
        <c:axId val="1439774383"/>
      </c:lineChart>
      <c:catAx>
        <c:axId val="1590730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lv-LV"/>
                  <a:t>Stipruma pakāpe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9774383"/>
        <c:crosses val="autoZero"/>
        <c:auto val="1"/>
        <c:lblAlgn val="ctr"/>
        <c:lblOffset val="100"/>
        <c:noMultiLvlLbl val="0"/>
      </c:catAx>
      <c:valAx>
        <c:axId val="143977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lv-LV"/>
                  <a:t>V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73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lv-LV" sz="1200"/>
              <a:t>Operatoru koeficienta V atkarība no k-izplūdis-h stipruma pakāpes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m_blurred_h!$B$1</c:f>
              <c:strCache>
                <c:ptCount val="1"/>
                <c:pt idx="0">
                  <c:v>Laplasa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m_blurred_h!$B$2:$B$6</c:f>
              <c:numCache>
                <c:formatCode>General</c:formatCode>
                <c:ptCount val="5"/>
                <c:pt idx="0" formatCode="0.00E+00">
                  <c:v>0.19832855791666201</c:v>
                </c:pt>
                <c:pt idx="1">
                  <c:v>4.5325733701578101E-2</c:v>
                </c:pt>
                <c:pt idx="2">
                  <c:v>6.8735369848866898E-2</c:v>
                </c:pt>
                <c:pt idx="3">
                  <c:v>2.43356141403222E-2</c:v>
                </c:pt>
                <c:pt idx="4">
                  <c:v>4.1133845399750103E-2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A-44AD-8955-28A59B939A42}"/>
            </c:ext>
          </c:extLst>
        </c:ser>
        <c:ser>
          <c:idx val="1"/>
          <c:order val="1"/>
          <c:tx>
            <c:strRef>
              <c:f>m_blurred_h!$C$1</c:f>
              <c:strCache>
                <c:ptCount val="1"/>
                <c:pt idx="0">
                  <c:v>Kanija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m_blurred_h!$C$2:$C$6</c:f>
              <c:numCache>
                <c:formatCode>General</c:formatCode>
                <c:ptCount val="5"/>
                <c:pt idx="0">
                  <c:v>0.307066968790698</c:v>
                </c:pt>
                <c:pt idx="1">
                  <c:v>5.51782666211387E-2</c:v>
                </c:pt>
                <c:pt idx="2">
                  <c:v>0.109983338112228</c:v>
                </c:pt>
                <c:pt idx="3">
                  <c:v>2.9115755465066499E-2</c:v>
                </c:pt>
                <c:pt idx="4">
                  <c:v>6.66251961431059E-2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A-44AD-8955-28A59B939A42}"/>
            </c:ext>
          </c:extLst>
        </c:ser>
        <c:ser>
          <c:idx val="2"/>
          <c:order val="2"/>
          <c:tx>
            <c:strRef>
              <c:f>m_blurred_h!$D$1</c:f>
              <c:strCache>
                <c:ptCount val="1"/>
                <c:pt idx="0">
                  <c:v>Prēvicas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m_blurred_h!$D$2:$D$6</c:f>
              <c:numCache>
                <c:formatCode>General</c:formatCode>
                <c:ptCount val="5"/>
                <c:pt idx="0">
                  <c:v>0.111409180896129</c:v>
                </c:pt>
                <c:pt idx="1">
                  <c:v>1.75722545945858E-2</c:v>
                </c:pt>
                <c:pt idx="2">
                  <c:v>4.3551354299585898E-2</c:v>
                </c:pt>
                <c:pt idx="3">
                  <c:v>1.01329314406208E-2</c:v>
                </c:pt>
                <c:pt idx="4">
                  <c:v>2.5353797546903301E-2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0A-44AD-8955-28A59B939A42}"/>
            </c:ext>
          </c:extLst>
        </c:ser>
        <c:ser>
          <c:idx val="3"/>
          <c:order val="3"/>
          <c:tx>
            <c:strRef>
              <c:f>m_blurred_h!$E$1</c:f>
              <c:strCache>
                <c:ptCount val="1"/>
                <c:pt idx="0">
                  <c:v>Sobel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m_blurred_h!$E$2:$E$6</c:f>
              <c:numCache>
                <c:formatCode>General</c:formatCode>
                <c:ptCount val="5"/>
                <c:pt idx="0">
                  <c:v>0.50137463281615202</c:v>
                </c:pt>
                <c:pt idx="1">
                  <c:v>0.259673740045332</c:v>
                </c:pt>
                <c:pt idx="2">
                  <c:v>0.23675680963100501</c:v>
                </c:pt>
                <c:pt idx="3">
                  <c:v>0.187616268157346</c:v>
                </c:pt>
                <c:pt idx="4">
                  <c:v>0.17917809300297899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0A-44AD-8955-28A59B939A42}"/>
            </c:ext>
          </c:extLst>
        </c:ser>
        <c:ser>
          <c:idx val="4"/>
          <c:order val="4"/>
          <c:tx>
            <c:strRef>
              <c:f>m_blurred_h!$F$1</c:f>
              <c:strCache>
                <c:ptCount val="1"/>
                <c:pt idx="0">
                  <c:v>Scharr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m_blurred_h!$F$2:$F$6</c:f>
              <c:numCache>
                <c:formatCode>General</c:formatCode>
                <c:ptCount val="5"/>
                <c:pt idx="0">
                  <c:v>0.52937516129359197</c:v>
                </c:pt>
                <c:pt idx="1">
                  <c:v>0.30998329992711599</c:v>
                </c:pt>
                <c:pt idx="2">
                  <c:v>0.30396901289612499</c:v>
                </c:pt>
                <c:pt idx="3">
                  <c:v>0.22384492811091999</c:v>
                </c:pt>
                <c:pt idx="4">
                  <c:v>0.22680779696484801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0A-44AD-8955-28A59B939A42}"/>
            </c:ext>
          </c:extLst>
        </c:ser>
        <c:ser>
          <c:idx val="5"/>
          <c:order val="5"/>
          <c:tx>
            <c:strRef>
              <c:f>m_blurred_h!$G$1</c:f>
              <c:strCache>
                <c:ptCount val="1"/>
                <c:pt idx="0">
                  <c:v>Roberta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m_blurred_h!$G$2:$G$6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0A-44AD-8955-28A59B939A42}"/>
            </c:ext>
          </c:extLst>
        </c:ser>
        <c:ser>
          <c:idx val="6"/>
          <c:order val="6"/>
          <c:tx>
            <c:strRef>
              <c:f>m_blurred_h!$H$1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m_blurred_h!$H$2:$H$6</c:f>
              <c:numCache>
                <c:formatCode>General</c:formatCode>
                <c:ptCount val="5"/>
                <c:pt idx="0">
                  <c:v>0.37813413193795398</c:v>
                </c:pt>
                <c:pt idx="1">
                  <c:v>0.115567895960957</c:v>
                </c:pt>
                <c:pt idx="2">
                  <c:v>0.19439416904923901</c:v>
                </c:pt>
                <c:pt idx="3">
                  <c:v>9.7532076122710101E-2</c:v>
                </c:pt>
                <c:pt idx="4">
                  <c:v>0.15177017819442801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0A-44AD-8955-28A59B939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948815"/>
        <c:axId val="1616744175"/>
      </c:lineChart>
      <c:catAx>
        <c:axId val="159394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lv-LV"/>
                  <a:t>Stipruma pakāpe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6744175"/>
        <c:crosses val="autoZero"/>
        <c:auto val="1"/>
        <c:lblAlgn val="ctr"/>
        <c:lblOffset val="100"/>
        <c:noMultiLvlLbl val="0"/>
      </c:catAx>
      <c:valAx>
        <c:axId val="161674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lv-LV"/>
                  <a:t>V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394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606425</xdr:colOff>
      <xdr:row>6</xdr:row>
      <xdr:rowOff>25400</xdr:rowOff>
    </xdr:from>
    <xdr:to>
      <xdr:col>20</xdr:col>
      <xdr:colOff>133350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F815C7-8013-B2C4-D685-B2E180609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217487</xdr:colOff>
      <xdr:row>14</xdr:row>
      <xdr:rowOff>65087</xdr:rowOff>
    </xdr:from>
    <xdr:to>
      <xdr:col>16</xdr:col>
      <xdr:colOff>590550</xdr:colOff>
      <xdr:row>30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573A08-6FAF-7B02-627E-4B9E873C1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223837</xdr:colOff>
      <xdr:row>14</xdr:row>
      <xdr:rowOff>71437</xdr:rowOff>
    </xdr:from>
    <xdr:to>
      <xdr:col>15</xdr:col>
      <xdr:colOff>528637</xdr:colOff>
      <xdr:row>29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9A09E-EF28-9527-3E24-EC119C03B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223837</xdr:colOff>
      <xdr:row>14</xdr:row>
      <xdr:rowOff>71437</xdr:rowOff>
    </xdr:from>
    <xdr:to>
      <xdr:col>15</xdr:col>
      <xdr:colOff>528637</xdr:colOff>
      <xdr:row>29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1263A5-87C4-F5C0-69FE-E8D012ABC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192087</xdr:colOff>
      <xdr:row>14</xdr:row>
      <xdr:rowOff>68262</xdr:rowOff>
    </xdr:from>
    <xdr:to>
      <xdr:col>15</xdr:col>
      <xdr:colOff>496887</xdr:colOff>
      <xdr:row>29</xdr:row>
      <xdr:rowOff>103187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53256E-4A31-4A39-1BAB-6F5BE8B6B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268287</xdr:colOff>
      <xdr:row>14</xdr:row>
      <xdr:rowOff>58737</xdr:rowOff>
    </xdr:from>
    <xdr:to>
      <xdr:col>15</xdr:col>
      <xdr:colOff>573087</xdr:colOff>
      <xdr:row>29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9964B-C40E-3BD6-B243-9AC41C671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223837</xdr:colOff>
      <xdr:row>14</xdr:row>
      <xdr:rowOff>71437</xdr:rowOff>
    </xdr:from>
    <xdr:to>
      <xdr:col>15</xdr:col>
      <xdr:colOff>528637</xdr:colOff>
      <xdr:row>29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66E502-36AB-5C05-9A22-997A7A6B6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0439FB-676B-4065-9C14-CDAA769DC4C8}" name="Table1" displayName="Table1" ref="A1:J10" totalsRowShown="0">
  <autoFilter ref="A1:J10" xr:uid="{830439FB-676B-4065-9C14-CDAA769DC4C8}"/>
  <tableColumns count="10">
    <tableColumn id="1" xr3:uid="{37D3C7BA-1795-43E0-B50A-BCA7E09EE10D}" name="Zemas kvalitātes veids"/>
    <tableColumn id="2" xr3:uid="{719A4E1D-C5A6-4A3A-8C2C-55ADE976E0B3}" name="Laplasa" dataDxfId="31"/>
    <tableColumn id="3" xr3:uid="{94500F21-4071-48E4-A3B8-F9AD28365F96}" name="Kanija" dataDxfId="30"/>
    <tableColumn id="4" xr3:uid="{436CD179-BE85-46A0-95CB-A9367F8A51D2}" name="Prēvicas" dataDxfId="29"/>
    <tableColumn id="5" xr3:uid="{67E27A1B-C80D-442E-BC2D-0945CA9456D7}" name="Sobel" dataDxfId="28"/>
    <tableColumn id="6" xr3:uid="{BA32BCEB-40AF-420E-A289-6AA57E3B67CD}" name="Scharr" dataDxfId="27"/>
    <tableColumn id="7" xr3:uid="{5CD94E9B-A64D-419F-9EF2-70117CA786B8}" name="Roberta" dataDxfId="26"/>
    <tableColumn id="8" xr3:uid="{BD9F011C-CE19-4DD1-9C6A-E499F0A39BA8}" name="FIT" dataDxfId="25"/>
    <tableColumn id="9" xr3:uid="{D69CF2EC-7889-4DCC-9A6F-9397D4C78415}" name="MAX" dataDxfId="24">
      <calculatedColumnFormula>INDEX(Table1[[#Headers],[Laplasa]:[FIT]], MATCH(MAX(Table1[[#This Row],[Laplasa]:[FIT]]), Table1[[#This Row],[Laplasa]:[FIT]], 0))</calculatedColumnFormula>
    </tableColumn>
    <tableColumn id="10" xr3:uid="{0E583406-B71F-4685-A945-2AAC69987A7B}" name="MIN" dataDxfId="23">
      <calculatedColumnFormula>INDEX(Table1[[#Headers],[Laplasa]:[FIT]], MATCH(MIN(Table1[[#This Row],[Laplasa]:[FIT]]), Table1[[#This Row],[Laplasa]:[FIT]], 0))</calculatedColumnFormula>
    </tableColumn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DD0583-7F61-40E2-91B1-DCDC605D2099}" name="Table2" displayName="Table2" ref="A1:H6" totalsRowShown="0" headerRowDxfId="20" headerRowBorderDxfId="22">
  <autoFilter ref="A1:H6" xr:uid="{6FDD0583-7F61-40E2-91B1-DCDC605D2099}"/>
  <tableColumns count="8">
    <tableColumn id="1" xr3:uid="{AA83764F-EE22-428A-A0D0-D149F1FADF11}" name="pakāpe"/>
    <tableColumn id="2" xr3:uid="{39E4F533-B20B-4A69-BC14-49E81499EABA}" name="Laplasa" dataDxfId="21"/>
    <tableColumn id="3" xr3:uid="{5C5B3BAF-EDAD-4494-B75D-89F14759E813}" name="Kanija"/>
    <tableColumn id="4" xr3:uid="{7606883E-564C-4FAF-8CEC-6776C1C9610F}" name="Prēvicas"/>
    <tableColumn id="5" xr3:uid="{BAB15969-AB05-4E9F-AFC4-9C20272C3DFA}" name="Sobel"/>
    <tableColumn id="6" xr3:uid="{FA424049-E9A9-41AA-A7A2-A09C69D57637}" name="Scharr"/>
    <tableColumn id="7" xr3:uid="{EDBBF087-276E-412C-91DE-C7E915F1A897}" name="Roberta"/>
    <tableColumn id="8" xr3:uid="{DF42E8D0-B8E2-432C-AAB1-231C249355FF}" name="FIT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F908E1-7CFD-47D6-94B6-7B352A88322C}" name="Table3" displayName="Table3" ref="A1:H6" totalsRowShown="0" headerRowDxfId="17" headerRowBorderDxfId="19">
  <autoFilter ref="A1:H6" xr:uid="{FCF908E1-7CFD-47D6-94B6-7B352A88322C}"/>
  <tableColumns count="8">
    <tableColumn id="1" xr3:uid="{0052953D-F2C0-492B-8DBC-92503D113716}" name="pakāpe"/>
    <tableColumn id="2" xr3:uid="{71249A97-3167-4627-AE07-1E4B67C1B9A6}" name="Laplasa" dataDxfId="18"/>
    <tableColumn id="3" xr3:uid="{83AC360E-B422-4C63-9132-30E391FF5AA5}" name="Kanija"/>
    <tableColumn id="4" xr3:uid="{353D67DA-1AC7-4DA8-BC69-F84A0C9F554B}" name="Prēvicas"/>
    <tableColumn id="5" xr3:uid="{72BD02E5-5236-4D64-B8EA-1308C223D620}" name="Sobel"/>
    <tableColumn id="6" xr3:uid="{3BD1E3B9-10B9-4BBE-ABFB-EAEF733483E0}" name="Scharr"/>
    <tableColumn id="7" xr3:uid="{A08E795C-D559-49D2-9095-F953EF9EE4F1}" name="Roberta"/>
    <tableColumn id="8" xr3:uid="{EA398101-88EE-4F11-976E-B1B517F49F0D}" name="FI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49E553-88DC-477A-9239-925A0CC04C87}" name="Table4" displayName="Table4" ref="A1:H6" totalsRowShown="0" headerRowDxfId="15" headerRowBorderDxfId="16">
  <autoFilter ref="A1:H6" xr:uid="{3B49E553-88DC-477A-9239-925A0CC04C87}"/>
  <tableColumns count="8">
    <tableColumn id="1" xr3:uid="{DC8510FD-1C20-42F7-9E45-38D0FD3036A8}" name="pakāpe"/>
    <tableColumn id="2" xr3:uid="{83034620-7470-44BA-A72F-5B47C17AF9BA}" name="Laplasa"/>
    <tableColumn id="3" xr3:uid="{ABE91244-597E-4250-8384-2D9C9F744D4F}" name="Kanija"/>
    <tableColumn id="4" xr3:uid="{EEF62E0A-9710-4017-82B7-6E4BC2E56A14}" name="Prēvicas"/>
    <tableColumn id="5" xr3:uid="{4A9918B0-82E5-4101-9D42-B4BCE8BF763D}" name="Sobel"/>
    <tableColumn id="6" xr3:uid="{BDCEBD73-4C6D-44AC-9B9D-77D3874EA67C}" name="Scharr"/>
    <tableColumn id="7" xr3:uid="{790AA8CD-7073-4331-8811-96B6D78EE9FB}" name="Roberta"/>
    <tableColumn id="8" xr3:uid="{61A1A9B4-406C-4258-951B-37522BBA6746}" name="FI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A47D18-7CEB-47C9-9BFC-48DE638F118A}" name="Table5" displayName="Table5" ref="A1:H6" totalsRowShown="0" headerRowDxfId="12" headerRowBorderDxfId="14">
  <autoFilter ref="A1:H6" xr:uid="{07A47D18-7CEB-47C9-9BFC-48DE638F118A}"/>
  <tableColumns count="8">
    <tableColumn id="1" xr3:uid="{09329738-B90B-4C75-AA03-F3BE2CA3D379}" name="pakāpe"/>
    <tableColumn id="2" xr3:uid="{99443588-04FB-4174-86D6-BDB197C7BFB4}" name="Laplasa" dataDxfId="13"/>
    <tableColumn id="3" xr3:uid="{2B460ABE-FF93-484E-A26C-3B1A0B0AF044}" name="Kanija"/>
    <tableColumn id="4" xr3:uid="{A6407D15-C10D-4540-BEBD-D4F963AE5402}" name="Prēvicas"/>
    <tableColumn id="5" xr3:uid="{70CEC71F-D1E6-43E7-81C6-4195DBB581FA}" name="Sobel"/>
    <tableColumn id="6" xr3:uid="{BBFF970C-30FA-4D3B-BDF8-B02ED6253ED9}" name="Scharr"/>
    <tableColumn id="7" xr3:uid="{BB9FEE0D-FE22-40E2-9510-E724EDB20E36}" name="Roberta"/>
    <tableColumn id="8" xr3:uid="{6B47338C-6F9C-4601-93B1-9F489E427D0F}" name="FI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6FC6972-2318-4300-BEC6-12C2EFBAC2AB}" name="Table6" displayName="Table6" ref="A1:H6" totalsRowShown="0" headerRowDxfId="8" headerRowBorderDxfId="11">
  <autoFilter ref="A1:H6" xr:uid="{46FC6972-2318-4300-BEC6-12C2EFBAC2AB}"/>
  <tableColumns count="8">
    <tableColumn id="1" xr3:uid="{765D5F47-C3D0-4C31-A9B0-639E5D6FC5EF}" name="pakāpe"/>
    <tableColumn id="2" xr3:uid="{26A5E9EB-78F1-494A-9670-68F6EE416248}" name="Laplasa" dataDxfId="10"/>
    <tableColumn id="3" xr3:uid="{1682DC45-E81F-4AFD-9EAE-ABC9DADD39D5}" name="Kanija"/>
    <tableColumn id="4" xr3:uid="{3B3DF3A9-A28B-4878-9308-CB0FE3321326}" name="Prēvicas"/>
    <tableColumn id="5" xr3:uid="{8D26CBE7-1124-42FB-9580-A298565BFE00}" name="Sobel"/>
    <tableColumn id="6" xr3:uid="{60BAA1A0-3278-427E-88F0-4BBAC73029A1}" name="Scharr"/>
    <tableColumn id="7" xr3:uid="{C9947C06-03F6-42EB-AA55-4709DC92EDED}" name="Roberta" dataDxfId="9"/>
    <tableColumn id="8" xr3:uid="{309704D8-97FF-482B-9C1D-5FF7988FD549}" name="FI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050EA57-AE5C-43A6-BE4C-3D11B76495F4}" name="Table7" displayName="Table7" ref="A1:H6" totalsRowShown="0" headerRowDxfId="4" headerRowBorderDxfId="7">
  <autoFilter ref="A1:H6" xr:uid="{C050EA57-AE5C-43A6-BE4C-3D11B76495F4}"/>
  <tableColumns count="8">
    <tableColumn id="1" xr3:uid="{DDF47E95-0044-4207-882C-B477B4E18EE3}" name="pakāpe"/>
    <tableColumn id="2" xr3:uid="{3AB15329-E2D1-4ECB-82DF-374773A963BB}" name="Laplasa" dataDxfId="6"/>
    <tableColumn id="3" xr3:uid="{55CC1E0A-BCEF-413E-A0C1-D53AEABA96E1}" name="Kanija"/>
    <tableColumn id="4" xr3:uid="{2B873A83-31ED-4B14-A261-58FC86F0E788}" name="Prēvicas"/>
    <tableColumn id="5" xr3:uid="{84CD5711-39EF-4C91-8C57-1B10198875AB}" name="Sobel"/>
    <tableColumn id="6" xr3:uid="{48AA0A90-1A2C-4400-88C7-178891227776}" name="Scharr"/>
    <tableColumn id="7" xr3:uid="{A0E46C19-EED0-4BB3-9B27-198D83EB9357}" name="Roberta" dataDxfId="5"/>
    <tableColumn id="8" xr3:uid="{4774E6F0-13B8-4079-BA0E-A35FFC233326}" name="FI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ADFF4FB-B580-46A4-8EBD-8075EF2E8BAE}" name="Table8" displayName="Table8" ref="A1:H6" totalsRowShown="0" headerRowDxfId="0" headerRowBorderDxfId="3">
  <autoFilter ref="A1:H6" xr:uid="{3ADFF4FB-B580-46A4-8EBD-8075EF2E8BAE}"/>
  <tableColumns count="8">
    <tableColumn id="1" xr3:uid="{7583C4F6-ECF8-4C81-B6F6-190674020E0E}" name="pakāpe"/>
    <tableColumn id="2" xr3:uid="{2ED30674-05E8-4D70-8BB4-08A359CE8D18}" name="Laplasa" dataDxfId="2"/>
    <tableColumn id="3" xr3:uid="{F31D96BE-E666-4B6E-B202-1DDA357AAC08}" name="Kanija"/>
    <tableColumn id="4" xr3:uid="{126652BE-8F1B-49A6-8190-954A04BAA14F}" name="Prēvicas"/>
    <tableColumn id="5" xr3:uid="{5706B264-2B27-440B-BD28-7CE53A24C053}" name="Sobel"/>
    <tableColumn id="6" xr3:uid="{F025FC12-18B0-4C06-BD0C-4659D5EF75B4}" name="Scharr"/>
    <tableColumn id="7" xr3:uid="{F82D1127-C5F2-43C3-8E39-315403DAFE50}" name="Roberta" dataDxfId="1"/>
    <tableColumn id="8" xr3:uid="{474B7734-C63B-455E-9349-5D768B60D876}" name="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5AADE-F371-4A77-AED1-2C2CE4126851}">
  <dimension ref="A1:J21"/>
  <sheetViews>
    <sheetView tabSelected="1" zoomScale="115" zoomScaleNormal="115" workbookViewId="0">
      <selection activeCell="G20" sqref="G20"/>
    </sheetView>
  </sheetViews>
  <sheetFormatPr defaultRowHeight="14.5"/>
  <cols>
    <col min="1" max="1" width="22" bestFit="1" customWidth="1"/>
    <col min="2" max="8" width="15.453125" bestFit="1" customWidth="1"/>
    <col min="9" max="9" width="7.08984375" bestFit="1" customWidth="1"/>
  </cols>
  <sheetData>
    <row r="1" spans="1:10">
      <c r="A1" s="10" t="s">
        <v>14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t="s">
        <v>15</v>
      </c>
      <c r="J1" t="s">
        <v>16</v>
      </c>
    </row>
    <row r="2" spans="1:10">
      <c r="A2" s="10" t="s">
        <v>8</v>
      </c>
      <c r="B2" s="11">
        <v>2.0412048124696702E-6</v>
      </c>
      <c r="C2" s="11">
        <v>5.59189119672443E-3</v>
      </c>
      <c r="D2" s="11">
        <v>2.7089174736960301E-5</v>
      </c>
      <c r="E2" s="11">
        <v>0.13279310666344199</v>
      </c>
      <c r="F2" s="11">
        <v>6.1404507258647802E-2</v>
      </c>
      <c r="G2" s="11">
        <v>0</v>
      </c>
      <c r="H2" s="11">
        <v>3.6628936867048198E-2</v>
      </c>
      <c r="I2" s="2" t="str">
        <f>INDEX(Table1[[#Headers],[Laplasa]:[FIT]], MATCH(MAX(Table1[[#This Row],[Laplasa]:[FIT]]), Table1[[#This Row],[Laplasa]:[FIT]], 0))</f>
        <v>Sobel</v>
      </c>
      <c r="J2" s="2" t="str">
        <f>INDEX(Table1[[#Headers],[Laplasa]:[FIT]], MATCH(MIN(Table1[[#This Row],[Laplasa]:[FIT]]), Table1[[#This Row],[Laplasa]:[FIT]], 0))</f>
        <v>Roberta</v>
      </c>
    </row>
    <row r="3" spans="1:10">
      <c r="A3" s="10" t="s">
        <v>7</v>
      </c>
      <c r="B3" s="11">
        <v>0.26296097258074103</v>
      </c>
      <c r="C3" s="11">
        <v>0.41094215687453201</v>
      </c>
      <c r="D3" s="11">
        <v>0.13448245175005999</v>
      </c>
      <c r="E3" s="11">
        <v>0.59084020798508896</v>
      </c>
      <c r="F3" s="11">
        <v>0.72062201423731198</v>
      </c>
      <c r="G3" s="11">
        <v>0</v>
      </c>
      <c r="H3" s="11">
        <v>0.57272258802244602</v>
      </c>
      <c r="I3" s="2" t="str">
        <f>INDEX(Table1[[#Headers],[Laplasa]:[FIT]], MATCH(MAX(Table1[[#This Row],[Laplasa]:[FIT]]), Table1[[#This Row],[Laplasa]:[FIT]], 0))</f>
        <v>Scharr</v>
      </c>
      <c r="J3" s="2" t="str">
        <f>INDEX(Table1[[#Headers],[Laplasa]:[FIT]], MATCH(MIN(Table1[[#This Row],[Laplasa]:[FIT]]), Table1[[#This Row],[Laplasa]:[FIT]], 0))</f>
        <v>Roberta</v>
      </c>
    </row>
    <row r="4" spans="1:10">
      <c r="A4" s="10" t="s">
        <v>9</v>
      </c>
      <c r="B4" s="11">
        <v>0.18796806195900501</v>
      </c>
      <c r="C4" s="11">
        <v>0.21530515356400001</v>
      </c>
      <c r="D4" s="11">
        <v>0.13410482744396099</v>
      </c>
      <c r="E4" s="11">
        <v>0.30784665800229999</v>
      </c>
      <c r="F4" s="11">
        <v>0.51791549100365397</v>
      </c>
      <c r="G4" s="11">
        <v>1.7108809902465001E-4</v>
      </c>
      <c r="H4" s="11">
        <v>0.27995116554546601</v>
      </c>
      <c r="I4" s="2" t="str">
        <f>INDEX(Table1[[#Headers],[Laplasa]:[FIT]], MATCH(MAX(Table1[[#This Row],[Laplasa]:[FIT]]), Table1[[#This Row],[Laplasa]:[FIT]], 0))</f>
        <v>Scharr</v>
      </c>
      <c r="J4" s="2" t="str">
        <f>INDEX(Table1[[#Headers],[Laplasa]:[FIT]], MATCH(MIN(Table1[[#This Row],[Laplasa]:[FIT]]), Table1[[#This Row],[Laplasa]:[FIT]], 0))</f>
        <v>Roberta</v>
      </c>
    </row>
    <row r="5" spans="1:10">
      <c r="A5" s="10" t="s">
        <v>10</v>
      </c>
      <c r="B5" s="11">
        <v>0.17082701610759901</v>
      </c>
      <c r="C5" s="11">
        <v>0.37315318435431599</v>
      </c>
      <c r="D5" s="11">
        <v>4.6244297763192603E-2</v>
      </c>
      <c r="E5" s="11">
        <v>0.54082430689369299</v>
      </c>
      <c r="F5" s="11">
        <v>0.49713232486122999</v>
      </c>
      <c r="G5" s="11">
        <v>0</v>
      </c>
      <c r="H5" s="11">
        <v>0.25842439487095498</v>
      </c>
      <c r="I5" s="2" t="str">
        <f>INDEX(Table1[[#Headers],[Laplasa]:[FIT]], MATCH(MAX(Table1[[#This Row],[Laplasa]:[FIT]]), Table1[[#This Row],[Laplasa]:[FIT]], 0))</f>
        <v>Sobel</v>
      </c>
      <c r="J5" s="2" t="str">
        <f>INDEX(Table1[[#Headers],[Laplasa]:[FIT]], MATCH(MIN(Table1[[#This Row],[Laplasa]:[FIT]]), Table1[[#This Row],[Laplasa]:[FIT]], 0))</f>
        <v>Roberta</v>
      </c>
    </row>
    <row r="6" spans="1:10">
      <c r="A6" s="10" t="s">
        <v>11</v>
      </c>
      <c r="B6" s="11">
        <v>0.29837000198611002</v>
      </c>
      <c r="C6" s="11">
        <v>0.29033656553630999</v>
      </c>
      <c r="D6" s="11">
        <v>0.159153098457717</v>
      </c>
      <c r="E6" s="11">
        <v>0.37613315801096697</v>
      </c>
      <c r="F6" s="11">
        <v>0.38070826402124103</v>
      </c>
      <c r="G6" s="11">
        <v>1.1000000000000001E-3</v>
      </c>
      <c r="H6" s="11">
        <v>0.12034710416655001</v>
      </c>
      <c r="I6" s="2" t="str">
        <f>INDEX(Table1[[#Headers],[Laplasa]:[FIT]], MATCH(MAX(Table1[[#This Row],[Laplasa]:[FIT]]), Table1[[#This Row],[Laplasa]:[FIT]], 0))</f>
        <v>Scharr</v>
      </c>
      <c r="J6" s="2" t="str">
        <f>INDEX(Table1[[#Headers],[Laplasa]:[FIT]], MATCH(MIN(Table1[[#This Row],[Laplasa]:[FIT]]), Table1[[#This Row],[Laplasa]:[FIT]], 0))</f>
        <v>Roberta</v>
      </c>
    </row>
    <row r="7" spans="1:10">
      <c r="A7" s="10" t="s">
        <v>12</v>
      </c>
      <c r="B7" s="11">
        <v>4.27948094808311E-2</v>
      </c>
      <c r="C7" s="11">
        <v>6.4271236827806194E-2</v>
      </c>
      <c r="D7" s="11">
        <v>2.6834147255583099E-2</v>
      </c>
      <c r="E7" s="11">
        <v>0.216516176187142</v>
      </c>
      <c r="F7" s="11">
        <v>0.23420854126893401</v>
      </c>
      <c r="G7" s="11">
        <v>0</v>
      </c>
      <c r="H7" s="11">
        <v>0.138818895231723</v>
      </c>
      <c r="I7" s="2" t="str">
        <f>INDEX(Table1[[#Headers],[Laplasa]:[FIT]], MATCH(MAX(Table1[[#This Row],[Laplasa]:[FIT]]), Table1[[#This Row],[Laplasa]:[FIT]], 0))</f>
        <v>Scharr</v>
      </c>
      <c r="J7" s="2" t="str">
        <f>INDEX(Table1[[#Headers],[Laplasa]:[FIT]], MATCH(MIN(Table1[[#This Row],[Laplasa]:[FIT]]), Table1[[#This Row],[Laplasa]:[FIT]], 0))</f>
        <v>Roberta</v>
      </c>
    </row>
    <row r="8" spans="1:10">
      <c r="A8" s="10" t="s">
        <v>13</v>
      </c>
      <c r="B8" s="11">
        <v>5.3213187895097297E-2</v>
      </c>
      <c r="C8" s="11">
        <v>7.9797501263030493E-2</v>
      </c>
      <c r="D8" s="11">
        <v>2.9633897765403899E-2</v>
      </c>
      <c r="E8" s="11">
        <v>0.22515653862960699</v>
      </c>
      <c r="F8" s="11">
        <v>0.27271116647360799</v>
      </c>
      <c r="G8" s="11">
        <v>0</v>
      </c>
      <c r="H8" s="11">
        <v>0.156095441764704</v>
      </c>
      <c r="I8" s="2" t="str">
        <f>INDEX(Table1[[#Headers],[Laplasa]:[FIT]], MATCH(MAX(Table1[[#This Row],[Laplasa]:[FIT]]), Table1[[#This Row],[Laplasa]:[FIT]], 0))</f>
        <v>Scharr</v>
      </c>
      <c r="J8" s="2" t="str">
        <f>INDEX(Table1[[#Headers],[Laplasa]:[FIT]], MATCH(MIN(Table1[[#This Row],[Laplasa]:[FIT]]), Table1[[#This Row],[Laplasa]:[FIT]], 0))</f>
        <v>Roberta</v>
      </c>
    </row>
    <row r="9" spans="1:10">
      <c r="A9" t="s">
        <v>15</v>
      </c>
      <c r="B9" s="1" t="str">
        <f>INDEX($A$2:$A$8, MATCH(MAX(B2:B8), B2:B8, 0))</f>
        <v>gamma-t</v>
      </c>
      <c r="C9" s="1" t="str">
        <f t="shared" ref="C9:H9" si="0">INDEX($A$2:$A$8, MATCH(MAX(C2:C8), C2:C8, 0))</f>
        <v>izklīsts</v>
      </c>
      <c r="D9" s="1" t="str">
        <f t="shared" si="0"/>
        <v>gamma-t</v>
      </c>
      <c r="E9" s="1" t="str">
        <f t="shared" si="0"/>
        <v>izklīsts</v>
      </c>
      <c r="F9" s="1" t="str">
        <f t="shared" si="0"/>
        <v>izklīsts</v>
      </c>
      <c r="G9" s="1" t="str">
        <f t="shared" si="0"/>
        <v>gamma-t</v>
      </c>
      <c r="H9" s="1" t="str">
        <f t="shared" si="0"/>
        <v>izklīsts</v>
      </c>
      <c r="I9" s="2" t="e">
        <f>INDEX(Table1[[#Headers],[Laplasa]:[FIT]], MATCH(MAX(Table1[[#This Row],[Laplasa]:[FIT]]), Table1[[#This Row],[Laplasa]:[FIT]], 0))</f>
        <v>#N/A</v>
      </c>
      <c r="J9" s="2" t="e">
        <f>INDEX(Table1[[#Headers],[Laplasa]:[FIT]], MATCH(MIN(Table1[[#This Row],[Laplasa]:[FIT]]), Table1[[#This Row],[Laplasa]:[FIT]], 0))</f>
        <v>#N/A</v>
      </c>
    </row>
    <row r="10" spans="1:10">
      <c r="A10" t="s">
        <v>16</v>
      </c>
      <c r="B10" s="1" t="str">
        <f>INDEX($A$2:$A$8, MATCH(MIN(B2:B8), B2:B8, 0))</f>
        <v>izplūdis</v>
      </c>
      <c r="C10" s="1" t="str">
        <f t="shared" ref="C10:H10" si="1">INDEX($A$2:$A$8, MATCH(MIN(C2:C8), C2:C8, 0))</f>
        <v>izplūdis</v>
      </c>
      <c r="D10" s="1" t="str">
        <f t="shared" si="1"/>
        <v>izplūdis</v>
      </c>
      <c r="E10" s="1" t="str">
        <f t="shared" si="1"/>
        <v>izplūdis</v>
      </c>
      <c r="F10" s="1" t="str">
        <f t="shared" si="1"/>
        <v>izplūdis</v>
      </c>
      <c r="G10" s="1" t="str">
        <f t="shared" si="1"/>
        <v>izplūdis</v>
      </c>
      <c r="H10" s="1" t="str">
        <f t="shared" si="1"/>
        <v>izplūdis</v>
      </c>
      <c r="I10" s="2" t="e">
        <f>INDEX(Table1[[#Headers],[Laplasa]:[FIT]], MATCH(MAX(Table1[[#This Row],[Laplasa]:[FIT]]), Table1[[#This Row],[Laplasa]:[FIT]], 0))</f>
        <v>#N/A</v>
      </c>
      <c r="J10" s="2" t="e">
        <f>INDEX(Table1[[#Headers],[Laplasa]:[FIT]], MATCH(MIN(Table1[[#This Row],[Laplasa]:[FIT]]), Table1[[#This Row],[Laplasa]:[FIT]], 0))</f>
        <v>#N/A</v>
      </c>
    </row>
    <row r="20" spans="6:7">
      <c r="F20" s="1">
        <f>MAX(B2:H8)</f>
        <v>0.72062201423731198</v>
      </c>
      <c r="G20" s="1">
        <f>1-F20</f>
        <v>0.27937798576268802</v>
      </c>
    </row>
    <row r="21" spans="6:7">
      <c r="F21" s="1">
        <f>MIN(B2:H8)</f>
        <v>0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8BD5C-879C-4EDE-A96B-3415DC4250C3}">
  <dimension ref="A1:J6"/>
  <sheetViews>
    <sheetView zoomScaleNormal="100" workbookViewId="0">
      <selection activeCell="R16" sqref="R16"/>
    </sheetView>
  </sheetViews>
  <sheetFormatPr defaultRowHeight="14.5"/>
  <cols>
    <col min="1" max="1" width="19.7265625" bestFit="1" customWidth="1"/>
    <col min="2" max="2" width="9" customWidth="1"/>
    <col min="4" max="4" width="9.6328125" customWidth="1"/>
    <col min="7" max="7" width="9.54296875" customWidth="1"/>
    <col min="10" max="10" width="4.36328125" bestFit="1" customWidth="1"/>
  </cols>
  <sheetData>
    <row r="1" spans="1:10" ht="15" thickBot="1">
      <c r="A1" s="3" t="s">
        <v>17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/>
      <c r="J1" s="5"/>
    </row>
    <row r="2" spans="1:10" ht="15" thickTop="1">
      <c r="A2">
        <v>1</v>
      </c>
      <c r="B2" s="6">
        <v>3.0618072187045001E-5</v>
      </c>
      <c r="C2">
        <v>7.4021078301219595E-2</v>
      </c>
      <c r="D2">
        <v>4.06337621054405E-4</v>
      </c>
      <c r="E2">
        <v>0.37101326971457499</v>
      </c>
      <c r="F2">
        <v>0.32033105124651501</v>
      </c>
      <c r="G2">
        <v>0</v>
      </c>
      <c r="H2">
        <v>0.15751809671904901</v>
      </c>
    </row>
    <row r="3" spans="1:10">
      <c r="A3">
        <v>2</v>
      </c>
      <c r="B3">
        <v>0</v>
      </c>
      <c r="C3" s="7">
        <v>4.8165077345616201E-3</v>
      </c>
      <c r="D3">
        <v>0</v>
      </c>
      <c r="E3">
        <v>0.194308612762255</v>
      </c>
      <c r="F3">
        <v>0.13253814659095101</v>
      </c>
      <c r="G3" s="8">
        <v>0</v>
      </c>
      <c r="H3">
        <v>5.3894158025874099E-2</v>
      </c>
    </row>
    <row r="4" spans="1:10">
      <c r="A4">
        <v>3</v>
      </c>
      <c r="B4" s="7">
        <v>0</v>
      </c>
      <c r="C4" s="6">
        <v>7.4758060174539903E-5</v>
      </c>
      <c r="D4">
        <v>0</v>
      </c>
      <c r="E4">
        <v>0.137493672312446</v>
      </c>
      <c r="F4">
        <v>6.0406329366550597E-2</v>
      </c>
      <c r="G4">
        <v>0</v>
      </c>
      <c r="H4">
        <v>3.2301189713870797E-2</v>
      </c>
    </row>
    <row r="5" spans="1:10">
      <c r="A5">
        <v>4</v>
      </c>
      <c r="B5" s="7">
        <v>0</v>
      </c>
      <c r="C5">
        <v>0</v>
      </c>
      <c r="D5">
        <v>0</v>
      </c>
      <c r="E5">
        <v>0.104128116365579</v>
      </c>
      <c r="F5">
        <v>2.6105586715264601E-2</v>
      </c>
      <c r="G5">
        <v>0</v>
      </c>
      <c r="H5">
        <v>2.3002865250262901E-2</v>
      </c>
    </row>
    <row r="6" spans="1:10">
      <c r="A6">
        <v>5</v>
      </c>
      <c r="B6" s="7">
        <v>0</v>
      </c>
      <c r="C6">
        <v>0</v>
      </c>
      <c r="D6">
        <v>0</v>
      </c>
      <c r="E6">
        <v>8.0654524462577107E-2</v>
      </c>
      <c r="F6">
        <v>1.0003785898117699E-2</v>
      </c>
      <c r="G6">
        <v>0</v>
      </c>
      <c r="H6">
        <v>1.9042522018452399E-2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43CE6-4354-4F95-B823-E06E5F540918}">
  <dimension ref="A1:H6"/>
  <sheetViews>
    <sheetView workbookViewId="0">
      <selection activeCell="Q9" sqref="Q9"/>
    </sheetView>
  </sheetViews>
  <sheetFormatPr defaultRowHeight="14.5"/>
  <cols>
    <col min="1" max="2" width="9" customWidth="1"/>
    <col min="4" max="4" width="9.81640625" customWidth="1"/>
    <col min="7" max="7" width="9.54296875" customWidth="1"/>
  </cols>
  <sheetData>
    <row r="1" spans="1:8" ht="15" thickBot="1">
      <c r="A1" s="3" t="s">
        <v>17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" thickTop="1">
      <c r="A2">
        <v>1</v>
      </c>
      <c r="B2" s="7">
        <v>0.317829441093472</v>
      </c>
      <c r="C2">
        <v>0.46894767529659898</v>
      </c>
      <c r="D2">
        <v>0.15259081461905699</v>
      </c>
      <c r="E2">
        <v>0.63318673920204704</v>
      </c>
      <c r="F2">
        <v>0.73594324351754103</v>
      </c>
      <c r="G2">
        <v>0</v>
      </c>
      <c r="H2">
        <v>0.61769412650289002</v>
      </c>
    </row>
    <row r="3" spans="1:8">
      <c r="A3">
        <v>2</v>
      </c>
      <c r="B3">
        <v>0.282030620020916</v>
      </c>
      <c r="C3">
        <v>0.43312932161849399</v>
      </c>
      <c r="D3">
        <v>0.14147374846664301</v>
      </c>
      <c r="E3">
        <v>0.60578479117954898</v>
      </c>
      <c r="F3">
        <v>0.72494712482270296</v>
      </c>
      <c r="G3">
        <v>0</v>
      </c>
      <c r="H3">
        <v>0.59017173166241799</v>
      </c>
    </row>
    <row r="4" spans="1:8">
      <c r="A4">
        <v>3</v>
      </c>
      <c r="B4" s="7">
        <v>0.26575489864489399</v>
      </c>
      <c r="C4">
        <v>0.41480879129623899</v>
      </c>
      <c r="D4">
        <v>0.13572972699352701</v>
      </c>
      <c r="E4">
        <v>0.59323460822707397</v>
      </c>
      <c r="F4">
        <v>0.72092324543351605</v>
      </c>
      <c r="G4">
        <v>0</v>
      </c>
      <c r="H4">
        <v>0.57590477652389005</v>
      </c>
    </row>
    <row r="5" spans="1:8">
      <c r="A5">
        <v>4</v>
      </c>
      <c r="B5" s="7">
        <v>0.25573409586367502</v>
      </c>
      <c r="C5">
        <v>0.40298637081979799</v>
      </c>
      <c r="D5">
        <v>0.13215754607919</v>
      </c>
      <c r="E5">
        <v>0.58512283950105404</v>
      </c>
      <c r="F5">
        <v>0.71870201799493505</v>
      </c>
      <c r="G5">
        <v>0</v>
      </c>
      <c r="H5">
        <v>0.56666693250794697</v>
      </c>
    </row>
    <row r="6" spans="1:8">
      <c r="A6">
        <v>5</v>
      </c>
      <c r="B6" s="7">
        <v>0.248464565637287</v>
      </c>
      <c r="C6">
        <v>0.39451083548329602</v>
      </c>
      <c r="D6">
        <v>0.12917581988024401</v>
      </c>
      <c r="E6">
        <v>0.57953032310594998</v>
      </c>
      <c r="F6">
        <v>0.71718298242328804</v>
      </c>
      <c r="G6">
        <v>0</v>
      </c>
      <c r="H6">
        <v>0.55968383418110201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DDC76-4F0C-4BB5-A562-684C3D761165}">
  <dimension ref="A1:H6"/>
  <sheetViews>
    <sheetView workbookViewId="0">
      <selection activeCell="U24" sqref="U24"/>
    </sheetView>
  </sheetViews>
  <sheetFormatPr defaultRowHeight="14.5"/>
  <cols>
    <col min="1" max="2" width="9" customWidth="1"/>
    <col min="4" max="4" width="9.81640625" customWidth="1"/>
    <col min="7" max="7" width="9.54296875" customWidth="1"/>
  </cols>
  <sheetData>
    <row r="1" spans="1:8" ht="15" thickBot="1">
      <c r="A1" s="3" t="s">
        <v>17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" thickTop="1">
      <c r="A2">
        <v>1</v>
      </c>
      <c r="B2">
        <v>0.38024642864198499</v>
      </c>
      <c r="C2">
        <v>0.413825517201312</v>
      </c>
      <c r="D2">
        <v>0.36727310627272602</v>
      </c>
      <c r="E2">
        <v>0.54250075058090197</v>
      </c>
      <c r="F2" s="7">
        <v>0.73576963749417401</v>
      </c>
      <c r="G2">
        <v>9.0761904761904697E-4</v>
      </c>
      <c r="H2">
        <v>0.46747649171489503</v>
      </c>
    </row>
    <row r="3" spans="1:8">
      <c r="A3">
        <v>2</v>
      </c>
      <c r="B3" s="7">
        <v>0.25545426485720002</v>
      </c>
      <c r="C3" s="7">
        <v>0.28097792591327397</v>
      </c>
      <c r="D3">
        <v>0.21270961145637399</v>
      </c>
      <c r="E3">
        <v>0.39014896748615102</v>
      </c>
      <c r="F3">
        <v>0.61199715132441102</v>
      </c>
      <c r="G3">
        <v>2.2367461209361E-4</v>
      </c>
      <c r="H3">
        <v>0.34108801419798501</v>
      </c>
    </row>
    <row r="4" spans="1:8">
      <c r="A4">
        <v>3</v>
      </c>
      <c r="B4">
        <v>0.19625644562470301</v>
      </c>
      <c r="C4">
        <v>0.221217234699457</v>
      </c>
      <c r="D4">
        <v>0.14130339261181499</v>
      </c>
      <c r="E4" s="8">
        <v>0.31648781694963801</v>
      </c>
      <c r="F4">
        <v>0.53700123086104601</v>
      </c>
      <c r="G4">
        <v>1.9890417940876599E-4</v>
      </c>
      <c r="H4">
        <v>0.28544151748808499</v>
      </c>
    </row>
    <row r="5" spans="1:8">
      <c r="A5">
        <v>4</v>
      </c>
      <c r="B5">
        <v>0.16150819850484599</v>
      </c>
      <c r="C5">
        <v>0.18806101281104301</v>
      </c>
      <c r="D5">
        <v>0.101949873975265</v>
      </c>
      <c r="E5">
        <v>0.27479150080509601</v>
      </c>
      <c r="F5">
        <v>0.48645616982084899</v>
      </c>
      <c r="G5">
        <v>1.09171075837742E-4</v>
      </c>
      <c r="H5">
        <v>0.25457932852002602</v>
      </c>
    </row>
    <row r="6" spans="1:8">
      <c r="A6">
        <v>5</v>
      </c>
      <c r="B6">
        <v>0.13871276802704</v>
      </c>
      <c r="C6" s="8">
        <v>0.167580035817919</v>
      </c>
      <c r="D6">
        <v>7.7434081747488004E-2</v>
      </c>
      <c r="E6">
        <v>0.24925434608239999</v>
      </c>
      <c r="F6">
        <v>0.45042801060905602</v>
      </c>
      <c r="G6" s="9">
        <v>3.5591274397244501E-5</v>
      </c>
      <c r="H6">
        <v>0.23499461930535501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E0F30-106B-47EE-A5B6-86F3759AFC1A}">
  <dimension ref="A1:H6"/>
  <sheetViews>
    <sheetView workbookViewId="0">
      <selection activeCell="Q11" sqref="Q11"/>
    </sheetView>
  </sheetViews>
  <sheetFormatPr defaultRowHeight="14.5"/>
  <cols>
    <col min="1" max="2" width="9" customWidth="1"/>
    <col min="4" max="4" width="9.81640625" customWidth="1"/>
    <col min="7" max="7" width="9.54296875" customWidth="1"/>
  </cols>
  <sheetData>
    <row r="1" spans="1:8" ht="15" thickBot="1">
      <c r="A1" s="3" t="s">
        <v>17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" thickTop="1">
      <c r="A2">
        <v>1</v>
      </c>
      <c r="B2" s="6">
        <v>0.82208163304104498</v>
      </c>
      <c r="C2">
        <v>0.87705521208274895</v>
      </c>
      <c r="D2">
        <v>0.360421106253353</v>
      </c>
      <c r="E2">
        <v>0.89022234141807099</v>
      </c>
      <c r="F2">
        <v>0.93032344052722304</v>
      </c>
      <c r="G2" s="7">
        <v>0</v>
      </c>
      <c r="H2">
        <v>0.72832236118550897</v>
      </c>
    </row>
    <row r="3" spans="1:8">
      <c r="A3">
        <v>2</v>
      </c>
      <c r="B3">
        <v>0.34983410073307297</v>
      </c>
      <c r="C3">
        <v>0.580501198449481</v>
      </c>
      <c r="D3">
        <v>9.0705611141826306E-2</v>
      </c>
      <c r="E3">
        <v>0.69507895388833096</v>
      </c>
      <c r="F3">
        <v>0.70158273416387396</v>
      </c>
      <c r="G3">
        <v>0</v>
      </c>
      <c r="H3" s="7">
        <v>0.38913138001221398</v>
      </c>
    </row>
    <row r="4" spans="1:8">
      <c r="A4">
        <v>3</v>
      </c>
      <c r="B4" s="7">
        <v>0.161575556388319</v>
      </c>
      <c r="C4">
        <v>0.415640125496954</v>
      </c>
      <c r="D4">
        <v>2.8675186582229499E-2</v>
      </c>
      <c r="E4">
        <v>0.58091327300769702</v>
      </c>
      <c r="F4">
        <v>0.54733507288342098</v>
      </c>
      <c r="G4">
        <v>0</v>
      </c>
      <c r="H4">
        <v>0.27043841487701098</v>
      </c>
    </row>
    <row r="5" spans="1:8">
      <c r="A5">
        <v>4</v>
      </c>
      <c r="B5" s="7">
        <v>8.2095278615228501E-2</v>
      </c>
      <c r="C5">
        <v>0.30251782486442003</v>
      </c>
      <c r="D5">
        <v>1.02478082276906E-2</v>
      </c>
      <c r="E5">
        <v>0.49257149932955002</v>
      </c>
      <c r="F5">
        <v>0.433627043494696</v>
      </c>
      <c r="G5">
        <v>0</v>
      </c>
      <c r="H5">
        <v>0.20014905295941601</v>
      </c>
    </row>
    <row r="6" spans="1:8">
      <c r="A6">
        <v>5</v>
      </c>
      <c r="B6" s="7">
        <v>4.5509524696185098E-2</v>
      </c>
      <c r="C6">
        <v>0.22044969607689799</v>
      </c>
      <c r="D6">
        <v>4.9630690506865501E-3</v>
      </c>
      <c r="E6">
        <v>0.42379170757387302</v>
      </c>
      <c r="F6">
        <v>0.349396514286888</v>
      </c>
      <c r="G6">
        <v>0</v>
      </c>
      <c r="H6">
        <v>0.15157386907713799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ED5E-F1AC-4AC9-A5C2-0DDD4C8A7A8B}">
  <dimension ref="A1:H6"/>
  <sheetViews>
    <sheetView topLeftCell="A3" workbookViewId="0">
      <selection activeCell="R30" sqref="R30"/>
    </sheetView>
  </sheetViews>
  <sheetFormatPr defaultRowHeight="14.5"/>
  <cols>
    <col min="1" max="2" width="9" customWidth="1"/>
    <col min="4" max="4" width="9.81640625" customWidth="1"/>
    <col min="7" max="7" width="9.54296875" customWidth="1"/>
  </cols>
  <sheetData>
    <row r="1" spans="1:8" ht="15" thickBot="1">
      <c r="A1" s="3" t="s">
        <v>17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" thickTop="1">
      <c r="A2">
        <v>1</v>
      </c>
      <c r="B2" s="6">
        <v>0.82998890596598696</v>
      </c>
      <c r="C2">
        <v>0.86244986332704598</v>
      </c>
      <c r="D2">
        <v>0.391403814332902</v>
      </c>
      <c r="E2">
        <v>0.87970206058909595</v>
      </c>
      <c r="F2">
        <v>0.92200029294909303</v>
      </c>
      <c r="G2" s="7">
        <v>0</v>
      </c>
      <c r="H2">
        <v>0.69038654921505305</v>
      </c>
    </row>
    <row r="3" spans="1:8">
      <c r="A3">
        <v>2</v>
      </c>
      <c r="B3">
        <v>0.44721584872272702</v>
      </c>
      <c r="C3">
        <v>0.47105414981485699</v>
      </c>
      <c r="D3" s="7">
        <v>0.20949101451494601</v>
      </c>
      <c r="E3">
        <v>0.58678335447872698</v>
      </c>
      <c r="F3">
        <v>0.60352454606984896</v>
      </c>
      <c r="G3" s="7">
        <v>0</v>
      </c>
      <c r="H3">
        <v>0.236867807218442</v>
      </c>
    </row>
    <row r="4" spans="1:8">
      <c r="A4">
        <v>3</v>
      </c>
      <c r="B4" s="7">
        <v>0.30116007619325202</v>
      </c>
      <c r="C4">
        <v>0.29737662388362202</v>
      </c>
      <c r="D4">
        <v>0.15964563535111501</v>
      </c>
      <c r="E4">
        <v>0.40857353947979103</v>
      </c>
      <c r="F4">
        <v>0.40892391062799199</v>
      </c>
      <c r="G4" s="7">
        <v>0</v>
      </c>
      <c r="H4">
        <v>0.10070297028290499</v>
      </c>
    </row>
    <row r="5" spans="1:8">
      <c r="A5">
        <v>4</v>
      </c>
      <c r="B5" s="7">
        <v>0.22864362451838799</v>
      </c>
      <c r="C5">
        <v>0.21093575838591999</v>
      </c>
      <c r="D5">
        <v>0.13135459878327399</v>
      </c>
      <c r="E5">
        <v>0.29976678749032498</v>
      </c>
      <c r="F5">
        <v>0.29808420705758598</v>
      </c>
      <c r="G5">
        <v>1E-3</v>
      </c>
      <c r="H5">
        <v>4.9695900512799103E-2</v>
      </c>
    </row>
    <row r="6" spans="1:8">
      <c r="A6">
        <v>5</v>
      </c>
      <c r="B6" s="7">
        <v>0.186614939945381</v>
      </c>
      <c r="C6">
        <v>0.16292348297866899</v>
      </c>
      <c r="D6">
        <v>0.114511066463305</v>
      </c>
      <c r="E6">
        <v>0.23278816644345501</v>
      </c>
      <c r="F6">
        <v>0.232493203023101</v>
      </c>
      <c r="G6">
        <v>2.5000000000000001E-3</v>
      </c>
      <c r="H6">
        <v>2.8038377189281701E-2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43599-874B-469B-A748-16188C53EDB3}">
  <dimension ref="A1:H6"/>
  <sheetViews>
    <sheetView workbookViewId="0">
      <selection activeCell="S23" sqref="S23"/>
    </sheetView>
  </sheetViews>
  <sheetFormatPr defaultRowHeight="14.5"/>
  <cols>
    <col min="1" max="2" width="9" customWidth="1"/>
    <col min="4" max="4" width="9.81640625" customWidth="1"/>
    <col min="7" max="7" width="9.54296875" customWidth="1"/>
  </cols>
  <sheetData>
    <row r="1" spans="1:8" ht="15" thickBot="1">
      <c r="A1" s="3" t="s">
        <v>17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" thickTop="1">
      <c r="A2">
        <v>1</v>
      </c>
      <c r="B2" s="6">
        <v>0.16119146560203501</v>
      </c>
      <c r="C2">
        <v>0.26604741321709202</v>
      </c>
      <c r="D2">
        <v>0.101318179734439</v>
      </c>
      <c r="E2">
        <v>0.48892646036673998</v>
      </c>
      <c r="F2">
        <v>0.48889762700415201</v>
      </c>
      <c r="G2" s="7">
        <v>0</v>
      </c>
      <c r="H2">
        <v>0.32502068936356499</v>
      </c>
    </row>
    <row r="3" spans="1:8">
      <c r="A3">
        <v>2</v>
      </c>
      <c r="B3">
        <v>3.6293368905016297E-2</v>
      </c>
      <c r="C3">
        <v>5.1267390825332299E-2</v>
      </c>
      <c r="D3">
        <v>1.7000601776309399E-2</v>
      </c>
      <c r="E3">
        <v>0.25459541270234298</v>
      </c>
      <c r="F3" s="7">
        <v>0.285350630063266</v>
      </c>
      <c r="G3" s="7">
        <v>0</v>
      </c>
      <c r="H3">
        <v>0.12159810761636999</v>
      </c>
    </row>
    <row r="4" spans="1:8">
      <c r="A4">
        <v>3</v>
      </c>
      <c r="B4" s="7">
        <v>5.5319697665135802E-2</v>
      </c>
      <c r="C4">
        <v>8.4557294006214007E-2</v>
      </c>
      <c r="D4">
        <v>3.8417673154680997E-2</v>
      </c>
      <c r="E4">
        <v>0.22606411895777501</v>
      </c>
      <c r="F4">
        <v>0.25805353990237201</v>
      </c>
      <c r="G4" s="7">
        <v>0</v>
      </c>
      <c r="H4">
        <v>0.162502734952716</v>
      </c>
    </row>
    <row r="5" spans="1:8">
      <c r="A5">
        <v>4</v>
      </c>
      <c r="B5" s="7">
        <v>1.9266730175637601E-2</v>
      </c>
      <c r="C5">
        <v>2.3703104620283699E-2</v>
      </c>
      <c r="D5">
        <v>9.5788722041281905E-3</v>
      </c>
      <c r="E5" s="8">
        <v>0.18094308872407999</v>
      </c>
      <c r="F5">
        <v>0.19098606625284201</v>
      </c>
      <c r="G5" s="7">
        <v>0</v>
      </c>
      <c r="H5">
        <v>9.7739690846311594E-2</v>
      </c>
    </row>
    <row r="6" spans="1:8">
      <c r="A6">
        <v>5</v>
      </c>
      <c r="B6" s="7">
        <v>3.3023585020488001E-2</v>
      </c>
      <c r="C6">
        <v>4.94004114099117E-2</v>
      </c>
      <c r="D6" s="7">
        <v>2.2724863453226499E-2</v>
      </c>
      <c r="E6">
        <v>0.16953212905321199</v>
      </c>
      <c r="F6" s="7">
        <v>0.183084869436969</v>
      </c>
      <c r="G6" s="7">
        <v>0</v>
      </c>
      <c r="H6" s="7">
        <v>0.12711991112722801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0518E-C2A9-408D-AC8B-2CFA611D5B75}">
  <dimension ref="A1:H6"/>
  <sheetViews>
    <sheetView workbookViewId="0">
      <selection activeCell="P33" sqref="P33"/>
    </sheetView>
  </sheetViews>
  <sheetFormatPr defaultRowHeight="14.5"/>
  <cols>
    <col min="1" max="2" width="9" customWidth="1"/>
    <col min="4" max="4" width="9.81640625" customWidth="1"/>
    <col min="7" max="7" width="9.54296875" customWidth="1"/>
  </cols>
  <sheetData>
    <row r="1" spans="1:8" ht="15" thickBot="1">
      <c r="A1" s="3" t="s">
        <v>17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" thickTop="1">
      <c r="A2">
        <v>1</v>
      </c>
      <c r="B2" s="6">
        <v>0.19832855791666201</v>
      </c>
      <c r="C2">
        <v>0.307066968790698</v>
      </c>
      <c r="D2">
        <v>0.111409180896129</v>
      </c>
      <c r="E2">
        <v>0.50137463281615202</v>
      </c>
      <c r="F2">
        <v>0.52937516129359197</v>
      </c>
      <c r="G2" s="7">
        <v>0</v>
      </c>
      <c r="H2">
        <v>0.37813413193795398</v>
      </c>
    </row>
    <row r="3" spans="1:8">
      <c r="A3">
        <v>2</v>
      </c>
      <c r="B3">
        <v>4.5325733701578101E-2</v>
      </c>
      <c r="C3">
        <v>5.51782666211387E-2</v>
      </c>
      <c r="D3" s="7">
        <v>1.75722545945858E-2</v>
      </c>
      <c r="E3">
        <v>0.259673740045332</v>
      </c>
      <c r="F3">
        <v>0.30998329992711599</v>
      </c>
      <c r="G3" s="7">
        <v>0</v>
      </c>
      <c r="H3">
        <v>0.115567895960957</v>
      </c>
    </row>
    <row r="4" spans="1:8">
      <c r="A4">
        <v>3</v>
      </c>
      <c r="B4" s="7">
        <v>6.8735369848866898E-2</v>
      </c>
      <c r="C4" s="7">
        <v>0.109983338112228</v>
      </c>
      <c r="D4">
        <v>4.3551354299585898E-2</v>
      </c>
      <c r="E4">
        <v>0.23675680963100501</v>
      </c>
      <c r="F4">
        <v>0.30396901289612499</v>
      </c>
      <c r="G4" s="7">
        <v>0</v>
      </c>
      <c r="H4">
        <v>0.19439416904923901</v>
      </c>
    </row>
    <row r="5" spans="1:8">
      <c r="A5">
        <v>4</v>
      </c>
      <c r="B5" s="7">
        <v>2.43356141403222E-2</v>
      </c>
      <c r="C5">
        <v>2.9115755465066499E-2</v>
      </c>
      <c r="D5">
        <v>1.01329314406208E-2</v>
      </c>
      <c r="E5">
        <v>0.187616268157346</v>
      </c>
      <c r="F5">
        <v>0.22384492811091999</v>
      </c>
      <c r="G5" s="7">
        <v>0</v>
      </c>
      <c r="H5">
        <v>9.7532076122710101E-2</v>
      </c>
    </row>
    <row r="6" spans="1:8">
      <c r="A6">
        <v>5</v>
      </c>
      <c r="B6" s="7">
        <v>4.1133845399750103E-2</v>
      </c>
      <c r="C6">
        <v>6.66251961431059E-2</v>
      </c>
      <c r="D6">
        <v>2.5353797546903301E-2</v>
      </c>
      <c r="E6">
        <v>0.17917809300297899</v>
      </c>
      <c r="F6">
        <v>0.22680779696484801</v>
      </c>
      <c r="G6" s="7">
        <v>0</v>
      </c>
      <c r="H6">
        <v>0.15177017819442801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blurred</vt:lpstr>
      <vt:lpstr>scattered</vt:lpstr>
      <vt:lpstr>noise</vt:lpstr>
      <vt:lpstr>gamma_w</vt:lpstr>
      <vt:lpstr>gamma_d</vt:lpstr>
      <vt:lpstr>m_blurred_v</vt:lpstr>
      <vt:lpstr>m_blurred_h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Veronika Lohmanova</dc:creator>
  <cp:lastModifiedBy>Veronika Lohmanova</cp:lastModifiedBy>
  <dcterms:created xsi:type="dcterms:W3CDTF">2023-09-02T19:35:48Z</dcterms:created>
  <dcterms:modified xsi:type="dcterms:W3CDTF">2023-09-03T01:25:31Z</dcterms:modified>
</cp:coreProperties>
</file>