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:\Mon Drive\CL\04-GREEN PETITION FRANCE\FULEXO\FACTURES\240625 - 14644557\"/>
    </mc:Choice>
  </mc:AlternateContent>
  <xr:revisionPtr revIDLastSave="0" documentId="13_ncr:1_{352AFCE5-19A2-492F-8AE1-BE8555B71A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PF11LI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9" i="2" l="1"/>
  <c r="R79" i="2"/>
  <c r="Q79" i="2"/>
  <c r="S78" i="2"/>
  <c r="R78" i="2"/>
  <c r="Q78" i="2"/>
  <c r="Q77" i="2"/>
  <c r="R76" i="2"/>
  <c r="Q76" i="2"/>
  <c r="Q75" i="2"/>
  <c r="R75" i="2" s="1"/>
  <c r="P75" i="2"/>
  <c r="L75" i="2"/>
  <c r="K75" i="2"/>
  <c r="J75" i="2"/>
  <c r="B75" i="2"/>
  <c r="Q74" i="2"/>
  <c r="R74" i="2" s="1"/>
  <c r="S74" i="2" s="1"/>
  <c r="L74" i="2"/>
  <c r="K74" i="2"/>
  <c r="J74" i="2"/>
  <c r="R73" i="2"/>
  <c r="Q73" i="2"/>
  <c r="S73" i="2" s="1"/>
  <c r="L73" i="2"/>
  <c r="K73" i="2"/>
  <c r="J73" i="2"/>
  <c r="C73" i="2"/>
  <c r="C74" i="2" s="1"/>
  <c r="C75" i="2" s="1"/>
  <c r="B73" i="2"/>
  <c r="B74" i="2" s="1"/>
  <c r="A73" i="2"/>
  <c r="A74" i="2" s="1"/>
  <c r="A75" i="2" s="1"/>
  <c r="A76" i="2" s="1"/>
  <c r="A77" i="2" s="1"/>
  <c r="A78" i="2" s="1"/>
  <c r="A79" i="2" s="1"/>
  <c r="Q72" i="2"/>
  <c r="Q71" i="2"/>
  <c r="P71" i="2"/>
  <c r="L71" i="2"/>
  <c r="K71" i="2"/>
  <c r="J71" i="2"/>
  <c r="B71" i="2"/>
  <c r="A71" i="2"/>
  <c r="S70" i="2"/>
  <c r="R70" i="2"/>
  <c r="Q70" i="2"/>
  <c r="L70" i="2"/>
  <c r="K70" i="2"/>
  <c r="J70" i="2"/>
  <c r="B70" i="2"/>
  <c r="Q69" i="2"/>
  <c r="L69" i="2"/>
  <c r="K69" i="2"/>
  <c r="J69" i="2"/>
  <c r="C69" i="2"/>
  <c r="C70" i="2" s="1"/>
  <c r="C71" i="2" s="1"/>
  <c r="B69" i="2"/>
  <c r="A69" i="2"/>
  <c r="A70" i="2" s="1"/>
  <c r="R68" i="2"/>
  <c r="S68" i="2" s="1"/>
  <c r="Q68" i="2"/>
  <c r="L67" i="2"/>
  <c r="K67" i="2"/>
  <c r="J67" i="2"/>
  <c r="Q66" i="2"/>
  <c r="R66" i="2" s="1"/>
  <c r="S66" i="2" s="1"/>
  <c r="L66" i="2"/>
  <c r="K66" i="2"/>
  <c r="J66" i="2"/>
  <c r="C66" i="2"/>
  <c r="C67" i="2" s="1"/>
  <c r="B66" i="2"/>
  <c r="S65" i="2"/>
  <c r="R65" i="2"/>
  <c r="Q65" i="2"/>
  <c r="L65" i="2"/>
  <c r="K65" i="2"/>
  <c r="J65" i="2"/>
  <c r="C65" i="2"/>
  <c r="B65" i="2"/>
  <c r="B67" i="2" s="1"/>
  <c r="A65" i="2"/>
  <c r="A66" i="2" s="1"/>
  <c r="A67" i="2" s="1"/>
  <c r="S64" i="2"/>
  <c r="R64" i="2"/>
  <c r="Q64" i="2"/>
  <c r="L63" i="2"/>
  <c r="K63" i="2"/>
  <c r="J63" i="2"/>
  <c r="C63" i="2"/>
  <c r="B63" i="2"/>
  <c r="Q62" i="2"/>
  <c r="P63" i="2" s="1"/>
  <c r="Q63" i="2" s="1"/>
  <c r="L62" i="2"/>
  <c r="K62" i="2"/>
  <c r="J62" i="2"/>
  <c r="C62" i="2"/>
  <c r="A62" i="2"/>
  <c r="A63" i="2" s="1"/>
  <c r="Q61" i="2"/>
  <c r="L61" i="2"/>
  <c r="K61" i="2"/>
  <c r="J61" i="2"/>
  <c r="C61" i="2"/>
  <c r="B61" i="2"/>
  <c r="B62" i="2" s="1"/>
  <c r="A61" i="2"/>
  <c r="Q60" i="2"/>
  <c r="R60" i="2" s="1"/>
  <c r="S60" i="2" s="1"/>
  <c r="Q59" i="2"/>
  <c r="P59" i="2"/>
  <c r="L59" i="2"/>
  <c r="K59" i="2"/>
  <c r="J59" i="2"/>
  <c r="S58" i="2"/>
  <c r="R58" i="2"/>
  <c r="Q58" i="2"/>
  <c r="L58" i="2"/>
  <c r="K58" i="2"/>
  <c r="J58" i="2"/>
  <c r="C58" i="2"/>
  <c r="C59" i="2" s="1"/>
  <c r="R57" i="2"/>
  <c r="S57" i="2" s="1"/>
  <c r="Q57" i="2"/>
  <c r="L57" i="2"/>
  <c r="K57" i="2"/>
  <c r="J57" i="2"/>
  <c r="C57" i="2"/>
  <c r="B57" i="2"/>
  <c r="B58" i="2" s="1"/>
  <c r="A57" i="2"/>
  <c r="A58" i="2" s="1"/>
  <c r="A59" i="2" s="1"/>
  <c r="Q56" i="2"/>
  <c r="R56" i="2" s="1"/>
  <c r="S56" i="2" s="1"/>
  <c r="L55" i="2"/>
  <c r="K55" i="2"/>
  <c r="J55" i="2"/>
  <c r="C55" i="2"/>
  <c r="B55" i="2"/>
  <c r="Q54" i="2"/>
  <c r="P55" i="2" s="1"/>
  <c r="Q55" i="2" s="1"/>
  <c r="L54" i="2"/>
  <c r="K54" i="2"/>
  <c r="J54" i="2"/>
  <c r="C54" i="2"/>
  <c r="B54" i="2"/>
  <c r="A54" i="2"/>
  <c r="A55" i="2" s="1"/>
  <c r="S53" i="2"/>
  <c r="R53" i="2"/>
  <c r="Q53" i="2"/>
  <c r="L53" i="2"/>
  <c r="K53" i="2"/>
  <c r="J53" i="2"/>
  <c r="C53" i="2"/>
  <c r="B53" i="2"/>
  <c r="A53" i="2"/>
  <c r="Q52" i="2"/>
  <c r="L51" i="2"/>
  <c r="K51" i="2"/>
  <c r="J51" i="2"/>
  <c r="C51" i="2"/>
  <c r="B51" i="2"/>
  <c r="Q50" i="2"/>
  <c r="R50" i="2" s="1"/>
  <c r="S50" i="2" s="1"/>
  <c r="L50" i="2"/>
  <c r="K50" i="2"/>
  <c r="J50" i="2"/>
  <c r="A50" i="2"/>
  <c r="A51" i="2" s="1"/>
  <c r="Q49" i="2"/>
  <c r="L49" i="2"/>
  <c r="K49" i="2"/>
  <c r="J49" i="2"/>
  <c r="C49" i="2"/>
  <c r="C50" i="2" s="1"/>
  <c r="B49" i="2"/>
  <c r="B50" i="2" s="1"/>
  <c r="A49" i="2"/>
  <c r="Q48" i="2"/>
  <c r="Q47" i="2"/>
  <c r="R47" i="2" s="1"/>
  <c r="P47" i="2"/>
  <c r="L47" i="2"/>
  <c r="K47" i="2"/>
  <c r="J47" i="2"/>
  <c r="A47" i="2"/>
  <c r="R46" i="2"/>
  <c r="Q46" i="2"/>
  <c r="S46" i="2" s="1"/>
  <c r="L46" i="2"/>
  <c r="K46" i="2"/>
  <c r="J46" i="2"/>
  <c r="B46" i="2"/>
  <c r="Q45" i="2"/>
  <c r="L45" i="2"/>
  <c r="K45" i="2"/>
  <c r="J45" i="2"/>
  <c r="C45" i="2"/>
  <c r="C46" i="2" s="1"/>
  <c r="C47" i="2" s="1"/>
  <c r="B45" i="2"/>
  <c r="B47" i="2" s="1"/>
  <c r="A45" i="2"/>
  <c r="A46" i="2" s="1"/>
  <c r="R44" i="2"/>
  <c r="S44" i="2" s="1"/>
  <c r="Q44" i="2"/>
  <c r="L43" i="2"/>
  <c r="K43" i="2"/>
  <c r="J43" i="2"/>
  <c r="C43" i="2"/>
  <c r="Q42" i="2"/>
  <c r="P43" i="2" s="1"/>
  <c r="Q43" i="2" s="1"/>
  <c r="L42" i="2"/>
  <c r="K42" i="2"/>
  <c r="J42" i="2"/>
  <c r="C42" i="2"/>
  <c r="B42" i="2"/>
  <c r="A42" i="2"/>
  <c r="A43" i="2" s="1"/>
  <c r="S41" i="2"/>
  <c r="Q41" i="2"/>
  <c r="R41" i="2" s="1"/>
  <c r="L41" i="2"/>
  <c r="K41" i="2"/>
  <c r="J41" i="2"/>
  <c r="C41" i="2"/>
  <c r="B41" i="2"/>
  <c r="B43" i="2" s="1"/>
  <c r="A41" i="2"/>
  <c r="R40" i="2"/>
  <c r="S40" i="2" s="1"/>
  <c r="Q40" i="2"/>
  <c r="P39" i="2"/>
  <c r="Q39" i="2" s="1"/>
  <c r="L39" i="2"/>
  <c r="K39" i="2"/>
  <c r="J39" i="2"/>
  <c r="A39" i="2"/>
  <c r="Q38" i="2"/>
  <c r="L38" i="2"/>
  <c r="K38" i="2"/>
  <c r="J38" i="2"/>
  <c r="C38" i="2"/>
  <c r="C39" i="2" s="1"/>
  <c r="B38" i="2"/>
  <c r="A38" i="2"/>
  <c r="Q37" i="2"/>
  <c r="R37" i="2" s="1"/>
  <c r="S37" i="2" s="1"/>
  <c r="L37" i="2"/>
  <c r="K37" i="2"/>
  <c r="J37" i="2"/>
  <c r="C37" i="2"/>
  <c r="B37" i="2"/>
  <c r="B39" i="2" s="1"/>
  <c r="A37" i="2"/>
  <c r="R36" i="2"/>
  <c r="S36" i="2" s="1"/>
  <c r="Q36" i="2"/>
  <c r="P35" i="2"/>
  <c r="Q35" i="2" s="1"/>
  <c r="L35" i="2"/>
  <c r="K35" i="2"/>
  <c r="J35" i="2"/>
  <c r="C35" i="2"/>
  <c r="B35" i="2"/>
  <c r="R34" i="2"/>
  <c r="S34" i="2" s="1"/>
  <c r="Q34" i="2"/>
  <c r="L34" i="2"/>
  <c r="K34" i="2"/>
  <c r="J34" i="2"/>
  <c r="C34" i="2"/>
  <c r="B34" i="2"/>
  <c r="Q33" i="2"/>
  <c r="R33" i="2" s="1"/>
  <c r="L33" i="2"/>
  <c r="K33" i="2"/>
  <c r="J33" i="2"/>
  <c r="C33" i="2"/>
  <c r="B33" i="2"/>
  <c r="A33" i="2"/>
  <c r="A34" i="2" s="1"/>
  <c r="A35" i="2" s="1"/>
  <c r="R32" i="2"/>
  <c r="Q32" i="2"/>
  <c r="S32" i="2" s="1"/>
  <c r="L31" i="2"/>
  <c r="K31" i="2"/>
  <c r="J31" i="2"/>
  <c r="B31" i="2"/>
  <c r="A31" i="2"/>
  <c r="Q30" i="2"/>
  <c r="P31" i="2" s="1"/>
  <c r="Q31" i="2" s="1"/>
  <c r="R31" i="2" s="1"/>
  <c r="L30" i="2"/>
  <c r="K30" i="2"/>
  <c r="J30" i="2"/>
  <c r="B30" i="2"/>
  <c r="A30" i="2"/>
  <c r="Q29" i="2"/>
  <c r="R29" i="2" s="1"/>
  <c r="S29" i="2" s="1"/>
  <c r="L29" i="2"/>
  <c r="K29" i="2"/>
  <c r="J29" i="2"/>
  <c r="C29" i="2"/>
  <c r="C30" i="2" s="1"/>
  <c r="C31" i="2" s="1"/>
  <c r="B29" i="2"/>
  <c r="A29" i="2"/>
  <c r="Q28" i="2"/>
  <c r="P27" i="2"/>
  <c r="Q27" i="2" s="1"/>
  <c r="L27" i="2"/>
  <c r="K27" i="2"/>
  <c r="J27" i="2"/>
  <c r="A27" i="2"/>
  <c r="R26" i="2"/>
  <c r="Q26" i="2"/>
  <c r="S26" i="2" s="1"/>
  <c r="L26" i="2"/>
  <c r="K26" i="2"/>
  <c r="J26" i="2"/>
  <c r="A26" i="2"/>
  <c r="Q25" i="2"/>
  <c r="R25" i="2" s="1"/>
  <c r="S25" i="2" s="1"/>
  <c r="L25" i="2"/>
  <c r="K25" i="2"/>
  <c r="J25" i="2"/>
  <c r="C25" i="2"/>
  <c r="C26" i="2" s="1"/>
  <c r="C27" i="2" s="1"/>
  <c r="B25" i="2"/>
  <c r="B26" i="2" s="1"/>
  <c r="A25" i="2"/>
  <c r="Q24" i="2"/>
  <c r="P23" i="2"/>
  <c r="Q23" i="2" s="1"/>
  <c r="L23" i="2"/>
  <c r="K23" i="2"/>
  <c r="J23" i="2"/>
  <c r="A23" i="2"/>
  <c r="Q22" i="2"/>
  <c r="R22" i="2" s="1"/>
  <c r="S22" i="2" s="1"/>
  <c r="L22" i="2"/>
  <c r="K22" i="2"/>
  <c r="J22" i="2"/>
  <c r="C22" i="2"/>
  <c r="C23" i="2" s="1"/>
  <c r="R21" i="2"/>
  <c r="Q21" i="2"/>
  <c r="L21" i="2"/>
  <c r="K21" i="2"/>
  <c r="J21" i="2"/>
  <c r="C21" i="2"/>
  <c r="B21" i="2"/>
  <c r="B22" i="2" s="1"/>
  <c r="A21" i="2"/>
  <c r="A22" i="2" s="1"/>
  <c r="R20" i="2"/>
  <c r="S20" i="2" s="1"/>
  <c r="Q20" i="2"/>
  <c r="P19" i="2"/>
  <c r="Q19" i="2" s="1"/>
  <c r="L19" i="2"/>
  <c r="K19" i="2"/>
  <c r="J19" i="2"/>
  <c r="R18" i="2"/>
  <c r="Q18" i="2"/>
  <c r="S18" i="2" s="1"/>
  <c r="L18" i="2"/>
  <c r="K18" i="2"/>
  <c r="J18" i="2"/>
  <c r="C18" i="2"/>
  <c r="C19" i="2" s="1"/>
  <c r="B18" i="2"/>
  <c r="A18" i="2"/>
  <c r="A19" i="2" s="1"/>
  <c r="S17" i="2"/>
  <c r="Q17" i="2"/>
  <c r="R17" i="2" s="1"/>
  <c r="L17" i="2"/>
  <c r="K17" i="2"/>
  <c r="J17" i="2"/>
  <c r="C17" i="2"/>
  <c r="B17" i="2"/>
  <c r="B19" i="2" s="1"/>
  <c r="A17" i="2"/>
  <c r="Q16" i="2"/>
  <c r="R16" i="2" s="1"/>
  <c r="L15" i="2"/>
  <c r="K15" i="2"/>
  <c r="J15" i="2"/>
  <c r="A15" i="2"/>
  <c r="Q14" i="2"/>
  <c r="P15" i="2" s="1"/>
  <c r="Q15" i="2" s="1"/>
  <c r="L14" i="2"/>
  <c r="K14" i="2"/>
  <c r="J14" i="2"/>
  <c r="A14" i="2"/>
  <c r="R13" i="2"/>
  <c r="S13" i="2" s="1"/>
  <c r="Q13" i="2"/>
  <c r="L13" i="2"/>
  <c r="K13" i="2"/>
  <c r="J13" i="2"/>
  <c r="C13" i="2"/>
  <c r="C14" i="2" s="1"/>
  <c r="C15" i="2" s="1"/>
  <c r="B13" i="2"/>
  <c r="B14" i="2" s="1"/>
  <c r="A13" i="2"/>
  <c r="Q12" i="2"/>
  <c r="P11" i="2"/>
  <c r="Q11" i="2" s="1"/>
  <c r="L11" i="2"/>
  <c r="K11" i="2"/>
  <c r="J11" i="2"/>
  <c r="S10" i="2"/>
  <c r="R10" i="2"/>
  <c r="Q10" i="2"/>
  <c r="L10" i="2"/>
  <c r="K10" i="2"/>
  <c r="J10" i="2"/>
  <c r="C10" i="2"/>
  <c r="C11" i="2" s="1"/>
  <c r="B10" i="2"/>
  <c r="Q9" i="2"/>
  <c r="R9" i="2" s="1"/>
  <c r="S9" i="2" s="1"/>
  <c r="L9" i="2"/>
  <c r="K9" i="2"/>
  <c r="J9" i="2"/>
  <c r="C9" i="2"/>
  <c r="B9" i="2"/>
  <c r="B11" i="2" s="1"/>
  <c r="A9" i="2"/>
  <c r="A10" i="2" s="1"/>
  <c r="A11" i="2" s="1"/>
  <c r="S8" i="2"/>
  <c r="R8" i="2"/>
  <c r="Q8" i="2"/>
  <c r="L7" i="2"/>
  <c r="K7" i="2"/>
  <c r="J7" i="2"/>
  <c r="Q6" i="2"/>
  <c r="L6" i="2"/>
  <c r="K6" i="2"/>
  <c r="J6" i="2"/>
  <c r="B6" i="2"/>
  <c r="A6" i="2"/>
  <c r="A7" i="2" s="1"/>
  <c r="S5" i="2"/>
  <c r="R5" i="2"/>
  <c r="Q5" i="2"/>
  <c r="L5" i="2"/>
  <c r="K5" i="2"/>
  <c r="J5" i="2"/>
  <c r="C5" i="2"/>
  <c r="C6" i="2" s="1"/>
  <c r="C7" i="2" s="1"/>
  <c r="B5" i="2"/>
  <c r="B7" i="2" s="1"/>
  <c r="A5" i="2"/>
  <c r="Q4" i="2"/>
  <c r="R4" i="2" s="1"/>
  <c r="Q3" i="2"/>
  <c r="L3" i="2"/>
  <c r="K3" i="2"/>
  <c r="J3" i="2"/>
  <c r="C3" i="2"/>
  <c r="B3" i="2"/>
  <c r="A3" i="2"/>
  <c r="S2" i="2"/>
  <c r="R2" i="2"/>
  <c r="Q2" i="2"/>
  <c r="R23" i="2" l="1"/>
  <c r="S23" i="2" s="1"/>
  <c r="R35" i="2"/>
  <c r="S35" i="2" s="1"/>
  <c r="R11" i="2"/>
  <c r="S11" i="2" s="1"/>
  <c r="L8" i="2" s="1"/>
  <c r="S12" i="2"/>
  <c r="R43" i="2"/>
  <c r="S43" i="2" s="1"/>
  <c r="S15" i="2"/>
  <c r="R15" i="2"/>
  <c r="R19" i="2"/>
  <c r="S19" i="2" s="1"/>
  <c r="S63" i="2"/>
  <c r="R63" i="2"/>
  <c r="S27" i="2"/>
  <c r="R27" i="2"/>
  <c r="R39" i="2"/>
  <c r="S39" i="2" s="1"/>
  <c r="S31" i="2"/>
  <c r="R42" i="2"/>
  <c r="S42" i="2" s="1"/>
  <c r="P67" i="2"/>
  <c r="Q67" i="2" s="1"/>
  <c r="S72" i="2"/>
  <c r="R72" i="2"/>
  <c r="R52" i="2"/>
  <c r="S52" i="2" s="1"/>
  <c r="S4" i="2"/>
  <c r="B15" i="2"/>
  <c r="L78" i="2" s="1"/>
  <c r="S16" i="2"/>
  <c r="B23" i="2"/>
  <c r="R30" i="2"/>
  <c r="S33" i="2"/>
  <c r="S47" i="2"/>
  <c r="R49" i="2"/>
  <c r="S49" i="2" s="1"/>
  <c r="R61" i="2"/>
  <c r="S61" i="2" s="1"/>
  <c r="S75" i="2"/>
  <c r="R24" i="2"/>
  <c r="S24" i="2" s="1"/>
  <c r="P7" i="2"/>
  <c r="Q7" i="2" s="1"/>
  <c r="S21" i="2"/>
  <c r="S30" i="2"/>
  <c r="R55" i="2"/>
  <c r="S55" i="2" s="1"/>
  <c r="R69" i="2"/>
  <c r="S69" i="2" s="1"/>
  <c r="K68" i="2"/>
  <c r="S38" i="2"/>
  <c r="R38" i="2"/>
  <c r="P51" i="2"/>
  <c r="Q51" i="2" s="1"/>
  <c r="S76" i="2"/>
  <c r="S48" i="2"/>
  <c r="R48" i="2"/>
  <c r="R3" i="2"/>
  <c r="K2" i="2" s="1"/>
  <c r="R6" i="2"/>
  <c r="S6" i="2" s="1"/>
  <c r="R12" i="2"/>
  <c r="K12" i="2" s="1"/>
  <c r="B27" i="2"/>
  <c r="R54" i="2"/>
  <c r="R71" i="2"/>
  <c r="S71" i="2" s="1"/>
  <c r="R14" i="2"/>
  <c r="S14" i="2" s="1"/>
  <c r="J64" i="2"/>
  <c r="R28" i="2"/>
  <c r="S28" i="2" s="1"/>
  <c r="J36" i="2"/>
  <c r="S45" i="2"/>
  <c r="S54" i="2"/>
  <c r="B59" i="2"/>
  <c r="R45" i="2"/>
  <c r="J72" i="2"/>
  <c r="R77" i="2"/>
  <c r="S77" i="2" s="1"/>
  <c r="S59" i="2"/>
  <c r="R59" i="2"/>
  <c r="S62" i="2"/>
  <c r="R62" i="2"/>
  <c r="L12" i="2" l="1"/>
  <c r="L16" i="2"/>
  <c r="L24" i="2"/>
  <c r="L68" i="2"/>
  <c r="K8" i="2"/>
  <c r="L40" i="2"/>
  <c r="L36" i="2"/>
  <c r="K40" i="2"/>
  <c r="J28" i="2"/>
  <c r="L60" i="2"/>
  <c r="K52" i="2"/>
  <c r="J60" i="2"/>
  <c r="K44" i="2"/>
  <c r="J52" i="2"/>
  <c r="K16" i="2"/>
  <c r="K20" i="2"/>
  <c r="J68" i="2"/>
  <c r="K56" i="2"/>
  <c r="J24" i="2"/>
  <c r="J44" i="2"/>
  <c r="K64" i="2"/>
  <c r="J20" i="2"/>
  <c r="K60" i="2"/>
  <c r="K28" i="2"/>
  <c r="K4" i="2"/>
  <c r="K36" i="2"/>
  <c r="J77" i="2"/>
  <c r="J48" i="2"/>
  <c r="K78" i="2"/>
  <c r="L28" i="2"/>
  <c r="K77" i="2"/>
  <c r="J2" i="2"/>
  <c r="K32" i="2"/>
  <c r="L72" i="2"/>
  <c r="J16" i="2"/>
  <c r="K79" i="2"/>
  <c r="J56" i="2"/>
  <c r="J12" i="2"/>
  <c r="L32" i="2"/>
  <c r="L52" i="2"/>
  <c r="L77" i="2"/>
  <c r="K76" i="2"/>
  <c r="L56" i="2"/>
  <c r="J78" i="2"/>
  <c r="L20" i="2"/>
  <c r="L79" i="2"/>
  <c r="S51" i="2"/>
  <c r="R51" i="2"/>
  <c r="K48" i="2" s="1"/>
  <c r="S7" i="2"/>
  <c r="L4" i="2" s="1"/>
  <c r="R7" i="2"/>
  <c r="S3" i="2"/>
  <c r="L2" i="2" s="1"/>
  <c r="J4" i="2"/>
  <c r="J79" i="2"/>
  <c r="K72" i="2"/>
  <c r="J40" i="2"/>
  <c r="J76" i="2"/>
  <c r="L48" i="2"/>
  <c r="J32" i="2"/>
  <c r="R67" i="2"/>
  <c r="S67" i="2" s="1"/>
  <c r="L64" i="2" s="1"/>
  <c r="L44" i="2"/>
  <c r="J8" i="2"/>
  <c r="L76" i="2"/>
  <c r="K24" i="2"/>
</calcChain>
</file>

<file path=xl/sharedStrings.xml><?xml version="1.0" encoding="utf-8"?>
<sst xmlns="http://schemas.openxmlformats.org/spreadsheetml/2006/main" count="278" uniqueCount="77">
  <si>
    <t>Tarih</t>
  </si>
  <si>
    <t>Depolama</t>
  </si>
  <si>
    <t>Facture N°</t>
  </si>
  <si>
    <t>N°</t>
  </si>
  <si>
    <t>Satış</t>
  </si>
  <si>
    <t>Ülke</t>
  </si>
  <si>
    <t>Müşteri</t>
  </si>
  <si>
    <t>Taşıyıcı Firma</t>
  </si>
  <si>
    <t>Takip Kodu</t>
  </si>
  <si>
    <t>Takip Linki</t>
  </si>
  <si>
    <t>Fatura Ara Toplam</t>
  </si>
  <si>
    <t>Fatura Vergi</t>
  </si>
  <si>
    <t>Fatura TOPLAM</t>
  </si>
  <si>
    <t>Ana Kategori</t>
  </si>
  <si>
    <t>Hizmetler</t>
  </si>
  <si>
    <t>Adet</t>
  </si>
  <si>
    <t>Birim Fiyat</t>
  </si>
  <si>
    <t>Ara Toplam</t>
  </si>
  <si>
    <t>Vergi</t>
  </si>
  <si>
    <t>Toplam</t>
  </si>
  <si>
    <t>GPF0011</t>
  </si>
  <si>
    <t>B2B</t>
  </si>
  <si>
    <t>Japan</t>
  </si>
  <si>
    <t>FUJIEI Corporation : SAMPLE</t>
  </si>
  <si>
    <t>UPS</t>
  </si>
  <si>
    <t>Toplama</t>
  </si>
  <si>
    <t xml:space="preserve">Urun Toplama </t>
  </si>
  <si>
    <t>Hizmet</t>
  </si>
  <si>
    <t>Paketleme :  25 X 13 X 15 cm</t>
  </si>
  <si>
    <t>Italy</t>
  </si>
  <si>
    <t>Guna Beach Club : Sample</t>
  </si>
  <si>
    <t>Kargo</t>
  </si>
  <si>
    <t>Kargolama : 1 kg</t>
  </si>
  <si>
    <t>Yakıt Ek Ücreti 15%</t>
  </si>
  <si>
    <t>B2C</t>
  </si>
  <si>
    <t>Germany</t>
  </si>
  <si>
    <t xml:space="preserve">Heike Iven-Koralli </t>
  </si>
  <si>
    <t>SUD SNC DI ERCOLE LUCA &amp; C.</t>
  </si>
  <si>
    <t>Koli Toplama</t>
  </si>
  <si>
    <t>Paketleme :  Ekstra Koli</t>
  </si>
  <si>
    <t>Kargolama : 20 kg</t>
  </si>
  <si>
    <t>France</t>
  </si>
  <si>
    <t>Anne NOE</t>
  </si>
  <si>
    <t>Netherlands</t>
  </si>
  <si>
    <t>Anne Weges</t>
  </si>
  <si>
    <t>Portugal</t>
  </si>
  <si>
    <t>Goncalo Costa</t>
  </si>
  <si>
    <t xml:space="preserve">Ceren Tacar </t>
  </si>
  <si>
    <t>Belgium</t>
  </si>
  <si>
    <t>STUDIO LEGALE</t>
  </si>
  <si>
    <t>MARIN MARIO TESSUTI SNC</t>
  </si>
  <si>
    <t>Kargolama : 15 kg</t>
  </si>
  <si>
    <t>EAST NATURAL</t>
  </si>
  <si>
    <t>Kargolama : 25 kg</t>
  </si>
  <si>
    <t>Valeria</t>
  </si>
  <si>
    <t>Kargolama : 4 kg</t>
  </si>
  <si>
    <t>Floriane Soler Brun</t>
  </si>
  <si>
    <t>Kargolama : 2 kg</t>
  </si>
  <si>
    <t xml:space="preserve"> Aurélia BONNET</t>
  </si>
  <si>
    <t>Austria</t>
  </si>
  <si>
    <t xml:space="preserve"> Schenkzeug</t>
  </si>
  <si>
    <t>Augenwaide</t>
  </si>
  <si>
    <t>Gianna Griffi</t>
  </si>
  <si>
    <t>Luxembourg</t>
  </si>
  <si>
    <t>Filiz Erkan</t>
  </si>
  <si>
    <t>Kargolama : 3 kg</t>
  </si>
  <si>
    <t xml:space="preserve"> tuincentrum Van Uytsel</t>
  </si>
  <si>
    <t>Kargolama : 0,5 kg</t>
  </si>
  <si>
    <t>Depolama 05</t>
  </si>
  <si>
    <t xml:space="preserve">Depolama </t>
  </si>
  <si>
    <t>80x120 Palet Alani  - Mayis 2024</t>
  </si>
  <si>
    <t>Depolama 06</t>
  </si>
  <si>
    <t>80x120 Palet Alani  - Haziran 2024</t>
  </si>
  <si>
    <t>10 lu dan 6li koliye</t>
  </si>
  <si>
    <t>10lu urunlerin 6li koliye cevirilmesi (koli fiyati)</t>
  </si>
  <si>
    <t>Amazon Gelen Urunler</t>
  </si>
  <si>
    <t>Amazon dan gelen urunler kontrol bagcik degistirme ve kolileme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</si>
</sst>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\ [$€-1];\-#,##0.00\ [$€-1]"/>
    <numFmt numFmtId="166" formatCode="dd\.mm\.yyyy"/>
  </numFmts>
  <fonts count="3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83"/>
  <sheetViews>
    <sheetView tabSelected="1" topLeftCell="A58" workbookViewId="0">
      <selection activeCell="G8" sqref="G8"/>
    </sheetView>
  </sheetViews>
  <sheetFormatPr baseColWidth="10" defaultColWidth="92.5546875" defaultRowHeight="13.2" x14ac:dyDescent="0.25"/>
  <cols>
    <col min="1" max="1" width="9.6640625" bestFit="1" customWidth="1"/>
    <col min="2" max="2" width="19.33203125" bestFit="1" customWidth="1"/>
    <col min="3" max="3" width="4.88671875" bestFit="1" customWidth="1"/>
    <col min="4" max="4" width="19.33203125" bestFit="1" customWidth="1"/>
    <col min="5" max="5" width="26.44140625" bestFit="1" customWidth="1"/>
    <col min="6" max="6" width="5.21875" bestFit="1" customWidth="1"/>
    <col min="7" max="7" width="12.109375" bestFit="1" customWidth="1"/>
    <col min="8" max="8" width="10.44140625" bestFit="1" customWidth="1"/>
    <col min="9" max="9" width="9.88671875" bestFit="1" customWidth="1"/>
    <col min="10" max="10" width="16.5546875" bestFit="1" customWidth="1"/>
    <col min="11" max="11" width="11.109375" bestFit="1" customWidth="1"/>
    <col min="12" max="12" width="14.109375" bestFit="1" customWidth="1"/>
    <col min="13" max="13" width="11.77734375" bestFit="1" customWidth="1"/>
    <col min="14" max="14" width="53.33203125" bestFit="1" customWidth="1"/>
    <col min="15" max="15" width="5" bestFit="1" customWidth="1"/>
    <col min="16" max="16" width="9.77734375" bestFit="1" customWidth="1"/>
    <col min="17" max="17" width="10.6640625" bestFit="1" customWidth="1"/>
    <col min="18" max="19" width="7.88671875" bestFit="1" customWidth="1"/>
  </cols>
  <sheetData>
    <row r="1" spans="1:19" ht="14.4" x14ac:dyDescent="0.3">
      <c r="A1" s="1" t="s">
        <v>2</v>
      </c>
      <c r="B1" s="1" t="s">
        <v>3</v>
      </c>
      <c r="C1" s="1" t="s">
        <v>4</v>
      </c>
      <c r="D1" s="2" t="s">
        <v>5</v>
      </c>
      <c r="E1" s="2" t="s">
        <v>6</v>
      </c>
      <c r="F1" s="2" t="s">
        <v>0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2" t="s">
        <v>14</v>
      </c>
      <c r="O1" s="2" t="s">
        <v>15</v>
      </c>
      <c r="P1" s="4" t="s">
        <v>16</v>
      </c>
      <c r="Q1" s="4" t="s">
        <v>17</v>
      </c>
      <c r="R1" s="4" t="s">
        <v>18</v>
      </c>
      <c r="S1" s="4" t="s">
        <v>19</v>
      </c>
    </row>
    <row r="2" spans="1:19" ht="14.4" x14ac:dyDescent="0.3">
      <c r="A2" s="5" t="s">
        <v>20</v>
      </c>
      <c r="B2" s="6">
        <v>690</v>
      </c>
      <c r="C2" s="6" t="s">
        <v>21</v>
      </c>
      <c r="D2" s="5" t="s">
        <v>22</v>
      </c>
      <c r="E2" s="5" t="s">
        <v>23</v>
      </c>
      <c r="F2" s="7"/>
      <c r="G2" s="5" t="s">
        <v>24</v>
      </c>
      <c r="H2" s="5"/>
      <c r="I2" s="5"/>
      <c r="J2" s="8">
        <f t="shared" ref="J2:J79" si="0">IF(ISBLANK(D2),"-",SUMIFS(Q:Q,B:B,B2))</f>
        <v>3.7699999999999996</v>
      </c>
      <c r="K2" s="8">
        <f t="shared" ref="K2:K79" si="1">IF(ISBLANK(D2),"-",SUMIFS(R:R,B:B,B2))</f>
        <v>0.754</v>
      </c>
      <c r="L2" s="8">
        <f t="shared" ref="L2:L79" si="2">IF(ISBLANK(D2),"-",SUMIFS(S:S,B:B,B2))</f>
        <v>4.524</v>
      </c>
      <c r="M2" s="8" t="s">
        <v>25</v>
      </c>
      <c r="N2" s="5" t="s">
        <v>26</v>
      </c>
      <c r="O2" s="9">
        <v>3</v>
      </c>
      <c r="P2" s="8">
        <v>0.99</v>
      </c>
      <c r="Q2" s="8">
        <f t="shared" ref="Q2:Q79" si="3">SUM(P2*O2)</f>
        <v>2.9699999999999998</v>
      </c>
      <c r="R2" s="8">
        <f t="shared" ref="R2:R79" si="4">Q2*0.2</f>
        <v>0.59399999999999997</v>
      </c>
      <c r="S2" s="8">
        <f t="shared" ref="S2:S79" si="5">Q2+R2</f>
        <v>3.5639999999999996</v>
      </c>
    </row>
    <row r="3" spans="1:19" ht="14.4" x14ac:dyDescent="0.3">
      <c r="A3" s="5" t="str">
        <f t="shared" ref="A3:C3" si="6">A2</f>
        <v>GPF0011</v>
      </c>
      <c r="B3" s="6">
        <f t="shared" si="6"/>
        <v>690</v>
      </c>
      <c r="C3" s="6" t="str">
        <f t="shared" si="6"/>
        <v>B2B</v>
      </c>
      <c r="D3" s="5"/>
      <c r="E3" s="5"/>
      <c r="F3" s="10"/>
      <c r="G3" s="5"/>
      <c r="H3" s="5"/>
      <c r="I3" s="5"/>
      <c r="J3" s="8" t="str">
        <f t="shared" si="0"/>
        <v>-</v>
      </c>
      <c r="K3" s="8" t="str">
        <f t="shared" si="1"/>
        <v>-</v>
      </c>
      <c r="L3" s="8" t="str">
        <f t="shared" si="2"/>
        <v>-</v>
      </c>
      <c r="M3" s="8" t="s">
        <v>27</v>
      </c>
      <c r="N3" s="5" t="s">
        <v>28</v>
      </c>
      <c r="O3" s="9">
        <v>1</v>
      </c>
      <c r="P3" s="8">
        <v>0.8</v>
      </c>
      <c r="Q3" s="8">
        <f t="shared" si="3"/>
        <v>0.8</v>
      </c>
      <c r="R3" s="8">
        <f t="shared" si="4"/>
        <v>0.16000000000000003</v>
      </c>
      <c r="S3" s="8">
        <f t="shared" si="5"/>
        <v>0.96000000000000008</v>
      </c>
    </row>
    <row r="4" spans="1:19" ht="14.4" x14ac:dyDescent="0.3">
      <c r="A4" s="5" t="s">
        <v>20</v>
      </c>
      <c r="B4" s="6">
        <v>691</v>
      </c>
      <c r="C4" s="6" t="s">
        <v>21</v>
      </c>
      <c r="D4" s="5" t="s">
        <v>29</v>
      </c>
      <c r="E4" s="5" t="s">
        <v>30</v>
      </c>
      <c r="F4" s="7"/>
      <c r="G4" s="5" t="s">
        <v>24</v>
      </c>
      <c r="H4" s="5"/>
      <c r="I4" s="5"/>
      <c r="J4" s="8">
        <f t="shared" si="0"/>
        <v>20.007000000000001</v>
      </c>
      <c r="K4" s="8">
        <f t="shared" si="1"/>
        <v>4.0014000000000003</v>
      </c>
      <c r="L4" s="8">
        <f t="shared" si="2"/>
        <v>24.008399999999998</v>
      </c>
      <c r="M4" s="8" t="s">
        <v>25</v>
      </c>
      <c r="N4" s="5" t="s">
        <v>26</v>
      </c>
      <c r="O4" s="9">
        <v>2</v>
      </c>
      <c r="P4" s="8">
        <v>0.99</v>
      </c>
      <c r="Q4" s="8">
        <f t="shared" si="3"/>
        <v>1.98</v>
      </c>
      <c r="R4" s="8">
        <f t="shared" si="4"/>
        <v>0.39600000000000002</v>
      </c>
      <c r="S4" s="8">
        <f t="shared" si="5"/>
        <v>2.3759999999999999</v>
      </c>
    </row>
    <row r="5" spans="1:19" ht="14.4" x14ac:dyDescent="0.3">
      <c r="A5" s="5" t="str">
        <f t="shared" ref="A5:C5" si="7">A4</f>
        <v>GPF0011</v>
      </c>
      <c r="B5" s="6">
        <f t="shared" si="7"/>
        <v>691</v>
      </c>
      <c r="C5" s="6" t="str">
        <f t="shared" si="7"/>
        <v>B2B</v>
      </c>
      <c r="D5" s="5"/>
      <c r="E5" s="5"/>
      <c r="F5" s="10"/>
      <c r="G5" s="5"/>
      <c r="H5" s="5"/>
      <c r="I5" s="5"/>
      <c r="J5" s="8" t="str">
        <f t="shared" si="0"/>
        <v>-</v>
      </c>
      <c r="K5" s="8" t="str">
        <f t="shared" si="1"/>
        <v>-</v>
      </c>
      <c r="L5" s="8" t="str">
        <f t="shared" si="2"/>
        <v>-</v>
      </c>
      <c r="M5" s="8" t="s">
        <v>27</v>
      </c>
      <c r="N5" s="5" t="s">
        <v>28</v>
      </c>
      <c r="O5" s="9">
        <v>1</v>
      </c>
      <c r="P5" s="8">
        <v>0.8</v>
      </c>
      <c r="Q5" s="8">
        <f t="shared" si="3"/>
        <v>0.8</v>
      </c>
      <c r="R5" s="8">
        <f t="shared" si="4"/>
        <v>0.16000000000000003</v>
      </c>
      <c r="S5" s="8">
        <f t="shared" si="5"/>
        <v>0.96000000000000008</v>
      </c>
    </row>
    <row r="6" spans="1:19" ht="14.4" x14ac:dyDescent="0.3">
      <c r="A6" s="5" t="str">
        <f t="shared" ref="A6:C6" si="8">A5</f>
        <v>GPF0011</v>
      </c>
      <c r="B6" s="6">
        <f t="shared" si="8"/>
        <v>691</v>
      </c>
      <c r="C6" s="6" t="str">
        <f t="shared" si="8"/>
        <v>B2B</v>
      </c>
      <c r="D6" s="5"/>
      <c r="E6" s="5"/>
      <c r="F6" s="10"/>
      <c r="G6" s="5"/>
      <c r="H6" s="5"/>
      <c r="I6" s="5"/>
      <c r="J6" s="8" t="str">
        <f t="shared" si="0"/>
        <v>-</v>
      </c>
      <c r="K6" s="8" t="str">
        <f t="shared" si="1"/>
        <v>-</v>
      </c>
      <c r="L6" s="8" t="str">
        <f t="shared" si="2"/>
        <v>-</v>
      </c>
      <c r="M6" s="8" t="s">
        <v>31</v>
      </c>
      <c r="N6" s="5" t="s">
        <v>32</v>
      </c>
      <c r="O6" s="9">
        <v>1</v>
      </c>
      <c r="P6" s="8">
        <v>14.98</v>
      </c>
      <c r="Q6" s="8">
        <f t="shared" si="3"/>
        <v>14.98</v>
      </c>
      <c r="R6" s="8">
        <f t="shared" si="4"/>
        <v>2.9960000000000004</v>
      </c>
      <c r="S6" s="8">
        <f t="shared" si="5"/>
        <v>17.975999999999999</v>
      </c>
    </row>
    <row r="7" spans="1:19" ht="14.4" x14ac:dyDescent="0.3">
      <c r="A7" s="5" t="str">
        <f>A6</f>
        <v>GPF0011</v>
      </c>
      <c r="B7" s="6">
        <f>B5</f>
        <v>691</v>
      </c>
      <c r="C7" s="6" t="str">
        <f>C6</f>
        <v>B2B</v>
      </c>
      <c r="D7" s="5"/>
      <c r="E7" s="5"/>
      <c r="F7" s="10"/>
      <c r="G7" s="5"/>
      <c r="H7" s="5"/>
      <c r="I7" s="5"/>
      <c r="J7" s="8" t="str">
        <f t="shared" si="0"/>
        <v>-</v>
      </c>
      <c r="K7" s="8" t="str">
        <f t="shared" si="1"/>
        <v>-</v>
      </c>
      <c r="L7" s="8" t="str">
        <f t="shared" si="2"/>
        <v>-</v>
      </c>
      <c r="M7" s="8" t="s">
        <v>31</v>
      </c>
      <c r="N7" s="5" t="s">
        <v>33</v>
      </c>
      <c r="O7" s="9">
        <v>1</v>
      </c>
      <c r="P7" s="8">
        <f>SUM((Q6)*15%)</f>
        <v>2.2469999999999999</v>
      </c>
      <c r="Q7" s="8">
        <f t="shared" si="3"/>
        <v>2.2469999999999999</v>
      </c>
      <c r="R7" s="8">
        <f t="shared" si="4"/>
        <v>0.44940000000000002</v>
      </c>
      <c r="S7" s="8">
        <f t="shared" si="5"/>
        <v>2.6963999999999997</v>
      </c>
    </row>
    <row r="8" spans="1:19" ht="14.4" x14ac:dyDescent="0.3">
      <c r="A8" s="5" t="s">
        <v>20</v>
      </c>
      <c r="B8" s="6">
        <v>692</v>
      </c>
      <c r="C8" s="6" t="s">
        <v>34</v>
      </c>
      <c r="D8" s="5" t="s">
        <v>35</v>
      </c>
      <c r="E8" s="5" t="s">
        <v>36</v>
      </c>
      <c r="F8" s="7"/>
      <c r="G8" s="5" t="s">
        <v>24</v>
      </c>
      <c r="H8" s="5"/>
      <c r="I8" s="5"/>
      <c r="J8" s="8">
        <f t="shared" si="0"/>
        <v>16.441000000000003</v>
      </c>
      <c r="K8" s="8">
        <f t="shared" si="1"/>
        <v>3.2882000000000002</v>
      </c>
      <c r="L8" s="8">
        <f t="shared" si="2"/>
        <v>19.729199999999999</v>
      </c>
      <c r="M8" s="8" t="s">
        <v>25</v>
      </c>
      <c r="N8" s="5" t="s">
        <v>26</v>
      </c>
      <c r="O8" s="9">
        <v>1</v>
      </c>
      <c r="P8" s="8">
        <v>0.99</v>
      </c>
      <c r="Q8" s="8">
        <f t="shared" si="3"/>
        <v>0.99</v>
      </c>
      <c r="R8" s="8">
        <f t="shared" si="4"/>
        <v>0.19800000000000001</v>
      </c>
      <c r="S8" s="8">
        <f t="shared" si="5"/>
        <v>1.1879999999999999</v>
      </c>
    </row>
    <row r="9" spans="1:19" ht="14.4" x14ac:dyDescent="0.3">
      <c r="A9" s="5" t="str">
        <f t="shared" ref="A9:C9" si="9">A8</f>
        <v>GPF0011</v>
      </c>
      <c r="B9" s="6">
        <f t="shared" si="9"/>
        <v>692</v>
      </c>
      <c r="C9" s="6" t="str">
        <f t="shared" si="9"/>
        <v>B2C</v>
      </c>
      <c r="D9" s="5"/>
      <c r="E9" s="5"/>
      <c r="F9" s="10"/>
      <c r="G9" s="5"/>
      <c r="H9" s="5"/>
      <c r="I9" s="5"/>
      <c r="J9" s="8" t="str">
        <f t="shared" si="0"/>
        <v>-</v>
      </c>
      <c r="K9" s="8" t="str">
        <f t="shared" si="1"/>
        <v>-</v>
      </c>
      <c r="L9" s="8" t="str">
        <f t="shared" si="2"/>
        <v>-</v>
      </c>
      <c r="M9" s="8" t="s">
        <v>27</v>
      </c>
      <c r="N9" s="5" t="s">
        <v>28</v>
      </c>
      <c r="O9" s="9">
        <v>1</v>
      </c>
      <c r="P9" s="8">
        <v>0.8</v>
      </c>
      <c r="Q9" s="8">
        <f t="shared" si="3"/>
        <v>0.8</v>
      </c>
      <c r="R9" s="8">
        <f t="shared" si="4"/>
        <v>0.16000000000000003</v>
      </c>
      <c r="S9" s="8">
        <f t="shared" si="5"/>
        <v>0.96000000000000008</v>
      </c>
    </row>
    <row r="10" spans="1:19" ht="14.4" x14ac:dyDescent="0.3">
      <c r="A10" s="5" t="str">
        <f t="shared" ref="A10:C10" si="10">A9</f>
        <v>GPF0011</v>
      </c>
      <c r="B10" s="6">
        <f t="shared" si="10"/>
        <v>692</v>
      </c>
      <c r="C10" s="6" t="str">
        <f t="shared" si="10"/>
        <v>B2C</v>
      </c>
      <c r="D10" s="5"/>
      <c r="E10" s="5"/>
      <c r="F10" s="10"/>
      <c r="G10" s="5"/>
      <c r="H10" s="5"/>
      <c r="I10" s="5"/>
      <c r="J10" s="8" t="str">
        <f t="shared" si="0"/>
        <v>-</v>
      </c>
      <c r="K10" s="8" t="str">
        <f t="shared" si="1"/>
        <v>-</v>
      </c>
      <c r="L10" s="8" t="str">
        <f t="shared" si="2"/>
        <v>-</v>
      </c>
      <c r="M10" s="8" t="s">
        <v>31</v>
      </c>
      <c r="N10" s="5" t="s">
        <v>32</v>
      </c>
      <c r="O10" s="9">
        <v>1</v>
      </c>
      <c r="P10" s="8">
        <v>12.74</v>
      </c>
      <c r="Q10" s="8">
        <f t="shared" si="3"/>
        <v>12.74</v>
      </c>
      <c r="R10" s="8">
        <f t="shared" si="4"/>
        <v>2.548</v>
      </c>
      <c r="S10" s="8">
        <f t="shared" si="5"/>
        <v>15.288</v>
      </c>
    </row>
    <row r="11" spans="1:19" ht="14.4" x14ac:dyDescent="0.3">
      <c r="A11" s="5" t="str">
        <f>A10</f>
        <v>GPF0011</v>
      </c>
      <c r="B11" s="6">
        <f>B9</f>
        <v>692</v>
      </c>
      <c r="C11" s="6" t="str">
        <f>C10</f>
        <v>B2C</v>
      </c>
      <c r="D11" s="5"/>
      <c r="E11" s="5"/>
      <c r="F11" s="10"/>
      <c r="G11" s="5"/>
      <c r="H11" s="5"/>
      <c r="I11" s="5"/>
      <c r="J11" s="8" t="str">
        <f t="shared" si="0"/>
        <v>-</v>
      </c>
      <c r="K11" s="8" t="str">
        <f t="shared" si="1"/>
        <v>-</v>
      </c>
      <c r="L11" s="8" t="str">
        <f t="shared" si="2"/>
        <v>-</v>
      </c>
      <c r="M11" s="8" t="s">
        <v>31</v>
      </c>
      <c r="N11" s="5" t="s">
        <v>33</v>
      </c>
      <c r="O11" s="9">
        <v>1</v>
      </c>
      <c r="P11" s="8">
        <f>SUM((Q10)*15%)</f>
        <v>1.911</v>
      </c>
      <c r="Q11" s="8">
        <f t="shared" si="3"/>
        <v>1.911</v>
      </c>
      <c r="R11" s="8">
        <f t="shared" si="4"/>
        <v>0.38220000000000004</v>
      </c>
      <c r="S11" s="8">
        <f t="shared" si="5"/>
        <v>2.2932000000000001</v>
      </c>
    </row>
    <row r="12" spans="1:19" ht="14.4" x14ac:dyDescent="0.3">
      <c r="A12" s="5" t="s">
        <v>20</v>
      </c>
      <c r="B12" s="6">
        <v>694</v>
      </c>
      <c r="C12" s="6" t="s">
        <v>21</v>
      </c>
      <c r="D12" s="5" t="s">
        <v>29</v>
      </c>
      <c r="E12" s="5" t="s">
        <v>37</v>
      </c>
      <c r="F12" s="7"/>
      <c r="G12" s="5" t="s">
        <v>24</v>
      </c>
      <c r="H12" s="5"/>
      <c r="I12" s="5"/>
      <c r="J12" s="8">
        <f t="shared" si="0"/>
        <v>54.025500000000001</v>
      </c>
      <c r="K12" s="8">
        <f t="shared" si="1"/>
        <v>10.805099999999999</v>
      </c>
      <c r="L12" s="8">
        <f t="shared" si="2"/>
        <v>64.830600000000004</v>
      </c>
      <c r="M12" s="8" t="s">
        <v>25</v>
      </c>
      <c r="N12" s="5" t="s">
        <v>38</v>
      </c>
      <c r="O12" s="9">
        <v>5</v>
      </c>
      <c r="P12" s="8">
        <v>1.95</v>
      </c>
      <c r="Q12" s="8">
        <f t="shared" si="3"/>
        <v>9.75</v>
      </c>
      <c r="R12" s="8">
        <f t="shared" si="4"/>
        <v>1.9500000000000002</v>
      </c>
      <c r="S12" s="8">
        <f t="shared" si="5"/>
        <v>11.7</v>
      </c>
    </row>
    <row r="13" spans="1:19" ht="14.4" x14ac:dyDescent="0.3">
      <c r="A13" s="5" t="str">
        <f t="shared" ref="A13:C13" si="11">A12</f>
        <v>GPF0011</v>
      </c>
      <c r="B13" s="6">
        <f t="shared" si="11"/>
        <v>694</v>
      </c>
      <c r="C13" s="6" t="str">
        <f t="shared" si="11"/>
        <v>B2B</v>
      </c>
      <c r="D13" s="5"/>
      <c r="E13" s="5"/>
      <c r="F13" s="10"/>
      <c r="G13" s="5"/>
      <c r="H13" s="5"/>
      <c r="I13" s="5"/>
      <c r="J13" s="8" t="str">
        <f t="shared" si="0"/>
        <v>-</v>
      </c>
      <c r="K13" s="8" t="str">
        <f t="shared" si="1"/>
        <v>-</v>
      </c>
      <c r="L13" s="8" t="str">
        <f t="shared" si="2"/>
        <v>-</v>
      </c>
      <c r="M13" s="8" t="s">
        <v>27</v>
      </c>
      <c r="N13" s="5" t="s">
        <v>39</v>
      </c>
      <c r="O13" s="9">
        <v>1</v>
      </c>
      <c r="P13" s="8">
        <v>3.6</v>
      </c>
      <c r="Q13" s="8">
        <f t="shared" si="3"/>
        <v>3.6</v>
      </c>
      <c r="R13" s="8">
        <f t="shared" si="4"/>
        <v>0.72000000000000008</v>
      </c>
      <c r="S13" s="8">
        <f t="shared" si="5"/>
        <v>4.32</v>
      </c>
    </row>
    <row r="14" spans="1:19" ht="14.4" x14ac:dyDescent="0.3">
      <c r="A14" s="5" t="str">
        <f t="shared" ref="A14:C14" si="12">A13</f>
        <v>GPF0011</v>
      </c>
      <c r="B14" s="6">
        <f t="shared" si="12"/>
        <v>694</v>
      </c>
      <c r="C14" s="6" t="str">
        <f t="shared" si="12"/>
        <v>B2B</v>
      </c>
      <c r="D14" s="5"/>
      <c r="E14" s="5"/>
      <c r="F14" s="10"/>
      <c r="G14" s="5"/>
      <c r="H14" s="5"/>
      <c r="I14" s="5"/>
      <c r="J14" s="8" t="str">
        <f t="shared" si="0"/>
        <v>-</v>
      </c>
      <c r="K14" s="8" t="str">
        <f t="shared" si="1"/>
        <v>-</v>
      </c>
      <c r="L14" s="8" t="str">
        <f t="shared" si="2"/>
        <v>-</v>
      </c>
      <c r="M14" s="8" t="s">
        <v>31</v>
      </c>
      <c r="N14" s="5" t="s">
        <v>40</v>
      </c>
      <c r="O14" s="9">
        <v>1</v>
      </c>
      <c r="P14" s="8">
        <v>35.369999999999997</v>
      </c>
      <c r="Q14" s="8">
        <f t="shared" si="3"/>
        <v>35.369999999999997</v>
      </c>
      <c r="R14" s="8">
        <f t="shared" si="4"/>
        <v>7.0739999999999998</v>
      </c>
      <c r="S14" s="8">
        <f t="shared" si="5"/>
        <v>42.443999999999996</v>
      </c>
    </row>
    <row r="15" spans="1:19" ht="14.4" x14ac:dyDescent="0.3">
      <c r="A15" s="5" t="str">
        <f>A14</f>
        <v>GPF0011</v>
      </c>
      <c r="B15" s="6">
        <f>B13</f>
        <v>694</v>
      </c>
      <c r="C15" s="6" t="str">
        <f>C14</f>
        <v>B2B</v>
      </c>
      <c r="D15" s="5"/>
      <c r="E15" s="5"/>
      <c r="F15" s="10"/>
      <c r="G15" s="5"/>
      <c r="H15" s="5"/>
      <c r="I15" s="5"/>
      <c r="J15" s="8" t="str">
        <f t="shared" si="0"/>
        <v>-</v>
      </c>
      <c r="K15" s="8" t="str">
        <f t="shared" si="1"/>
        <v>-</v>
      </c>
      <c r="L15" s="8" t="str">
        <f t="shared" si="2"/>
        <v>-</v>
      </c>
      <c r="M15" s="8" t="s">
        <v>31</v>
      </c>
      <c r="N15" s="5" t="s">
        <v>33</v>
      </c>
      <c r="O15" s="9">
        <v>1</v>
      </c>
      <c r="P15" s="8">
        <f>SUM((Q14)*15%)</f>
        <v>5.3054999999999994</v>
      </c>
      <c r="Q15" s="8">
        <f t="shared" si="3"/>
        <v>5.3054999999999994</v>
      </c>
      <c r="R15" s="8">
        <f t="shared" si="4"/>
        <v>1.0610999999999999</v>
      </c>
      <c r="S15" s="8">
        <f t="shared" si="5"/>
        <v>6.3665999999999991</v>
      </c>
    </row>
    <row r="16" spans="1:19" ht="14.4" x14ac:dyDescent="0.3">
      <c r="A16" s="5" t="s">
        <v>20</v>
      </c>
      <c r="B16" s="6">
        <v>695</v>
      </c>
      <c r="C16" s="6" t="s">
        <v>34</v>
      </c>
      <c r="D16" s="5" t="s">
        <v>41</v>
      </c>
      <c r="E16" s="5" t="s">
        <v>42</v>
      </c>
      <c r="F16" s="7"/>
      <c r="G16" s="5" t="s">
        <v>24</v>
      </c>
      <c r="H16" s="5"/>
      <c r="I16" s="5"/>
      <c r="J16" s="8">
        <f t="shared" si="0"/>
        <v>14.405500000000002</v>
      </c>
      <c r="K16" s="8">
        <f t="shared" si="1"/>
        <v>2.8811000000000004</v>
      </c>
      <c r="L16" s="8">
        <f t="shared" si="2"/>
        <v>17.2866</v>
      </c>
      <c r="M16" s="8" t="s">
        <v>25</v>
      </c>
      <c r="N16" s="5" t="s">
        <v>26</v>
      </c>
      <c r="O16" s="9">
        <v>1</v>
      </c>
      <c r="P16" s="8">
        <v>0.99</v>
      </c>
      <c r="Q16" s="8">
        <f t="shared" si="3"/>
        <v>0.99</v>
      </c>
      <c r="R16" s="8">
        <f t="shared" si="4"/>
        <v>0.19800000000000001</v>
      </c>
      <c r="S16" s="8">
        <f t="shared" si="5"/>
        <v>1.1879999999999999</v>
      </c>
    </row>
    <row r="17" spans="1:19" ht="14.4" x14ac:dyDescent="0.3">
      <c r="A17" s="5" t="str">
        <f t="shared" ref="A17:C17" si="13">A16</f>
        <v>GPF0011</v>
      </c>
      <c r="B17" s="6">
        <f t="shared" si="13"/>
        <v>695</v>
      </c>
      <c r="C17" s="6" t="str">
        <f t="shared" si="13"/>
        <v>B2C</v>
      </c>
      <c r="D17" s="5"/>
      <c r="E17" s="5"/>
      <c r="F17" s="10"/>
      <c r="G17" s="5"/>
      <c r="H17" s="5"/>
      <c r="I17" s="5"/>
      <c r="J17" s="8" t="str">
        <f t="shared" si="0"/>
        <v>-</v>
      </c>
      <c r="K17" s="8" t="str">
        <f t="shared" si="1"/>
        <v>-</v>
      </c>
      <c r="L17" s="8" t="str">
        <f t="shared" si="2"/>
        <v>-</v>
      </c>
      <c r="M17" s="8" t="s">
        <v>27</v>
      </c>
      <c r="N17" s="5" t="s">
        <v>28</v>
      </c>
      <c r="O17" s="9">
        <v>1</v>
      </c>
      <c r="P17" s="8">
        <v>0.8</v>
      </c>
      <c r="Q17" s="8">
        <f t="shared" si="3"/>
        <v>0.8</v>
      </c>
      <c r="R17" s="8">
        <f t="shared" si="4"/>
        <v>0.16000000000000003</v>
      </c>
      <c r="S17" s="8">
        <f t="shared" si="5"/>
        <v>0.96000000000000008</v>
      </c>
    </row>
    <row r="18" spans="1:19" ht="14.4" x14ac:dyDescent="0.3">
      <c r="A18" s="5" t="str">
        <f t="shared" ref="A18:C18" si="14">A17</f>
        <v>GPF0011</v>
      </c>
      <c r="B18" s="6">
        <f t="shared" si="14"/>
        <v>695</v>
      </c>
      <c r="C18" s="6" t="str">
        <f t="shared" si="14"/>
        <v>B2C</v>
      </c>
      <c r="D18" s="5"/>
      <c r="E18" s="5"/>
      <c r="F18" s="10"/>
      <c r="G18" s="5"/>
      <c r="H18" s="5"/>
      <c r="I18" s="5"/>
      <c r="J18" s="8" t="str">
        <f t="shared" si="0"/>
        <v>-</v>
      </c>
      <c r="K18" s="8" t="str">
        <f t="shared" si="1"/>
        <v>-</v>
      </c>
      <c r="L18" s="8" t="str">
        <f t="shared" si="2"/>
        <v>-</v>
      </c>
      <c r="M18" s="8" t="s">
        <v>31</v>
      </c>
      <c r="N18" s="5" t="s">
        <v>32</v>
      </c>
      <c r="O18" s="9">
        <v>1</v>
      </c>
      <c r="P18" s="8">
        <v>10.97</v>
      </c>
      <c r="Q18" s="8">
        <f t="shared" si="3"/>
        <v>10.97</v>
      </c>
      <c r="R18" s="8">
        <f t="shared" si="4"/>
        <v>2.1940000000000004</v>
      </c>
      <c r="S18" s="8">
        <f t="shared" si="5"/>
        <v>13.164000000000001</v>
      </c>
    </row>
    <row r="19" spans="1:19" ht="14.4" x14ac:dyDescent="0.3">
      <c r="A19" s="5" t="str">
        <f>A18</f>
        <v>GPF0011</v>
      </c>
      <c r="B19" s="6">
        <f>B17</f>
        <v>695</v>
      </c>
      <c r="C19" s="6" t="str">
        <f>C18</f>
        <v>B2C</v>
      </c>
      <c r="D19" s="5"/>
      <c r="E19" s="5"/>
      <c r="F19" s="10"/>
      <c r="G19" s="5"/>
      <c r="H19" s="5"/>
      <c r="I19" s="5"/>
      <c r="J19" s="8" t="str">
        <f t="shared" si="0"/>
        <v>-</v>
      </c>
      <c r="K19" s="8" t="str">
        <f t="shared" si="1"/>
        <v>-</v>
      </c>
      <c r="L19" s="8" t="str">
        <f t="shared" si="2"/>
        <v>-</v>
      </c>
      <c r="M19" s="8" t="s">
        <v>31</v>
      </c>
      <c r="N19" s="5" t="s">
        <v>33</v>
      </c>
      <c r="O19" s="9">
        <v>1</v>
      </c>
      <c r="P19" s="8">
        <f>SUM((Q18)*15%)</f>
        <v>1.6455</v>
      </c>
      <c r="Q19" s="8">
        <f t="shared" si="3"/>
        <v>1.6455</v>
      </c>
      <c r="R19" s="8">
        <f t="shared" si="4"/>
        <v>0.3291</v>
      </c>
      <c r="S19" s="8">
        <f t="shared" si="5"/>
        <v>1.9745999999999999</v>
      </c>
    </row>
    <row r="20" spans="1:19" ht="14.4" x14ac:dyDescent="0.3">
      <c r="A20" s="5" t="s">
        <v>20</v>
      </c>
      <c r="B20" s="6">
        <v>696</v>
      </c>
      <c r="C20" s="6" t="s">
        <v>34</v>
      </c>
      <c r="D20" s="5" t="s">
        <v>43</v>
      </c>
      <c r="E20" s="5" t="s">
        <v>44</v>
      </c>
      <c r="F20" s="7"/>
      <c r="G20" s="5" t="s">
        <v>24</v>
      </c>
      <c r="H20" s="5"/>
      <c r="I20" s="5"/>
      <c r="J20" s="8">
        <f t="shared" si="0"/>
        <v>16.441000000000003</v>
      </c>
      <c r="K20" s="8">
        <f t="shared" si="1"/>
        <v>3.2882000000000002</v>
      </c>
      <c r="L20" s="8">
        <f t="shared" si="2"/>
        <v>19.729199999999999</v>
      </c>
      <c r="M20" s="8" t="s">
        <v>25</v>
      </c>
      <c r="N20" s="5" t="s">
        <v>26</v>
      </c>
      <c r="O20" s="9">
        <v>1</v>
      </c>
      <c r="P20" s="8">
        <v>0.99</v>
      </c>
      <c r="Q20" s="8">
        <f t="shared" si="3"/>
        <v>0.99</v>
      </c>
      <c r="R20" s="8">
        <f t="shared" si="4"/>
        <v>0.19800000000000001</v>
      </c>
      <c r="S20" s="8">
        <f t="shared" si="5"/>
        <v>1.1879999999999999</v>
      </c>
    </row>
    <row r="21" spans="1:19" ht="14.4" x14ac:dyDescent="0.3">
      <c r="A21" s="5" t="str">
        <f t="shared" ref="A21:C21" si="15">A20</f>
        <v>GPF0011</v>
      </c>
      <c r="B21" s="6">
        <f t="shared" si="15"/>
        <v>696</v>
      </c>
      <c r="C21" s="6" t="str">
        <f t="shared" si="15"/>
        <v>B2C</v>
      </c>
      <c r="D21" s="5"/>
      <c r="E21" s="5"/>
      <c r="F21" s="10"/>
      <c r="G21" s="5"/>
      <c r="H21" s="5"/>
      <c r="I21" s="5"/>
      <c r="J21" s="8" t="str">
        <f t="shared" si="0"/>
        <v>-</v>
      </c>
      <c r="K21" s="8" t="str">
        <f t="shared" si="1"/>
        <v>-</v>
      </c>
      <c r="L21" s="8" t="str">
        <f t="shared" si="2"/>
        <v>-</v>
      </c>
      <c r="M21" s="8" t="s">
        <v>27</v>
      </c>
      <c r="N21" s="5" t="s">
        <v>28</v>
      </c>
      <c r="O21" s="9">
        <v>1</v>
      </c>
      <c r="P21" s="8">
        <v>0.8</v>
      </c>
      <c r="Q21" s="8">
        <f t="shared" si="3"/>
        <v>0.8</v>
      </c>
      <c r="R21" s="8">
        <f t="shared" si="4"/>
        <v>0.16000000000000003</v>
      </c>
      <c r="S21" s="8">
        <f t="shared" si="5"/>
        <v>0.96000000000000008</v>
      </c>
    </row>
    <row r="22" spans="1:19" ht="14.4" x14ac:dyDescent="0.3">
      <c r="A22" s="5" t="str">
        <f t="shared" ref="A22:C22" si="16">A21</f>
        <v>GPF0011</v>
      </c>
      <c r="B22" s="6">
        <f t="shared" si="16"/>
        <v>696</v>
      </c>
      <c r="C22" s="6" t="str">
        <f t="shared" si="16"/>
        <v>B2C</v>
      </c>
      <c r="D22" s="5"/>
      <c r="E22" s="5"/>
      <c r="F22" s="10"/>
      <c r="G22" s="5"/>
      <c r="H22" s="5"/>
      <c r="I22" s="5"/>
      <c r="J22" s="8" t="str">
        <f t="shared" si="0"/>
        <v>-</v>
      </c>
      <c r="K22" s="8" t="str">
        <f t="shared" si="1"/>
        <v>-</v>
      </c>
      <c r="L22" s="8" t="str">
        <f t="shared" si="2"/>
        <v>-</v>
      </c>
      <c r="M22" s="8" t="s">
        <v>31</v>
      </c>
      <c r="N22" s="5" t="s">
        <v>32</v>
      </c>
      <c r="O22" s="9">
        <v>1</v>
      </c>
      <c r="P22" s="8">
        <v>12.74</v>
      </c>
      <c r="Q22" s="8">
        <f t="shared" si="3"/>
        <v>12.74</v>
      </c>
      <c r="R22" s="8">
        <f t="shared" si="4"/>
        <v>2.548</v>
      </c>
      <c r="S22" s="8">
        <f t="shared" si="5"/>
        <v>15.288</v>
      </c>
    </row>
    <row r="23" spans="1:19" ht="14.4" x14ac:dyDescent="0.3">
      <c r="A23" s="5" t="str">
        <f>A22</f>
        <v>GPF0011</v>
      </c>
      <c r="B23" s="6">
        <f>B21</f>
        <v>696</v>
      </c>
      <c r="C23" s="6" t="str">
        <f>C22</f>
        <v>B2C</v>
      </c>
      <c r="D23" s="5"/>
      <c r="E23" s="5"/>
      <c r="F23" s="10"/>
      <c r="G23" s="5"/>
      <c r="H23" s="5"/>
      <c r="I23" s="5"/>
      <c r="J23" s="8" t="str">
        <f t="shared" si="0"/>
        <v>-</v>
      </c>
      <c r="K23" s="8" t="str">
        <f t="shared" si="1"/>
        <v>-</v>
      </c>
      <c r="L23" s="8" t="str">
        <f t="shared" si="2"/>
        <v>-</v>
      </c>
      <c r="M23" s="8" t="s">
        <v>31</v>
      </c>
      <c r="N23" s="5" t="s">
        <v>33</v>
      </c>
      <c r="O23" s="9">
        <v>1</v>
      </c>
      <c r="P23" s="8">
        <f>SUM((Q22)*15%)</f>
        <v>1.911</v>
      </c>
      <c r="Q23" s="8">
        <f t="shared" si="3"/>
        <v>1.911</v>
      </c>
      <c r="R23" s="8">
        <f t="shared" si="4"/>
        <v>0.38220000000000004</v>
      </c>
      <c r="S23" s="8">
        <f t="shared" si="5"/>
        <v>2.2932000000000001</v>
      </c>
    </row>
    <row r="24" spans="1:19" ht="14.4" x14ac:dyDescent="0.3">
      <c r="A24" s="5" t="s">
        <v>20</v>
      </c>
      <c r="B24" s="6">
        <v>697</v>
      </c>
      <c r="C24" s="6" t="s">
        <v>34</v>
      </c>
      <c r="D24" s="5" t="s">
        <v>45</v>
      </c>
      <c r="E24" s="5" t="s">
        <v>46</v>
      </c>
      <c r="F24" s="7"/>
      <c r="G24" s="5" t="s">
        <v>24</v>
      </c>
      <c r="H24" s="5"/>
      <c r="I24" s="5"/>
      <c r="J24" s="8">
        <f t="shared" si="0"/>
        <v>20.997</v>
      </c>
      <c r="K24" s="8">
        <f t="shared" si="1"/>
        <v>4.1994000000000007</v>
      </c>
      <c r="L24" s="8">
        <f t="shared" si="2"/>
        <v>25.196400000000001</v>
      </c>
      <c r="M24" s="8" t="s">
        <v>25</v>
      </c>
      <c r="N24" s="5" t="s">
        <v>26</v>
      </c>
      <c r="O24" s="9">
        <v>3</v>
      </c>
      <c r="P24" s="8">
        <v>0.99</v>
      </c>
      <c r="Q24" s="8">
        <f t="shared" si="3"/>
        <v>2.9699999999999998</v>
      </c>
      <c r="R24" s="8">
        <f t="shared" si="4"/>
        <v>0.59399999999999997</v>
      </c>
      <c r="S24" s="8">
        <f t="shared" si="5"/>
        <v>3.5639999999999996</v>
      </c>
    </row>
    <row r="25" spans="1:19" ht="14.4" x14ac:dyDescent="0.3">
      <c r="A25" s="5" t="str">
        <f t="shared" ref="A25:C25" si="17">A24</f>
        <v>GPF0011</v>
      </c>
      <c r="B25" s="6">
        <f t="shared" si="17"/>
        <v>697</v>
      </c>
      <c r="C25" s="6" t="str">
        <f t="shared" si="17"/>
        <v>B2C</v>
      </c>
      <c r="D25" s="5"/>
      <c r="E25" s="5"/>
      <c r="F25" s="10"/>
      <c r="G25" s="5"/>
      <c r="H25" s="5"/>
      <c r="I25" s="5"/>
      <c r="J25" s="8" t="str">
        <f t="shared" si="0"/>
        <v>-</v>
      </c>
      <c r="K25" s="8" t="str">
        <f t="shared" si="1"/>
        <v>-</v>
      </c>
      <c r="L25" s="8" t="str">
        <f t="shared" si="2"/>
        <v>-</v>
      </c>
      <c r="M25" s="8" t="s">
        <v>27</v>
      </c>
      <c r="N25" s="5" t="s">
        <v>28</v>
      </c>
      <c r="O25" s="9">
        <v>1</v>
      </c>
      <c r="P25" s="8">
        <v>0.8</v>
      </c>
      <c r="Q25" s="8">
        <f t="shared" si="3"/>
        <v>0.8</v>
      </c>
      <c r="R25" s="8">
        <f t="shared" si="4"/>
        <v>0.16000000000000003</v>
      </c>
      <c r="S25" s="8">
        <f t="shared" si="5"/>
        <v>0.96000000000000008</v>
      </c>
    </row>
    <row r="26" spans="1:19" ht="14.4" x14ac:dyDescent="0.3">
      <c r="A26" s="5" t="str">
        <f t="shared" ref="A26:C26" si="18">A25</f>
        <v>GPF0011</v>
      </c>
      <c r="B26" s="6">
        <f t="shared" si="18"/>
        <v>697</v>
      </c>
      <c r="C26" s="6" t="str">
        <f t="shared" si="18"/>
        <v>B2C</v>
      </c>
      <c r="D26" s="5"/>
      <c r="E26" s="5"/>
      <c r="F26" s="10"/>
      <c r="G26" s="5"/>
      <c r="H26" s="5"/>
      <c r="I26" s="5"/>
      <c r="J26" s="8" t="str">
        <f t="shared" si="0"/>
        <v>-</v>
      </c>
      <c r="K26" s="8" t="str">
        <f t="shared" si="1"/>
        <v>-</v>
      </c>
      <c r="L26" s="8" t="str">
        <f t="shared" si="2"/>
        <v>-</v>
      </c>
      <c r="M26" s="8" t="s">
        <v>31</v>
      </c>
      <c r="N26" s="5" t="s">
        <v>32</v>
      </c>
      <c r="O26" s="9">
        <v>1</v>
      </c>
      <c r="P26" s="8">
        <v>14.98</v>
      </c>
      <c r="Q26" s="8">
        <f t="shared" si="3"/>
        <v>14.98</v>
      </c>
      <c r="R26" s="8">
        <f t="shared" si="4"/>
        <v>2.9960000000000004</v>
      </c>
      <c r="S26" s="8">
        <f t="shared" si="5"/>
        <v>17.975999999999999</v>
      </c>
    </row>
    <row r="27" spans="1:19" ht="14.4" x14ac:dyDescent="0.3">
      <c r="A27" s="5" t="str">
        <f>A26</f>
        <v>GPF0011</v>
      </c>
      <c r="B27" s="6">
        <f>B25</f>
        <v>697</v>
      </c>
      <c r="C27" s="6" t="str">
        <f>C26</f>
        <v>B2C</v>
      </c>
      <c r="D27" s="5"/>
      <c r="E27" s="5"/>
      <c r="F27" s="10"/>
      <c r="G27" s="5"/>
      <c r="H27" s="5"/>
      <c r="I27" s="5"/>
      <c r="J27" s="8" t="str">
        <f t="shared" si="0"/>
        <v>-</v>
      </c>
      <c r="K27" s="8" t="str">
        <f t="shared" si="1"/>
        <v>-</v>
      </c>
      <c r="L27" s="8" t="str">
        <f t="shared" si="2"/>
        <v>-</v>
      </c>
      <c r="M27" s="8" t="s">
        <v>31</v>
      </c>
      <c r="N27" s="5" t="s">
        <v>33</v>
      </c>
      <c r="O27" s="9">
        <v>1</v>
      </c>
      <c r="P27" s="8">
        <f>SUM((Q26)*15%)</f>
        <v>2.2469999999999999</v>
      </c>
      <c r="Q27" s="8">
        <f t="shared" si="3"/>
        <v>2.2469999999999999</v>
      </c>
      <c r="R27" s="8">
        <f t="shared" si="4"/>
        <v>0.44940000000000002</v>
      </c>
      <c r="S27" s="8">
        <f t="shared" si="5"/>
        <v>2.6963999999999997</v>
      </c>
    </row>
    <row r="28" spans="1:19" ht="14.4" x14ac:dyDescent="0.3">
      <c r="A28" s="5" t="s">
        <v>20</v>
      </c>
      <c r="B28" s="6">
        <v>698</v>
      </c>
      <c r="C28" s="6" t="s">
        <v>34</v>
      </c>
      <c r="D28" s="5" t="s">
        <v>35</v>
      </c>
      <c r="E28" s="5" t="s">
        <v>47</v>
      </c>
      <c r="F28" s="7"/>
      <c r="G28" s="5" t="s">
        <v>24</v>
      </c>
      <c r="H28" s="5"/>
      <c r="I28" s="5"/>
      <c r="J28" s="8">
        <f t="shared" si="0"/>
        <v>16.441000000000003</v>
      </c>
      <c r="K28" s="8">
        <f t="shared" si="1"/>
        <v>3.2882000000000002</v>
      </c>
      <c r="L28" s="8">
        <f t="shared" si="2"/>
        <v>19.729199999999999</v>
      </c>
      <c r="M28" s="8" t="s">
        <v>25</v>
      </c>
      <c r="N28" s="5" t="s">
        <v>26</v>
      </c>
      <c r="O28" s="9">
        <v>1</v>
      </c>
      <c r="P28" s="8">
        <v>0.99</v>
      </c>
      <c r="Q28" s="8">
        <f t="shared" si="3"/>
        <v>0.99</v>
      </c>
      <c r="R28" s="8">
        <f t="shared" si="4"/>
        <v>0.19800000000000001</v>
      </c>
      <c r="S28" s="8">
        <f t="shared" si="5"/>
        <v>1.1879999999999999</v>
      </c>
    </row>
    <row r="29" spans="1:19" ht="14.4" x14ac:dyDescent="0.3">
      <c r="A29" s="5" t="str">
        <f t="shared" ref="A29:C29" si="19">A28</f>
        <v>GPF0011</v>
      </c>
      <c r="B29" s="6">
        <f t="shared" si="19"/>
        <v>698</v>
      </c>
      <c r="C29" s="6" t="str">
        <f t="shared" si="19"/>
        <v>B2C</v>
      </c>
      <c r="D29" s="5"/>
      <c r="E29" s="5"/>
      <c r="F29" s="10"/>
      <c r="G29" s="5"/>
      <c r="H29" s="5"/>
      <c r="I29" s="5"/>
      <c r="J29" s="8" t="str">
        <f t="shared" si="0"/>
        <v>-</v>
      </c>
      <c r="K29" s="8" t="str">
        <f t="shared" si="1"/>
        <v>-</v>
      </c>
      <c r="L29" s="8" t="str">
        <f t="shared" si="2"/>
        <v>-</v>
      </c>
      <c r="M29" s="8" t="s">
        <v>27</v>
      </c>
      <c r="N29" s="5" t="s">
        <v>28</v>
      </c>
      <c r="O29" s="9">
        <v>1</v>
      </c>
      <c r="P29" s="8">
        <v>0.8</v>
      </c>
      <c r="Q29" s="8">
        <f t="shared" si="3"/>
        <v>0.8</v>
      </c>
      <c r="R29" s="8">
        <f t="shared" si="4"/>
        <v>0.16000000000000003</v>
      </c>
      <c r="S29" s="8">
        <f t="shared" si="5"/>
        <v>0.96000000000000008</v>
      </c>
    </row>
    <row r="30" spans="1:19" ht="14.4" x14ac:dyDescent="0.3">
      <c r="A30" s="5" t="str">
        <f t="shared" ref="A30:C30" si="20">A29</f>
        <v>GPF0011</v>
      </c>
      <c r="B30" s="6">
        <f t="shared" si="20"/>
        <v>698</v>
      </c>
      <c r="C30" s="6" t="str">
        <f t="shared" si="20"/>
        <v>B2C</v>
      </c>
      <c r="D30" s="5"/>
      <c r="E30" s="5"/>
      <c r="F30" s="10"/>
      <c r="G30" s="5"/>
      <c r="H30" s="5"/>
      <c r="I30" s="5"/>
      <c r="J30" s="8" t="str">
        <f t="shared" si="0"/>
        <v>-</v>
      </c>
      <c r="K30" s="8" t="str">
        <f t="shared" si="1"/>
        <v>-</v>
      </c>
      <c r="L30" s="8" t="str">
        <f t="shared" si="2"/>
        <v>-</v>
      </c>
      <c r="M30" s="8" t="s">
        <v>31</v>
      </c>
      <c r="N30" s="5" t="s">
        <v>32</v>
      </c>
      <c r="O30" s="9">
        <v>1</v>
      </c>
      <c r="P30" s="8">
        <v>12.74</v>
      </c>
      <c r="Q30" s="8">
        <f t="shared" si="3"/>
        <v>12.74</v>
      </c>
      <c r="R30" s="8">
        <f t="shared" si="4"/>
        <v>2.548</v>
      </c>
      <c r="S30" s="8">
        <f t="shared" si="5"/>
        <v>15.288</v>
      </c>
    </row>
    <row r="31" spans="1:19" ht="14.4" x14ac:dyDescent="0.3">
      <c r="A31" s="5" t="str">
        <f>A30</f>
        <v>GPF0011</v>
      </c>
      <c r="B31" s="6">
        <f>B29</f>
        <v>698</v>
      </c>
      <c r="C31" s="6" t="str">
        <f>C30</f>
        <v>B2C</v>
      </c>
      <c r="D31" s="5"/>
      <c r="E31" s="5"/>
      <c r="F31" s="10"/>
      <c r="G31" s="5"/>
      <c r="H31" s="5"/>
      <c r="I31" s="5"/>
      <c r="J31" s="8" t="str">
        <f t="shared" si="0"/>
        <v>-</v>
      </c>
      <c r="K31" s="8" t="str">
        <f t="shared" si="1"/>
        <v>-</v>
      </c>
      <c r="L31" s="8" t="str">
        <f t="shared" si="2"/>
        <v>-</v>
      </c>
      <c r="M31" s="8" t="s">
        <v>31</v>
      </c>
      <c r="N31" s="5" t="s">
        <v>33</v>
      </c>
      <c r="O31" s="9">
        <v>1</v>
      </c>
      <c r="P31" s="8">
        <f>SUM((Q30)*15%)</f>
        <v>1.911</v>
      </c>
      <c r="Q31" s="8">
        <f t="shared" si="3"/>
        <v>1.911</v>
      </c>
      <c r="R31" s="8">
        <f t="shared" si="4"/>
        <v>0.38220000000000004</v>
      </c>
      <c r="S31" s="8">
        <f t="shared" si="5"/>
        <v>2.2932000000000001</v>
      </c>
    </row>
    <row r="32" spans="1:19" ht="14.4" x14ac:dyDescent="0.3">
      <c r="A32" s="5" t="s">
        <v>20</v>
      </c>
      <c r="B32" s="6">
        <v>703</v>
      </c>
      <c r="C32" s="6" t="s">
        <v>21</v>
      </c>
      <c r="D32" s="5" t="s">
        <v>48</v>
      </c>
      <c r="E32" s="5" t="s">
        <v>49</v>
      </c>
      <c r="F32" s="7"/>
      <c r="G32" s="5" t="s">
        <v>24</v>
      </c>
      <c r="H32" s="5"/>
      <c r="I32" s="5"/>
      <c r="J32" s="8">
        <f t="shared" si="0"/>
        <v>93.461000000000013</v>
      </c>
      <c r="K32" s="8">
        <f t="shared" si="1"/>
        <v>18.692200000000003</v>
      </c>
      <c r="L32" s="8">
        <f t="shared" si="2"/>
        <v>112.15320000000001</v>
      </c>
      <c r="M32" s="8" t="s">
        <v>25</v>
      </c>
      <c r="N32" s="5" t="s">
        <v>38</v>
      </c>
      <c r="O32" s="9">
        <v>7</v>
      </c>
      <c r="P32" s="8">
        <v>1.95</v>
      </c>
      <c r="Q32" s="8">
        <f t="shared" si="3"/>
        <v>13.65</v>
      </c>
      <c r="R32" s="8">
        <f t="shared" si="4"/>
        <v>2.7300000000000004</v>
      </c>
      <c r="S32" s="8">
        <f t="shared" si="5"/>
        <v>16.380000000000003</v>
      </c>
    </row>
    <row r="33" spans="1:19" ht="14.4" x14ac:dyDescent="0.3">
      <c r="A33" s="5" t="str">
        <f t="shared" ref="A33:C33" si="21">A32</f>
        <v>GPF0011</v>
      </c>
      <c r="B33" s="6">
        <f t="shared" si="21"/>
        <v>703</v>
      </c>
      <c r="C33" s="6" t="str">
        <f t="shared" si="21"/>
        <v>B2B</v>
      </c>
      <c r="D33" s="5"/>
      <c r="E33" s="5"/>
      <c r="F33" s="10"/>
      <c r="G33" s="5"/>
      <c r="H33" s="5"/>
      <c r="I33" s="5"/>
      <c r="J33" s="8" t="str">
        <f t="shared" si="0"/>
        <v>-</v>
      </c>
      <c r="K33" s="8" t="str">
        <f t="shared" si="1"/>
        <v>-</v>
      </c>
      <c r="L33" s="8" t="str">
        <f t="shared" si="2"/>
        <v>-</v>
      </c>
      <c r="M33" s="8" t="s">
        <v>27</v>
      </c>
      <c r="N33" s="5" t="s">
        <v>39</v>
      </c>
      <c r="O33" s="9">
        <v>2</v>
      </c>
      <c r="P33" s="8">
        <v>3.6</v>
      </c>
      <c r="Q33" s="8">
        <f t="shared" si="3"/>
        <v>7.2</v>
      </c>
      <c r="R33" s="8">
        <f t="shared" si="4"/>
        <v>1.4400000000000002</v>
      </c>
      <c r="S33" s="8">
        <f t="shared" si="5"/>
        <v>8.64</v>
      </c>
    </row>
    <row r="34" spans="1:19" ht="14.4" x14ac:dyDescent="0.3">
      <c r="A34" s="5" t="str">
        <f t="shared" ref="A34:C34" si="22">A33</f>
        <v>GPF0011</v>
      </c>
      <c r="B34" s="6">
        <f t="shared" si="22"/>
        <v>703</v>
      </c>
      <c r="C34" s="6" t="str">
        <f t="shared" si="22"/>
        <v>B2B</v>
      </c>
      <c r="D34" s="5"/>
      <c r="E34" s="5"/>
      <c r="F34" s="10"/>
      <c r="G34" s="5"/>
      <c r="H34" s="5"/>
      <c r="I34" s="5"/>
      <c r="J34" s="8" t="str">
        <f t="shared" si="0"/>
        <v>-</v>
      </c>
      <c r="K34" s="8" t="str">
        <f t="shared" si="1"/>
        <v>-</v>
      </c>
      <c r="L34" s="8" t="str">
        <f t="shared" si="2"/>
        <v>-</v>
      </c>
      <c r="M34" s="8" t="s">
        <v>31</v>
      </c>
      <c r="N34" s="5" t="s">
        <v>40</v>
      </c>
      <c r="O34" s="9">
        <v>2</v>
      </c>
      <c r="P34" s="8">
        <v>31.57</v>
      </c>
      <c r="Q34" s="8">
        <f t="shared" si="3"/>
        <v>63.14</v>
      </c>
      <c r="R34" s="8">
        <f t="shared" si="4"/>
        <v>12.628</v>
      </c>
      <c r="S34" s="8">
        <f t="shared" si="5"/>
        <v>75.768000000000001</v>
      </c>
    </row>
    <row r="35" spans="1:19" ht="14.4" x14ac:dyDescent="0.3">
      <c r="A35" s="5" t="str">
        <f>A34</f>
        <v>GPF0011</v>
      </c>
      <c r="B35" s="6">
        <f>B33</f>
        <v>703</v>
      </c>
      <c r="C35" s="6" t="str">
        <f>C34</f>
        <v>B2B</v>
      </c>
      <c r="D35" s="5"/>
      <c r="E35" s="5"/>
      <c r="F35" s="10"/>
      <c r="G35" s="5"/>
      <c r="H35" s="5"/>
      <c r="I35" s="5"/>
      <c r="J35" s="8" t="str">
        <f t="shared" si="0"/>
        <v>-</v>
      </c>
      <c r="K35" s="8" t="str">
        <f t="shared" si="1"/>
        <v>-</v>
      </c>
      <c r="L35" s="8" t="str">
        <f t="shared" si="2"/>
        <v>-</v>
      </c>
      <c r="M35" s="8" t="s">
        <v>31</v>
      </c>
      <c r="N35" s="5" t="s">
        <v>33</v>
      </c>
      <c r="O35" s="9">
        <v>1</v>
      </c>
      <c r="P35" s="8">
        <f>SUM((Q34)*15%)</f>
        <v>9.4710000000000001</v>
      </c>
      <c r="Q35" s="8">
        <f t="shared" si="3"/>
        <v>9.4710000000000001</v>
      </c>
      <c r="R35" s="8">
        <f t="shared" si="4"/>
        <v>1.8942000000000001</v>
      </c>
      <c r="S35" s="8">
        <f t="shared" si="5"/>
        <v>11.3652</v>
      </c>
    </row>
    <row r="36" spans="1:19" ht="14.4" x14ac:dyDescent="0.3">
      <c r="A36" s="5" t="s">
        <v>20</v>
      </c>
      <c r="B36" s="6">
        <v>704</v>
      </c>
      <c r="C36" s="6" t="s">
        <v>21</v>
      </c>
      <c r="D36" s="5" t="s">
        <v>29</v>
      </c>
      <c r="E36" s="5" t="s">
        <v>50</v>
      </c>
      <c r="F36" s="7"/>
      <c r="G36" s="5" t="s">
        <v>24</v>
      </c>
      <c r="H36" s="5"/>
      <c r="I36" s="5"/>
      <c r="J36" s="8">
        <f t="shared" si="0"/>
        <v>89.85</v>
      </c>
      <c r="K36" s="8">
        <f t="shared" si="1"/>
        <v>17.970000000000002</v>
      </c>
      <c r="L36" s="8">
        <f t="shared" si="2"/>
        <v>107.82000000000001</v>
      </c>
      <c r="M36" s="8" t="s">
        <v>25</v>
      </c>
      <c r="N36" s="5" t="s">
        <v>38</v>
      </c>
      <c r="O36" s="9">
        <v>7</v>
      </c>
      <c r="P36" s="8">
        <v>1.95</v>
      </c>
      <c r="Q36" s="8">
        <f t="shared" si="3"/>
        <v>13.65</v>
      </c>
      <c r="R36" s="8">
        <f t="shared" si="4"/>
        <v>2.7300000000000004</v>
      </c>
      <c r="S36" s="8">
        <f t="shared" si="5"/>
        <v>16.380000000000003</v>
      </c>
    </row>
    <row r="37" spans="1:19" ht="14.4" x14ac:dyDescent="0.3">
      <c r="A37" s="5" t="str">
        <f t="shared" ref="A37:C37" si="23">A36</f>
        <v>GPF0011</v>
      </c>
      <c r="B37" s="6">
        <f t="shared" si="23"/>
        <v>704</v>
      </c>
      <c r="C37" s="6" t="str">
        <f t="shared" si="23"/>
        <v>B2B</v>
      </c>
      <c r="D37" s="5"/>
      <c r="E37" s="5"/>
      <c r="F37" s="10"/>
      <c r="G37" s="5"/>
      <c r="H37" s="5"/>
      <c r="I37" s="5"/>
      <c r="J37" s="8" t="str">
        <f t="shared" si="0"/>
        <v>-</v>
      </c>
      <c r="K37" s="8" t="str">
        <f t="shared" si="1"/>
        <v>-</v>
      </c>
      <c r="L37" s="8" t="str">
        <f t="shared" si="2"/>
        <v>-</v>
      </c>
      <c r="M37" s="8" t="s">
        <v>27</v>
      </c>
      <c r="N37" s="5" t="s">
        <v>39</v>
      </c>
      <c r="O37" s="9">
        <v>2</v>
      </c>
      <c r="P37" s="8">
        <v>3.6</v>
      </c>
      <c r="Q37" s="8">
        <f t="shared" si="3"/>
        <v>7.2</v>
      </c>
      <c r="R37" s="8">
        <f t="shared" si="4"/>
        <v>1.4400000000000002</v>
      </c>
      <c r="S37" s="8">
        <f t="shared" si="5"/>
        <v>8.64</v>
      </c>
    </row>
    <row r="38" spans="1:19" ht="14.4" x14ac:dyDescent="0.3">
      <c r="A38" s="5" t="str">
        <f t="shared" ref="A38:C38" si="24">A37</f>
        <v>GPF0011</v>
      </c>
      <c r="B38" s="6">
        <f t="shared" si="24"/>
        <v>704</v>
      </c>
      <c r="C38" s="6" t="str">
        <f t="shared" si="24"/>
        <v>B2B</v>
      </c>
      <c r="D38" s="5"/>
      <c r="E38" s="5"/>
      <c r="F38" s="10"/>
      <c r="G38" s="5"/>
      <c r="H38" s="5"/>
      <c r="I38" s="5"/>
      <c r="J38" s="8" t="str">
        <f t="shared" si="0"/>
        <v>-</v>
      </c>
      <c r="K38" s="8" t="str">
        <f t="shared" si="1"/>
        <v>-</v>
      </c>
      <c r="L38" s="8" t="str">
        <f t="shared" si="2"/>
        <v>-</v>
      </c>
      <c r="M38" s="8" t="s">
        <v>31</v>
      </c>
      <c r="N38" s="5" t="s">
        <v>51</v>
      </c>
      <c r="O38" s="9">
        <v>2</v>
      </c>
      <c r="P38" s="8">
        <v>30</v>
      </c>
      <c r="Q38" s="8">
        <f t="shared" si="3"/>
        <v>60</v>
      </c>
      <c r="R38" s="8">
        <f t="shared" si="4"/>
        <v>12</v>
      </c>
      <c r="S38" s="8">
        <f t="shared" si="5"/>
        <v>72</v>
      </c>
    </row>
    <row r="39" spans="1:19" ht="14.4" x14ac:dyDescent="0.3">
      <c r="A39" s="5" t="str">
        <f>A38</f>
        <v>GPF0011</v>
      </c>
      <c r="B39" s="6">
        <f>B37</f>
        <v>704</v>
      </c>
      <c r="C39" s="6" t="str">
        <f>C38</f>
        <v>B2B</v>
      </c>
      <c r="D39" s="5"/>
      <c r="E39" s="5"/>
      <c r="F39" s="10"/>
      <c r="G39" s="5"/>
      <c r="H39" s="5"/>
      <c r="I39" s="5"/>
      <c r="J39" s="8" t="str">
        <f t="shared" si="0"/>
        <v>-</v>
      </c>
      <c r="K39" s="8" t="str">
        <f t="shared" si="1"/>
        <v>-</v>
      </c>
      <c r="L39" s="8" t="str">
        <f t="shared" si="2"/>
        <v>-</v>
      </c>
      <c r="M39" s="8" t="s">
        <v>31</v>
      </c>
      <c r="N39" s="5" t="s">
        <v>33</v>
      </c>
      <c r="O39" s="9">
        <v>1</v>
      </c>
      <c r="P39" s="8">
        <f>SUM((Q38)*15%)</f>
        <v>9</v>
      </c>
      <c r="Q39" s="8">
        <f t="shared" si="3"/>
        <v>9</v>
      </c>
      <c r="R39" s="8">
        <f t="shared" si="4"/>
        <v>1.8</v>
      </c>
      <c r="S39" s="8">
        <f t="shared" si="5"/>
        <v>10.8</v>
      </c>
    </row>
    <row r="40" spans="1:19" ht="14.4" x14ac:dyDescent="0.3">
      <c r="A40" s="5" t="s">
        <v>20</v>
      </c>
      <c r="B40" s="6">
        <v>705</v>
      </c>
      <c r="C40" s="6" t="s">
        <v>21</v>
      </c>
      <c r="D40" s="5" t="s">
        <v>48</v>
      </c>
      <c r="E40" s="5" t="s">
        <v>52</v>
      </c>
      <c r="F40" s="7"/>
      <c r="G40" s="5" t="s">
        <v>24</v>
      </c>
      <c r="H40" s="5"/>
      <c r="I40" s="5"/>
      <c r="J40" s="8">
        <f t="shared" si="0"/>
        <v>109.43600000000001</v>
      </c>
      <c r="K40" s="8">
        <f t="shared" si="1"/>
        <v>21.8872</v>
      </c>
      <c r="L40" s="8">
        <f t="shared" si="2"/>
        <v>131.32319999999999</v>
      </c>
      <c r="M40" s="8" t="s">
        <v>25</v>
      </c>
      <c r="N40" s="5" t="s">
        <v>38</v>
      </c>
      <c r="O40" s="9">
        <v>9</v>
      </c>
      <c r="P40" s="8">
        <v>1.95</v>
      </c>
      <c r="Q40" s="8">
        <f t="shared" si="3"/>
        <v>17.55</v>
      </c>
      <c r="R40" s="8">
        <f t="shared" si="4"/>
        <v>3.5100000000000002</v>
      </c>
      <c r="S40" s="8">
        <f t="shared" si="5"/>
        <v>21.060000000000002</v>
      </c>
    </row>
    <row r="41" spans="1:19" ht="14.4" x14ac:dyDescent="0.3">
      <c r="A41" s="5" t="str">
        <f t="shared" ref="A41:C41" si="25">A40</f>
        <v>GPF0011</v>
      </c>
      <c r="B41" s="6">
        <f t="shared" si="25"/>
        <v>705</v>
      </c>
      <c r="C41" s="6" t="str">
        <f t="shared" si="25"/>
        <v>B2B</v>
      </c>
      <c r="D41" s="5"/>
      <c r="E41" s="5"/>
      <c r="F41" s="10"/>
      <c r="G41" s="5"/>
      <c r="H41" s="5"/>
      <c r="I41" s="5"/>
      <c r="J41" s="8" t="str">
        <f t="shared" si="0"/>
        <v>-</v>
      </c>
      <c r="K41" s="8" t="str">
        <f t="shared" si="1"/>
        <v>-</v>
      </c>
      <c r="L41" s="8" t="str">
        <f t="shared" si="2"/>
        <v>-</v>
      </c>
      <c r="M41" s="8" t="s">
        <v>27</v>
      </c>
      <c r="N41" s="5" t="s">
        <v>39</v>
      </c>
      <c r="O41" s="9">
        <v>2</v>
      </c>
      <c r="P41" s="8">
        <v>3.6</v>
      </c>
      <c r="Q41" s="8">
        <f t="shared" si="3"/>
        <v>7.2</v>
      </c>
      <c r="R41" s="8">
        <f t="shared" si="4"/>
        <v>1.4400000000000002</v>
      </c>
      <c r="S41" s="8">
        <f t="shared" si="5"/>
        <v>8.64</v>
      </c>
    </row>
    <row r="42" spans="1:19" ht="14.4" x14ac:dyDescent="0.3">
      <c r="A42" s="5" t="str">
        <f t="shared" ref="A42:C42" si="26">A41</f>
        <v>GPF0011</v>
      </c>
      <c r="B42" s="6">
        <f t="shared" si="26"/>
        <v>705</v>
      </c>
      <c r="C42" s="6" t="str">
        <f t="shared" si="26"/>
        <v>B2B</v>
      </c>
      <c r="D42" s="5"/>
      <c r="E42" s="5"/>
      <c r="F42" s="10"/>
      <c r="G42" s="5"/>
      <c r="H42" s="5"/>
      <c r="I42" s="5"/>
      <c r="J42" s="8" t="str">
        <f t="shared" si="0"/>
        <v>-</v>
      </c>
      <c r="K42" s="8" t="str">
        <f t="shared" si="1"/>
        <v>-</v>
      </c>
      <c r="L42" s="8" t="str">
        <f t="shared" si="2"/>
        <v>-</v>
      </c>
      <c r="M42" s="8" t="s">
        <v>31</v>
      </c>
      <c r="N42" s="5" t="s">
        <v>53</v>
      </c>
      <c r="O42" s="9">
        <v>2</v>
      </c>
      <c r="P42" s="8">
        <v>36.82</v>
      </c>
      <c r="Q42" s="8">
        <f t="shared" si="3"/>
        <v>73.64</v>
      </c>
      <c r="R42" s="8">
        <f t="shared" si="4"/>
        <v>14.728000000000002</v>
      </c>
      <c r="S42" s="8">
        <f t="shared" si="5"/>
        <v>88.367999999999995</v>
      </c>
    </row>
    <row r="43" spans="1:19" ht="14.4" x14ac:dyDescent="0.3">
      <c r="A43" s="5" t="str">
        <f>A42</f>
        <v>GPF0011</v>
      </c>
      <c r="B43" s="6">
        <f>B41</f>
        <v>705</v>
      </c>
      <c r="C43" s="6" t="str">
        <f>C42</f>
        <v>B2B</v>
      </c>
      <c r="D43" s="5"/>
      <c r="E43" s="5"/>
      <c r="F43" s="10"/>
      <c r="G43" s="5"/>
      <c r="H43" s="5"/>
      <c r="I43" s="5"/>
      <c r="J43" s="8" t="str">
        <f t="shared" si="0"/>
        <v>-</v>
      </c>
      <c r="K43" s="8" t="str">
        <f t="shared" si="1"/>
        <v>-</v>
      </c>
      <c r="L43" s="8" t="str">
        <f t="shared" si="2"/>
        <v>-</v>
      </c>
      <c r="M43" s="8" t="s">
        <v>31</v>
      </c>
      <c r="N43" s="5" t="s">
        <v>33</v>
      </c>
      <c r="O43" s="9">
        <v>1</v>
      </c>
      <c r="P43" s="8">
        <f>SUM((Q42)*15%)</f>
        <v>11.045999999999999</v>
      </c>
      <c r="Q43" s="8">
        <f t="shared" si="3"/>
        <v>11.045999999999999</v>
      </c>
      <c r="R43" s="8">
        <f t="shared" si="4"/>
        <v>2.2092000000000001</v>
      </c>
      <c r="S43" s="8">
        <f t="shared" si="5"/>
        <v>13.255199999999999</v>
      </c>
    </row>
    <row r="44" spans="1:19" ht="14.4" x14ac:dyDescent="0.3">
      <c r="A44" s="5" t="s">
        <v>20</v>
      </c>
      <c r="B44" s="6">
        <v>706</v>
      </c>
      <c r="C44" s="6" t="s">
        <v>21</v>
      </c>
      <c r="D44" s="5" t="s">
        <v>29</v>
      </c>
      <c r="E44" s="5" t="s">
        <v>54</v>
      </c>
      <c r="F44" s="7"/>
      <c r="G44" s="5" t="s">
        <v>24</v>
      </c>
      <c r="H44" s="5"/>
      <c r="I44" s="5"/>
      <c r="J44" s="8">
        <f t="shared" si="0"/>
        <v>25.565999999999999</v>
      </c>
      <c r="K44" s="8">
        <f t="shared" si="1"/>
        <v>5.1132</v>
      </c>
      <c r="L44" s="8">
        <f t="shared" si="2"/>
        <v>30.679200000000002</v>
      </c>
      <c r="M44" s="8" t="s">
        <v>25</v>
      </c>
      <c r="N44" s="5" t="s">
        <v>38</v>
      </c>
      <c r="O44" s="9">
        <v>1</v>
      </c>
      <c r="P44" s="8">
        <v>1.95</v>
      </c>
      <c r="Q44" s="8">
        <f t="shared" si="3"/>
        <v>1.95</v>
      </c>
      <c r="R44" s="8">
        <f t="shared" si="4"/>
        <v>0.39</v>
      </c>
      <c r="S44" s="8">
        <f t="shared" si="5"/>
        <v>2.34</v>
      </c>
    </row>
    <row r="45" spans="1:19" ht="14.4" x14ac:dyDescent="0.3">
      <c r="A45" s="5" t="str">
        <f t="shared" ref="A45:C45" si="27">A44</f>
        <v>GPF0011</v>
      </c>
      <c r="B45" s="6">
        <f t="shared" si="27"/>
        <v>706</v>
      </c>
      <c r="C45" s="6" t="str">
        <f t="shared" si="27"/>
        <v>B2B</v>
      </c>
      <c r="D45" s="5"/>
      <c r="E45" s="5"/>
      <c r="F45" s="10"/>
      <c r="G45" s="5"/>
      <c r="H45" s="5"/>
      <c r="I45" s="5"/>
      <c r="J45" s="8" t="str">
        <f t="shared" si="0"/>
        <v>-</v>
      </c>
      <c r="K45" s="8" t="str">
        <f t="shared" si="1"/>
        <v>-</v>
      </c>
      <c r="L45" s="8" t="str">
        <f t="shared" si="2"/>
        <v>-</v>
      </c>
      <c r="M45" s="8" t="s">
        <v>27</v>
      </c>
      <c r="N45" s="5" t="s">
        <v>28</v>
      </c>
      <c r="O45" s="9">
        <v>1</v>
      </c>
      <c r="P45" s="8">
        <v>0.8</v>
      </c>
      <c r="Q45" s="8">
        <f t="shared" si="3"/>
        <v>0.8</v>
      </c>
      <c r="R45" s="8">
        <f t="shared" si="4"/>
        <v>0.16000000000000003</v>
      </c>
      <c r="S45" s="8">
        <f t="shared" si="5"/>
        <v>0.96000000000000008</v>
      </c>
    </row>
    <row r="46" spans="1:19" ht="14.4" x14ac:dyDescent="0.3">
      <c r="A46" s="5" t="str">
        <f t="shared" ref="A46:C46" si="28">A45</f>
        <v>GPF0011</v>
      </c>
      <c r="B46" s="6">
        <f t="shared" si="28"/>
        <v>706</v>
      </c>
      <c r="C46" s="6" t="str">
        <f t="shared" si="28"/>
        <v>B2B</v>
      </c>
      <c r="D46" s="5"/>
      <c r="E46" s="5"/>
      <c r="F46" s="10"/>
      <c r="G46" s="5"/>
      <c r="H46" s="5"/>
      <c r="I46" s="5"/>
      <c r="J46" s="8" t="str">
        <f t="shared" si="0"/>
        <v>-</v>
      </c>
      <c r="K46" s="8" t="str">
        <f t="shared" si="1"/>
        <v>-</v>
      </c>
      <c r="L46" s="8" t="str">
        <f t="shared" si="2"/>
        <v>-</v>
      </c>
      <c r="M46" s="8" t="s">
        <v>31</v>
      </c>
      <c r="N46" s="5" t="s">
        <v>55</v>
      </c>
      <c r="O46" s="9">
        <v>1</v>
      </c>
      <c r="P46" s="8">
        <v>19.84</v>
      </c>
      <c r="Q46" s="8">
        <f t="shared" si="3"/>
        <v>19.84</v>
      </c>
      <c r="R46" s="8">
        <f t="shared" si="4"/>
        <v>3.968</v>
      </c>
      <c r="S46" s="8">
        <f t="shared" si="5"/>
        <v>23.808</v>
      </c>
    </row>
    <row r="47" spans="1:19" ht="14.4" x14ac:dyDescent="0.3">
      <c r="A47" s="5" t="str">
        <f>A46</f>
        <v>GPF0011</v>
      </c>
      <c r="B47" s="6">
        <f>B45</f>
        <v>706</v>
      </c>
      <c r="C47" s="6" t="str">
        <f>C46</f>
        <v>B2B</v>
      </c>
      <c r="D47" s="5"/>
      <c r="E47" s="5"/>
      <c r="F47" s="10"/>
      <c r="G47" s="5"/>
      <c r="H47" s="5"/>
      <c r="I47" s="5"/>
      <c r="J47" s="8" t="str">
        <f t="shared" si="0"/>
        <v>-</v>
      </c>
      <c r="K47" s="8" t="str">
        <f t="shared" si="1"/>
        <v>-</v>
      </c>
      <c r="L47" s="8" t="str">
        <f t="shared" si="2"/>
        <v>-</v>
      </c>
      <c r="M47" s="8" t="s">
        <v>31</v>
      </c>
      <c r="N47" s="5" t="s">
        <v>33</v>
      </c>
      <c r="O47" s="9">
        <v>1</v>
      </c>
      <c r="P47" s="8">
        <f>SUM((Q46)*15%)</f>
        <v>2.976</v>
      </c>
      <c r="Q47" s="8">
        <f t="shared" si="3"/>
        <v>2.976</v>
      </c>
      <c r="R47" s="8">
        <f t="shared" si="4"/>
        <v>0.59520000000000006</v>
      </c>
      <c r="S47" s="8">
        <f t="shared" si="5"/>
        <v>3.5712000000000002</v>
      </c>
    </row>
    <row r="48" spans="1:19" ht="14.4" x14ac:dyDescent="0.3">
      <c r="A48" s="5" t="s">
        <v>20</v>
      </c>
      <c r="B48" s="6">
        <v>709</v>
      </c>
      <c r="C48" s="6" t="s">
        <v>34</v>
      </c>
      <c r="D48" s="5" t="s">
        <v>41</v>
      </c>
      <c r="E48" s="5" t="s">
        <v>56</v>
      </c>
      <c r="F48" s="7"/>
      <c r="G48" s="5" t="s">
        <v>24</v>
      </c>
      <c r="H48" s="5"/>
      <c r="I48" s="5"/>
      <c r="J48" s="8">
        <f t="shared" si="0"/>
        <v>18.744</v>
      </c>
      <c r="K48" s="8">
        <f t="shared" si="1"/>
        <v>3.7488000000000001</v>
      </c>
      <c r="L48" s="8">
        <f t="shared" si="2"/>
        <v>22.492800000000003</v>
      </c>
      <c r="M48" s="8" t="s">
        <v>25</v>
      </c>
      <c r="N48" s="5" t="s">
        <v>26</v>
      </c>
      <c r="O48" s="9">
        <v>4</v>
      </c>
      <c r="P48" s="8">
        <v>0.99</v>
      </c>
      <c r="Q48" s="8">
        <f t="shared" si="3"/>
        <v>3.96</v>
      </c>
      <c r="R48" s="8">
        <f t="shared" si="4"/>
        <v>0.79200000000000004</v>
      </c>
      <c r="S48" s="8">
        <f t="shared" si="5"/>
        <v>4.7519999999999998</v>
      </c>
    </row>
    <row r="49" spans="1:19" ht="14.4" x14ac:dyDescent="0.3">
      <c r="A49" s="5" t="str">
        <f t="shared" ref="A49:C49" si="29">A48</f>
        <v>GPF0011</v>
      </c>
      <c r="B49" s="6">
        <f t="shared" si="29"/>
        <v>709</v>
      </c>
      <c r="C49" s="6" t="str">
        <f t="shared" si="29"/>
        <v>B2C</v>
      </c>
      <c r="D49" s="5"/>
      <c r="E49" s="5"/>
      <c r="F49" s="10"/>
      <c r="G49" s="5"/>
      <c r="H49" s="5"/>
      <c r="I49" s="5"/>
      <c r="J49" s="8" t="str">
        <f t="shared" si="0"/>
        <v>-</v>
      </c>
      <c r="K49" s="8" t="str">
        <f t="shared" si="1"/>
        <v>-</v>
      </c>
      <c r="L49" s="8" t="str">
        <f t="shared" si="2"/>
        <v>-</v>
      </c>
      <c r="M49" s="8" t="s">
        <v>27</v>
      </c>
      <c r="N49" s="5" t="s">
        <v>28</v>
      </c>
      <c r="O49" s="9">
        <v>1</v>
      </c>
      <c r="P49" s="8">
        <v>0.8</v>
      </c>
      <c r="Q49" s="8">
        <f t="shared" si="3"/>
        <v>0.8</v>
      </c>
      <c r="R49" s="8">
        <f t="shared" si="4"/>
        <v>0.16000000000000003</v>
      </c>
      <c r="S49" s="8">
        <f t="shared" si="5"/>
        <v>0.96000000000000008</v>
      </c>
    </row>
    <row r="50" spans="1:19" ht="14.4" x14ac:dyDescent="0.3">
      <c r="A50" s="5" t="str">
        <f t="shared" ref="A50:C50" si="30">A49</f>
        <v>GPF0011</v>
      </c>
      <c r="B50" s="6">
        <f t="shared" si="30"/>
        <v>709</v>
      </c>
      <c r="C50" s="6" t="str">
        <f t="shared" si="30"/>
        <v>B2C</v>
      </c>
      <c r="D50" s="5"/>
      <c r="E50" s="5"/>
      <c r="F50" s="10"/>
      <c r="G50" s="5"/>
      <c r="H50" s="5"/>
      <c r="I50" s="5"/>
      <c r="J50" s="8" t="str">
        <f t="shared" si="0"/>
        <v>-</v>
      </c>
      <c r="K50" s="8" t="str">
        <f t="shared" si="1"/>
        <v>-</v>
      </c>
      <c r="L50" s="8" t="str">
        <f t="shared" si="2"/>
        <v>-</v>
      </c>
      <c r="M50" s="8" t="s">
        <v>31</v>
      </c>
      <c r="N50" s="5" t="s">
        <v>57</v>
      </c>
      <c r="O50" s="9">
        <v>1</v>
      </c>
      <c r="P50" s="8">
        <v>12.16</v>
      </c>
      <c r="Q50" s="8">
        <f t="shared" si="3"/>
        <v>12.16</v>
      </c>
      <c r="R50" s="8">
        <f t="shared" si="4"/>
        <v>2.4320000000000004</v>
      </c>
      <c r="S50" s="8">
        <f t="shared" si="5"/>
        <v>14.592000000000001</v>
      </c>
    </row>
    <row r="51" spans="1:19" ht="14.4" x14ac:dyDescent="0.3">
      <c r="A51" s="5" t="str">
        <f>A50</f>
        <v>GPF0011</v>
      </c>
      <c r="B51" s="6">
        <f>B49</f>
        <v>709</v>
      </c>
      <c r="C51" s="6" t="str">
        <f>C50</f>
        <v>B2C</v>
      </c>
      <c r="D51" s="5"/>
      <c r="E51" s="5"/>
      <c r="F51" s="10"/>
      <c r="G51" s="5"/>
      <c r="H51" s="5"/>
      <c r="I51" s="5"/>
      <c r="J51" s="8" t="str">
        <f t="shared" si="0"/>
        <v>-</v>
      </c>
      <c r="K51" s="8" t="str">
        <f t="shared" si="1"/>
        <v>-</v>
      </c>
      <c r="L51" s="8" t="str">
        <f t="shared" si="2"/>
        <v>-</v>
      </c>
      <c r="M51" s="8" t="s">
        <v>31</v>
      </c>
      <c r="N51" s="5" t="s">
        <v>33</v>
      </c>
      <c r="O51" s="9">
        <v>1</v>
      </c>
      <c r="P51" s="8">
        <f>SUM((Q50)*15%)</f>
        <v>1.8239999999999998</v>
      </c>
      <c r="Q51" s="8">
        <f t="shared" si="3"/>
        <v>1.8239999999999998</v>
      </c>
      <c r="R51" s="8">
        <f t="shared" si="4"/>
        <v>0.36480000000000001</v>
      </c>
      <c r="S51" s="8">
        <f t="shared" si="5"/>
        <v>2.1887999999999996</v>
      </c>
    </row>
    <row r="52" spans="1:19" ht="14.4" x14ac:dyDescent="0.3">
      <c r="A52" s="5" t="s">
        <v>20</v>
      </c>
      <c r="B52" s="6">
        <v>710</v>
      </c>
      <c r="C52" s="6" t="s">
        <v>34</v>
      </c>
      <c r="D52" s="5" t="s">
        <v>41</v>
      </c>
      <c r="E52" s="5" t="s">
        <v>58</v>
      </c>
      <c r="F52" s="7"/>
      <c r="G52" s="5" t="s">
        <v>24</v>
      </c>
      <c r="H52" s="5"/>
      <c r="I52" s="5"/>
      <c r="J52" s="8">
        <f t="shared" si="0"/>
        <v>15.3955</v>
      </c>
      <c r="K52" s="8">
        <f t="shared" si="1"/>
        <v>3.0791000000000004</v>
      </c>
      <c r="L52" s="8">
        <f t="shared" si="2"/>
        <v>18.474599999999999</v>
      </c>
      <c r="M52" s="8" t="s">
        <v>25</v>
      </c>
      <c r="N52" s="5" t="s">
        <v>26</v>
      </c>
      <c r="O52" s="9">
        <v>2</v>
      </c>
      <c r="P52" s="8">
        <v>0.99</v>
      </c>
      <c r="Q52" s="8">
        <f t="shared" si="3"/>
        <v>1.98</v>
      </c>
      <c r="R52" s="8">
        <f t="shared" si="4"/>
        <v>0.39600000000000002</v>
      </c>
      <c r="S52" s="8">
        <f t="shared" si="5"/>
        <v>2.3759999999999999</v>
      </c>
    </row>
    <row r="53" spans="1:19" ht="14.4" x14ac:dyDescent="0.3">
      <c r="A53" s="5" t="str">
        <f t="shared" ref="A53:C53" si="31">A52</f>
        <v>GPF0011</v>
      </c>
      <c r="B53" s="6">
        <f t="shared" si="31"/>
        <v>710</v>
      </c>
      <c r="C53" s="6" t="str">
        <f t="shared" si="31"/>
        <v>B2C</v>
      </c>
      <c r="D53" s="5"/>
      <c r="E53" s="5"/>
      <c r="F53" s="10"/>
      <c r="G53" s="5"/>
      <c r="H53" s="5"/>
      <c r="I53" s="5"/>
      <c r="J53" s="8" t="str">
        <f t="shared" si="0"/>
        <v>-</v>
      </c>
      <c r="K53" s="8" t="str">
        <f t="shared" si="1"/>
        <v>-</v>
      </c>
      <c r="L53" s="8" t="str">
        <f t="shared" si="2"/>
        <v>-</v>
      </c>
      <c r="M53" s="8" t="s">
        <v>27</v>
      </c>
      <c r="N53" s="5" t="s">
        <v>28</v>
      </c>
      <c r="O53" s="9">
        <v>1</v>
      </c>
      <c r="P53" s="8">
        <v>0.8</v>
      </c>
      <c r="Q53" s="8">
        <f t="shared" si="3"/>
        <v>0.8</v>
      </c>
      <c r="R53" s="8">
        <f t="shared" si="4"/>
        <v>0.16000000000000003</v>
      </c>
      <c r="S53" s="8">
        <f t="shared" si="5"/>
        <v>0.96000000000000008</v>
      </c>
    </row>
    <row r="54" spans="1:19" ht="14.4" x14ac:dyDescent="0.3">
      <c r="A54" s="5" t="str">
        <f t="shared" ref="A54:C54" si="32">A53</f>
        <v>GPF0011</v>
      </c>
      <c r="B54" s="6">
        <f t="shared" si="32"/>
        <v>710</v>
      </c>
      <c r="C54" s="6" t="str">
        <f t="shared" si="32"/>
        <v>B2C</v>
      </c>
      <c r="D54" s="5"/>
      <c r="E54" s="5"/>
      <c r="F54" s="10"/>
      <c r="G54" s="5"/>
      <c r="H54" s="5"/>
      <c r="I54" s="5"/>
      <c r="J54" s="8" t="str">
        <f t="shared" si="0"/>
        <v>-</v>
      </c>
      <c r="K54" s="8" t="str">
        <f t="shared" si="1"/>
        <v>-</v>
      </c>
      <c r="L54" s="8" t="str">
        <f t="shared" si="2"/>
        <v>-</v>
      </c>
      <c r="M54" s="8" t="s">
        <v>31</v>
      </c>
      <c r="N54" s="5" t="s">
        <v>32</v>
      </c>
      <c r="O54" s="9">
        <v>1</v>
      </c>
      <c r="P54" s="8">
        <v>10.97</v>
      </c>
      <c r="Q54" s="8">
        <f t="shared" si="3"/>
        <v>10.97</v>
      </c>
      <c r="R54" s="8">
        <f t="shared" si="4"/>
        <v>2.1940000000000004</v>
      </c>
      <c r="S54" s="8">
        <f t="shared" si="5"/>
        <v>13.164000000000001</v>
      </c>
    </row>
    <row r="55" spans="1:19" ht="14.4" x14ac:dyDescent="0.3">
      <c r="A55" s="5" t="str">
        <f>A54</f>
        <v>GPF0011</v>
      </c>
      <c r="B55" s="6">
        <f>B53</f>
        <v>710</v>
      </c>
      <c r="C55" s="6" t="str">
        <f>C54</f>
        <v>B2C</v>
      </c>
      <c r="D55" s="5"/>
      <c r="E55" s="5"/>
      <c r="F55" s="10"/>
      <c r="G55" s="5"/>
      <c r="H55" s="5"/>
      <c r="I55" s="5"/>
      <c r="J55" s="8" t="str">
        <f t="shared" si="0"/>
        <v>-</v>
      </c>
      <c r="K55" s="8" t="str">
        <f t="shared" si="1"/>
        <v>-</v>
      </c>
      <c r="L55" s="8" t="str">
        <f t="shared" si="2"/>
        <v>-</v>
      </c>
      <c r="M55" s="8" t="s">
        <v>31</v>
      </c>
      <c r="N55" s="5" t="s">
        <v>33</v>
      </c>
      <c r="O55" s="9">
        <v>1</v>
      </c>
      <c r="P55" s="8">
        <f>SUM((Q54)*15%)</f>
        <v>1.6455</v>
      </c>
      <c r="Q55" s="8">
        <f t="shared" si="3"/>
        <v>1.6455</v>
      </c>
      <c r="R55" s="8">
        <f t="shared" si="4"/>
        <v>0.3291</v>
      </c>
      <c r="S55" s="8">
        <f t="shared" si="5"/>
        <v>1.9745999999999999</v>
      </c>
    </row>
    <row r="56" spans="1:19" ht="14.4" x14ac:dyDescent="0.3">
      <c r="A56" s="5" t="s">
        <v>20</v>
      </c>
      <c r="B56" s="6">
        <v>711</v>
      </c>
      <c r="C56" s="6" t="s">
        <v>21</v>
      </c>
      <c r="D56" s="5" t="s">
        <v>59</v>
      </c>
      <c r="E56" s="5" t="s">
        <v>60</v>
      </c>
      <c r="F56" s="7"/>
      <c r="G56" s="5" t="s">
        <v>24</v>
      </c>
      <c r="H56" s="5"/>
      <c r="I56" s="5"/>
      <c r="J56" s="8">
        <f t="shared" si="0"/>
        <v>61.944000000000003</v>
      </c>
      <c r="K56" s="8">
        <f t="shared" si="1"/>
        <v>12.3888</v>
      </c>
      <c r="L56" s="8">
        <f t="shared" si="2"/>
        <v>74.332800000000006</v>
      </c>
      <c r="M56" s="8" t="s">
        <v>25</v>
      </c>
      <c r="N56" s="5" t="s">
        <v>38</v>
      </c>
      <c r="O56" s="9">
        <v>6</v>
      </c>
      <c r="P56" s="8">
        <v>1.95</v>
      </c>
      <c r="Q56" s="8">
        <f t="shared" si="3"/>
        <v>11.7</v>
      </c>
      <c r="R56" s="8">
        <f t="shared" si="4"/>
        <v>2.34</v>
      </c>
      <c r="S56" s="8">
        <f t="shared" si="5"/>
        <v>14.04</v>
      </c>
    </row>
    <row r="57" spans="1:19" ht="14.4" x14ac:dyDescent="0.3">
      <c r="A57" s="5" t="str">
        <f t="shared" ref="A57:C57" si="33">A56</f>
        <v>GPF0011</v>
      </c>
      <c r="B57" s="6">
        <f t="shared" si="33"/>
        <v>711</v>
      </c>
      <c r="C57" s="6" t="str">
        <f t="shared" si="33"/>
        <v>B2B</v>
      </c>
      <c r="D57" s="5"/>
      <c r="E57" s="5"/>
      <c r="F57" s="10"/>
      <c r="G57" s="5"/>
      <c r="H57" s="5"/>
      <c r="I57" s="5"/>
      <c r="J57" s="8" t="str">
        <f t="shared" si="0"/>
        <v>-</v>
      </c>
      <c r="K57" s="8" t="str">
        <f t="shared" si="1"/>
        <v>-</v>
      </c>
      <c r="L57" s="8" t="str">
        <f t="shared" si="2"/>
        <v>-</v>
      </c>
      <c r="M57" s="8" t="s">
        <v>27</v>
      </c>
      <c r="N57" s="5" t="s">
        <v>39</v>
      </c>
      <c r="O57" s="9">
        <v>1</v>
      </c>
      <c r="P57" s="8">
        <v>3.6</v>
      </c>
      <c r="Q57" s="8">
        <f t="shared" si="3"/>
        <v>3.6</v>
      </c>
      <c r="R57" s="8">
        <f t="shared" si="4"/>
        <v>0.72000000000000008</v>
      </c>
      <c r="S57" s="8">
        <f t="shared" si="5"/>
        <v>4.32</v>
      </c>
    </row>
    <row r="58" spans="1:19" ht="14.4" x14ac:dyDescent="0.3">
      <c r="A58" s="5" t="str">
        <f t="shared" ref="A58:C58" si="34">A57</f>
        <v>GPF0011</v>
      </c>
      <c r="B58" s="6">
        <f t="shared" si="34"/>
        <v>711</v>
      </c>
      <c r="C58" s="6" t="str">
        <f t="shared" si="34"/>
        <v>B2B</v>
      </c>
      <c r="D58" s="5"/>
      <c r="E58" s="5"/>
      <c r="F58" s="10"/>
      <c r="G58" s="5"/>
      <c r="H58" s="5"/>
      <c r="I58" s="5"/>
      <c r="J58" s="8" t="str">
        <f t="shared" si="0"/>
        <v>-</v>
      </c>
      <c r="K58" s="8" t="str">
        <f t="shared" si="1"/>
        <v>-</v>
      </c>
      <c r="L58" s="8" t="str">
        <f t="shared" si="2"/>
        <v>-</v>
      </c>
      <c r="M58" s="8" t="s">
        <v>31</v>
      </c>
      <c r="N58" s="5" t="s">
        <v>53</v>
      </c>
      <c r="O58" s="9">
        <v>1</v>
      </c>
      <c r="P58" s="8">
        <v>40.56</v>
      </c>
      <c r="Q58" s="8">
        <f t="shared" si="3"/>
        <v>40.56</v>
      </c>
      <c r="R58" s="8">
        <f t="shared" si="4"/>
        <v>8.1120000000000001</v>
      </c>
      <c r="S58" s="8">
        <f t="shared" si="5"/>
        <v>48.672000000000004</v>
      </c>
    </row>
    <row r="59" spans="1:19" ht="14.4" x14ac:dyDescent="0.3">
      <c r="A59" s="5" t="str">
        <f>A58</f>
        <v>GPF0011</v>
      </c>
      <c r="B59" s="6">
        <f>B57</f>
        <v>711</v>
      </c>
      <c r="C59" s="6" t="str">
        <f>C58</f>
        <v>B2B</v>
      </c>
      <c r="D59" s="5"/>
      <c r="E59" s="5"/>
      <c r="F59" s="10"/>
      <c r="G59" s="5"/>
      <c r="H59" s="5"/>
      <c r="I59" s="5"/>
      <c r="J59" s="8" t="str">
        <f t="shared" si="0"/>
        <v>-</v>
      </c>
      <c r="K59" s="8" t="str">
        <f t="shared" si="1"/>
        <v>-</v>
      </c>
      <c r="L59" s="8" t="str">
        <f t="shared" si="2"/>
        <v>-</v>
      </c>
      <c r="M59" s="8" t="s">
        <v>31</v>
      </c>
      <c r="N59" s="5" t="s">
        <v>33</v>
      </c>
      <c r="O59" s="9">
        <v>1</v>
      </c>
      <c r="P59" s="8">
        <f>SUM((Q58)*15%)</f>
        <v>6.0840000000000005</v>
      </c>
      <c r="Q59" s="8">
        <f t="shared" si="3"/>
        <v>6.0840000000000005</v>
      </c>
      <c r="R59" s="8">
        <f t="shared" si="4"/>
        <v>1.2168000000000001</v>
      </c>
      <c r="S59" s="8">
        <f t="shared" si="5"/>
        <v>7.3008000000000006</v>
      </c>
    </row>
    <row r="60" spans="1:19" ht="14.4" x14ac:dyDescent="0.3">
      <c r="A60" s="5" t="s">
        <v>20</v>
      </c>
      <c r="B60" s="6">
        <v>712</v>
      </c>
      <c r="C60" s="6" t="s">
        <v>21</v>
      </c>
      <c r="D60" s="5" t="s">
        <v>35</v>
      </c>
      <c r="E60" s="5" t="s">
        <v>61</v>
      </c>
      <c r="F60" s="7"/>
      <c r="G60" s="5" t="s">
        <v>24</v>
      </c>
      <c r="H60" s="5"/>
      <c r="I60" s="5"/>
      <c r="J60" s="8">
        <f t="shared" si="0"/>
        <v>55.692999999999998</v>
      </c>
      <c r="K60" s="8">
        <f t="shared" si="1"/>
        <v>11.1386</v>
      </c>
      <c r="L60" s="8">
        <f t="shared" si="2"/>
        <v>66.831599999999995</v>
      </c>
      <c r="M60" s="8" t="s">
        <v>25</v>
      </c>
      <c r="N60" s="5" t="s">
        <v>38</v>
      </c>
      <c r="O60" s="9">
        <v>5</v>
      </c>
      <c r="P60" s="8">
        <v>1.95</v>
      </c>
      <c r="Q60" s="8">
        <f t="shared" si="3"/>
        <v>9.75</v>
      </c>
      <c r="R60" s="8">
        <f t="shared" si="4"/>
        <v>1.9500000000000002</v>
      </c>
      <c r="S60" s="8">
        <f t="shared" si="5"/>
        <v>11.7</v>
      </c>
    </row>
    <row r="61" spans="1:19" ht="14.4" x14ac:dyDescent="0.3">
      <c r="A61" s="5" t="str">
        <f t="shared" ref="A61:C61" si="35">A60</f>
        <v>GPF0011</v>
      </c>
      <c r="B61" s="6">
        <f t="shared" si="35"/>
        <v>712</v>
      </c>
      <c r="C61" s="6" t="str">
        <f t="shared" si="35"/>
        <v>B2B</v>
      </c>
      <c r="D61" s="5"/>
      <c r="E61" s="5"/>
      <c r="F61" s="10"/>
      <c r="G61" s="5"/>
      <c r="H61" s="5"/>
      <c r="I61" s="5"/>
      <c r="J61" s="8" t="str">
        <f t="shared" si="0"/>
        <v>-</v>
      </c>
      <c r="K61" s="8" t="str">
        <f t="shared" si="1"/>
        <v>-</v>
      </c>
      <c r="L61" s="8" t="str">
        <f t="shared" si="2"/>
        <v>-</v>
      </c>
      <c r="M61" s="8" t="s">
        <v>27</v>
      </c>
      <c r="N61" s="5" t="s">
        <v>39</v>
      </c>
      <c r="O61" s="9">
        <v>1</v>
      </c>
      <c r="P61" s="8">
        <v>3.6</v>
      </c>
      <c r="Q61" s="8">
        <f t="shared" si="3"/>
        <v>3.6</v>
      </c>
      <c r="R61" s="8">
        <f t="shared" si="4"/>
        <v>0.72000000000000008</v>
      </c>
      <c r="S61" s="8">
        <f t="shared" si="5"/>
        <v>4.32</v>
      </c>
    </row>
    <row r="62" spans="1:19" ht="14.4" x14ac:dyDescent="0.3">
      <c r="A62" s="5" t="str">
        <f t="shared" ref="A62:C62" si="36">A61</f>
        <v>GPF0011</v>
      </c>
      <c r="B62" s="6">
        <f t="shared" si="36"/>
        <v>712</v>
      </c>
      <c r="C62" s="6" t="str">
        <f t="shared" si="36"/>
        <v>B2B</v>
      </c>
      <c r="D62" s="5"/>
      <c r="E62" s="5"/>
      <c r="F62" s="10"/>
      <c r="G62" s="5"/>
      <c r="H62" s="5"/>
      <c r="I62" s="5"/>
      <c r="J62" s="8" t="str">
        <f t="shared" si="0"/>
        <v>-</v>
      </c>
      <c r="K62" s="8" t="str">
        <f t="shared" si="1"/>
        <v>-</v>
      </c>
      <c r="L62" s="8" t="str">
        <f t="shared" si="2"/>
        <v>-</v>
      </c>
      <c r="M62" s="8" t="s">
        <v>31</v>
      </c>
      <c r="N62" s="5" t="s">
        <v>53</v>
      </c>
      <c r="O62" s="9">
        <v>1</v>
      </c>
      <c r="P62" s="8">
        <v>36.82</v>
      </c>
      <c r="Q62" s="8">
        <f t="shared" si="3"/>
        <v>36.82</v>
      </c>
      <c r="R62" s="8">
        <f t="shared" si="4"/>
        <v>7.3640000000000008</v>
      </c>
      <c r="S62" s="8">
        <f t="shared" si="5"/>
        <v>44.183999999999997</v>
      </c>
    </row>
    <row r="63" spans="1:19" ht="14.4" x14ac:dyDescent="0.3">
      <c r="A63" s="5" t="str">
        <f>A62</f>
        <v>GPF0011</v>
      </c>
      <c r="B63" s="6">
        <f>B61</f>
        <v>712</v>
      </c>
      <c r="C63" s="6" t="str">
        <f>C62</f>
        <v>B2B</v>
      </c>
      <c r="D63" s="5"/>
      <c r="E63" s="5"/>
      <c r="F63" s="10"/>
      <c r="G63" s="5"/>
      <c r="H63" s="5"/>
      <c r="I63" s="5"/>
      <c r="J63" s="8" t="str">
        <f t="shared" si="0"/>
        <v>-</v>
      </c>
      <c r="K63" s="8" t="str">
        <f t="shared" si="1"/>
        <v>-</v>
      </c>
      <c r="L63" s="8" t="str">
        <f t="shared" si="2"/>
        <v>-</v>
      </c>
      <c r="M63" s="8" t="s">
        <v>31</v>
      </c>
      <c r="N63" s="5" t="s">
        <v>33</v>
      </c>
      <c r="O63" s="9">
        <v>1</v>
      </c>
      <c r="P63" s="8">
        <f>SUM((Q62)*15%)</f>
        <v>5.5229999999999997</v>
      </c>
      <c r="Q63" s="8">
        <f t="shared" si="3"/>
        <v>5.5229999999999997</v>
      </c>
      <c r="R63" s="8">
        <f t="shared" si="4"/>
        <v>1.1046</v>
      </c>
      <c r="S63" s="8">
        <f t="shared" si="5"/>
        <v>6.6275999999999993</v>
      </c>
    </row>
    <row r="64" spans="1:19" ht="14.4" x14ac:dyDescent="0.3">
      <c r="A64" s="5" t="s">
        <v>20</v>
      </c>
      <c r="B64" s="6">
        <v>715</v>
      </c>
      <c r="C64" s="6" t="s">
        <v>21</v>
      </c>
      <c r="D64" s="5" t="s">
        <v>29</v>
      </c>
      <c r="E64" s="5" t="s">
        <v>62</v>
      </c>
      <c r="F64" s="7"/>
      <c r="G64" s="5" t="s">
        <v>24</v>
      </c>
      <c r="H64" s="5"/>
      <c r="I64" s="5"/>
      <c r="J64" s="8">
        <f t="shared" si="0"/>
        <v>20.007000000000001</v>
      </c>
      <c r="K64" s="8">
        <f t="shared" si="1"/>
        <v>4.0014000000000003</v>
      </c>
      <c r="L64" s="8">
        <f t="shared" si="2"/>
        <v>24.008399999999998</v>
      </c>
      <c r="M64" s="8" t="s">
        <v>25</v>
      </c>
      <c r="N64" s="5" t="s">
        <v>26</v>
      </c>
      <c r="O64" s="9">
        <v>2</v>
      </c>
      <c r="P64" s="8">
        <v>0.99</v>
      </c>
      <c r="Q64" s="8">
        <f t="shared" si="3"/>
        <v>1.98</v>
      </c>
      <c r="R64" s="8">
        <f t="shared" si="4"/>
        <v>0.39600000000000002</v>
      </c>
      <c r="S64" s="8">
        <f t="shared" si="5"/>
        <v>2.3759999999999999</v>
      </c>
    </row>
    <row r="65" spans="1:19" ht="14.4" x14ac:dyDescent="0.3">
      <c r="A65" s="5" t="str">
        <f t="shared" ref="A65:C65" si="37">A64</f>
        <v>GPF0011</v>
      </c>
      <c r="B65" s="6">
        <f t="shared" si="37"/>
        <v>715</v>
      </c>
      <c r="C65" s="6" t="str">
        <f t="shared" si="37"/>
        <v>B2B</v>
      </c>
      <c r="D65" s="5"/>
      <c r="E65" s="5"/>
      <c r="F65" s="10"/>
      <c r="G65" s="5"/>
      <c r="H65" s="5"/>
      <c r="I65" s="5"/>
      <c r="J65" s="8" t="str">
        <f t="shared" si="0"/>
        <v>-</v>
      </c>
      <c r="K65" s="8" t="str">
        <f t="shared" si="1"/>
        <v>-</v>
      </c>
      <c r="L65" s="8" t="str">
        <f t="shared" si="2"/>
        <v>-</v>
      </c>
      <c r="M65" s="8" t="s">
        <v>27</v>
      </c>
      <c r="N65" s="5" t="s">
        <v>28</v>
      </c>
      <c r="O65" s="9">
        <v>1</v>
      </c>
      <c r="P65" s="8">
        <v>0.8</v>
      </c>
      <c r="Q65" s="8">
        <f t="shared" si="3"/>
        <v>0.8</v>
      </c>
      <c r="R65" s="8">
        <f t="shared" si="4"/>
        <v>0.16000000000000003</v>
      </c>
      <c r="S65" s="8">
        <f t="shared" si="5"/>
        <v>0.96000000000000008</v>
      </c>
    </row>
    <row r="66" spans="1:19" ht="14.4" x14ac:dyDescent="0.3">
      <c r="A66" s="5" t="str">
        <f t="shared" ref="A66:C66" si="38">A65</f>
        <v>GPF0011</v>
      </c>
      <c r="B66" s="6">
        <f t="shared" si="38"/>
        <v>715</v>
      </c>
      <c r="C66" s="6" t="str">
        <f t="shared" si="38"/>
        <v>B2B</v>
      </c>
      <c r="D66" s="5"/>
      <c r="E66" s="5"/>
      <c r="F66" s="10"/>
      <c r="G66" s="5"/>
      <c r="H66" s="5"/>
      <c r="I66" s="5"/>
      <c r="J66" s="8" t="str">
        <f t="shared" si="0"/>
        <v>-</v>
      </c>
      <c r="K66" s="8" t="str">
        <f t="shared" si="1"/>
        <v>-</v>
      </c>
      <c r="L66" s="8" t="str">
        <f t="shared" si="2"/>
        <v>-</v>
      </c>
      <c r="M66" s="8" t="s">
        <v>31</v>
      </c>
      <c r="N66" s="5" t="s">
        <v>53</v>
      </c>
      <c r="O66" s="9">
        <v>1</v>
      </c>
      <c r="P66" s="8">
        <v>14.98</v>
      </c>
      <c r="Q66" s="8">
        <f t="shared" si="3"/>
        <v>14.98</v>
      </c>
      <c r="R66" s="8">
        <f t="shared" si="4"/>
        <v>2.9960000000000004</v>
      </c>
      <c r="S66" s="8">
        <f t="shared" si="5"/>
        <v>17.975999999999999</v>
      </c>
    </row>
    <row r="67" spans="1:19" ht="14.4" x14ac:dyDescent="0.3">
      <c r="A67" s="5" t="str">
        <f>A66</f>
        <v>GPF0011</v>
      </c>
      <c r="B67" s="6">
        <f>B65</f>
        <v>715</v>
      </c>
      <c r="C67" s="6" t="str">
        <f>C66</f>
        <v>B2B</v>
      </c>
      <c r="D67" s="5"/>
      <c r="E67" s="5"/>
      <c r="F67" s="10"/>
      <c r="G67" s="5"/>
      <c r="H67" s="5"/>
      <c r="I67" s="5"/>
      <c r="J67" s="8" t="str">
        <f t="shared" si="0"/>
        <v>-</v>
      </c>
      <c r="K67" s="8" t="str">
        <f t="shared" si="1"/>
        <v>-</v>
      </c>
      <c r="L67" s="8" t="str">
        <f t="shared" si="2"/>
        <v>-</v>
      </c>
      <c r="M67" s="8" t="s">
        <v>31</v>
      </c>
      <c r="N67" s="5" t="s">
        <v>33</v>
      </c>
      <c r="O67" s="9">
        <v>1</v>
      </c>
      <c r="P67" s="8">
        <f>SUM((Q66)*15%)</f>
        <v>2.2469999999999999</v>
      </c>
      <c r="Q67" s="8">
        <f t="shared" si="3"/>
        <v>2.2469999999999999</v>
      </c>
      <c r="R67" s="8">
        <f t="shared" si="4"/>
        <v>0.44940000000000002</v>
      </c>
      <c r="S67" s="8">
        <f t="shared" si="5"/>
        <v>2.6963999999999997</v>
      </c>
    </row>
    <row r="68" spans="1:19" ht="14.4" x14ac:dyDescent="0.3">
      <c r="A68" s="5" t="s">
        <v>20</v>
      </c>
      <c r="B68" s="6">
        <v>717</v>
      </c>
      <c r="C68" s="6" t="s">
        <v>34</v>
      </c>
      <c r="D68" s="5" t="s">
        <v>63</v>
      </c>
      <c r="E68" s="5" t="s">
        <v>64</v>
      </c>
      <c r="F68" s="7"/>
      <c r="G68" s="5" t="s">
        <v>24</v>
      </c>
      <c r="H68" s="5"/>
      <c r="I68" s="5"/>
      <c r="J68" s="8">
        <f t="shared" si="0"/>
        <v>23.552999999999997</v>
      </c>
      <c r="K68" s="8">
        <f t="shared" si="1"/>
        <v>4.7106000000000003</v>
      </c>
      <c r="L68" s="8">
        <f t="shared" si="2"/>
        <v>28.263599999999997</v>
      </c>
      <c r="M68" s="8" t="s">
        <v>25</v>
      </c>
      <c r="N68" s="5" t="s">
        <v>26</v>
      </c>
      <c r="O68" s="9">
        <v>6</v>
      </c>
      <c r="P68" s="8">
        <v>0.99</v>
      </c>
      <c r="Q68" s="8">
        <f t="shared" si="3"/>
        <v>5.9399999999999995</v>
      </c>
      <c r="R68" s="8">
        <f t="shared" si="4"/>
        <v>1.1879999999999999</v>
      </c>
      <c r="S68" s="8">
        <f t="shared" si="5"/>
        <v>7.1279999999999992</v>
      </c>
    </row>
    <row r="69" spans="1:19" ht="14.4" x14ac:dyDescent="0.3">
      <c r="A69" s="5" t="str">
        <f t="shared" ref="A69:C69" si="39">A68</f>
        <v>GPF0011</v>
      </c>
      <c r="B69" s="6">
        <f t="shared" si="39"/>
        <v>717</v>
      </c>
      <c r="C69" s="6" t="str">
        <f t="shared" si="39"/>
        <v>B2C</v>
      </c>
      <c r="D69" s="5"/>
      <c r="E69" s="5"/>
      <c r="F69" s="10"/>
      <c r="G69" s="5"/>
      <c r="H69" s="5"/>
      <c r="I69" s="5"/>
      <c r="J69" s="8" t="str">
        <f t="shared" si="0"/>
        <v>-</v>
      </c>
      <c r="K69" s="8" t="str">
        <f t="shared" si="1"/>
        <v>-</v>
      </c>
      <c r="L69" s="8" t="str">
        <f t="shared" si="2"/>
        <v>-</v>
      </c>
      <c r="M69" s="8" t="s">
        <v>27</v>
      </c>
      <c r="N69" s="5" t="s">
        <v>28</v>
      </c>
      <c r="O69" s="9">
        <v>1</v>
      </c>
      <c r="P69" s="8">
        <v>0.8</v>
      </c>
      <c r="Q69" s="8">
        <f t="shared" si="3"/>
        <v>0.8</v>
      </c>
      <c r="R69" s="8">
        <f t="shared" si="4"/>
        <v>0.16000000000000003</v>
      </c>
      <c r="S69" s="8">
        <f t="shared" si="5"/>
        <v>0.96000000000000008</v>
      </c>
    </row>
    <row r="70" spans="1:19" ht="14.4" x14ac:dyDescent="0.3">
      <c r="A70" s="5" t="str">
        <f t="shared" ref="A70:C70" si="40">A69</f>
        <v>GPF0011</v>
      </c>
      <c r="B70" s="6">
        <f t="shared" si="40"/>
        <v>717</v>
      </c>
      <c r="C70" s="6" t="str">
        <f t="shared" si="40"/>
        <v>B2C</v>
      </c>
      <c r="D70" s="5"/>
      <c r="E70" s="5"/>
      <c r="F70" s="10"/>
      <c r="G70" s="5"/>
      <c r="H70" s="5"/>
      <c r="I70" s="5"/>
      <c r="J70" s="8" t="str">
        <f t="shared" si="0"/>
        <v>-</v>
      </c>
      <c r="K70" s="8" t="str">
        <f t="shared" si="1"/>
        <v>-</v>
      </c>
      <c r="L70" s="8" t="str">
        <f t="shared" si="2"/>
        <v>-</v>
      </c>
      <c r="M70" s="8" t="s">
        <v>31</v>
      </c>
      <c r="N70" s="5" t="s">
        <v>65</v>
      </c>
      <c r="O70" s="9">
        <v>1</v>
      </c>
      <c r="P70" s="8">
        <v>14.62</v>
      </c>
      <c r="Q70" s="8">
        <f t="shared" si="3"/>
        <v>14.62</v>
      </c>
      <c r="R70" s="8">
        <f t="shared" si="4"/>
        <v>2.9239999999999999</v>
      </c>
      <c r="S70" s="8">
        <f t="shared" si="5"/>
        <v>17.544</v>
      </c>
    </row>
    <row r="71" spans="1:19" ht="14.4" x14ac:dyDescent="0.3">
      <c r="A71" s="5" t="str">
        <f>A70</f>
        <v>GPF0011</v>
      </c>
      <c r="B71" s="6">
        <f>B69</f>
        <v>717</v>
      </c>
      <c r="C71" s="6" t="str">
        <f>C70</f>
        <v>B2C</v>
      </c>
      <c r="D71" s="5"/>
      <c r="E71" s="5"/>
      <c r="F71" s="10"/>
      <c r="G71" s="5"/>
      <c r="H71" s="5"/>
      <c r="I71" s="5"/>
      <c r="J71" s="8" t="str">
        <f t="shared" si="0"/>
        <v>-</v>
      </c>
      <c r="K71" s="8" t="str">
        <f t="shared" si="1"/>
        <v>-</v>
      </c>
      <c r="L71" s="8" t="str">
        <f t="shared" si="2"/>
        <v>-</v>
      </c>
      <c r="M71" s="8" t="s">
        <v>31</v>
      </c>
      <c r="N71" s="5" t="s">
        <v>33</v>
      </c>
      <c r="O71" s="9">
        <v>1</v>
      </c>
      <c r="P71" s="8">
        <f>SUM((Q70)*15%)</f>
        <v>2.1929999999999996</v>
      </c>
      <c r="Q71" s="8">
        <f t="shared" si="3"/>
        <v>2.1929999999999996</v>
      </c>
      <c r="R71" s="8">
        <f t="shared" si="4"/>
        <v>0.43859999999999993</v>
      </c>
      <c r="S71" s="8">
        <f t="shared" si="5"/>
        <v>2.6315999999999997</v>
      </c>
    </row>
    <row r="72" spans="1:19" ht="14.4" x14ac:dyDescent="0.3">
      <c r="A72" s="5" t="s">
        <v>20</v>
      </c>
      <c r="B72" s="6">
        <v>718</v>
      </c>
      <c r="C72" s="6" t="s">
        <v>34</v>
      </c>
      <c r="D72" s="5" t="s">
        <v>48</v>
      </c>
      <c r="E72" s="5" t="s">
        <v>66</v>
      </c>
      <c r="F72" s="7"/>
      <c r="G72" s="5" t="s">
        <v>24</v>
      </c>
      <c r="H72" s="5"/>
      <c r="I72" s="5"/>
      <c r="J72" s="8">
        <f t="shared" si="0"/>
        <v>13.7845</v>
      </c>
      <c r="K72" s="8">
        <f t="shared" si="1"/>
        <v>2.7568999999999999</v>
      </c>
      <c r="L72" s="8">
        <f t="shared" si="2"/>
        <v>16.541399999999999</v>
      </c>
      <c r="M72" s="8" t="s">
        <v>25</v>
      </c>
      <c r="N72" s="5" t="s">
        <v>26</v>
      </c>
      <c r="O72" s="9">
        <v>1</v>
      </c>
      <c r="P72" s="8">
        <v>0.99</v>
      </c>
      <c r="Q72" s="8">
        <f t="shared" si="3"/>
        <v>0.99</v>
      </c>
      <c r="R72" s="8">
        <f t="shared" si="4"/>
        <v>0.19800000000000001</v>
      </c>
      <c r="S72" s="8">
        <f t="shared" si="5"/>
        <v>1.1879999999999999</v>
      </c>
    </row>
    <row r="73" spans="1:19" ht="14.4" x14ac:dyDescent="0.3">
      <c r="A73" s="5" t="str">
        <f t="shared" ref="A73:C73" si="41">A72</f>
        <v>GPF0011</v>
      </c>
      <c r="B73" s="6">
        <f t="shared" si="41"/>
        <v>718</v>
      </c>
      <c r="C73" s="6" t="str">
        <f t="shared" si="41"/>
        <v>B2C</v>
      </c>
      <c r="D73" s="5"/>
      <c r="E73" s="5"/>
      <c r="F73" s="10"/>
      <c r="G73" s="5"/>
      <c r="H73" s="5"/>
      <c r="I73" s="5"/>
      <c r="J73" s="8" t="str">
        <f t="shared" si="0"/>
        <v>-</v>
      </c>
      <c r="K73" s="8" t="str">
        <f t="shared" si="1"/>
        <v>-</v>
      </c>
      <c r="L73" s="8" t="str">
        <f t="shared" si="2"/>
        <v>-</v>
      </c>
      <c r="M73" s="8" t="s">
        <v>27</v>
      </c>
      <c r="N73" s="5" t="s">
        <v>28</v>
      </c>
      <c r="O73" s="9">
        <v>1</v>
      </c>
      <c r="P73" s="8">
        <v>0.8</v>
      </c>
      <c r="Q73" s="8">
        <f t="shared" si="3"/>
        <v>0.8</v>
      </c>
      <c r="R73" s="8">
        <f t="shared" si="4"/>
        <v>0.16000000000000003</v>
      </c>
      <c r="S73" s="8">
        <f t="shared" si="5"/>
        <v>0.96000000000000008</v>
      </c>
    </row>
    <row r="74" spans="1:19" ht="14.4" x14ac:dyDescent="0.3">
      <c r="A74" s="5" t="str">
        <f t="shared" ref="A74:C74" si="42">A73</f>
        <v>GPF0011</v>
      </c>
      <c r="B74" s="6">
        <f t="shared" si="42"/>
        <v>718</v>
      </c>
      <c r="C74" s="6" t="str">
        <f t="shared" si="42"/>
        <v>B2C</v>
      </c>
      <c r="D74" s="5"/>
      <c r="E74" s="5"/>
      <c r="F74" s="10"/>
      <c r="G74" s="5"/>
      <c r="H74" s="5"/>
      <c r="I74" s="5"/>
      <c r="J74" s="8" t="str">
        <f t="shared" si="0"/>
        <v>-</v>
      </c>
      <c r="K74" s="8" t="str">
        <f t="shared" si="1"/>
        <v>-</v>
      </c>
      <c r="L74" s="8" t="str">
        <f t="shared" si="2"/>
        <v>-</v>
      </c>
      <c r="M74" s="8" t="s">
        <v>31</v>
      </c>
      <c r="N74" s="5" t="s">
        <v>67</v>
      </c>
      <c r="O74" s="9">
        <v>1</v>
      </c>
      <c r="P74" s="8">
        <v>10.43</v>
      </c>
      <c r="Q74" s="8">
        <f t="shared" si="3"/>
        <v>10.43</v>
      </c>
      <c r="R74" s="8">
        <f t="shared" si="4"/>
        <v>2.0859999999999999</v>
      </c>
      <c r="S74" s="8">
        <f t="shared" si="5"/>
        <v>12.516</v>
      </c>
    </row>
    <row r="75" spans="1:19" ht="14.4" x14ac:dyDescent="0.3">
      <c r="A75" s="5" t="str">
        <f t="shared" ref="A75:A79" si="43">A74</f>
        <v>GPF0011</v>
      </c>
      <c r="B75" s="6">
        <f>B73</f>
        <v>718</v>
      </c>
      <c r="C75" s="6" t="str">
        <f>C74</f>
        <v>B2C</v>
      </c>
      <c r="D75" s="5"/>
      <c r="E75" s="5"/>
      <c r="F75" s="10"/>
      <c r="G75" s="5"/>
      <c r="H75" s="5"/>
      <c r="I75" s="5"/>
      <c r="J75" s="8" t="str">
        <f t="shared" si="0"/>
        <v>-</v>
      </c>
      <c r="K75" s="8" t="str">
        <f t="shared" si="1"/>
        <v>-</v>
      </c>
      <c r="L75" s="8" t="str">
        <f t="shared" si="2"/>
        <v>-</v>
      </c>
      <c r="M75" s="8" t="s">
        <v>31</v>
      </c>
      <c r="N75" s="5" t="s">
        <v>33</v>
      </c>
      <c r="O75" s="9">
        <v>1</v>
      </c>
      <c r="P75" s="8">
        <f>SUM((Q74)*15%)</f>
        <v>1.5645</v>
      </c>
      <c r="Q75" s="8">
        <f t="shared" si="3"/>
        <v>1.5645</v>
      </c>
      <c r="R75" s="8">
        <f t="shared" si="4"/>
        <v>0.31290000000000001</v>
      </c>
      <c r="S75" s="8">
        <f t="shared" si="5"/>
        <v>1.8774</v>
      </c>
    </row>
    <row r="76" spans="1:19" ht="14.4" x14ac:dyDescent="0.3">
      <c r="A76" s="5" t="str">
        <f t="shared" si="43"/>
        <v>GPF0011</v>
      </c>
      <c r="B76" s="8" t="s">
        <v>68</v>
      </c>
      <c r="C76" s="6"/>
      <c r="D76" s="8" t="s">
        <v>69</v>
      </c>
      <c r="E76" s="5"/>
      <c r="F76" s="10"/>
      <c r="G76" s="5"/>
      <c r="H76" s="5"/>
      <c r="I76" s="5"/>
      <c r="J76" s="8">
        <f t="shared" si="0"/>
        <v>536.4</v>
      </c>
      <c r="K76" s="8">
        <f t="shared" si="1"/>
        <v>107.28</v>
      </c>
      <c r="L76" s="8">
        <f t="shared" si="2"/>
        <v>643.67999999999995</v>
      </c>
      <c r="M76" s="8" t="s">
        <v>27</v>
      </c>
      <c r="N76" s="5" t="s">
        <v>70</v>
      </c>
      <c r="O76" s="9">
        <v>36</v>
      </c>
      <c r="P76" s="8">
        <v>14.9</v>
      </c>
      <c r="Q76" s="8">
        <f t="shared" si="3"/>
        <v>536.4</v>
      </c>
      <c r="R76" s="8">
        <f t="shared" si="4"/>
        <v>107.28</v>
      </c>
      <c r="S76" s="8">
        <f t="shared" si="5"/>
        <v>643.67999999999995</v>
      </c>
    </row>
    <row r="77" spans="1:19" ht="14.4" x14ac:dyDescent="0.3">
      <c r="A77" s="5" t="str">
        <f t="shared" si="43"/>
        <v>GPF0011</v>
      </c>
      <c r="B77" s="8" t="s">
        <v>71</v>
      </c>
      <c r="C77" s="6"/>
      <c r="D77" s="8" t="s">
        <v>1</v>
      </c>
      <c r="E77" s="5"/>
      <c r="F77" s="10"/>
      <c r="G77" s="5"/>
      <c r="H77" s="5"/>
      <c r="I77" s="5"/>
      <c r="J77" s="8">
        <f t="shared" si="0"/>
        <v>536.4</v>
      </c>
      <c r="K77" s="8">
        <f t="shared" si="1"/>
        <v>107.28</v>
      </c>
      <c r="L77" s="8">
        <f t="shared" si="2"/>
        <v>643.67999999999995</v>
      </c>
      <c r="M77" s="8" t="s">
        <v>27</v>
      </c>
      <c r="N77" s="5" t="s">
        <v>72</v>
      </c>
      <c r="O77" s="9">
        <v>36</v>
      </c>
      <c r="P77" s="8">
        <v>14.9</v>
      </c>
      <c r="Q77" s="8">
        <f t="shared" si="3"/>
        <v>536.4</v>
      </c>
      <c r="R77" s="8">
        <f t="shared" si="4"/>
        <v>107.28</v>
      </c>
      <c r="S77" s="8">
        <f t="shared" si="5"/>
        <v>643.67999999999995</v>
      </c>
    </row>
    <row r="78" spans="1:19" ht="14.4" x14ac:dyDescent="0.3">
      <c r="A78" s="5" t="str">
        <f t="shared" si="43"/>
        <v>GPF0011</v>
      </c>
      <c r="B78" s="8" t="s">
        <v>73</v>
      </c>
      <c r="C78" s="6"/>
      <c r="D78" s="8" t="s">
        <v>73</v>
      </c>
      <c r="E78" s="5"/>
      <c r="F78" s="10"/>
      <c r="G78" s="5"/>
      <c r="H78" s="5"/>
      <c r="I78" s="5"/>
      <c r="J78" s="8">
        <f t="shared" si="0"/>
        <v>155</v>
      </c>
      <c r="K78" s="8">
        <f t="shared" si="1"/>
        <v>31</v>
      </c>
      <c r="L78" s="8">
        <f t="shared" si="2"/>
        <v>186</v>
      </c>
      <c r="M78" s="8" t="s">
        <v>27</v>
      </c>
      <c r="N78" s="5" t="s">
        <v>74</v>
      </c>
      <c r="O78" s="9">
        <v>155</v>
      </c>
      <c r="P78" s="8">
        <v>1</v>
      </c>
      <c r="Q78" s="8">
        <f t="shared" si="3"/>
        <v>155</v>
      </c>
      <c r="R78" s="8">
        <f t="shared" si="4"/>
        <v>31</v>
      </c>
      <c r="S78" s="8">
        <f t="shared" si="5"/>
        <v>186</v>
      </c>
    </row>
    <row r="79" spans="1:19" ht="14.4" x14ac:dyDescent="0.3">
      <c r="A79" s="5" t="str">
        <f t="shared" si="43"/>
        <v>GPF0011</v>
      </c>
      <c r="B79" s="8" t="s">
        <v>75</v>
      </c>
      <c r="C79" s="6"/>
      <c r="D79" s="8" t="s">
        <v>75</v>
      </c>
      <c r="E79" s="5"/>
      <c r="F79" s="10"/>
      <c r="G79" s="5"/>
      <c r="H79" s="5"/>
      <c r="I79" s="5"/>
      <c r="J79" s="8">
        <f t="shared" si="0"/>
        <v>492</v>
      </c>
      <c r="K79" s="8">
        <f t="shared" si="1"/>
        <v>98.4</v>
      </c>
      <c r="L79" s="8">
        <f t="shared" si="2"/>
        <v>590.4</v>
      </c>
      <c r="M79" s="8" t="s">
        <v>27</v>
      </c>
      <c r="N79" s="5" t="s">
        <v>76</v>
      </c>
      <c r="O79" s="9">
        <v>492</v>
      </c>
      <c r="P79" s="8">
        <v>1</v>
      </c>
      <c r="Q79" s="8">
        <f t="shared" si="3"/>
        <v>492</v>
      </c>
      <c r="R79" s="8">
        <f t="shared" si="4"/>
        <v>98.4</v>
      </c>
      <c r="S79" s="8">
        <f t="shared" si="5"/>
        <v>590.4</v>
      </c>
    </row>
    <row r="80" spans="1:19" ht="14.4" x14ac:dyDescent="0.3">
      <c r="A80" s="5"/>
      <c r="B80" s="8"/>
      <c r="C80" s="6"/>
      <c r="D80" s="8"/>
      <c r="E80" s="5"/>
      <c r="F80" s="10"/>
      <c r="G80" s="5"/>
      <c r="H80" s="5"/>
      <c r="I80" s="5"/>
      <c r="J80" s="8"/>
      <c r="K80" s="8"/>
      <c r="L80" s="8"/>
      <c r="M80" s="8"/>
      <c r="N80" s="5"/>
      <c r="O80" s="9"/>
      <c r="P80" s="8"/>
      <c r="Q80" s="8"/>
      <c r="R80" s="8"/>
      <c r="S80" s="8"/>
    </row>
    <row r="81" spans="1:19" ht="14.4" x14ac:dyDescent="0.3">
      <c r="A81" s="5"/>
      <c r="B81" s="8"/>
      <c r="C81" s="6"/>
      <c r="D81" s="8"/>
      <c r="E81" s="5"/>
      <c r="F81" s="10"/>
      <c r="G81" s="5"/>
      <c r="H81" s="5"/>
      <c r="I81" s="5"/>
      <c r="J81" s="8"/>
      <c r="K81" s="8"/>
      <c r="L81" s="8"/>
      <c r="M81" s="8"/>
      <c r="N81" s="5"/>
      <c r="O81" s="9"/>
      <c r="P81" s="8"/>
      <c r="Q81" s="8"/>
      <c r="R81" s="8"/>
      <c r="S81" s="8"/>
    </row>
    <row r="82" spans="1:19" ht="14.4" x14ac:dyDescent="0.3">
      <c r="A82" s="5"/>
      <c r="B82" s="8"/>
      <c r="C82" s="6"/>
      <c r="D82" s="8"/>
      <c r="E82" s="5"/>
      <c r="F82" s="10"/>
      <c r="G82" s="5"/>
      <c r="H82" s="5"/>
      <c r="I82" s="5"/>
      <c r="J82" s="8"/>
      <c r="K82" s="8"/>
      <c r="L82" s="8"/>
      <c r="M82" s="8"/>
      <c r="N82" s="5"/>
      <c r="O82" s="9"/>
      <c r="P82" s="8"/>
      <c r="Q82" s="8"/>
      <c r="R82" s="8"/>
      <c r="S82" s="8"/>
    </row>
    <row r="83" spans="1:19" ht="14.4" x14ac:dyDescent="0.3">
      <c r="A83" s="5"/>
      <c r="B83" s="8"/>
      <c r="C83" s="6"/>
      <c r="D83" s="8"/>
      <c r="E83" s="5"/>
      <c r="F83" s="10"/>
      <c r="G83" s="5"/>
      <c r="H83" s="5"/>
      <c r="I83" s="5"/>
      <c r="J83" s="8"/>
      <c r="K83" s="8"/>
      <c r="L83" s="8"/>
      <c r="M83" s="8"/>
      <c r="N83" s="5"/>
      <c r="O83" s="9"/>
      <c r="P83" s="8"/>
      <c r="Q83" s="8"/>
      <c r="R83" s="8"/>
      <c r="S8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GPF11LIST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KK10</cp:lastModifiedBy>
  <dcterms:modified xsi:type="dcterms:W3CDTF">2024-06-25T04:19:36Z</dcterms:modified>
</cp:coreProperties>
</file>