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4"/>
  </bookViews>
  <sheets>
    <sheet name="测试指引" sheetId="8" r:id="rId1"/>
    <sheet name="总进度" sheetId="22" r:id="rId2"/>
    <sheet name="公共云测试计划" sheetId="3" r:id="rId3"/>
    <sheet name="繁殖云测试计划" sheetId="4" r:id="rId4"/>
    <sheet name="育肥云测试计划" sheetId="5" r:id="rId5"/>
    <sheet name="购销云测试计划" sheetId="6" r:id="rId6"/>
    <sheet name="邦养宝APP" sheetId="14" r:id="rId7"/>
    <sheet name="邦购销APP" sheetId="12" r:id="rId8"/>
    <sheet name="自养育肥云" sheetId="17" r:id="rId9"/>
    <sheet name="邦育肥APP" sheetId="18" r:id="rId10"/>
    <sheet name="猪场会计成本" sheetId="19" r:id="rId11"/>
    <sheet name="服务部业绩成本" sheetId="21" r:id="rId12"/>
    <sheet name="猪场业绩成本" sheetId="20" r:id="rId13"/>
    <sheet name="WpsReserved_CellImgList" sheetId="11" state="veryHidden" r:id="rId14"/>
  </sheets>
  <definedNames>
    <definedName name="_xlnm._FilterDatabase" localSheetId="2" hidden="1">公共云测试计划!$A$2:$DD$144</definedName>
    <definedName name="_xlnm._FilterDatabase" localSheetId="3" hidden="1">繁殖云测试计划!$A$3:$DD$100</definedName>
    <definedName name="_xlnm._FilterDatabase" localSheetId="5" hidden="1">购销云测试计划!$A$2:$W$84</definedName>
    <definedName name="_xlnm._FilterDatabase" localSheetId="4" hidden="1">育肥云测试计划!#REF!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D1" authorId="0">
      <text>
        <r>
          <rPr>
            <b/>
            <sz val="9"/>
            <rFont val="宋体"/>
            <charset val="134"/>
          </rPr>
          <t>帅气的林海结:</t>
        </r>
        <r>
          <rPr>
            <sz val="9"/>
            <rFont val="宋体"/>
            <charset val="134"/>
          </rPr>
          <t xml:space="preserve">
建议使用谷歌浏览器打开
</t>
        </r>
      </text>
    </comment>
  </commentList>
</comments>
</file>

<file path=xl/sharedStrings.xml><?xml version="1.0" encoding="utf-8"?>
<sst xmlns="http://schemas.openxmlformats.org/spreadsheetml/2006/main" count="5020" uniqueCount="1282">
  <si>
    <t>测试轮次</t>
  </si>
  <si>
    <t>测试环境</t>
  </si>
  <si>
    <t>数据中心</t>
  </si>
  <si>
    <t>登录网址</t>
  </si>
  <si>
    <t>超级管理员账号</t>
  </si>
  <si>
    <t>超级管理员密码</t>
  </si>
  <si>
    <t>人员账号操作手册</t>
  </si>
  <si>
    <t>第二轮测试</t>
  </si>
  <si>
    <t>zb.sit</t>
  </si>
  <si>
    <t>http://10.89.3.221:8080/ierp</t>
  </si>
  <si>
    <t>administrator</t>
  </si>
  <si>
    <t>zb@1234567</t>
  </si>
  <si>
    <t>https://www.kdocs.cn/p/132945521911</t>
  </si>
  <si>
    <t>二期测试总进度</t>
  </si>
  <si>
    <t>公共云</t>
  </si>
  <si>
    <t>繁殖云</t>
  </si>
  <si>
    <t>放养</t>
  </si>
  <si>
    <t>购销云</t>
  </si>
  <si>
    <t>自养</t>
  </si>
  <si>
    <t>邦养宝</t>
  </si>
  <si>
    <t>邦购销</t>
  </si>
  <si>
    <t>邦育肥</t>
  </si>
  <si>
    <t>WBS</t>
  </si>
  <si>
    <t>里程碑</t>
  </si>
  <si>
    <t>任务名称</t>
  </si>
  <si>
    <t>实施负责人</t>
  </si>
  <si>
    <t>测试人员</t>
  </si>
  <si>
    <t>测试责任人</t>
  </si>
  <si>
    <t>开发负责人</t>
  </si>
  <si>
    <t>追踪人</t>
  </si>
  <si>
    <t>需求负责人</t>
  </si>
  <si>
    <t>养殖计划2.0二级段测试计划</t>
  </si>
  <si>
    <t>UAT测试</t>
  </si>
  <si>
    <t>备注</t>
  </si>
  <si>
    <t>金蝶测试负责人</t>
  </si>
  <si>
    <t>测试工时合计</t>
  </si>
  <si>
    <t>用例工时合计</t>
  </si>
  <si>
    <t>编写用例</t>
  </si>
  <si>
    <t>模块测试工时合计</t>
  </si>
  <si>
    <t>模块测试</t>
  </si>
  <si>
    <t>集成测试工时合计</t>
  </si>
  <si>
    <t>集成测试</t>
  </si>
  <si>
    <t>UAT工时合计</t>
  </si>
  <si>
    <t>UAT</t>
  </si>
  <si>
    <t>主要交付物</t>
  </si>
  <si>
    <t>是否已签字验收</t>
  </si>
  <si>
    <t>计划开始时间</t>
  </si>
  <si>
    <t>计划结束时间</t>
  </si>
  <si>
    <t>实际开始时间</t>
  </si>
  <si>
    <t>实际完成时间</t>
  </si>
  <si>
    <t>完成进度</t>
  </si>
  <si>
    <t>异常情况</t>
  </si>
  <si>
    <t>开始时间</t>
  </si>
  <si>
    <t>完成时间</t>
  </si>
  <si>
    <t>关键用户</t>
  </si>
  <si>
    <t>业务主管</t>
  </si>
  <si>
    <t>2022年一月</t>
  </si>
  <si>
    <t>2022年二月</t>
  </si>
  <si>
    <t>2022年三月</t>
  </si>
  <si>
    <t>协助解决BUG</t>
  </si>
  <si>
    <t>协助解决需求疑问</t>
  </si>
  <si>
    <t>阻断次数</t>
  </si>
  <si>
    <t>6.1.3</t>
  </si>
  <si>
    <t>猪场管理</t>
  </si>
  <si>
    <t>余宾、胡海强</t>
  </si>
  <si>
    <t>余宾、刘强、胡海强</t>
  </si>
  <si>
    <t>付丽华</t>
  </si>
  <si>
    <t>许涛泳</t>
  </si>
  <si>
    <t>谢利文、余宾</t>
  </si>
  <si>
    <t>尹清渝（用例）刘强（测试）</t>
  </si>
  <si>
    <t>6.1.3.1</t>
  </si>
  <si>
    <t xml:space="preserve">     猪场档案</t>
  </si>
  <si>
    <t>6.1.3.2</t>
  </si>
  <si>
    <t xml:space="preserve">     分场档案</t>
  </si>
  <si>
    <t>6.1.3.3</t>
  </si>
  <si>
    <t xml:space="preserve">     栋舍档案</t>
  </si>
  <si>
    <t>6.1.3.4</t>
  </si>
  <si>
    <t xml:space="preserve">     栏位档案</t>
  </si>
  <si>
    <t>2022/2/221</t>
  </si>
  <si>
    <t>6.1.3.5</t>
  </si>
  <si>
    <t xml:space="preserve">     料塔档案</t>
  </si>
  <si>
    <t>余宾、刘强、胡海强、晁睿</t>
  </si>
  <si>
    <t>6.1.3.6</t>
  </si>
  <si>
    <t xml:space="preserve">     猪场人员档案</t>
  </si>
  <si>
    <t>6.1.5</t>
  </si>
  <si>
    <t>物资管理</t>
  </si>
  <si>
    <t>刘子恒、卢娇玲、罗洪浪</t>
  </si>
  <si>
    <t>刘子恒、卢娇玲、罗洪浪、戴齐珍、陈琳文</t>
  </si>
  <si>
    <t>许涛泳、蒋力</t>
  </si>
  <si>
    <t>李海刚、林海结</t>
  </si>
  <si>
    <t>杨志敏</t>
  </si>
  <si>
    <t>张之翕</t>
  </si>
  <si>
    <t>回归测试部分问题</t>
  </si>
  <si>
    <t>6.1.5.1</t>
  </si>
  <si>
    <t xml:space="preserve">      饲料需求旬计划</t>
  </si>
  <si>
    <t>刘子恒、卢娇玲、罗洪浪、戴齐珍</t>
  </si>
  <si>
    <t>6.1.5.2</t>
  </si>
  <si>
    <t xml:space="preserve">      饲料计划提货单</t>
  </si>
  <si>
    <t>6.1.5.3</t>
  </si>
  <si>
    <t xml:space="preserve">      饲料领用申请</t>
  </si>
  <si>
    <t>刘子恒、罗洪浪</t>
  </si>
  <si>
    <t>罗洪浪</t>
  </si>
  <si>
    <t>6.1.5.4</t>
  </si>
  <si>
    <t xml:space="preserve">      药品领用申请</t>
  </si>
  <si>
    <t>6.1.5.5</t>
  </si>
  <si>
    <t xml:space="preserve">      饲料领用</t>
  </si>
  <si>
    <t>6.1.5.6</t>
  </si>
  <si>
    <t xml:space="preserve">      药品领用</t>
  </si>
  <si>
    <t>6.1.5.7</t>
  </si>
  <si>
    <t xml:space="preserve">      其他领用</t>
  </si>
  <si>
    <t>6.1.5.8</t>
  </si>
  <si>
    <t xml:space="preserve">      物资类型</t>
  </si>
  <si>
    <t>2022/2/1/25</t>
  </si>
  <si>
    <t>6.1.5.9</t>
  </si>
  <si>
    <t xml:space="preserve">      兽药/低值定额配置表</t>
  </si>
  <si>
    <t>6.1.5.10</t>
  </si>
  <si>
    <t xml:space="preserve">      库存盘点单</t>
  </si>
  <si>
    <t>6.1.5.11</t>
  </si>
  <si>
    <t>低值申请单</t>
  </si>
  <si>
    <t>卢娇玲</t>
  </si>
  <si>
    <t>卢娇玲、戴齐珍</t>
  </si>
  <si>
    <t>6.1.6</t>
  </si>
  <si>
    <t>猪只变动</t>
  </si>
  <si>
    <t>杜林霏、刘强、胡海强，谭增喜</t>
  </si>
  <si>
    <t>许涛泳、蔡久涛</t>
  </si>
  <si>
    <t>余宾、谭增喜</t>
  </si>
  <si>
    <t>刘强（用例）</t>
  </si>
  <si>
    <t>6.1.6.1</t>
  </si>
  <si>
    <t xml:space="preserve">     猪只调出单</t>
  </si>
  <si>
    <r>
      <rPr>
        <b/>
        <sz val="10"/>
        <color rgb="FFFF0000"/>
        <rFont val="微软雅黑"/>
        <charset val="134"/>
      </rPr>
      <t>杜林霏L</t>
    </r>
    <r>
      <rPr>
        <sz val="10"/>
        <color rgb="FF000000"/>
        <rFont val="微软雅黑"/>
        <charset val="134"/>
      </rPr>
      <t>、刘强、胡海强，谭增喜</t>
    </r>
  </si>
  <si>
    <t>6.1.6.2</t>
  </si>
  <si>
    <t xml:space="preserve">     猪只调入单</t>
  </si>
  <si>
    <t>6.1.6.3</t>
  </si>
  <si>
    <t xml:space="preserve">     猪只转群单</t>
  </si>
  <si>
    <t>6.1.6.4</t>
  </si>
  <si>
    <t xml:space="preserve">     种猪盘点单</t>
  </si>
  <si>
    <t>A级任务</t>
  </si>
  <si>
    <t>6.1.6.5</t>
  </si>
  <si>
    <t xml:space="preserve">     批次猪盘点单</t>
  </si>
  <si>
    <t>6.1.7</t>
  </si>
  <si>
    <t>免疫管理</t>
  </si>
  <si>
    <t>卢娇玲、刘子恒、冯常耀</t>
  </si>
  <si>
    <t>卢娇玲、刘子恒、付想成、戴齐珍、陈琳文</t>
  </si>
  <si>
    <t>黄旭斌</t>
  </si>
  <si>
    <t>刘志昌</t>
  </si>
  <si>
    <t>6.1.7.1</t>
  </si>
  <si>
    <t xml:space="preserve">      免疫项目</t>
  </si>
  <si>
    <t>卢娇玲、刘子恒、付想成、戴齐珍</t>
  </si>
  <si>
    <t>6.1.7.2</t>
  </si>
  <si>
    <t xml:space="preserve">      免疫方式</t>
  </si>
  <si>
    <t>6.1.7.3</t>
  </si>
  <si>
    <t xml:space="preserve">      疫苗种类</t>
  </si>
  <si>
    <t>6.1.7.4</t>
  </si>
  <si>
    <t xml:space="preserve">      疫苗名称</t>
  </si>
  <si>
    <t>6.1.7.5</t>
  </si>
  <si>
    <t xml:space="preserve">      免疫程序</t>
  </si>
  <si>
    <t>6.1.7.6</t>
  </si>
  <si>
    <t xml:space="preserve">      免疫计划</t>
  </si>
  <si>
    <t>6.1.7.7</t>
  </si>
  <si>
    <t xml:space="preserve">      免疫计划调整</t>
  </si>
  <si>
    <t>6.1.7.8</t>
  </si>
  <si>
    <t xml:space="preserve">      免疫执行记录</t>
  </si>
  <si>
    <t>6.1.7.9</t>
  </si>
  <si>
    <t xml:space="preserve">      疫苗包装回收</t>
  </si>
  <si>
    <t>6.1.7.10</t>
  </si>
  <si>
    <t xml:space="preserve">      免疫计划明细</t>
  </si>
  <si>
    <t>6.1.8</t>
  </si>
  <si>
    <t>保健管理</t>
  </si>
  <si>
    <t>卢娇玲、付想成，刘子恒、戴齐珍、陈琳文</t>
  </si>
  <si>
    <t>6.1.8.1</t>
  </si>
  <si>
    <t xml:space="preserve">      保健项目</t>
  </si>
  <si>
    <t>6.1.8.2</t>
  </si>
  <si>
    <t xml:space="preserve">      保健药品</t>
  </si>
  <si>
    <t>6.1.8.3</t>
  </si>
  <si>
    <t xml:space="preserve">      保健程序</t>
  </si>
  <si>
    <t>6.1.8.4</t>
  </si>
  <si>
    <t xml:space="preserve">      保健计划</t>
  </si>
  <si>
    <t>6.1.8.5</t>
  </si>
  <si>
    <t xml:space="preserve">      保健计划调整</t>
  </si>
  <si>
    <t>6.1.8.6</t>
  </si>
  <si>
    <t xml:space="preserve">      保健执行记录</t>
  </si>
  <si>
    <t>6.1.8.7</t>
  </si>
  <si>
    <t xml:space="preserve">      保健计划明细</t>
  </si>
  <si>
    <t>6.1.9</t>
  </si>
  <si>
    <t>健康管理</t>
  </si>
  <si>
    <t>刘昕</t>
  </si>
  <si>
    <t>刘昕、付丽华、邹宇、晏选峰</t>
  </si>
  <si>
    <t>许涛泳、甘越</t>
  </si>
  <si>
    <t>6.1.9.1</t>
  </si>
  <si>
    <t xml:space="preserve">      健康情况</t>
  </si>
  <si>
    <t>6.1.9.2</t>
  </si>
  <si>
    <t xml:space="preserve">      健康评估项目</t>
  </si>
  <si>
    <t>6.1.9.3</t>
  </si>
  <si>
    <t xml:space="preserve">      异常情况</t>
  </si>
  <si>
    <t>6.1.9.4</t>
  </si>
  <si>
    <t xml:space="preserve">      处理方式</t>
  </si>
  <si>
    <t>6.1.9.5</t>
  </si>
  <si>
    <t xml:space="preserve">      猪只疾病</t>
  </si>
  <si>
    <t>6.1.9.6</t>
  </si>
  <si>
    <t xml:space="preserve">      治疗处方</t>
  </si>
  <si>
    <t>6.1.9.7</t>
  </si>
  <si>
    <t xml:space="preserve">      异常分类</t>
  </si>
  <si>
    <t>6.1.9.8</t>
  </si>
  <si>
    <t xml:space="preserve">      处理措施</t>
  </si>
  <si>
    <t>6.1.9.9</t>
  </si>
  <si>
    <t xml:space="preserve">      标色异常分类</t>
  </si>
  <si>
    <t>6.1.9.10</t>
  </si>
  <si>
    <t xml:space="preserve">      猪群健康评估</t>
  </si>
  <si>
    <t>6.1.9.11</t>
  </si>
  <si>
    <t xml:space="preserve">      健康整改单</t>
  </si>
  <si>
    <t>6.1.9.12</t>
  </si>
  <si>
    <t xml:space="preserve">      异常猪上报</t>
  </si>
  <si>
    <t>6.1.9.13</t>
  </si>
  <si>
    <t xml:space="preserve">      异常猪上报（分场）</t>
  </si>
  <si>
    <t>6.1.9.14</t>
  </si>
  <si>
    <t xml:space="preserve">      异常猪上报（猪场）</t>
  </si>
  <si>
    <t>6.1.9.15</t>
  </si>
  <si>
    <t xml:space="preserve">      治疗记录</t>
  </si>
  <si>
    <t>6.1.9.16</t>
  </si>
  <si>
    <t xml:space="preserve">      水质消毒</t>
  </si>
  <si>
    <t>6.1.9.17</t>
  </si>
  <si>
    <t xml:space="preserve">      运动记录采集</t>
  </si>
  <si>
    <t>6.1.9.18</t>
  </si>
  <si>
    <t xml:space="preserve">      异常猪只管理</t>
  </si>
  <si>
    <t>6.1.9.19</t>
  </si>
  <si>
    <t xml:space="preserve">      消毒记录</t>
  </si>
  <si>
    <t>6.1.9.20</t>
  </si>
  <si>
    <t xml:space="preserve">      腹泻病毒液驯化</t>
  </si>
  <si>
    <t>6.1.9.21</t>
  </si>
  <si>
    <t xml:space="preserve">      未驯化处理单</t>
  </si>
  <si>
    <t>6.2.3</t>
  </si>
  <si>
    <t>检测管理</t>
  </si>
  <si>
    <t>刘昕、晏选峰</t>
  </si>
  <si>
    <t>刘昕、杜林霏、芦云海、林加嘉、晏选峰、邓彬彬</t>
  </si>
  <si>
    <t>毛家伟、甘越</t>
  </si>
  <si>
    <t>王国钊、林海结</t>
  </si>
  <si>
    <t>张卫强、张晓君</t>
  </si>
  <si>
    <t>完成S级任务测试</t>
  </si>
  <si>
    <t>6.2.3.1</t>
  </si>
  <si>
    <t xml:space="preserve">     检测项目</t>
  </si>
  <si>
    <t>6.2.3.2</t>
  </si>
  <si>
    <t xml:space="preserve">     检测类别</t>
  </si>
  <si>
    <t>6.2.3.3</t>
  </si>
  <si>
    <t xml:space="preserve">     猪只阶段</t>
  </si>
  <si>
    <t>6.2.3.4</t>
  </si>
  <si>
    <t xml:space="preserve">     定性结果</t>
  </si>
  <si>
    <t>6.2.3.5</t>
  </si>
  <si>
    <t xml:space="preserve">     样品类型</t>
  </si>
  <si>
    <t>6.2.3.6</t>
  </si>
  <si>
    <t xml:space="preserve">     实验室判断标准</t>
  </si>
  <si>
    <t>6.2.3.7</t>
  </si>
  <si>
    <t xml:space="preserve">     猪场采样送检标准</t>
  </si>
  <si>
    <t>6.2.3.8</t>
  </si>
  <si>
    <t xml:space="preserve">     检测判定标准</t>
  </si>
  <si>
    <t>6.2.3.9</t>
  </si>
  <si>
    <t xml:space="preserve">     环境样</t>
  </si>
  <si>
    <t>6.2.3.10</t>
  </si>
  <si>
    <t xml:space="preserve">     检测业务类型</t>
  </si>
  <si>
    <t>6.2.3.11</t>
  </si>
  <si>
    <t>6.2.3.12</t>
  </si>
  <si>
    <t xml:space="preserve">     目标基因</t>
  </si>
  <si>
    <t>6.2.3.13</t>
  </si>
  <si>
    <t xml:space="preserve">     药敏试验药品</t>
  </si>
  <si>
    <t>6.2.3.14</t>
  </si>
  <si>
    <t xml:space="preserve">     致病菌</t>
  </si>
  <si>
    <t>6.2.3.15</t>
  </si>
  <si>
    <t xml:space="preserve">     实验室档案</t>
  </si>
  <si>
    <t>6.2.3.16</t>
  </si>
  <si>
    <t xml:space="preserve">     结果鉴别判定方案</t>
  </si>
  <si>
    <t>6.2.3.17</t>
  </si>
  <si>
    <t xml:space="preserve">     检测类型</t>
  </si>
  <si>
    <t>6.2.3.18</t>
  </si>
  <si>
    <t xml:space="preserve">     条形码软管档案</t>
  </si>
  <si>
    <t>6.2.3.19</t>
  </si>
  <si>
    <t xml:space="preserve">     检测费单价定额配置</t>
  </si>
  <si>
    <t>6.2.3.20</t>
  </si>
  <si>
    <t xml:space="preserve">     实验室检测单价对照表</t>
  </si>
  <si>
    <t>6.2.3.21</t>
  </si>
  <si>
    <t xml:space="preserve">     实验室检测收入</t>
  </si>
  <si>
    <t>晏选峰、刘昕、杜林霏、芦云海、林加嘉、邓彬彬</t>
  </si>
  <si>
    <t>6.2.3.22</t>
  </si>
  <si>
    <t xml:space="preserve">     报表分析</t>
  </si>
  <si>
    <t>6.2.3.23</t>
  </si>
  <si>
    <t xml:space="preserve">     采样单</t>
  </si>
  <si>
    <t>6.2.3.24</t>
  </si>
  <si>
    <t xml:space="preserve">     混样单</t>
  </si>
  <si>
    <t>6.2.3.25</t>
  </si>
  <si>
    <t xml:space="preserve">     检测申请单</t>
  </si>
  <si>
    <t>6.2.3.26</t>
  </si>
  <si>
    <t xml:space="preserve">     抗体检测结果</t>
  </si>
  <si>
    <t>邓彬彬、刘昕、杜林霏、芦云海、林加嘉、晏选峰</t>
  </si>
  <si>
    <t>6.2.3.27</t>
  </si>
  <si>
    <t xml:space="preserve">     病原检测结果</t>
  </si>
  <si>
    <t>6.2.3.28</t>
  </si>
  <si>
    <t xml:space="preserve">     水质检测结果</t>
  </si>
  <si>
    <t>芦云海、邓彬彬、刘昕、杜林霏、林加嘉、晏选峰</t>
  </si>
  <si>
    <t>6.2.3.29</t>
  </si>
  <si>
    <t xml:space="preserve">     药敏检测结果</t>
  </si>
  <si>
    <t>林加嘉、邓彬彬、刘昕、杜林霏、芦云海、晏选峰</t>
  </si>
  <si>
    <t>6.1.11</t>
  </si>
  <si>
    <t>任务管理</t>
  </si>
  <si>
    <t>邓彬彬、余宾、胡海强、冯常耀</t>
  </si>
  <si>
    <t>尹清渝、胡海强、付想成、邓彬彬</t>
  </si>
  <si>
    <t>一阶段问题复测中，二期尚未提测，预计29日提测</t>
  </si>
  <si>
    <t>6.1.11.1</t>
  </si>
  <si>
    <t xml:space="preserve">    任务分类</t>
  </si>
  <si>
    <t>6.1.11.2</t>
  </si>
  <si>
    <t xml:space="preserve">    执行标准</t>
  </si>
  <si>
    <t>6.1.11.3</t>
  </si>
  <si>
    <t xml:space="preserve">    计算起点</t>
  </si>
  <si>
    <t>6.1.11.4</t>
  </si>
  <si>
    <t xml:space="preserve">    步骤档案</t>
  </si>
  <si>
    <t>6.1.11.5</t>
  </si>
  <si>
    <t xml:space="preserve">    任务档案</t>
  </si>
  <si>
    <t>6.1.11.6</t>
  </si>
  <si>
    <t xml:space="preserve">    方案类型</t>
  </si>
  <si>
    <t>6.1.11.7</t>
  </si>
  <si>
    <t xml:space="preserve">    任务方案</t>
  </si>
  <si>
    <t>6.1.11.8</t>
  </si>
  <si>
    <t xml:space="preserve">    任务明细</t>
  </si>
  <si>
    <t>6.1.11.9</t>
  </si>
  <si>
    <t xml:space="preserve">    任务执行单</t>
  </si>
  <si>
    <t>对接APP</t>
  </si>
  <si>
    <t>6.1.11.10</t>
  </si>
  <si>
    <t xml:space="preserve">    任务调整单</t>
  </si>
  <si>
    <t>6.3.8</t>
  </si>
  <si>
    <t>防非管理</t>
  </si>
  <si>
    <t>刘昕，冯常耀、芦云海</t>
  </si>
  <si>
    <t>刘昕、冯常耀、芦云海、邹宇、李亚炜</t>
  </si>
  <si>
    <t>罗朝智、甘越</t>
  </si>
  <si>
    <t>赵航、黄壁生</t>
  </si>
  <si>
    <t>孟冉冉</t>
  </si>
  <si>
    <t>6.3.8.1</t>
  </si>
  <si>
    <t xml:space="preserve">      洗消类型</t>
  </si>
  <si>
    <t>刘昕、冯常耀、芦云海</t>
  </si>
  <si>
    <t>刘昕，冯常耀、芦云海、邹宇、李亚炜</t>
  </si>
  <si>
    <t>郑杰龙、甘越</t>
  </si>
  <si>
    <t>6.3.8.2</t>
  </si>
  <si>
    <t xml:space="preserve">      洗消对象</t>
  </si>
  <si>
    <t>6.3.8.3</t>
  </si>
  <si>
    <t xml:space="preserve">      洗消等级</t>
  </si>
  <si>
    <t>6.3.8.4</t>
  </si>
  <si>
    <t xml:space="preserve">      洗消步骤</t>
  </si>
  <si>
    <t>6.3.8.5</t>
  </si>
  <si>
    <t xml:space="preserve">      洗消要点</t>
  </si>
  <si>
    <t>6.3.8.6</t>
  </si>
  <si>
    <t xml:space="preserve">      区域</t>
  </si>
  <si>
    <t>6.3.8.7</t>
  </si>
  <si>
    <t xml:space="preserve">      设备设施档案</t>
  </si>
  <si>
    <t>6.3.8.8</t>
  </si>
  <si>
    <t xml:space="preserve">      洗消人员类型</t>
  </si>
  <si>
    <t>6.3.8.9</t>
  </si>
  <si>
    <t xml:space="preserve">      洗消方案配置</t>
  </si>
  <si>
    <t>6.3.8.10</t>
  </si>
  <si>
    <t xml:space="preserve">      防非物资标准配置</t>
  </si>
  <si>
    <t>6.3.8.11</t>
  </si>
  <si>
    <t xml:space="preserve">      防非人员定岗定编</t>
  </si>
  <si>
    <t>6.3.8.12</t>
  </si>
  <si>
    <t xml:space="preserve">      洗消人员配置</t>
  </si>
  <si>
    <t>6.3.8.13</t>
  </si>
  <si>
    <t>五区五流/四区五流规划</t>
  </si>
  <si>
    <t>芦云海、刘昕，冯常耀、邹宇、李亚炜</t>
  </si>
  <si>
    <t>6.3.8.14</t>
  </si>
  <si>
    <t xml:space="preserve">      防非物资盘点表</t>
  </si>
  <si>
    <t>6.3.8.15</t>
  </si>
  <si>
    <t xml:space="preserve">      防非人员配置</t>
  </si>
  <si>
    <t>6.3.8.16</t>
  </si>
  <si>
    <t xml:space="preserve">      防非记录</t>
  </si>
  <si>
    <t>6.3.8.17</t>
  </si>
  <si>
    <t xml:space="preserve">      猪场区域列表</t>
  </si>
  <si>
    <t>6.3.8.18</t>
  </si>
  <si>
    <t xml:space="preserve">      防非设施设备备案评分记录</t>
  </si>
  <si>
    <t>6.3.8.19</t>
  </si>
  <si>
    <t xml:space="preserve">      洗消人员</t>
  </si>
  <si>
    <t>6.3.8.20</t>
  </si>
  <si>
    <t xml:space="preserve">      养户开户防非资质评定</t>
  </si>
  <si>
    <t>6.3.8.21</t>
  </si>
  <si>
    <t xml:space="preserve">      养户生物安全锁开锁记录</t>
  </si>
  <si>
    <t>6.3.8.22</t>
  </si>
  <si>
    <t xml:space="preserve">      高危风险地区评估标准</t>
  </si>
  <si>
    <t>6.3.8.23</t>
  </si>
  <si>
    <t xml:space="preserve">      高位风险地区处理</t>
  </si>
  <si>
    <t>6.3.8.24</t>
  </si>
  <si>
    <t xml:space="preserve">      高危养户标记/解除</t>
  </si>
  <si>
    <t>6.3.8.25</t>
  </si>
  <si>
    <t xml:space="preserve">      高危养户处理</t>
  </si>
  <si>
    <t>6.3.8.26</t>
  </si>
  <si>
    <t xml:space="preserve">      现场巡检单</t>
  </si>
  <si>
    <t>6.3.8.27</t>
  </si>
  <si>
    <t xml:space="preserve">      巡检整改单</t>
  </si>
  <si>
    <t>6.3.8.28</t>
  </si>
  <si>
    <t xml:space="preserve">      注册人员</t>
  </si>
  <si>
    <t>6.3.8.29</t>
  </si>
  <si>
    <t xml:space="preserve">      门禁申请单</t>
  </si>
  <si>
    <t>6.3.8.30</t>
  </si>
  <si>
    <t xml:space="preserve">      防非二维码配置单</t>
  </si>
  <si>
    <t>6.3.8.31</t>
  </si>
  <si>
    <t xml:space="preserve">      签到地点</t>
  </si>
  <si>
    <t>6.3.8.32</t>
  </si>
  <si>
    <t xml:space="preserve">      编外人员</t>
  </si>
  <si>
    <t>6.3.8.33</t>
  </si>
  <si>
    <t xml:space="preserve">      抽签方案</t>
  </si>
  <si>
    <t>实施人员</t>
  </si>
  <si>
    <t>完成情况</t>
  </si>
  <si>
    <t>6.2.1</t>
  </si>
  <si>
    <t>猪只档案</t>
  </si>
  <si>
    <t>余宾</t>
  </si>
  <si>
    <t>刘强、余宾</t>
  </si>
  <si>
    <t>毛家伟</t>
  </si>
  <si>
    <t>晏选峰</t>
  </si>
  <si>
    <t>谭增喜、余宾</t>
  </si>
  <si>
    <t>刘强</t>
  </si>
  <si>
    <t>6.2.1.1</t>
  </si>
  <si>
    <t xml:space="preserve">     种猪档案</t>
  </si>
  <si>
    <t>繁殖线已经全部完成，需要等育肥线的伙伴进行确认。</t>
  </si>
  <si>
    <t>6.2.1.2</t>
  </si>
  <si>
    <t xml:space="preserve">     批次档案</t>
  </si>
  <si>
    <t>6.2.1.3</t>
  </si>
  <si>
    <t xml:space="preserve">     配种批次</t>
  </si>
  <si>
    <t>6.2.1.4</t>
  </si>
  <si>
    <t xml:space="preserve">     后裔档案</t>
  </si>
  <si>
    <t>6.2.1.5</t>
  </si>
  <si>
    <t xml:space="preserve">     系谱信息</t>
  </si>
  <si>
    <t>4.2.2</t>
  </si>
  <si>
    <t>引种管理</t>
  </si>
  <si>
    <t>罗黄剑</t>
  </si>
  <si>
    <t>谢利文、罗黄剑、李亚炜</t>
  </si>
  <si>
    <t>毛家伟、郑龙辉</t>
  </si>
  <si>
    <t>林海结</t>
  </si>
  <si>
    <t>引种场病原检测结果无法提交，测试受阻</t>
  </si>
  <si>
    <t>4.2.2.1</t>
  </si>
  <si>
    <t xml:space="preserve">     验收项目</t>
  </si>
  <si>
    <t>4.2.2.2</t>
  </si>
  <si>
    <t xml:space="preserve">     验收步骤</t>
  </si>
  <si>
    <t>4.2.2.3</t>
  </si>
  <si>
    <t xml:space="preserve">     栏舍验收方案</t>
  </si>
  <si>
    <t>1. 使用范围可以选到事业部</t>
  </si>
  <si>
    <t>4.2.2.4</t>
  </si>
  <si>
    <t xml:space="preserve">     栏舍验收</t>
  </si>
  <si>
    <t>1. 未带出栏舍验收方案和步骤，正在查问题 - 已解决；</t>
  </si>
  <si>
    <t>4.2.2.5</t>
  </si>
  <si>
    <t xml:space="preserve">     人员准备</t>
  </si>
  <si>
    <t>4.2.2.6</t>
  </si>
  <si>
    <t xml:space="preserve">     物资准备</t>
  </si>
  <si>
    <t>4.2.2.7</t>
  </si>
  <si>
    <t xml:space="preserve">     小组名称设置</t>
  </si>
  <si>
    <t>4.2.2.8</t>
  </si>
  <si>
    <t xml:space="preserve">     种源背景调查</t>
  </si>
  <si>
    <t>4.2.2.9</t>
  </si>
  <si>
    <t xml:space="preserve">     供种场采样送检</t>
  </si>
  <si>
    <t>4.2.2.10</t>
  </si>
  <si>
    <t xml:space="preserve">     引种申请</t>
  </si>
  <si>
    <t>1. 引种申请可以通过病原检查结果下查，但无法在PC端界面查到；2、APP提交报错</t>
  </si>
  <si>
    <t>4.2.2.11</t>
  </si>
  <si>
    <t xml:space="preserve">     引种付款申请</t>
  </si>
  <si>
    <t>4.2.2.12</t>
  </si>
  <si>
    <t xml:space="preserve">     引种发车确认单</t>
  </si>
  <si>
    <t>4.2.2.13</t>
  </si>
  <si>
    <t xml:space="preserve">     装猪台检测单</t>
  </si>
  <si>
    <t>1. 引种申请下推装猪台检测单成功，提交成功，可以被装猪发车单关联上；</t>
  </si>
  <si>
    <t>4.2.2.14</t>
  </si>
  <si>
    <t xml:space="preserve">     装猪发车</t>
  </si>
  <si>
    <t>4.2.2.15</t>
  </si>
  <si>
    <t xml:space="preserve">     调出选种单</t>
  </si>
  <si>
    <t>4.2.2.16</t>
  </si>
  <si>
    <t xml:space="preserve">     引种记录</t>
  </si>
  <si>
    <t>1. 后备母猪、生产母猪导入失败，正在调整模板进行修改；</t>
  </si>
  <si>
    <t>4.2.2.17</t>
  </si>
  <si>
    <t xml:space="preserve">     运输监控</t>
  </si>
  <si>
    <t>4.2.2.18</t>
  </si>
  <si>
    <t xml:space="preserve">     引种去向确认单</t>
  </si>
  <si>
    <t>4.2.2.19</t>
  </si>
  <si>
    <t xml:space="preserve">     赶猪道铺设</t>
  </si>
  <si>
    <t>1. 引种申请单下推装猪发车确认单成功；2. 引种发车确认单下推装猪发车单成功；</t>
  </si>
  <si>
    <t>4.2.2.20</t>
  </si>
  <si>
    <t xml:space="preserve">     三段式赶猪</t>
  </si>
  <si>
    <t>4.2.2.21</t>
  </si>
  <si>
    <t xml:space="preserve">     回场盘点单</t>
  </si>
  <si>
    <t>4.2.4</t>
  </si>
  <si>
    <t>新开场管理</t>
  </si>
  <si>
    <t>卢娇玲、谢利文，芦云海</t>
  </si>
  <si>
    <t>4.2.4.1</t>
  </si>
  <si>
    <t xml:space="preserve">    步骤</t>
  </si>
  <si>
    <t>卢娇玲、谢利文、芦云海</t>
  </si>
  <si>
    <t>4.2.4.2</t>
  </si>
  <si>
    <t xml:space="preserve">    项目设置</t>
  </si>
  <si>
    <t>4.2.4.3</t>
  </si>
  <si>
    <t xml:space="preserve">    新开场起始时间确认</t>
  </si>
  <si>
    <t>4.2.4.4</t>
  </si>
  <si>
    <t xml:space="preserve">    班子成员准备</t>
  </si>
  <si>
    <t>4.2.4.5</t>
  </si>
  <si>
    <t xml:space="preserve">    整场设计规划</t>
  </si>
  <si>
    <t>4.2.4.6</t>
  </si>
  <si>
    <t xml:space="preserve">    开场计划验收</t>
  </si>
  <si>
    <t>4.2.4.7</t>
  </si>
  <si>
    <t xml:space="preserve">    生产准备终验收</t>
  </si>
  <si>
    <t>4.2.4.8</t>
  </si>
  <si>
    <t xml:space="preserve">    生产后勤人员认证</t>
  </si>
  <si>
    <t>4.2.4.9</t>
  </si>
  <si>
    <t xml:space="preserve">    物资准备验收</t>
  </si>
  <si>
    <t>4.2.4.10</t>
  </si>
  <si>
    <t xml:space="preserve">    证件认证</t>
  </si>
  <si>
    <t>4.2.4.11</t>
  </si>
  <si>
    <t xml:space="preserve">    防非认证</t>
  </si>
  <si>
    <t>4.2.4.12</t>
  </si>
  <si>
    <t xml:space="preserve">    栏舍简改进度反馈</t>
  </si>
  <si>
    <t>4.2.4.13</t>
  </si>
  <si>
    <t xml:space="preserve">    栏舍简改验收</t>
  </si>
  <si>
    <t>4.2.4.14</t>
  </si>
  <si>
    <t xml:space="preserve">    栏舍验收</t>
  </si>
  <si>
    <t>4.2.5</t>
  </si>
  <si>
    <t>公猪管理</t>
  </si>
  <si>
    <t>余宾、杜林霏</t>
  </si>
  <si>
    <t>毛家伟、蔡久涛</t>
  </si>
  <si>
    <t>4.2.5.1</t>
  </si>
  <si>
    <t>公猪评级</t>
  </si>
  <si>
    <t>4.2.5.2</t>
  </si>
  <si>
    <t>精液质量标准</t>
  </si>
  <si>
    <t>4.2.5.3</t>
  </si>
  <si>
    <t>公猪调教记录</t>
  </si>
  <si>
    <t>4.2.5.4</t>
  </si>
  <si>
    <t>采精检测记录</t>
  </si>
  <si>
    <t>4.2.5.5</t>
  </si>
  <si>
    <t>精液库存档案</t>
  </si>
  <si>
    <t>4.2.5.6</t>
  </si>
  <si>
    <t>精液需求申请</t>
  </si>
  <si>
    <t>4.2.5.7</t>
  </si>
  <si>
    <t>精液采购单</t>
  </si>
  <si>
    <t>4.2.5.8</t>
  </si>
  <si>
    <t>精液销售单</t>
  </si>
  <si>
    <t>4.2.5.9</t>
  </si>
  <si>
    <t>精液领用单</t>
  </si>
  <si>
    <t>4.2.5.10</t>
  </si>
  <si>
    <t xml:space="preserve">     精液废弃单</t>
  </si>
  <si>
    <t>4.2.5.11</t>
  </si>
  <si>
    <t>运输记录</t>
  </si>
  <si>
    <t>4.2.5.12</t>
  </si>
  <si>
    <t>废弃类型</t>
  </si>
  <si>
    <t>4.2.6</t>
  </si>
  <si>
    <t>后备管理</t>
  </si>
  <si>
    <t>刘强、罗黄剑</t>
  </si>
  <si>
    <t>4.2.6.1</t>
  </si>
  <si>
    <t xml:space="preserve">     种猪鉴定单</t>
  </si>
  <si>
    <t>4.2.6.2</t>
  </si>
  <si>
    <t xml:space="preserve">     解除隔离</t>
  </si>
  <si>
    <t>4.2.6.3</t>
  </si>
  <si>
    <t xml:space="preserve">     驯化记录</t>
  </si>
  <si>
    <t>4.2.6.4</t>
  </si>
  <si>
    <t xml:space="preserve">     发情记录</t>
  </si>
  <si>
    <t>4.2.6.5</t>
  </si>
  <si>
    <t xml:space="preserve">     不发情记录</t>
  </si>
  <si>
    <t>4.2.6.6</t>
  </si>
  <si>
    <t xml:space="preserve">     入群评估表</t>
  </si>
  <si>
    <t>4.2.7</t>
  </si>
  <si>
    <t>经产管理</t>
  </si>
  <si>
    <r>
      <rPr>
        <sz val="10"/>
        <color rgb="FF000000"/>
        <rFont val="微软雅黑"/>
        <charset val="134"/>
      </rPr>
      <t>尹清渝、</t>
    </r>
    <r>
      <rPr>
        <b/>
        <sz val="10"/>
        <color rgb="FFFF0000"/>
        <rFont val="微软雅黑"/>
        <charset val="134"/>
      </rPr>
      <t>魏倩L</t>
    </r>
    <r>
      <rPr>
        <sz val="10"/>
        <color rgb="FF000000"/>
        <rFont val="微软雅黑"/>
        <charset val="134"/>
      </rPr>
      <t>、郝阳</t>
    </r>
  </si>
  <si>
    <t>4.2.7.1</t>
  </si>
  <si>
    <t xml:space="preserve">     配种记录</t>
  </si>
  <si>
    <t>尹清渝、魏倩、郝阳</t>
  </si>
  <si>
    <t>4.2.7.2</t>
  </si>
  <si>
    <t xml:space="preserve">     查情公猪登记</t>
  </si>
  <si>
    <t>4.2.7.3</t>
  </si>
  <si>
    <t xml:space="preserve">     异常妊娠</t>
  </si>
  <si>
    <t>4.2.7.4</t>
  </si>
  <si>
    <t xml:space="preserve">     分娩记录</t>
  </si>
  <si>
    <t>与批次档案、后裔档案、系谱信息同步测试</t>
  </si>
  <si>
    <t>4.2.7.5</t>
  </si>
  <si>
    <t xml:space="preserve">     断奶记录</t>
  </si>
  <si>
    <t>4.2.7.6</t>
  </si>
  <si>
    <t xml:space="preserve">     仔猪上市鉴定</t>
  </si>
  <si>
    <t>4.2.7.7</t>
  </si>
  <si>
    <t xml:space="preserve">     精液废弃登记</t>
  </si>
  <si>
    <t>无APP</t>
  </si>
  <si>
    <t>4.2.7.8</t>
  </si>
  <si>
    <t xml:space="preserve">     寄养记录</t>
  </si>
  <si>
    <t>4.2.7.9</t>
  </si>
  <si>
    <t xml:space="preserve">     耳号调整</t>
  </si>
  <si>
    <t>4.2.7.10</t>
  </si>
  <si>
    <t xml:space="preserve">     胎次调整</t>
  </si>
  <si>
    <t>4.2.8</t>
  </si>
  <si>
    <t>育种管理</t>
  </si>
  <si>
    <t>赖冈辉</t>
  </si>
  <si>
    <t>刘强、谭增喜、赖冈辉</t>
  </si>
  <si>
    <t>林海结、赖冈辉</t>
  </si>
  <si>
    <t>4.2.8.1</t>
  </si>
  <si>
    <t xml:space="preserve">     选配计划表</t>
  </si>
  <si>
    <t>刘强，谭智喜、赖冈辉</t>
  </si>
  <si>
    <t>4.2.8.2</t>
  </si>
  <si>
    <t xml:space="preserve">     分娩畸形登记</t>
  </si>
  <si>
    <t>刘强、谭智喜、赖冈辉</t>
  </si>
  <si>
    <t>4.2.8.3</t>
  </si>
  <si>
    <t xml:space="preserve">     种猪选留</t>
  </si>
  <si>
    <t>单据审核报错</t>
  </si>
  <si>
    <t>4.2.8.4</t>
  </si>
  <si>
    <t>种猪良繁标准</t>
  </si>
  <si>
    <t>4.2.8.5</t>
  </si>
  <si>
    <t>猪场良繁标准</t>
  </si>
  <si>
    <t>未带出事业部良繁标准，A级任务</t>
  </si>
  <si>
    <t>4.2.8.6</t>
  </si>
  <si>
    <t>生成耳牌号</t>
  </si>
  <si>
    <t>逻辑变更暂未提测</t>
  </si>
  <si>
    <t>4.2.8.7</t>
  </si>
  <si>
    <t>低效种猪管理</t>
  </si>
  <si>
    <t>4.2.8.8</t>
  </si>
  <si>
    <t>小种猪出种预选</t>
  </si>
  <si>
    <t>4.2.8.9</t>
  </si>
  <si>
    <t>领苗通知单</t>
  </si>
  <si>
    <t>4.2.8.10</t>
  </si>
  <si>
    <t xml:space="preserve">     生长性能测定</t>
  </si>
  <si>
    <t>4.2.8.11</t>
  </si>
  <si>
    <t xml:space="preserve">     体尺外貌测定</t>
  </si>
  <si>
    <t>4.2.8.12</t>
  </si>
  <si>
    <t xml:space="preserve">     后备选留</t>
  </si>
  <si>
    <t>4.2.8.13</t>
  </si>
  <si>
    <t xml:space="preserve">     猪群等级调整</t>
  </si>
  <si>
    <t>4.2.8.14</t>
  </si>
  <si>
    <t xml:space="preserve">     出生窝选计划</t>
  </si>
  <si>
    <t>4.2.9</t>
  </si>
  <si>
    <t>死淘管理</t>
  </si>
  <si>
    <r>
      <rPr>
        <sz val="10"/>
        <color rgb="FF000000"/>
        <rFont val="微软雅黑"/>
        <charset val="134"/>
      </rPr>
      <t>杜林霏、</t>
    </r>
    <r>
      <rPr>
        <b/>
        <sz val="10"/>
        <color rgb="FFFF0000"/>
        <rFont val="微软雅黑"/>
        <charset val="134"/>
      </rPr>
      <t>尹清渝L</t>
    </r>
  </si>
  <si>
    <t>4.2.9.1</t>
  </si>
  <si>
    <t xml:space="preserve">     评判项目（公共业务云）</t>
  </si>
  <si>
    <t>杜林霏、尹清渝</t>
  </si>
  <si>
    <t>4.2.9.2</t>
  </si>
  <si>
    <t xml:space="preserve">     淘汰类型（公共业务云）</t>
  </si>
  <si>
    <t>4.2.9.3</t>
  </si>
  <si>
    <t xml:space="preserve">     鉴定小组标准</t>
  </si>
  <si>
    <t>4.2.9.4</t>
  </si>
  <si>
    <t xml:space="preserve">     淘汰鉴定单</t>
  </si>
  <si>
    <t>4.2.9.5</t>
  </si>
  <si>
    <t xml:space="preserve">     淘汰申请单</t>
  </si>
  <si>
    <t>4.2.9.6</t>
  </si>
  <si>
    <t xml:space="preserve">     淘汰调整单</t>
  </si>
  <si>
    <t>4.2.9.7</t>
  </si>
  <si>
    <t xml:space="preserve">     死亡记录单</t>
  </si>
  <si>
    <t>4.2.10</t>
  </si>
  <si>
    <t>猪场关账</t>
  </si>
  <si>
    <t>黄亮兴</t>
  </si>
  <si>
    <t>4.2.10.1</t>
  </si>
  <si>
    <t xml:space="preserve">     关账单据配置表</t>
  </si>
  <si>
    <t>S级没有优化，最后回归验证</t>
  </si>
  <si>
    <t>4.2.10.2</t>
  </si>
  <si>
    <t xml:space="preserve">     猪场关账</t>
  </si>
  <si>
    <t>4.2.11</t>
  </si>
  <si>
    <t>繁殖-计划系统</t>
  </si>
  <si>
    <t>李亚炜</t>
  </si>
  <si>
    <t>伍文剑</t>
  </si>
  <si>
    <t>6.3.1</t>
  </si>
  <si>
    <t>基础资料</t>
  </si>
  <si>
    <t>曾能</t>
  </si>
  <si>
    <t>曹建华</t>
  </si>
  <si>
    <t>廖佳</t>
  </si>
  <si>
    <t>曾春玮</t>
  </si>
  <si>
    <t>沈化军</t>
  </si>
  <si>
    <t>6.3.1.1</t>
  </si>
  <si>
    <t xml:space="preserve">    服务部白名单</t>
  </si>
  <si>
    <t>6.3.1.2</t>
  </si>
  <si>
    <t xml:space="preserve">    结算指导参数</t>
  </si>
  <si>
    <t>6.3.1.3</t>
  </si>
  <si>
    <t xml:space="preserve">    环控标准</t>
  </si>
  <si>
    <t>冯常耀</t>
  </si>
  <si>
    <t>6.3.3</t>
  </si>
  <si>
    <t>养户管理</t>
  </si>
  <si>
    <t>6.3.3.1</t>
  </si>
  <si>
    <t xml:space="preserve">    养户黑名单</t>
  </si>
  <si>
    <t>6.3.3.2</t>
  </si>
  <si>
    <t xml:space="preserve">    养户档案距离调整申请</t>
  </si>
  <si>
    <t>6.3.3.3</t>
  </si>
  <si>
    <t xml:space="preserve">    养户开户-资质评定增加九不准</t>
  </si>
  <si>
    <t>6.3.3.4</t>
  </si>
  <si>
    <t xml:space="preserve">    养户物资采购外围系统迁移</t>
  </si>
  <si>
    <t>6.3.4</t>
  </si>
  <si>
    <t>投苗管理</t>
  </si>
  <si>
    <t>6.3.4.1</t>
  </si>
  <si>
    <t xml:space="preserve">    投苗申请（九不准）</t>
  </si>
  <si>
    <t>6.3.4.3</t>
  </si>
  <si>
    <t xml:space="preserve">    批次档案（苗源批次死亡情况、内调苗免疫保健记录传递育肥侧可查看）</t>
  </si>
  <si>
    <t>6.3.5</t>
  </si>
  <si>
    <t>饲养管理</t>
  </si>
  <si>
    <t>6.3.5.1</t>
  </si>
  <si>
    <t xml:space="preserve">   死亡分析</t>
  </si>
  <si>
    <t>6.3.5.2</t>
  </si>
  <si>
    <t xml:space="preserve">   死亡记录</t>
  </si>
  <si>
    <t>6.3.5.3</t>
  </si>
  <si>
    <t xml:space="preserve">   盘点记录</t>
  </si>
  <si>
    <t>6.3.5.4</t>
  </si>
  <si>
    <t xml:space="preserve">   调栏记录</t>
  </si>
  <si>
    <t>6.3.5.5</t>
  </si>
  <si>
    <t xml:space="preserve">   护理记录</t>
  </si>
  <si>
    <t>6.3.5.6</t>
  </si>
  <si>
    <t xml:space="preserve">   环控数据</t>
  </si>
  <si>
    <t>6.3.5.7</t>
  </si>
  <si>
    <t xml:space="preserve">   盘点差异调整申请</t>
  </si>
  <si>
    <t>付想成</t>
  </si>
  <si>
    <t>6.3.5.8</t>
  </si>
  <si>
    <t xml:space="preserve">   点检记录（视频直播）</t>
  </si>
  <si>
    <t>6.3.5.9</t>
  </si>
  <si>
    <t xml:space="preserve">   饲料领用申请（定额管控）</t>
  </si>
  <si>
    <t>6.3.5.10</t>
  </si>
  <si>
    <t xml:space="preserve">   药品领用申请（定额管控）</t>
  </si>
  <si>
    <t>6.3.5.11</t>
  </si>
  <si>
    <t xml:space="preserve">   药品盘点单</t>
  </si>
  <si>
    <t>6.3.6</t>
  </si>
  <si>
    <t>上市管理</t>
  </si>
  <si>
    <t>林加嘉</t>
  </si>
  <si>
    <t>6.3.6.1</t>
  </si>
  <si>
    <t xml:space="preserve">   提前上市猪只鉴定申请（优化）</t>
  </si>
  <si>
    <t>6.3.7</t>
  </si>
  <si>
    <t>结算管理</t>
  </si>
  <si>
    <t>曾春玮、钟国雄</t>
  </si>
  <si>
    <t>沈化军、张霄</t>
  </si>
  <si>
    <t>6.3.7.1</t>
  </si>
  <si>
    <t xml:space="preserve">    批次成本预估</t>
  </si>
  <si>
    <t>6.3.7.2</t>
  </si>
  <si>
    <t xml:space="preserve">    称重复磅单</t>
  </si>
  <si>
    <t>6.3.7.3</t>
  </si>
  <si>
    <t xml:space="preserve">    结算单（异常结算指导功能）</t>
  </si>
  <si>
    <t>6.3.7.4</t>
  </si>
  <si>
    <t xml:space="preserve">    养户代付费用（招养户租金算法调整，生成优化）</t>
  </si>
  <si>
    <t>成本管理</t>
  </si>
  <si>
    <t>钟国雄</t>
  </si>
  <si>
    <t>张霄</t>
  </si>
  <si>
    <t xml:space="preserve">     成本抵扣单</t>
  </si>
  <si>
    <t xml:space="preserve">     末结束批次成本核算</t>
  </si>
  <si>
    <t>6.3.9</t>
  </si>
  <si>
    <t>免疫保健</t>
  </si>
  <si>
    <t>6.3.9.1</t>
  </si>
  <si>
    <t xml:space="preserve">     免疫执行记录</t>
  </si>
  <si>
    <t>6.3.9.2</t>
  </si>
  <si>
    <t xml:space="preserve">     保健执行记录</t>
  </si>
  <si>
    <t>6.3.9.3</t>
  </si>
  <si>
    <t xml:space="preserve">     免疫保健调整</t>
  </si>
  <si>
    <t>6.3.10</t>
  </si>
  <si>
    <t>邦养宝-公共组件</t>
  </si>
  <si>
    <t>6.3.10.1</t>
  </si>
  <si>
    <t xml:space="preserve">     删除和流程图查看</t>
  </si>
  <si>
    <t>6.3.11</t>
  </si>
  <si>
    <t>育肥-计划系统</t>
  </si>
  <si>
    <t>李亚伟</t>
  </si>
  <si>
    <t>测试组交付物</t>
  </si>
  <si>
    <t>6.4.1</t>
  </si>
  <si>
    <t>采购-基础资料</t>
  </si>
  <si>
    <t>龚宏</t>
  </si>
  <si>
    <t>邹小翔</t>
  </si>
  <si>
    <t>黄智鹏</t>
  </si>
  <si>
    <t>胡建明</t>
  </si>
  <si>
    <t>6.4.1.1</t>
  </si>
  <si>
    <t xml:space="preserve">    参数设置</t>
  </si>
  <si>
    <t>6.4.1.2</t>
  </si>
  <si>
    <t xml:space="preserve">    等级设置</t>
  </si>
  <si>
    <t>6.4.1.3</t>
  </si>
  <si>
    <t xml:space="preserve">    猪只采购品种</t>
  </si>
  <si>
    <t>6.4.2</t>
  </si>
  <si>
    <t>销售-基础资料</t>
  </si>
  <si>
    <t>龚宏、杨承樑</t>
  </si>
  <si>
    <t>汪俊</t>
  </si>
  <si>
    <t>卓月月、钟艳梅</t>
  </si>
  <si>
    <t>李志军</t>
  </si>
  <si>
    <t>6.4.2.1</t>
  </si>
  <si>
    <t>猪只销售类别</t>
  </si>
  <si>
    <t>6.4.2.2</t>
  </si>
  <si>
    <t>猪只销售品种</t>
  </si>
  <si>
    <t>6.4.2.3</t>
  </si>
  <si>
    <t>车辆类型</t>
  </si>
  <si>
    <t>6.4.2.4</t>
  </si>
  <si>
    <t>车辆信息</t>
  </si>
  <si>
    <t>6.4.2.5</t>
  </si>
  <si>
    <t>车辆变更原因</t>
  </si>
  <si>
    <t>6.4.2.6</t>
  </si>
  <si>
    <t>车辆特殊变更</t>
  </si>
  <si>
    <t>6.4.2.7</t>
  </si>
  <si>
    <t>客户类型</t>
  </si>
  <si>
    <t>6.4.2.8</t>
  </si>
  <si>
    <t>违规事项说明</t>
  </si>
  <si>
    <t>6.4.2.9</t>
  </si>
  <si>
    <t>增减款项目</t>
  </si>
  <si>
    <t>6.4.2.10</t>
  </si>
  <si>
    <t>重量区间</t>
  </si>
  <si>
    <t>6.4.2.11</t>
  </si>
  <si>
    <t>预收款设置</t>
  </si>
  <si>
    <t>6.4.2.12</t>
  </si>
  <si>
    <t>检查项目类型</t>
  </si>
  <si>
    <t>6.4.2.13</t>
  </si>
  <si>
    <t>参数设置</t>
  </si>
  <si>
    <t>黄浩</t>
  </si>
  <si>
    <t>6.4.3</t>
  </si>
  <si>
    <t>采购-供应商管理</t>
  </si>
  <si>
    <t>苏风麟</t>
  </si>
  <si>
    <t>苏风麟、杨承梁</t>
  </si>
  <si>
    <t>6.4.3.1</t>
  </si>
  <si>
    <t xml:space="preserve">    种猪供应商档案</t>
  </si>
  <si>
    <t>6.4.3.2</t>
  </si>
  <si>
    <t xml:space="preserve">    外部种源场档案</t>
  </si>
  <si>
    <t>6.4.3.3</t>
  </si>
  <si>
    <t xml:space="preserve">    外部种源场准入</t>
  </si>
  <si>
    <t>6.4.3.4</t>
  </si>
  <si>
    <t xml:space="preserve">    外部种源场月度评级</t>
  </si>
  <si>
    <t>6.4.3.5</t>
  </si>
  <si>
    <t xml:space="preserve">    外部种源场信息填报</t>
  </si>
  <si>
    <t>6.4.3.6</t>
  </si>
  <si>
    <t xml:space="preserve">    仔猪供应商档案</t>
  </si>
  <si>
    <t>6.4.3.7</t>
  </si>
  <si>
    <t xml:space="preserve">    外部苗源场背调准入</t>
  </si>
  <si>
    <t>6.4.3.8</t>
  </si>
  <si>
    <t xml:space="preserve">    外部苗源场档案</t>
  </si>
  <si>
    <t>6.4.3.9</t>
  </si>
  <si>
    <t xml:space="preserve">    外部苗源场月度评级</t>
  </si>
  <si>
    <t>6.4.3.10</t>
  </si>
  <si>
    <t xml:space="preserve">    外部苗源场信息填报</t>
  </si>
  <si>
    <t>6.4.3.11</t>
  </si>
  <si>
    <t xml:space="preserve"> 外部苗源场等级变更</t>
  </si>
  <si>
    <t>6.4.3.12</t>
  </si>
  <si>
    <t>外部苗源场拉黑</t>
  </si>
  <si>
    <t>6.4.4</t>
  </si>
  <si>
    <t>销售-客户管理</t>
  </si>
  <si>
    <t>张亚群、黄浩、胡建明</t>
  </si>
  <si>
    <t>张亚群、黄浩</t>
  </si>
  <si>
    <t>6.4.4.1</t>
  </si>
  <si>
    <t>潜在客户</t>
  </si>
  <si>
    <t>聂志朋</t>
  </si>
  <si>
    <t>6.4.4.2</t>
  </si>
  <si>
    <t>拜访记录</t>
  </si>
  <si>
    <t>6.4.4.3</t>
  </si>
  <si>
    <t>背景调查</t>
  </si>
  <si>
    <t>邓文杰</t>
  </si>
  <si>
    <t>待优化：1.肉食品；</t>
  </si>
  <si>
    <t>6.4.4.4</t>
  </si>
  <si>
    <t>客商申请</t>
  </si>
  <si>
    <t>重新备案在测试</t>
  </si>
  <si>
    <t>6.4.4.5</t>
  </si>
  <si>
    <t>销售客户</t>
  </si>
  <si>
    <t>6.4.4.6</t>
  </si>
  <si>
    <t>客户档案变更</t>
  </si>
  <si>
    <t>6.4.4.7</t>
  </si>
  <si>
    <t>客户淘汰</t>
  </si>
  <si>
    <t>6.4.4.8</t>
  </si>
  <si>
    <t>退户申请</t>
  </si>
  <si>
    <t>6.4.4.9</t>
  </si>
  <si>
    <t>年度销售合同</t>
  </si>
  <si>
    <t>最后在联测一次</t>
  </si>
  <si>
    <t>6.4.4.10</t>
  </si>
  <si>
    <t>仔猪销售合同</t>
  </si>
  <si>
    <t>6.4.4.11</t>
  </si>
  <si>
    <t>月度购销协议</t>
  </si>
  <si>
    <t>6.4.4.12</t>
  </si>
  <si>
    <t>保证金</t>
  </si>
  <si>
    <t>邦财通对接继续测试</t>
  </si>
  <si>
    <t>6.4.4.13</t>
  </si>
  <si>
    <t>退保证金</t>
  </si>
  <si>
    <t>下推未测完；资金流水回写补充测试</t>
  </si>
  <si>
    <t>6.4.4.14</t>
  </si>
  <si>
    <t>罚款单</t>
  </si>
  <si>
    <t>李博</t>
  </si>
  <si>
    <t>6.4.5</t>
  </si>
  <si>
    <t>销售-行情管理</t>
  </si>
  <si>
    <t>张亚群、黄智鹏、龚宏</t>
  </si>
  <si>
    <t>6.4.5.1</t>
  </si>
  <si>
    <t>牌价参数设置</t>
  </si>
  <si>
    <t>6.4.5.2</t>
  </si>
  <si>
    <t>牌价管理设置</t>
  </si>
  <si>
    <t>6.4.5.3</t>
  </si>
  <si>
    <t>行情管理模板</t>
  </si>
  <si>
    <t>6.4.5.4</t>
  </si>
  <si>
    <t>销售策略</t>
  </si>
  <si>
    <t>6.4.5.5</t>
  </si>
  <si>
    <t>肥猪基础价格</t>
  </si>
  <si>
    <t>6.4.5.6</t>
  </si>
  <si>
    <t>肥猪基础系数</t>
  </si>
  <si>
    <t>6.4.5.7</t>
  </si>
  <si>
    <t>淘汰猪只系数</t>
  </si>
  <si>
    <t>6.4.5.8</t>
  </si>
  <si>
    <t>仔猪基础价格</t>
  </si>
  <si>
    <t>自动审批不起作用</t>
  </si>
  <si>
    <t>6.4.5.9</t>
  </si>
  <si>
    <t>肥猪牌价管理</t>
  </si>
  <si>
    <t>6.4.5.10</t>
  </si>
  <si>
    <t>仔猪牌价管理</t>
  </si>
  <si>
    <t>6.4.5.11</t>
  </si>
  <si>
    <t>价格审批汇总</t>
  </si>
  <si>
    <t>还未提测</t>
  </si>
  <si>
    <t>6.4.6</t>
  </si>
  <si>
    <t>采购-采购管理</t>
  </si>
  <si>
    <t>6.4.6.1</t>
  </si>
  <si>
    <t>仔猪外采牌价</t>
  </si>
  <si>
    <t>6.4.6.2</t>
  </si>
  <si>
    <t>仔猪采购合同</t>
  </si>
  <si>
    <t>6.4.6.3</t>
  </si>
  <si>
    <t>仔猪采购订单</t>
  </si>
  <si>
    <t>6.4.6.4</t>
  </si>
  <si>
    <t>仔猪采购付款单</t>
  </si>
  <si>
    <t>6.4.6.5</t>
  </si>
  <si>
    <t>仔猪采购退款单</t>
  </si>
  <si>
    <t>6.4.6.6</t>
  </si>
  <si>
    <t>拉猪打卡</t>
  </si>
  <si>
    <t>6.4.6.7</t>
  </si>
  <si>
    <t>仔猪供应商补偿方案</t>
  </si>
  <si>
    <t>6.4.6.8</t>
  </si>
  <si>
    <t>仔猪死亡责任认定</t>
  </si>
  <si>
    <t>2022/2/29</t>
  </si>
  <si>
    <t>6.4.6.9</t>
  </si>
  <si>
    <t>仔猪供应商补偿记录</t>
  </si>
  <si>
    <t>6.4.6.10</t>
  </si>
  <si>
    <t>种猪采购合同</t>
  </si>
  <si>
    <t>6.4.6.11</t>
  </si>
  <si>
    <t>内调牌价</t>
  </si>
  <si>
    <t>6.4.6.12</t>
  </si>
  <si>
    <t>种猪牌价</t>
  </si>
  <si>
    <t>6.4.7</t>
  </si>
  <si>
    <t>销售-交易管理</t>
  </si>
  <si>
    <t>黄浩、张亚群</t>
  </si>
  <si>
    <t>黄浩、张亚群、龚宏、胡建明</t>
  </si>
  <si>
    <t>6.4.7.1</t>
  </si>
  <si>
    <t>地磅设置（固定磅点）</t>
  </si>
  <si>
    <t>黄浩/张亚群/龚宏</t>
  </si>
  <si>
    <t>物联网交互本次不上线</t>
  </si>
  <si>
    <t>6.4.7.2</t>
  </si>
  <si>
    <t>过磅地点（固定磅点）</t>
  </si>
  <si>
    <t>6.4.7.3</t>
  </si>
  <si>
    <t>出栏明细表</t>
  </si>
  <si>
    <t>6.4.7.4</t>
  </si>
  <si>
    <t>上市计划</t>
  </si>
  <si>
    <t>竞价平台分标后回写上市计划</t>
  </si>
  <si>
    <t>6.4.7.5</t>
  </si>
  <si>
    <t>上市盘点</t>
  </si>
  <si>
    <t>6.4.7.6</t>
  </si>
  <si>
    <t>销售订单</t>
  </si>
  <si>
    <t>黄浩/张亚群</t>
  </si>
  <si>
    <t>6.4.7.7</t>
  </si>
  <si>
    <t>销售通知</t>
  </si>
  <si>
    <t>6.4.7.8</t>
  </si>
  <si>
    <t>销售监磅</t>
  </si>
  <si>
    <t>仔猪类阻断，淘汰猪因订单阻断未测，增减款项阻断</t>
  </si>
  <si>
    <t>6.4.7.11</t>
  </si>
  <si>
    <t>销售单</t>
  </si>
  <si>
    <t>仔猪类阻断为测，淘汰猪因订单阻断未测</t>
  </si>
  <si>
    <t>6.4.7.12</t>
  </si>
  <si>
    <t>销售返利单</t>
  </si>
  <si>
    <t>返利使用提了新需求，待开发</t>
  </si>
  <si>
    <t>6.4.7.13</t>
  </si>
  <si>
    <t>销售退款单</t>
  </si>
  <si>
    <t>并发测试未完成</t>
  </si>
  <si>
    <t>6.4.7.14</t>
  </si>
  <si>
    <t>调整客户余额</t>
  </si>
  <si>
    <t>柳善新</t>
  </si>
  <si>
    <t>6.4.7.15</t>
  </si>
  <si>
    <t>未确认收款销售单</t>
  </si>
  <si>
    <t>6.4.7.16</t>
  </si>
  <si>
    <t>收款主体收款信息维护</t>
  </si>
  <si>
    <t>6.4.7.17</t>
  </si>
  <si>
    <t>销售调整单</t>
  </si>
  <si>
    <t>6.4.8</t>
  </si>
  <si>
    <t>销售-安全管理</t>
  </si>
  <si>
    <t>6.4.8.1</t>
  </si>
  <si>
    <t>打卡事由</t>
  </si>
  <si>
    <t>6.4.8.2</t>
  </si>
  <si>
    <t>销售打卡列表</t>
  </si>
  <si>
    <t>首页</t>
  </si>
  <si>
    <t>严峰</t>
  </si>
  <si>
    <t>验收确认单</t>
  </si>
  <si>
    <t>首页(单据)</t>
  </si>
  <si>
    <t>曾能、罗洪浪</t>
  </si>
  <si>
    <t>首页指标未完成</t>
  </si>
  <si>
    <t>6.3.2</t>
  </si>
  <si>
    <t>任务执行</t>
  </si>
  <si>
    <t>6.3.2.3</t>
  </si>
  <si>
    <t>驱虫记录</t>
  </si>
  <si>
    <t>6.3.2.4</t>
  </si>
  <si>
    <t>调栏淘汰</t>
  </si>
  <si>
    <t>6.3.2.6</t>
  </si>
  <si>
    <t>点检记录</t>
  </si>
  <si>
    <t>6.3.2.7</t>
  </si>
  <si>
    <t>补贴项目评分</t>
  </si>
  <si>
    <t>6.3.2.8</t>
  </si>
  <si>
    <t>免疫执行记录</t>
  </si>
  <si>
    <t>6.3.2.9</t>
  </si>
  <si>
    <t>猪群交接/评估</t>
  </si>
  <si>
    <t>意向养户</t>
  </si>
  <si>
    <t>访谈记录</t>
  </si>
  <si>
    <t>意向金记录</t>
  </si>
  <si>
    <t>准入评分</t>
  </si>
  <si>
    <t>6.3.3.6</t>
  </si>
  <si>
    <t>养户开户</t>
  </si>
  <si>
    <t>6.3.3.7</t>
  </si>
  <si>
    <t>6.3.3.8</t>
  </si>
  <si>
    <t>养户档案</t>
  </si>
  <si>
    <t>6.3.3.9</t>
  </si>
  <si>
    <t>批次档案</t>
  </si>
  <si>
    <t>投苗申请</t>
  </si>
  <si>
    <t>人员认证</t>
  </si>
  <si>
    <t>6.3.4.2</t>
  </si>
  <si>
    <t>苗源质量认证</t>
  </si>
  <si>
    <t>投苗申请（单据）</t>
  </si>
  <si>
    <t>6.3.4.4</t>
  </si>
  <si>
    <t>猪苗入库</t>
  </si>
  <si>
    <t>开发交付不完全，bug未改完</t>
  </si>
  <si>
    <t>领料申请</t>
  </si>
  <si>
    <t>饲料领用</t>
  </si>
  <si>
    <t>领药申请</t>
  </si>
  <si>
    <t>药品领用</t>
  </si>
  <si>
    <t>饲喂记录</t>
  </si>
  <si>
    <t>、</t>
  </si>
  <si>
    <t>饲养巡查</t>
  </si>
  <si>
    <t>死亡申报</t>
  </si>
  <si>
    <t>6.3.6.2</t>
  </si>
  <si>
    <t>提前上市鉴定</t>
  </si>
  <si>
    <t>生物安全</t>
  </si>
  <si>
    <t>防寒保暖</t>
  </si>
  <si>
    <t>未按方案带出拍照项</t>
  </si>
  <si>
    <t>服务部设施</t>
  </si>
  <si>
    <t>养户设施</t>
  </si>
  <si>
    <t>生物安全锁密码</t>
  </si>
  <si>
    <t>6.3.7.5</t>
  </si>
  <si>
    <t>四区五流</t>
  </si>
  <si>
    <t>6.3.7.6</t>
  </si>
  <si>
    <t>物资消毒</t>
  </si>
  <si>
    <t>6.3.7.7</t>
  </si>
  <si>
    <t>栏舍洗消</t>
  </si>
  <si>
    <t>6.3.7.8</t>
  </si>
  <si>
    <t>外出审批</t>
  </si>
  <si>
    <t>6.3.7.9</t>
  </si>
  <si>
    <t>车辆消毒</t>
  </si>
  <si>
    <t>6.3.7.10</t>
  </si>
  <si>
    <t>下乡消毒</t>
  </si>
  <si>
    <t>6.3.7.11</t>
  </si>
  <si>
    <t>高危管理</t>
  </si>
  <si>
    <t>6.3.7.12</t>
  </si>
  <si>
    <t>高危评定</t>
  </si>
  <si>
    <t>电子耳标</t>
  </si>
  <si>
    <t>晁睿</t>
  </si>
  <si>
    <t>内调耳标扫描</t>
  </si>
  <si>
    <t>晁睿/林加嘉</t>
  </si>
  <si>
    <t>耳标新增</t>
  </si>
  <si>
    <t>耳标更换</t>
  </si>
  <si>
    <t>耳标池管理</t>
  </si>
  <si>
    <t>异常猪只状态变更</t>
  </si>
  <si>
    <t>耳标作废</t>
  </si>
  <si>
    <t>二维码查验</t>
  </si>
  <si>
    <t>一期测试100%，二期任务管理跳转匹配规则开发中</t>
  </si>
  <si>
    <t>采样送检单</t>
  </si>
  <si>
    <t>报表管理</t>
  </si>
  <si>
    <t>bug已提暂未改</t>
  </si>
  <si>
    <t>存栏报表</t>
  </si>
  <si>
    <t>6.3.10.2</t>
  </si>
  <si>
    <t>任务执行情况表</t>
  </si>
  <si>
    <t>张亚群</t>
  </si>
  <si>
    <t>张亚群、黄智鹏</t>
  </si>
  <si>
    <t>曹程昊</t>
  </si>
  <si>
    <t>首页（单据）</t>
  </si>
  <si>
    <t>销售管理</t>
  </si>
  <si>
    <t>黄浩、张亚群、龚宏</t>
  </si>
  <si>
    <t>邱世平</t>
  </si>
  <si>
    <t>6.3.2.1</t>
  </si>
  <si>
    <t>客户拜访</t>
  </si>
  <si>
    <t>拜访销售客户时应带出当前客户信息，后续考虑优化；
APP拜访销售客户之后客户档案查询不到</t>
  </si>
  <si>
    <t>6.3.2.2</t>
  </si>
  <si>
    <t>车辆备案</t>
  </si>
  <si>
    <t>6.3.2.5</t>
  </si>
  <si>
    <t>竞价平台分标生成销售订单报错仍未调通</t>
  </si>
  <si>
    <t>根据销售品种分单生成阻断</t>
  </si>
  <si>
    <t>缺失过小磅</t>
  </si>
  <si>
    <t>销售复磅</t>
  </si>
  <si>
    <t>6.3.2.10</t>
  </si>
  <si>
    <t>销售去向追踪</t>
  </si>
  <si>
    <t>6.3.2.12</t>
  </si>
  <si>
    <t>销售点检打卡</t>
  </si>
  <si>
    <t>6.3.2.13</t>
  </si>
  <si>
    <t>固定磅点</t>
  </si>
  <si>
    <t>6.3.2.14</t>
  </si>
  <si>
    <t>牌价公示</t>
  </si>
  <si>
    <t>6.3.2.15</t>
  </si>
  <si>
    <t xml:space="preserve">1.列表展示问题；
</t>
  </si>
  <si>
    <t>6.3.2.16</t>
  </si>
  <si>
    <t>1.缺少诸多校验逻辑，已提bug、</t>
  </si>
  <si>
    <t>仔猪采购</t>
  </si>
  <si>
    <t>苏风麟、杨承樑</t>
  </si>
  <si>
    <t>外部苗源场背调</t>
  </si>
  <si>
    <t>外部苗源场准入</t>
  </si>
  <si>
    <t>猪场信息填报</t>
  </si>
  <si>
    <t>猪场等级查询</t>
  </si>
  <si>
    <t>6.3.3.5</t>
  </si>
  <si>
    <t>猪苗采购订单</t>
  </si>
  <si>
    <t>供应商猪场拉黑</t>
  </si>
  <si>
    <t>供应商猪场等级调整</t>
  </si>
  <si>
    <t>责任认定</t>
  </si>
  <si>
    <t>6.3.3.10</t>
  </si>
  <si>
    <t>补偿方案</t>
  </si>
  <si>
    <t>6.3.3.11</t>
  </si>
  <si>
    <t>补偿记录</t>
  </si>
  <si>
    <t>种猪采购</t>
  </si>
  <si>
    <t>外部种源场准入</t>
  </si>
  <si>
    <t>外部种源场信息填报</t>
  </si>
  <si>
    <t>测试计划时间</t>
  </si>
  <si>
    <t>完成及偏差分析</t>
  </si>
  <si>
    <t>8.2.0</t>
  </si>
  <si>
    <t>基础档案</t>
  </si>
  <si>
    <t>胡海强</t>
  </si>
  <si>
    <t>谢根平</t>
  </si>
  <si>
    <t>杨鹏</t>
  </si>
  <si>
    <t>http://192.168.22.37/MX5BGK/#id=xazmw3&amp;p=%E5%85%BB%E6%88%B7%E5%BC%80%E5%8F%91%E6%B5%81%E7%A8%8B%E6%B5%81%E7%A8%8B%E5%9B%BE</t>
  </si>
  <si>
    <t>8.2.0.2</t>
  </si>
  <si>
    <t>栋舍档案优化</t>
  </si>
  <si>
    <t>8.2.0.3</t>
  </si>
  <si>
    <t>栋舍信息调整单(新增)</t>
  </si>
  <si>
    <t>8.2.0.4</t>
  </si>
  <si>
    <t xml:space="preserve">  </t>
  </si>
  <si>
    <t>调入分场的分场档案阳性场自动标记</t>
  </si>
  <si>
    <t>8.2.1</t>
  </si>
  <si>
    <t>投苗管理业务流程</t>
  </si>
  <si>
    <t>8.2.3.1</t>
  </si>
  <si>
    <t>栏舍验收单优化</t>
  </si>
  <si>
    <t>8.2.3.2</t>
  </si>
  <si>
    <t>防非记录单优化（栏舍洗消）</t>
  </si>
  <si>
    <t>8.2.3.3</t>
  </si>
  <si>
    <t>猪苗入库单优化</t>
  </si>
  <si>
    <t>8.2.3.4</t>
  </si>
  <si>
    <t>投苗策略</t>
  </si>
  <si>
    <t>8.2.3.5</t>
  </si>
  <si>
    <t>投苗申请优化</t>
  </si>
  <si>
    <t>8.2.3.6</t>
  </si>
  <si>
    <t>批次档案优化</t>
  </si>
  <si>
    <t>8.2.2</t>
  </si>
  <si>
    <t>饲养管理业务流程</t>
  </si>
  <si>
    <t>8.2.4.0.1</t>
  </si>
  <si>
    <t>肥猪健康记录</t>
  </si>
  <si>
    <t>8.2.4.0.2</t>
  </si>
  <si>
    <t>病弱猪护理</t>
  </si>
  <si>
    <t>8.2.4.0.3</t>
  </si>
  <si>
    <t>分栏盘点</t>
  </si>
  <si>
    <t>8.2.4.0.4</t>
  </si>
  <si>
    <t>死亡记录</t>
  </si>
  <si>
    <t>8.2.4.0.5</t>
  </si>
  <si>
    <t>成本预测</t>
  </si>
  <si>
    <t>8.2.4.0.6</t>
  </si>
  <si>
    <t>环控管理上线</t>
  </si>
  <si>
    <t>8.2.4</t>
  </si>
  <si>
    <t>物资领用</t>
  </si>
  <si>
    <t>刘子恒</t>
  </si>
  <si>
    <t>8.2.4.1</t>
  </si>
  <si>
    <t>饲料计划提货单</t>
  </si>
  <si>
    <t>8.2.5</t>
  </si>
  <si>
    <t>自养-计划系统</t>
  </si>
  <si>
    <t>测试服务部</t>
  </si>
  <si>
    <t>协助bug解决</t>
  </si>
  <si>
    <t>待办任务</t>
  </si>
  <si>
    <t>邹宇</t>
  </si>
  <si>
    <t>饲养员认证</t>
  </si>
  <si>
    <t>防非认证</t>
  </si>
  <si>
    <t>芦云海</t>
  </si>
  <si>
    <t>栏舍洗消认证</t>
  </si>
  <si>
    <t>饲养巡检</t>
  </si>
  <si>
    <t>环控设施调整单</t>
  </si>
  <si>
    <t>肥猪健康评估</t>
  </si>
  <si>
    <t>6.3.3.12</t>
  </si>
  <si>
    <t>批次猪盘点</t>
  </si>
  <si>
    <t>刘子恒、龚宏</t>
  </si>
  <si>
    <t>药品申请</t>
  </si>
  <si>
    <t>菌粉领用出库后未扣减即时库存</t>
  </si>
  <si>
    <t>批次任务</t>
  </si>
  <si>
    <t>免疫计划</t>
  </si>
  <si>
    <t>6.3.6.3</t>
  </si>
  <si>
    <t>免疫调整</t>
  </si>
  <si>
    <t>保健计划</t>
  </si>
  <si>
    <t>保健执行记录</t>
  </si>
  <si>
    <t>保健调整</t>
  </si>
  <si>
    <t>新开育肥场</t>
  </si>
  <si>
    <t>班子成员准备</t>
  </si>
  <si>
    <t>黄吉祥</t>
  </si>
  <si>
    <t>班子成员签到</t>
  </si>
  <si>
    <t>整场设计规划</t>
  </si>
  <si>
    <t>开场计划</t>
  </si>
  <si>
    <t>生产准备终验收</t>
  </si>
  <si>
    <t>生产后勤人员准备</t>
  </si>
  <si>
    <t>证书认证</t>
  </si>
  <si>
    <t>物资准备验收</t>
  </si>
  <si>
    <t>洗消流程配置</t>
  </si>
  <si>
    <t>车辆洗消</t>
  </si>
  <si>
    <t>防疫管理</t>
  </si>
  <si>
    <t>检测申请单</t>
  </si>
  <si>
    <t>检测结果单</t>
  </si>
  <si>
    <t>6.3.11.1</t>
  </si>
  <si>
    <t>正邦测试责任人</t>
  </si>
  <si>
    <t>正邦实施UAT测试</t>
  </si>
  <si>
    <t>6.1.1</t>
  </si>
  <si>
    <t>基础设置</t>
  </si>
  <si>
    <t>李琳</t>
  </si>
  <si>
    <t>卢阳</t>
  </si>
  <si>
    <t>黄亮兴、冯仲铭</t>
  </si>
  <si>
    <t>谢金明</t>
  </si>
  <si>
    <t>6.1.1.1</t>
  </si>
  <si>
    <t>成本中心设置</t>
  </si>
  <si>
    <t>冯仲铭</t>
  </si>
  <si>
    <t>6.1.1.2</t>
  </si>
  <si>
    <t>成本对象设置</t>
  </si>
  <si>
    <t>6.1.1.3</t>
  </si>
  <si>
    <t>成本要素设置</t>
  </si>
  <si>
    <t>6.1.1.4</t>
  </si>
  <si>
    <t>猪只核算设置</t>
  </si>
  <si>
    <t>6.1.1.5</t>
  </si>
  <si>
    <t>批次核算设置</t>
  </si>
  <si>
    <t>6.1.1.6</t>
  </si>
  <si>
    <t>猪场成本核算设置</t>
  </si>
  <si>
    <t>6.1.1.7</t>
  </si>
  <si>
    <t>核算组织变更</t>
  </si>
  <si>
    <t>6.1.2</t>
  </si>
  <si>
    <t>初始化</t>
  </si>
  <si>
    <t>6.1.2.1</t>
  </si>
  <si>
    <t>核算期间初始化</t>
  </si>
  <si>
    <t>6.1.2.2</t>
  </si>
  <si>
    <t>生产种猪初始化</t>
  </si>
  <si>
    <t>6.1.2.3</t>
  </si>
  <si>
    <t>成本对象初始化</t>
  </si>
  <si>
    <t>6.1.2.4</t>
  </si>
  <si>
    <t>成本初始化</t>
  </si>
  <si>
    <t>成本计算</t>
  </si>
  <si>
    <t>张雁飞</t>
  </si>
  <si>
    <t>种猪折旧明细</t>
  </si>
  <si>
    <t>合规性检查报告（成本计算准备）</t>
  </si>
  <si>
    <t>生产成本对象</t>
  </si>
  <si>
    <t>生产成本单据</t>
  </si>
  <si>
    <t>获取月末估重</t>
  </si>
  <si>
    <t>合规性检查报告（成本归集分摊）</t>
  </si>
  <si>
    <t>6.1.3.7</t>
  </si>
  <si>
    <t>制造费用归集</t>
  </si>
  <si>
    <t>6.1.3.8</t>
  </si>
  <si>
    <t>制造费用分摊</t>
  </si>
  <si>
    <t>6.1.3.9</t>
  </si>
  <si>
    <t>材料费用归集</t>
  </si>
  <si>
    <t>6.1.3.10</t>
  </si>
  <si>
    <t>合格性检查报告（成本计算）</t>
  </si>
  <si>
    <t>6.1.3.11</t>
  </si>
  <si>
    <t>公猪成本明细</t>
  </si>
  <si>
    <t>6.1.3.12</t>
  </si>
  <si>
    <t>分娩成本明细</t>
  </si>
  <si>
    <t>6.1.3.13</t>
  </si>
  <si>
    <t>成本单价</t>
  </si>
  <si>
    <t>生产种猪业务处理</t>
  </si>
  <si>
    <t>张雁飞、林海结</t>
  </si>
  <si>
    <t>后备转生产</t>
  </si>
  <si>
    <t>调入生产猪</t>
  </si>
  <si>
    <t>外购生产猪</t>
  </si>
  <si>
    <t>生产猪转群</t>
  </si>
  <si>
    <t>调出生产猪（跨核算组织）</t>
  </si>
  <si>
    <t>调出生产猪（同核算组织）</t>
  </si>
  <si>
    <t>销售生产猪</t>
  </si>
  <si>
    <t>生产猪死亡</t>
  </si>
  <si>
    <t xml:space="preserve"> 异常种猪处理</t>
  </si>
  <si>
    <t>成本结账</t>
  </si>
  <si>
    <t>成本结账日志</t>
  </si>
  <si>
    <t>成本报表</t>
  </si>
  <si>
    <t>生产动态平衡表</t>
  </si>
  <si>
    <t>成本转群表</t>
  </si>
  <si>
    <t>成本核算与总账对账表</t>
  </si>
  <si>
    <t>生产猪折旧对账表</t>
  </si>
  <si>
    <t>制造费用核对表</t>
  </si>
  <si>
    <t>批量成本计算</t>
  </si>
  <si>
    <t>1.参数设置</t>
  </si>
  <si>
    <t>车冬贤</t>
  </si>
  <si>
    <t>桂贤梁</t>
  </si>
  <si>
    <t>余宗波</t>
  </si>
  <si>
    <t>未结束批次养户单头利润设置</t>
  </si>
  <si>
    <t>2.批次成本初始化</t>
  </si>
  <si>
    <t>3.数据采集</t>
  </si>
  <si>
    <t>猪苗入库单</t>
  </si>
  <si>
    <t>猪只转群单</t>
  </si>
  <si>
    <t>猪只调出单</t>
  </si>
  <si>
    <t>其他领用</t>
  </si>
  <si>
    <t>运费结算单</t>
  </si>
  <si>
    <t>3.10</t>
  </si>
  <si>
    <t>采购入库单</t>
  </si>
  <si>
    <t>制造费用单</t>
  </si>
  <si>
    <t>未结束批次核算单</t>
  </si>
  <si>
    <t>成本抵扣单</t>
  </si>
  <si>
    <t>结算单</t>
  </si>
  <si>
    <t>4.业绩调整</t>
  </si>
  <si>
    <t>饲料外购调整单</t>
  </si>
  <si>
    <t>饲料成本调整</t>
  </si>
  <si>
    <t>制造费用调整</t>
  </si>
  <si>
    <t>5.成本计算</t>
  </si>
  <si>
    <t>制造费用调整分摊</t>
  </si>
  <si>
    <t>-</t>
  </si>
  <si>
    <t>6.期末处理</t>
  </si>
  <si>
    <t>结账管理</t>
  </si>
</sst>
</file>

<file path=xl/styles.xml><?xml version="1.0" encoding="utf-8"?>
<styleSheet xmlns="http://schemas.openxmlformats.org/spreadsheetml/2006/main">
  <numFmts count="38">
    <numFmt numFmtId="6" formatCode="&quot;￥&quot;#,##0;[Red]&quot;￥&quot;\-#,##0"/>
    <numFmt numFmtId="23" formatCode="\$#,##0_);\(\$#,##0\)"/>
    <numFmt numFmtId="176" formatCode="#\ ??/??"/>
    <numFmt numFmtId="177" formatCode="mmmm\-yy"/>
    <numFmt numFmtId="7" formatCode="&quot;￥&quot;#,##0.00;&quot;￥&quot;\-#,##0.00"/>
    <numFmt numFmtId="5" formatCode="&quot;￥&quot;#,##0;&quot;￥&quot;\-#,##0"/>
    <numFmt numFmtId="25" formatCode="\$#,##0.00_);\(\$#,##0.00\)"/>
    <numFmt numFmtId="178" formatCode="0_);[Red]\(0\)"/>
    <numFmt numFmtId="179" formatCode="[DBNum1][$-804]yyyy&quot;年&quot;m&quot;月&quot;d&quot;日&quot;"/>
    <numFmt numFmtId="8" formatCode="&quot;￥&quot;#,##0.00;[Red]&quot;￥&quot;\-#,##0.00"/>
    <numFmt numFmtId="180" formatCode="yyyy/m/d\ h:mm\ AM/PM"/>
    <numFmt numFmtId="181" formatCode="#\ ?/?"/>
    <numFmt numFmtId="182" formatCode="h:mm:ss\ AM/PM"/>
    <numFmt numFmtId="183" formatCode="m/d"/>
    <numFmt numFmtId="184" formatCode="[DBNum1][$-804]yyyy&quot;年&quot;m&quot;月&quot;"/>
    <numFmt numFmtId="185" formatCode="dd\-mmm\-yy"/>
    <numFmt numFmtId="186" formatCode="mmmmm"/>
    <numFmt numFmtId="187" formatCode="[DBNum1][$-804]m&quot;月&quot;d&quot;日&quot;"/>
    <numFmt numFmtId="188" formatCode="mm/dd/yy"/>
    <numFmt numFmtId="189" formatCode="[DBNum1]h&quot;时&quot;mm&quot;分&quot;"/>
    <numFmt numFmtId="190" formatCode="h:mm\ AM/PM"/>
    <numFmt numFmtId="191" formatCode="[$-804]aaaa"/>
    <numFmt numFmtId="192" formatCode="mmmmm\-yy"/>
    <numFmt numFmtId="193" formatCode="[$-804]aaa"/>
    <numFmt numFmtId="194" formatCode="\¥#,##0;\¥\-#,##0"/>
    <numFmt numFmtId="195" formatCode="\¥#,##0;[Red]\¥\-#,##0"/>
    <numFmt numFmtId="196" formatCode="0.0%"/>
    <numFmt numFmtId="44" formatCode="_ &quot;￥&quot;* #,##0.00_ ;_ &quot;￥&quot;* \-#,##0.00_ ;_ &quot;￥&quot;* &quot;-&quot;??_ ;_ @_ "/>
    <numFmt numFmtId="24" formatCode="\$#,##0_);[Red]\(\$#,##0\)"/>
    <numFmt numFmtId="41" formatCode="_ * #,##0_ ;_ * \-#,##0_ ;_ * &quot;-&quot;_ ;_ @_ "/>
    <numFmt numFmtId="197" formatCode="\¥#,##0.00;[Red]\¥\-#,##0.00"/>
    <numFmt numFmtId="198" formatCode="yy/m/d"/>
    <numFmt numFmtId="43" formatCode="_ * #,##0.00_ ;_ * \-#,##0.00_ ;_ * &quot;-&quot;??_ ;_ @_ "/>
    <numFmt numFmtId="199" formatCode="\¥#,##0.00;\¥\-#,##0.00"/>
    <numFmt numFmtId="26" formatCode="\$#,##0.00_);[Red]\(\$#,##0.00\)"/>
    <numFmt numFmtId="42" formatCode="_ &quot;￥&quot;* #,##0_ ;_ &quot;￥&quot;* \-#,##0_ ;_ &quot;￥&quot;* &quot;-&quot;_ ;_ @_ "/>
    <numFmt numFmtId="200" formatCode="[DBNum1]上午/下午h&quot;时&quot;mm&quot;分&quot;"/>
    <numFmt numFmtId="201" formatCode="#\ ??"/>
  </numFmts>
  <fonts count="4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u/>
      <sz val="10"/>
      <color theme="1"/>
      <name val="微软雅黑"/>
      <charset val="134"/>
    </font>
    <font>
      <b/>
      <sz val="10"/>
      <color rgb="FF363636"/>
      <name val="微软雅黑"/>
      <charset val="134"/>
    </font>
    <font>
      <u/>
      <sz val="10"/>
      <color rgb="FF0000FF"/>
      <name val="微软雅黑"/>
      <charset val="134"/>
    </font>
    <font>
      <strike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0"/>
      <color rgb="FF000000"/>
      <name val="微软雅黑"/>
      <charset val="134"/>
    </font>
    <font>
      <strike/>
      <sz val="10"/>
      <color theme="1"/>
      <name val="微软雅黑"/>
      <charset val="134"/>
    </font>
    <font>
      <strike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u/>
      <sz val="10"/>
      <color theme="10"/>
      <name val="微软雅黑"/>
      <charset val="134"/>
    </font>
    <font>
      <b/>
      <sz val="10"/>
      <color rgb="FFFF0000"/>
      <name val="微软雅黑"/>
      <charset val="134"/>
    </font>
    <font>
      <u/>
      <sz val="10"/>
      <color rgb="FF000000"/>
      <name val="微软雅黑"/>
      <charset val="134"/>
    </font>
    <font>
      <b/>
      <sz val="16"/>
      <color rgb="FF000000"/>
      <name val="宋体"/>
      <charset val="134"/>
    </font>
    <font>
      <b/>
      <sz val="16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8" fillId="35" borderId="23" applyNumberFormat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42" fillId="33" borderId="23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26" borderId="21" applyNumberFormat="0" applyAlignment="0" applyProtection="0">
      <alignment vertical="center"/>
    </xf>
    <xf numFmtId="0" fontId="37" fillId="33" borderId="22" applyNumberFormat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40" borderId="26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41" fillId="0" borderId="25" applyNumberFormat="0" applyFill="0" applyAlignment="0" applyProtection="0">
      <alignment vertical="center"/>
    </xf>
  </cellStyleXfs>
  <cellXfs count="259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vertical="center"/>
    </xf>
    <xf numFmtId="0" fontId="4" fillId="4" borderId="1" xfId="1" applyFont="1" applyFill="1" applyBorder="1" applyAlignment="1" applyProtection="1">
      <alignment horizontal="center" vertical="center"/>
    </xf>
    <xf numFmtId="0" fontId="5" fillId="0" borderId="4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4" fillId="4" borderId="5" xfId="1" applyFont="1" applyFill="1" applyBorder="1" applyAlignment="1" applyProtection="1">
      <alignment horizontal="center" vertical="center"/>
    </xf>
    <xf numFmtId="49" fontId="4" fillId="4" borderId="1" xfId="1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/>
    </xf>
    <xf numFmtId="0" fontId="4" fillId="4" borderId="1" xfId="1" applyFont="1" applyFill="1" applyBorder="1" applyAlignment="1" applyProtection="1">
      <alignment vertical="center"/>
    </xf>
    <xf numFmtId="0" fontId="4" fillId="4" borderId="1" xfId="1" applyFont="1" applyFill="1" applyBorder="1" applyAlignment="1" applyProtection="1">
      <alignment horizontal="left" vertical="center"/>
    </xf>
    <xf numFmtId="0" fontId="4" fillId="4" borderId="5" xfId="1" applyFont="1" applyFill="1" applyBorder="1" applyAlignment="1" applyProtection="1">
      <alignment horizontal="left" vertical="center"/>
    </xf>
    <xf numFmtId="0" fontId="4" fillId="3" borderId="3" xfId="0" applyNumberFormat="1" applyFont="1" applyFill="1" applyBorder="1" applyAlignment="1">
      <alignment vertical="center"/>
    </xf>
    <xf numFmtId="0" fontId="4" fillId="3" borderId="8" xfId="0" applyNumberFormat="1" applyFont="1" applyFill="1" applyBorder="1" applyAlignment="1">
      <alignment horizontal="left" vertical="center"/>
    </xf>
    <xf numFmtId="0" fontId="4" fillId="3" borderId="8" xfId="0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7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9" fontId="4" fillId="3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left" vertical="center" indent="1"/>
    </xf>
    <xf numFmtId="0" fontId="1" fillId="6" borderId="1" xfId="1" applyFont="1" applyFill="1" applyBorder="1" applyAlignment="1">
      <alignment horizontal="left" vertical="center" indent="1"/>
    </xf>
    <xf numFmtId="1" fontId="4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7" fillId="7" borderId="1" xfId="0" applyNumberFormat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4" fillId="4" borderId="1" xfId="1" applyFont="1" applyFill="1" applyBorder="1" applyAlignment="1">
      <alignment horizontal="left" vertical="center" indent="1"/>
    </xf>
    <xf numFmtId="0" fontId="4" fillId="3" borderId="1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left" vertical="center"/>
    </xf>
    <xf numFmtId="178" fontId="4" fillId="4" borderId="1" xfId="1" applyNumberFormat="1" applyFont="1" applyFill="1" applyBorder="1" applyAlignment="1">
      <alignment horizontal="center" vertical="center"/>
    </xf>
    <xf numFmtId="9" fontId="4" fillId="3" borderId="1" xfId="1" applyNumberFormat="1" applyFont="1" applyFill="1" applyBorder="1" applyAlignment="1">
      <alignment horizontal="center" vertical="center"/>
    </xf>
    <xf numFmtId="178" fontId="4" fillId="3" borderId="1" xfId="1" applyNumberFormat="1" applyFont="1" applyFill="1" applyBorder="1" applyAlignment="1">
      <alignment horizontal="left" vertical="center"/>
    </xf>
    <xf numFmtId="178" fontId="4" fillId="5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8" fillId="3" borderId="2" xfId="42" applyNumberFormat="1" applyFont="1" applyFill="1" applyBorder="1" applyAlignment="1">
      <alignment horizontal="left" vertical="center"/>
    </xf>
    <xf numFmtId="0" fontId="8" fillId="4" borderId="2" xfId="42" applyNumberFormat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11" fillId="3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vertical="center"/>
    </xf>
    <xf numFmtId="14" fontId="12" fillId="4" borderId="1" xfId="0" applyNumberFormat="1" applyFont="1" applyFill="1" applyBorder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9" fontId="13" fillId="3" borderId="8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9" fontId="14" fillId="3" borderId="8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2" borderId="7" xfId="0" applyNumberFormat="1" applyFont="1" applyFill="1" applyBorder="1" applyAlignment="1">
      <alignment horizontal="left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vertical="center"/>
    </xf>
    <xf numFmtId="0" fontId="4" fillId="5" borderId="3" xfId="0" applyNumberFormat="1" applyFont="1" applyFill="1" applyBorder="1" applyAlignment="1">
      <alignment horizontal="left" vertical="center"/>
    </xf>
    <xf numFmtId="0" fontId="4" fillId="10" borderId="3" xfId="0" applyNumberFormat="1" applyFont="1" applyFill="1" applyBorder="1" applyAlignment="1">
      <alignment vertical="center"/>
    </xf>
    <xf numFmtId="0" fontId="4" fillId="10" borderId="8" xfId="0" applyNumberFormat="1" applyFont="1" applyFill="1" applyBorder="1" applyAlignment="1">
      <alignment vertical="center"/>
    </xf>
    <xf numFmtId="0" fontId="1" fillId="4" borderId="1" xfId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3" fillId="2" borderId="14" xfId="0" applyNumberFormat="1" applyFont="1" applyFill="1" applyBorder="1" applyAlignment="1">
      <alignment horizontal="center" vertical="center"/>
    </xf>
    <xf numFmtId="0" fontId="4" fillId="10" borderId="8" xfId="0" applyNumberFormat="1" applyFont="1" applyFill="1" applyBorder="1" applyAlignment="1">
      <alignment horizontal="center" vertical="center"/>
    </xf>
    <xf numFmtId="0" fontId="4" fillId="4" borderId="8" xfId="0" applyNumberFormat="1" applyFont="1" applyFill="1" applyBorder="1" applyAlignment="1">
      <alignment horizontal="center" vertical="center"/>
    </xf>
    <xf numFmtId="0" fontId="14" fillId="4" borderId="8" xfId="0" applyNumberFormat="1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14" fillId="4" borderId="8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58" fontId="4" fillId="4" borderId="8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 wrapText="1"/>
    </xf>
    <xf numFmtId="0" fontId="1" fillId="4" borderId="8" xfId="1" applyFont="1" applyFill="1" applyBorder="1" applyAlignment="1">
      <alignment horizontal="left" vertical="center"/>
    </xf>
    <xf numFmtId="0" fontId="14" fillId="4" borderId="8" xfId="1" applyFont="1" applyFill="1" applyBorder="1" applyAlignment="1">
      <alignment horizontal="left" vertical="center"/>
    </xf>
    <xf numFmtId="0" fontId="14" fillId="4" borderId="1" xfId="1" applyFont="1" applyFill="1" applyBorder="1" applyAlignment="1">
      <alignment horizontal="left" vertical="center"/>
    </xf>
    <xf numFmtId="0" fontId="14" fillId="4" borderId="2" xfId="0" applyFont="1" applyFill="1" applyBorder="1" applyAlignment="1">
      <alignment vertical="center"/>
    </xf>
    <xf numFmtId="0" fontId="4" fillId="10" borderId="1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4" fillId="4" borderId="15" xfId="0" applyNumberFormat="1" applyFont="1" applyFill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14" fontId="14" fillId="4" borderId="2" xfId="0" applyNumberFormat="1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9" fontId="14" fillId="3" borderId="15" xfId="0" applyNumberFormat="1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vertical="center"/>
    </xf>
    <xf numFmtId="0" fontId="4" fillId="3" borderId="15" xfId="0" applyNumberFormat="1" applyFont="1" applyFill="1" applyBorder="1" applyAlignment="1">
      <alignment horizontal="center" vertical="center"/>
    </xf>
    <xf numFmtId="0" fontId="4" fillId="3" borderId="16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16" xfId="0" applyNumberFormat="1" applyFont="1" applyFill="1" applyBorder="1" applyAlignment="1">
      <alignment horizontal="left" vertical="center"/>
    </xf>
    <xf numFmtId="0" fontId="4" fillId="3" borderId="15" xfId="0" applyNumberFormat="1" applyFont="1" applyFill="1" applyBorder="1" applyAlignment="1">
      <alignment horizontal="left" vertical="center"/>
    </xf>
    <xf numFmtId="0" fontId="4" fillId="4" borderId="1" xfId="1" applyFont="1" applyFill="1" applyBorder="1" applyAlignment="1" applyProtection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vertical="center"/>
    </xf>
    <xf numFmtId="0" fontId="4" fillId="4" borderId="3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5" fillId="4" borderId="1" xfId="1" applyFont="1" applyFill="1" applyBorder="1" applyAlignment="1" applyProtection="1">
      <alignment horizontal="left" vertical="center"/>
    </xf>
    <xf numFmtId="0" fontId="4" fillId="4" borderId="3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3" fillId="2" borderId="1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vertical="center"/>
    </xf>
    <xf numFmtId="9" fontId="4" fillId="11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9" fontId="1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58" fontId="3" fillId="2" borderId="7" xfId="0" applyNumberFormat="1" applyFont="1" applyFill="1" applyBorder="1" applyAlignment="1">
      <alignment horizontal="center" vertical="center" wrapText="1"/>
    </xf>
    <xf numFmtId="58" fontId="3" fillId="2" borderId="6" xfId="0" applyNumberFormat="1" applyFont="1" applyFill="1" applyBorder="1" applyAlignment="1">
      <alignment horizontal="center" vertical="center" wrapText="1"/>
    </xf>
    <xf numFmtId="58" fontId="3" fillId="2" borderId="9" xfId="0" applyNumberFormat="1" applyFont="1" applyFill="1" applyBorder="1" applyAlignment="1">
      <alignment horizontal="center" vertical="center" wrapText="1"/>
    </xf>
    <xf numFmtId="58" fontId="3" fillId="2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6" fillId="3" borderId="1" xfId="42" applyNumberFormat="1" applyFont="1" applyFill="1" applyBorder="1" applyAlignment="1">
      <alignment horizontal="left" vertical="center"/>
    </xf>
    <xf numFmtId="0" fontId="1" fillId="4" borderId="1" xfId="1" applyFont="1" applyFill="1" applyBorder="1" applyAlignment="1" applyProtection="1">
      <alignment horizontal="left" vertical="center"/>
    </xf>
    <xf numFmtId="0" fontId="11" fillId="4" borderId="1" xfId="1" applyFont="1" applyFill="1" applyBorder="1" applyAlignment="1" applyProtection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9" fontId="1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left" vertical="center"/>
    </xf>
    <xf numFmtId="0" fontId="15" fillId="4" borderId="5" xfId="1" applyFont="1" applyFill="1" applyBorder="1" applyAlignment="1" applyProtection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 wrapText="1"/>
    </xf>
    <xf numFmtId="9" fontId="14" fillId="4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8" fillId="3" borderId="8" xfId="42" applyNumberFormat="1" applyFont="1" applyFill="1" applyBorder="1" applyAlignment="1">
      <alignment horizontal="left" vertical="center"/>
    </xf>
    <xf numFmtId="0" fontId="4" fillId="4" borderId="18" xfId="1" applyFont="1" applyFill="1" applyBorder="1" applyAlignment="1" applyProtection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18" fillId="3" borderId="8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vertical="center" wrapText="1"/>
    </xf>
    <xf numFmtId="9" fontId="4" fillId="3" borderId="3" xfId="0" applyNumberFormat="1" applyFont="1" applyFill="1" applyBorder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1" fillId="0" borderId="0" xfId="42" applyFont="1">
      <alignment vertical="center"/>
    </xf>
    <xf numFmtId="9" fontId="22" fillId="0" borderId="0" xfId="42" applyNumberFormat="1" applyFont="1">
      <alignment vertical="center"/>
    </xf>
    <xf numFmtId="0" fontId="22" fillId="0" borderId="0" xfId="0" applyFont="1">
      <alignment vertical="center"/>
    </xf>
    <xf numFmtId="0" fontId="5" fillId="6" borderId="1" xfId="0" applyFont="1" applyFill="1" applyBorder="1">
      <alignment vertical="center"/>
    </xf>
    <xf numFmtId="0" fontId="23" fillId="6" borderId="1" xfId="0" applyFont="1" applyFill="1" applyBorder="1">
      <alignment vertical="center"/>
    </xf>
    <xf numFmtId="0" fontId="2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4" fillId="0" borderId="1" xfId="42" applyFont="1" applyBorder="1">
      <alignment vertical="center"/>
    </xf>
    <xf numFmtId="0" fontId="21" fillId="0" borderId="0" xfId="0" applyFont="1">
      <alignment vertical="center"/>
    </xf>
    <xf numFmtId="0" fontId="24" fillId="0" borderId="1" xfId="42" applyNumberFormat="1" applyFont="1" applyBorder="1">
      <alignment vertical="center"/>
    </xf>
    <xf numFmtId="0" fontId="5" fillId="0" borderId="1" xfId="0" applyFont="1" applyBorder="1">
      <alignment vertical="center"/>
    </xf>
    <xf numFmtId="0" fontId="23" fillId="0" borderId="1" xfId="0" applyFont="1" applyBorder="1">
      <alignment vertical="center"/>
    </xf>
  </cellXfs>
  <cellStyles count="50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3.xml"/><Relationship Id="rId18" Type="http://schemas.openxmlformats.org/officeDocument/2006/relationships/customXml" Target="../customXml/item2.xml"/><Relationship Id="rId17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总进度!$A$3:$A$10</c:f>
              <c:strCache>
                <c:ptCount val="8"/>
                <c:pt idx="0">
                  <c:v>公共云</c:v>
                </c:pt>
                <c:pt idx="1">
                  <c:v>繁殖云</c:v>
                </c:pt>
                <c:pt idx="2">
                  <c:v>放养</c:v>
                </c:pt>
                <c:pt idx="3">
                  <c:v>购销云</c:v>
                </c:pt>
                <c:pt idx="4">
                  <c:v>自养</c:v>
                </c:pt>
                <c:pt idx="5">
                  <c:v>邦养宝</c:v>
                </c:pt>
                <c:pt idx="6">
                  <c:v>邦购销</c:v>
                </c:pt>
                <c:pt idx="7">
                  <c:v>邦育肥</c:v>
                </c:pt>
              </c:strCache>
            </c:strRef>
          </c:cat>
          <c:val>
            <c:numRef>
              <c:f>总进度!$B$3:$B$10</c:f>
              <c:numCache>
                <c:formatCode>0%</c:formatCode>
                <c:ptCount val="8"/>
                <c:pt idx="0">
                  <c:v>0.716847547590905</c:v>
                </c:pt>
                <c:pt idx="1">
                  <c:v>0.873880952380952</c:v>
                </c:pt>
                <c:pt idx="2">
                  <c:v>0.972949002217295</c:v>
                </c:pt>
                <c:pt idx="3">
                  <c:v>0.881173678173678</c:v>
                </c:pt>
                <c:pt idx="4">
                  <c:v>0.950833333333333</c:v>
                </c:pt>
                <c:pt idx="5">
                  <c:v>0.983888888888889</c:v>
                </c:pt>
                <c:pt idx="6">
                  <c:v>0.850196078431373</c:v>
                </c:pt>
                <c:pt idx="7">
                  <c:v>0.925490196078432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69853446"/>
        <c:axId val="224747805"/>
      </c:barChart>
      <c:catAx>
        <c:axId val="86985344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747805"/>
        <c:crosses val="autoZero"/>
        <c:auto val="1"/>
        <c:lblAlgn val="ctr"/>
        <c:lblOffset val="100"/>
        <c:noMultiLvlLbl val="0"/>
      </c:catAx>
      <c:valAx>
        <c:axId val="2247478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8534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10795</xdr:colOff>
      <xdr:row>1</xdr:row>
      <xdr:rowOff>165100</xdr:rowOff>
    </xdr:from>
    <xdr:to>
      <xdr:col>8</xdr:col>
      <xdr:colOff>679450</xdr:colOff>
      <xdr:row>9</xdr:row>
      <xdr:rowOff>329565</xdr:rowOff>
    </xdr:to>
    <xdr:graphicFrame>
      <xdr:nvGraphicFramePr>
        <xdr:cNvPr id="3" name="图表 2"/>
        <xdr:cNvGraphicFramePr/>
      </xdr:nvGraphicFramePr>
      <xdr:xfrm>
        <a:off x="1382395" y="336550"/>
        <a:ext cx="4783455" cy="266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657225</xdr:colOff>
      <xdr:row>7</xdr:row>
      <xdr:rowOff>95250</xdr:rowOff>
    </xdr:to>
    <xdr:pic>
      <xdr:nvPicPr>
        <xdr:cNvPr id="2" name="ID_39629E3FB6BF40E9B3E0A65624B7F99B" descr="upload_post_object_v2_531614958"/>
        <xdr:cNvPicPr/>
      </xdr:nvPicPr>
      <xdr:blipFill>
        <a:blip r:embed="rId1"/>
        <a:stretch>
          <a:fillRect/>
        </a:stretch>
      </xdr:blipFill>
      <xdr:spPr>
        <a:xfrm>
          <a:off x="0" y="0"/>
          <a:ext cx="2028825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kdocs.cn/p/132945521911" TargetMode="External"/><Relationship Id="rId3" Type="http://schemas.openxmlformats.org/officeDocument/2006/relationships/hyperlink" Target="http://10.89.3.221:8080/ierp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22.37/MX5BG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opLeftCell="E2" workbookViewId="0">
      <selection activeCell="E2" sqref="$A1:$XFD1048576"/>
    </sheetView>
  </sheetViews>
  <sheetFormatPr defaultColWidth="9" defaultRowHeight="13.5" outlineLevelRow="2" outlineLevelCol="7"/>
  <cols>
    <col min="1" max="1" width="11" customWidth="1"/>
    <col min="2" max="3" width="8.5" customWidth="1"/>
    <col min="4" max="4" width="50.875" customWidth="1"/>
    <col min="5" max="5" width="14.625" customWidth="1"/>
    <col min="6" max="6" width="24" customWidth="1"/>
    <col min="7" max="7" width="21.125" customWidth="1"/>
    <col min="8" max="8" width="39.875" customWidth="1"/>
  </cols>
  <sheetData>
    <row r="1" ht="16.5" spans="1:8">
      <c r="A1" s="249" t="s">
        <v>0</v>
      </c>
      <c r="B1" s="249" t="s">
        <v>1</v>
      </c>
      <c r="C1" s="249" t="s">
        <v>2</v>
      </c>
      <c r="D1" s="250" t="s">
        <v>3</v>
      </c>
      <c r="E1" s="250"/>
      <c r="F1" s="250" t="s">
        <v>4</v>
      </c>
      <c r="G1" s="250" t="s">
        <v>5</v>
      </c>
      <c r="H1" s="250" t="s">
        <v>6</v>
      </c>
    </row>
    <row r="2" ht="16.5" customHeight="1" spans="1:8">
      <c r="A2" s="251" t="s">
        <v>7</v>
      </c>
      <c r="B2" s="252">
        <v>221</v>
      </c>
      <c r="C2" s="253" t="s">
        <v>8</v>
      </c>
      <c r="D2" s="254" t="s">
        <v>9</v>
      </c>
      <c r="E2" s="256" t="str">
        <f ca="1">_xlfn.DISPIMG("ID_39629E3FB6BF40E9B3E0A65624B7F99B",1)</f>
        <v>=DISPIMG("ID_39629E3FB6BF40E9B3E0A65624B7F99B",1)</v>
      </c>
      <c r="F2" s="257" t="s">
        <v>10</v>
      </c>
      <c r="G2" s="258" t="s">
        <v>11</v>
      </c>
      <c r="H2" s="254" t="s">
        <v>12</v>
      </c>
    </row>
    <row r="3" spans="2:3">
      <c r="B3" s="255"/>
      <c r="C3" s="255"/>
    </row>
  </sheetData>
  <sheetProtection formatCells="0" insertHyperlinks="0" autoFilter="0"/>
  <hyperlinks>
    <hyperlink ref="D2" r:id="rId3" display="http://10.89.3.221:8080/ierp"/>
    <hyperlink ref="H2" r:id="rId4" display="https://www.kdocs.cn/p/132945521911"/>
  </hyperlinks>
  <pageMargins left="0.75" right="0.75" top="1" bottom="1" header="0.5" footer="0.5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54"/>
  <sheetViews>
    <sheetView workbookViewId="0">
      <selection activeCell="H22" sqref="H22"/>
    </sheetView>
  </sheetViews>
  <sheetFormatPr defaultColWidth="9" defaultRowHeight="13.5"/>
  <cols>
    <col min="1" max="1" width="15" customWidth="1"/>
    <col min="2" max="2" width="9.5" customWidth="1"/>
    <col min="3" max="3" width="16.875" style="65" customWidth="1"/>
    <col min="4" max="4" width="11.25" style="65" customWidth="1"/>
    <col min="5" max="5" width="12.125" style="65" customWidth="1"/>
    <col min="6" max="6" width="11.5" style="65" customWidth="1"/>
    <col min="7" max="8" width="11.5" style="65" hidden="1" customWidth="1"/>
    <col min="9" max="9" width="14.875" style="65" customWidth="1"/>
    <col min="10" max="10" width="12.75" customWidth="1"/>
    <col min="11" max="12" width="11.375" customWidth="1"/>
    <col min="13" max="13" width="10.5" customWidth="1"/>
    <col min="14" max="14" width="12.625"/>
    <col min="15" max="15" width="18.5" customWidth="1"/>
    <col min="16" max="16" width="12.25" customWidth="1"/>
    <col min="17" max="17" width="10.625" customWidth="1"/>
    <col min="18" max="18" width="11.125" customWidth="1"/>
    <col min="19" max="19" width="11" customWidth="1"/>
    <col min="20" max="20" width="32.875" customWidth="1"/>
    <col min="21" max="21" width="9.5" customWidth="1"/>
    <col min="22" max="22" width="14.5" customWidth="1"/>
  </cols>
  <sheetData>
    <row r="1" s="1" customFormat="1" ht="16.5" spans="1:23">
      <c r="A1" s="6" t="s">
        <v>22</v>
      </c>
      <c r="B1" s="6" t="s">
        <v>23</v>
      </c>
      <c r="C1" s="6" t="s">
        <v>24</v>
      </c>
      <c r="D1" s="22" t="s">
        <v>25</v>
      </c>
      <c r="E1" s="22" t="s">
        <v>27</v>
      </c>
      <c r="F1" s="22" t="s">
        <v>28</v>
      </c>
      <c r="G1" s="22"/>
      <c r="H1" s="22"/>
      <c r="I1" s="22" t="s">
        <v>29</v>
      </c>
      <c r="J1" s="22"/>
      <c r="K1" s="22"/>
      <c r="L1" s="22"/>
      <c r="M1" s="22"/>
      <c r="N1" s="22"/>
      <c r="O1" s="22"/>
      <c r="P1" s="22" t="s">
        <v>32</v>
      </c>
      <c r="Q1" s="22"/>
      <c r="R1" s="22"/>
      <c r="S1" s="22"/>
      <c r="T1" s="22" t="s">
        <v>33</v>
      </c>
      <c r="U1" s="6" t="s">
        <v>44</v>
      </c>
      <c r="V1" s="6" t="s">
        <v>45</v>
      </c>
      <c r="W1" s="6" t="s">
        <v>1141</v>
      </c>
    </row>
    <row r="2" s="1" customFormat="1" ht="16.5" spans="1:23">
      <c r="A2" s="6"/>
      <c r="B2" s="6"/>
      <c r="C2" s="6"/>
      <c r="D2" s="22"/>
      <c r="E2" s="22"/>
      <c r="F2" s="22"/>
      <c r="G2" s="22"/>
      <c r="H2" s="22"/>
      <c r="I2" s="22"/>
      <c r="J2" s="22" t="s">
        <v>46</v>
      </c>
      <c r="K2" s="22" t="s">
        <v>47</v>
      </c>
      <c r="L2" s="22" t="s">
        <v>48</v>
      </c>
      <c r="M2" s="22" t="s">
        <v>49</v>
      </c>
      <c r="N2" s="22" t="s">
        <v>403</v>
      </c>
      <c r="O2" s="22" t="s">
        <v>51</v>
      </c>
      <c r="P2" s="22" t="s">
        <v>52</v>
      </c>
      <c r="Q2" s="22" t="s">
        <v>53</v>
      </c>
      <c r="R2" s="76" t="s">
        <v>54</v>
      </c>
      <c r="S2" s="76" t="s">
        <v>55</v>
      </c>
      <c r="T2" s="22"/>
      <c r="U2" s="6"/>
      <c r="V2" s="6"/>
      <c r="W2" s="6"/>
    </row>
    <row r="3" s="1" customFormat="1" ht="16.5" spans="1:23">
      <c r="A3" s="43">
        <v>6.3</v>
      </c>
      <c r="B3" s="44"/>
      <c r="C3" s="45"/>
      <c r="D3" s="45"/>
      <c r="E3" s="45"/>
      <c r="F3" s="45" t="s">
        <v>1142</v>
      </c>
      <c r="G3" s="45"/>
      <c r="H3" s="45"/>
      <c r="I3" s="45"/>
      <c r="J3" s="43"/>
      <c r="K3" s="43"/>
      <c r="L3" s="43"/>
      <c r="M3" s="43"/>
      <c r="N3" s="41">
        <f>SUM(N4:N54)/COUNTIF(N4:N54,"&lt;&gt;测试")</f>
        <v>0.925490196078432</v>
      </c>
      <c r="O3" s="74"/>
      <c r="P3" s="74"/>
      <c r="Q3" s="74"/>
      <c r="R3" s="74"/>
      <c r="S3" s="74"/>
      <c r="T3" s="45"/>
      <c r="U3" s="45"/>
      <c r="V3" s="45"/>
      <c r="W3" s="77"/>
    </row>
    <row r="4" s="1" customFormat="1" ht="16.5" collapsed="1" spans="1:23">
      <c r="A4" s="12" t="s">
        <v>647</v>
      </c>
      <c r="B4" s="12"/>
      <c r="C4" s="11" t="s">
        <v>956</v>
      </c>
      <c r="D4" s="11" t="s">
        <v>1095</v>
      </c>
      <c r="E4" s="11" t="s">
        <v>1095</v>
      </c>
      <c r="F4" s="11" t="s">
        <v>1096</v>
      </c>
      <c r="G4" s="11"/>
      <c r="H4" s="11"/>
      <c r="I4" s="11" t="s">
        <v>1097</v>
      </c>
      <c r="J4" s="29">
        <v>44613</v>
      </c>
      <c r="K4" s="29">
        <v>44630</v>
      </c>
      <c r="L4" s="29"/>
      <c r="M4" s="29"/>
      <c r="N4" s="41">
        <f>SUM(N5)/COUNTIF(N5,"&lt;&gt;测试")</f>
        <v>0.9</v>
      </c>
      <c r="O4" s="11"/>
      <c r="P4" s="11"/>
      <c r="Q4" s="11"/>
      <c r="R4" s="11"/>
      <c r="S4" s="11"/>
      <c r="T4" s="11"/>
      <c r="U4" s="11"/>
      <c r="V4" s="11"/>
      <c r="W4" s="12"/>
    </row>
    <row r="5" s="2" customFormat="1" ht="16.5" hidden="1" outlineLevel="1" spans="1:23">
      <c r="A5" s="21" t="s">
        <v>654</v>
      </c>
      <c r="B5" s="21"/>
      <c r="C5" s="20" t="s">
        <v>1143</v>
      </c>
      <c r="D5" s="66" t="s">
        <v>1095</v>
      </c>
      <c r="E5" s="66" t="s">
        <v>1144</v>
      </c>
      <c r="F5" s="66" t="s">
        <v>1096</v>
      </c>
      <c r="G5" s="66"/>
      <c r="H5" s="66"/>
      <c r="I5" s="20" t="s">
        <v>1097</v>
      </c>
      <c r="J5" s="31">
        <v>44613</v>
      </c>
      <c r="K5" s="31">
        <v>44630</v>
      </c>
      <c r="L5" s="31">
        <v>44613</v>
      </c>
      <c r="M5" s="20"/>
      <c r="N5" s="37">
        <v>0.9</v>
      </c>
      <c r="O5" s="20"/>
      <c r="P5" s="20"/>
      <c r="Q5" s="20"/>
      <c r="R5" s="20"/>
      <c r="S5" s="20"/>
      <c r="T5" s="20"/>
      <c r="U5" s="20"/>
      <c r="V5" s="20"/>
      <c r="W5" s="56"/>
    </row>
    <row r="6" s="1" customFormat="1" ht="16.5" collapsed="1" spans="1:23">
      <c r="A6" s="12" t="s">
        <v>962</v>
      </c>
      <c r="B6" s="46"/>
      <c r="C6" s="11" t="s">
        <v>672</v>
      </c>
      <c r="D6" s="11" t="s">
        <v>1095</v>
      </c>
      <c r="E6" s="11" t="s">
        <v>1095</v>
      </c>
      <c r="F6" s="11" t="s">
        <v>1096</v>
      </c>
      <c r="G6" s="11"/>
      <c r="H6" s="11"/>
      <c r="I6" s="11" t="s">
        <v>1097</v>
      </c>
      <c r="J6" s="29">
        <v>44613</v>
      </c>
      <c r="K6" s="29">
        <v>44630</v>
      </c>
      <c r="L6" s="29"/>
      <c r="M6" s="29"/>
      <c r="N6" s="41">
        <f>SUM(N7:N12)/COUNTIF(N7:N12,"&lt;&gt;测试")</f>
        <v>0.966666666666667</v>
      </c>
      <c r="O6" s="11"/>
      <c r="P6" s="11"/>
      <c r="Q6" s="11"/>
      <c r="R6" s="11"/>
      <c r="S6" s="11"/>
      <c r="T6" s="11"/>
      <c r="U6" s="11"/>
      <c r="V6" s="11"/>
      <c r="W6" s="12"/>
    </row>
    <row r="7" s="2" customFormat="1" ht="16.5" hidden="1" outlineLevel="1" spans="1:23">
      <c r="A7" s="21" t="s">
        <v>964</v>
      </c>
      <c r="B7" s="21"/>
      <c r="C7" s="66" t="s">
        <v>990</v>
      </c>
      <c r="D7" s="66" t="s">
        <v>1095</v>
      </c>
      <c r="E7" s="66" t="s">
        <v>1095</v>
      </c>
      <c r="F7" s="66" t="s">
        <v>1096</v>
      </c>
      <c r="G7" s="66"/>
      <c r="H7" s="66"/>
      <c r="I7" s="20" t="s">
        <v>1097</v>
      </c>
      <c r="J7" s="31">
        <v>44613</v>
      </c>
      <c r="K7" s="31">
        <v>44630</v>
      </c>
      <c r="L7" s="31">
        <v>44613</v>
      </c>
      <c r="M7" s="31">
        <v>44614</v>
      </c>
      <c r="N7" s="37">
        <v>1</v>
      </c>
      <c r="O7" s="20"/>
      <c r="P7" s="20"/>
      <c r="Q7" s="20"/>
      <c r="R7" s="20"/>
      <c r="S7" s="20"/>
      <c r="T7" s="20"/>
      <c r="U7" s="20"/>
      <c r="V7" s="20"/>
      <c r="W7" s="56"/>
    </row>
    <row r="8" s="2" customFormat="1" ht="16.5" hidden="1" outlineLevel="1" spans="1:23">
      <c r="A8" s="21" t="s">
        <v>966</v>
      </c>
      <c r="B8" s="21"/>
      <c r="C8" s="66" t="s">
        <v>1145</v>
      </c>
      <c r="D8" s="66" t="s">
        <v>1095</v>
      </c>
      <c r="E8" s="66" t="s">
        <v>1095</v>
      </c>
      <c r="F8" s="66" t="s">
        <v>1096</v>
      </c>
      <c r="G8" s="66"/>
      <c r="H8" s="66"/>
      <c r="I8" s="20" t="s">
        <v>1097</v>
      </c>
      <c r="J8" s="31">
        <v>44613</v>
      </c>
      <c r="K8" s="31">
        <v>44630</v>
      </c>
      <c r="L8" s="31">
        <v>44613</v>
      </c>
      <c r="M8" s="31">
        <v>44614</v>
      </c>
      <c r="N8" s="37">
        <v>1</v>
      </c>
      <c r="O8" s="20"/>
      <c r="P8" s="20"/>
      <c r="Q8" s="20"/>
      <c r="R8" s="20"/>
      <c r="S8" s="20"/>
      <c r="T8" s="61"/>
      <c r="U8" s="20"/>
      <c r="V8" s="20"/>
      <c r="W8" s="56"/>
    </row>
    <row r="9" s="2" customFormat="1" ht="16.5" hidden="1" outlineLevel="1" spans="1:23">
      <c r="A9" s="21" t="s">
        <v>968</v>
      </c>
      <c r="B9" s="21"/>
      <c r="C9" s="66" t="s">
        <v>1146</v>
      </c>
      <c r="D9" s="66" t="s">
        <v>1147</v>
      </c>
      <c r="E9" s="66" t="s">
        <v>1095</v>
      </c>
      <c r="F9" s="66" t="s">
        <v>1096</v>
      </c>
      <c r="G9" s="66"/>
      <c r="H9" s="66"/>
      <c r="I9" s="20" t="s">
        <v>1097</v>
      </c>
      <c r="J9" s="31">
        <v>44613</v>
      </c>
      <c r="K9" s="31">
        <v>44630</v>
      </c>
      <c r="L9" s="31">
        <v>44614</v>
      </c>
      <c r="M9" s="31">
        <v>44615</v>
      </c>
      <c r="N9" s="37">
        <v>1</v>
      </c>
      <c r="O9" s="20"/>
      <c r="P9" s="20"/>
      <c r="Q9" s="20"/>
      <c r="R9" s="20"/>
      <c r="S9" s="20"/>
      <c r="T9" s="61"/>
      <c r="U9" s="20"/>
      <c r="V9" s="20"/>
      <c r="W9" s="21"/>
    </row>
    <row r="10" s="2" customFormat="1" ht="16.5" hidden="1" outlineLevel="1" spans="1:23">
      <c r="A10" s="21" t="s">
        <v>972</v>
      </c>
      <c r="B10" s="21"/>
      <c r="C10" s="66" t="s">
        <v>1148</v>
      </c>
      <c r="D10" s="66" t="s">
        <v>1147</v>
      </c>
      <c r="E10" s="66" t="s">
        <v>1147</v>
      </c>
      <c r="F10" s="66" t="s">
        <v>1096</v>
      </c>
      <c r="G10" s="66"/>
      <c r="H10" s="66"/>
      <c r="I10" s="20" t="s">
        <v>1097</v>
      </c>
      <c r="J10" s="31">
        <v>44613</v>
      </c>
      <c r="K10" s="31">
        <v>44630</v>
      </c>
      <c r="L10" s="31">
        <v>44614</v>
      </c>
      <c r="M10" s="20"/>
      <c r="N10" s="37">
        <v>1</v>
      </c>
      <c r="O10" s="20"/>
      <c r="P10" s="20"/>
      <c r="Q10" s="20"/>
      <c r="R10" s="20"/>
      <c r="S10" s="20"/>
      <c r="T10" s="20"/>
      <c r="U10" s="20"/>
      <c r="V10" s="20"/>
      <c r="W10" s="21"/>
    </row>
    <row r="11" s="2" customFormat="1" ht="16.5" hidden="1" outlineLevel="1" spans="1:23">
      <c r="A11" s="21" t="s">
        <v>974</v>
      </c>
      <c r="B11" s="21"/>
      <c r="C11" s="66" t="s">
        <v>987</v>
      </c>
      <c r="D11" s="66" t="s">
        <v>1095</v>
      </c>
      <c r="E11" s="66" t="s">
        <v>1095</v>
      </c>
      <c r="F11" s="66" t="s">
        <v>1096</v>
      </c>
      <c r="G11" s="66"/>
      <c r="H11" s="66"/>
      <c r="I11" s="20" t="s">
        <v>1097</v>
      </c>
      <c r="J11" s="31">
        <v>44613</v>
      </c>
      <c r="K11" s="31">
        <v>44630</v>
      </c>
      <c r="L11" s="31">
        <v>44614</v>
      </c>
      <c r="M11" s="31">
        <v>44615</v>
      </c>
      <c r="N11" s="37">
        <v>1</v>
      </c>
      <c r="O11" s="20"/>
      <c r="P11" s="20"/>
      <c r="Q11" s="20"/>
      <c r="R11" s="20"/>
      <c r="S11" s="20"/>
      <c r="T11" s="20"/>
      <c r="U11" s="20"/>
      <c r="V11" s="20"/>
      <c r="W11" s="21"/>
    </row>
    <row r="12" s="2" customFormat="1" ht="16.5" hidden="1" outlineLevel="1" spans="1:23">
      <c r="A12" s="21" t="s">
        <v>1061</v>
      </c>
      <c r="B12" s="21"/>
      <c r="C12" s="66" t="s">
        <v>986</v>
      </c>
      <c r="D12" s="66" t="s">
        <v>1095</v>
      </c>
      <c r="E12" s="66" t="s">
        <v>1095</v>
      </c>
      <c r="F12" s="66" t="s">
        <v>1096</v>
      </c>
      <c r="G12" s="66"/>
      <c r="H12" s="66"/>
      <c r="I12" s="20" t="s">
        <v>1097</v>
      </c>
      <c r="J12" s="31">
        <v>44613</v>
      </c>
      <c r="K12" s="31">
        <v>44630</v>
      </c>
      <c r="L12" s="31">
        <v>44614</v>
      </c>
      <c r="M12" s="20"/>
      <c r="N12" s="37">
        <v>0.8</v>
      </c>
      <c r="O12" s="20"/>
      <c r="P12" s="20"/>
      <c r="Q12" s="20"/>
      <c r="R12" s="20"/>
      <c r="S12" s="20"/>
      <c r="T12" s="20"/>
      <c r="U12" s="20"/>
      <c r="V12" s="20"/>
      <c r="W12" s="21"/>
    </row>
    <row r="13" s="1" customFormat="1" ht="16.5" collapsed="1" spans="1:23">
      <c r="A13" s="12" t="s">
        <v>661</v>
      </c>
      <c r="B13" s="46"/>
      <c r="C13" s="11" t="s">
        <v>678</v>
      </c>
      <c r="D13" s="11" t="s">
        <v>1095</v>
      </c>
      <c r="E13" s="11" t="s">
        <v>1144</v>
      </c>
      <c r="F13" s="11" t="s">
        <v>1096</v>
      </c>
      <c r="G13" s="11"/>
      <c r="H13" s="11"/>
      <c r="I13" s="11" t="s">
        <v>1097</v>
      </c>
      <c r="J13" s="29">
        <v>44613</v>
      </c>
      <c r="K13" s="29">
        <v>44630</v>
      </c>
      <c r="L13" s="29"/>
      <c r="M13" s="11"/>
      <c r="N13" s="41">
        <f>SUM(N14:N22)/COUNTIF(N14:N22,"&lt;&gt;测试")</f>
        <v>0.911111111111111</v>
      </c>
      <c r="O13" s="11"/>
      <c r="P13" s="11"/>
      <c r="Q13" s="11"/>
      <c r="R13" s="11"/>
      <c r="S13" s="11"/>
      <c r="T13" s="11"/>
      <c r="U13" s="11"/>
      <c r="V13" s="11"/>
      <c r="W13" s="12"/>
    </row>
    <row r="14" s="2" customFormat="1" ht="16.5" hidden="1" outlineLevel="1" spans="1:23">
      <c r="A14" s="21" t="s">
        <v>663</v>
      </c>
      <c r="B14" s="21"/>
      <c r="C14" s="67" t="s">
        <v>1149</v>
      </c>
      <c r="D14" s="66" t="s">
        <v>1095</v>
      </c>
      <c r="E14" s="66" t="s">
        <v>1144</v>
      </c>
      <c r="F14" s="66" t="s">
        <v>1096</v>
      </c>
      <c r="G14" s="66"/>
      <c r="H14" s="66"/>
      <c r="I14" s="20" t="s">
        <v>1097</v>
      </c>
      <c r="J14" s="31">
        <v>44613</v>
      </c>
      <c r="K14" s="31">
        <v>44630</v>
      </c>
      <c r="L14" s="31">
        <v>44614</v>
      </c>
      <c r="M14" s="31">
        <v>44622</v>
      </c>
      <c r="N14" s="37">
        <v>1</v>
      </c>
      <c r="O14" s="20"/>
      <c r="P14" s="20"/>
      <c r="Q14" s="20"/>
      <c r="R14" s="20"/>
      <c r="S14" s="20"/>
      <c r="T14" s="20"/>
      <c r="U14" s="20"/>
      <c r="V14" s="20"/>
      <c r="W14" s="21"/>
    </row>
    <row r="15" s="2" customFormat="1" ht="16.5" hidden="1" outlineLevel="1" spans="1:23">
      <c r="A15" s="21" t="s">
        <v>665</v>
      </c>
      <c r="B15" s="21"/>
      <c r="C15" s="67" t="s">
        <v>999</v>
      </c>
      <c r="D15" s="66" t="s">
        <v>1095</v>
      </c>
      <c r="E15" s="66" t="s">
        <v>1144</v>
      </c>
      <c r="F15" s="66" t="s">
        <v>1096</v>
      </c>
      <c r="G15" s="66"/>
      <c r="H15" s="66"/>
      <c r="I15" s="20" t="s">
        <v>1097</v>
      </c>
      <c r="J15" s="31">
        <v>44613</v>
      </c>
      <c r="K15" s="31">
        <v>44630</v>
      </c>
      <c r="L15" s="31">
        <v>44614</v>
      </c>
      <c r="M15" s="31">
        <v>44621</v>
      </c>
      <c r="N15" s="37">
        <v>1</v>
      </c>
      <c r="O15" s="20"/>
      <c r="P15" s="20"/>
      <c r="Q15" s="20"/>
      <c r="R15" s="20"/>
      <c r="S15" s="20"/>
      <c r="T15" s="20"/>
      <c r="U15" s="20"/>
      <c r="V15" s="20"/>
      <c r="W15" s="21"/>
    </row>
    <row r="16" s="2" customFormat="1" ht="16.5" hidden="1" outlineLevel="1" spans="1:23">
      <c r="A16" s="21" t="s">
        <v>669</v>
      </c>
      <c r="B16" s="68"/>
      <c r="C16" s="54" t="s">
        <v>969</v>
      </c>
      <c r="D16" s="66" t="s">
        <v>1095</v>
      </c>
      <c r="E16" s="66" t="s">
        <v>1147</v>
      </c>
      <c r="F16" s="66" t="s">
        <v>1096</v>
      </c>
      <c r="G16" s="66"/>
      <c r="H16" s="66"/>
      <c r="I16" s="20" t="s">
        <v>1097</v>
      </c>
      <c r="J16" s="31">
        <v>44613</v>
      </c>
      <c r="K16" s="31">
        <v>44630</v>
      </c>
      <c r="L16" s="31">
        <v>44614</v>
      </c>
      <c r="M16" s="20"/>
      <c r="N16" s="37">
        <v>0.5</v>
      </c>
      <c r="O16" s="20"/>
      <c r="P16" s="20"/>
      <c r="Q16" s="20"/>
      <c r="R16" s="20"/>
      <c r="S16" s="20"/>
      <c r="T16" s="66"/>
      <c r="U16" s="20"/>
      <c r="V16" s="20"/>
      <c r="W16" s="21"/>
    </row>
    <row r="17" s="2" customFormat="1" ht="16.5" hidden="1" outlineLevel="1" spans="1:23">
      <c r="A17" s="21" t="s">
        <v>982</v>
      </c>
      <c r="B17" s="21"/>
      <c r="C17" s="67" t="s">
        <v>1150</v>
      </c>
      <c r="D17" s="66" t="s">
        <v>1095</v>
      </c>
      <c r="E17" s="66" t="s">
        <v>1144</v>
      </c>
      <c r="F17" s="66" t="s">
        <v>1096</v>
      </c>
      <c r="G17" s="66"/>
      <c r="H17" s="66"/>
      <c r="I17" s="20" t="s">
        <v>1097</v>
      </c>
      <c r="J17" s="31">
        <v>44613</v>
      </c>
      <c r="K17" s="31">
        <v>44630</v>
      </c>
      <c r="L17" s="31">
        <v>44614</v>
      </c>
      <c r="M17" s="31">
        <v>44622</v>
      </c>
      <c r="N17" s="37">
        <v>1</v>
      </c>
      <c r="O17" s="20"/>
      <c r="P17" s="20"/>
      <c r="Q17" s="20"/>
      <c r="R17" s="20"/>
      <c r="S17" s="20"/>
      <c r="T17" s="20"/>
      <c r="U17" s="20"/>
      <c r="V17" s="20"/>
      <c r="W17" s="21"/>
    </row>
    <row r="18" s="2" customFormat="1" ht="16.5" hidden="1" outlineLevel="1" spans="1:23">
      <c r="A18" s="21" t="s">
        <v>983</v>
      </c>
      <c r="B18" s="21"/>
      <c r="C18" s="67" t="s">
        <v>1129</v>
      </c>
      <c r="D18" s="66" t="s">
        <v>1095</v>
      </c>
      <c r="E18" s="66" t="s">
        <v>1095</v>
      </c>
      <c r="F18" s="66" t="s">
        <v>1096</v>
      </c>
      <c r="G18" s="66"/>
      <c r="H18" s="66"/>
      <c r="I18" s="20" t="s">
        <v>1097</v>
      </c>
      <c r="J18" s="31">
        <v>44613</v>
      </c>
      <c r="K18" s="31">
        <v>44630</v>
      </c>
      <c r="L18" s="31">
        <v>44614</v>
      </c>
      <c r="M18" s="31">
        <v>44624</v>
      </c>
      <c r="N18" s="37">
        <v>1</v>
      </c>
      <c r="O18" s="20"/>
      <c r="P18" s="20"/>
      <c r="Q18" s="20"/>
      <c r="R18" s="20"/>
      <c r="S18" s="20"/>
      <c r="T18" s="20"/>
      <c r="U18" s="20"/>
      <c r="V18" s="20"/>
      <c r="W18" s="21"/>
    </row>
    <row r="19" s="2" customFormat="1" ht="16.5" hidden="1" outlineLevel="1" spans="1:23">
      <c r="A19" s="21" t="s">
        <v>985</v>
      </c>
      <c r="B19" s="21"/>
      <c r="C19" s="67" t="s">
        <v>975</v>
      </c>
      <c r="D19" s="66" t="s">
        <v>1095</v>
      </c>
      <c r="E19" s="66" t="s">
        <v>1095</v>
      </c>
      <c r="F19" s="66" t="s">
        <v>1096</v>
      </c>
      <c r="G19" s="66"/>
      <c r="H19" s="66"/>
      <c r="I19" s="20" t="s">
        <v>1097</v>
      </c>
      <c r="J19" s="31">
        <v>44613</v>
      </c>
      <c r="K19" s="31">
        <v>44630</v>
      </c>
      <c r="L19" s="31">
        <v>44614</v>
      </c>
      <c r="M19" s="31">
        <v>44622</v>
      </c>
      <c r="N19" s="37">
        <v>1</v>
      </c>
      <c r="O19" s="20"/>
      <c r="P19" s="20"/>
      <c r="Q19" s="20"/>
      <c r="R19" s="20"/>
      <c r="S19" s="20"/>
      <c r="T19" s="20"/>
      <c r="U19" s="20"/>
      <c r="V19" s="20"/>
      <c r="W19" s="21"/>
    </row>
    <row r="20" s="2" customFormat="1" ht="16.5" hidden="1" outlineLevel="1" spans="1:23">
      <c r="A20" s="21" t="s">
        <v>1084</v>
      </c>
      <c r="B20" s="21"/>
      <c r="C20" s="67" t="s">
        <v>1151</v>
      </c>
      <c r="D20" s="66" t="s">
        <v>1095</v>
      </c>
      <c r="E20" s="66" t="s">
        <v>1144</v>
      </c>
      <c r="F20" s="66" t="s">
        <v>1096</v>
      </c>
      <c r="G20" s="66"/>
      <c r="H20" s="66"/>
      <c r="I20" s="20" t="s">
        <v>1097</v>
      </c>
      <c r="J20" s="31">
        <v>44613</v>
      </c>
      <c r="K20" s="31">
        <v>44630</v>
      </c>
      <c r="L20" s="31">
        <v>44614</v>
      </c>
      <c r="M20" s="31">
        <v>44622</v>
      </c>
      <c r="N20" s="37">
        <v>1</v>
      </c>
      <c r="O20" s="20"/>
      <c r="P20" s="20"/>
      <c r="Q20" s="20"/>
      <c r="R20" s="20"/>
      <c r="S20" s="20"/>
      <c r="T20" s="20"/>
      <c r="U20" s="20"/>
      <c r="V20" s="20"/>
      <c r="W20" s="21"/>
    </row>
    <row r="21" s="2" customFormat="1" ht="16.5" hidden="1" outlineLevel="1" spans="1:23">
      <c r="A21" s="21" t="s">
        <v>1086</v>
      </c>
      <c r="B21" s="21"/>
      <c r="C21" s="67" t="s">
        <v>1125</v>
      </c>
      <c r="D21" s="66" t="s">
        <v>1095</v>
      </c>
      <c r="E21" s="66" t="s">
        <v>1144</v>
      </c>
      <c r="F21" s="66" t="s">
        <v>1096</v>
      </c>
      <c r="G21" s="66"/>
      <c r="H21" s="66"/>
      <c r="I21" s="20" t="s">
        <v>1097</v>
      </c>
      <c r="J21" s="31">
        <v>44613</v>
      </c>
      <c r="K21" s="31">
        <v>44630</v>
      </c>
      <c r="L21" s="31">
        <v>44614</v>
      </c>
      <c r="M21" s="31">
        <v>44622</v>
      </c>
      <c r="N21" s="37">
        <v>1</v>
      </c>
      <c r="O21" s="37"/>
      <c r="P21" s="37"/>
      <c r="Q21" s="37"/>
      <c r="R21" s="37"/>
      <c r="S21" s="37"/>
      <c r="T21" s="20"/>
      <c r="U21" s="20"/>
      <c r="V21" s="20"/>
      <c r="W21" s="21"/>
    </row>
    <row r="22" s="2" customFormat="1" ht="16.5" hidden="1" outlineLevel="1" spans="1:23">
      <c r="A22" s="21" t="s">
        <v>1152</v>
      </c>
      <c r="B22" s="21"/>
      <c r="C22" s="67" t="s">
        <v>1153</v>
      </c>
      <c r="D22" s="66" t="s">
        <v>1095</v>
      </c>
      <c r="E22" s="66" t="s">
        <v>1095</v>
      </c>
      <c r="F22" s="66" t="s">
        <v>1096</v>
      </c>
      <c r="G22" s="66"/>
      <c r="H22" s="66"/>
      <c r="I22" s="20" t="s">
        <v>1097</v>
      </c>
      <c r="J22" s="31">
        <v>44613</v>
      </c>
      <c r="K22" s="31">
        <v>44630</v>
      </c>
      <c r="L22" s="31">
        <v>44614</v>
      </c>
      <c r="M22" s="20"/>
      <c r="N22" s="37">
        <v>0.7</v>
      </c>
      <c r="O22" s="20"/>
      <c r="P22" s="20"/>
      <c r="Q22" s="20"/>
      <c r="R22" s="20"/>
      <c r="S22" s="20"/>
      <c r="T22" s="20"/>
      <c r="U22" s="20"/>
      <c r="V22" s="20"/>
      <c r="W22" s="21"/>
    </row>
    <row r="23" s="1" customFormat="1" ht="16.5" collapsed="1" spans="1:23">
      <c r="A23" s="12" t="s">
        <v>671</v>
      </c>
      <c r="B23" s="46"/>
      <c r="C23" s="11" t="s">
        <v>1135</v>
      </c>
      <c r="D23" s="11" t="s">
        <v>1136</v>
      </c>
      <c r="E23" s="11" t="s">
        <v>1154</v>
      </c>
      <c r="F23" s="11" t="s">
        <v>1096</v>
      </c>
      <c r="G23" s="11"/>
      <c r="H23" s="11"/>
      <c r="I23" s="11" t="s">
        <v>1097</v>
      </c>
      <c r="J23" s="29">
        <v>44613</v>
      </c>
      <c r="K23" s="29">
        <v>44630</v>
      </c>
      <c r="L23" s="29"/>
      <c r="M23" s="11"/>
      <c r="N23" s="41">
        <f>SUM(N24:N26)/COUNTIF(N24:N26,"&lt;&gt;测试")</f>
        <v>0.983333333333333</v>
      </c>
      <c r="O23" s="11"/>
      <c r="P23" s="11"/>
      <c r="Q23" s="11"/>
      <c r="R23" s="11"/>
      <c r="S23" s="11"/>
      <c r="T23" s="11"/>
      <c r="U23" s="11"/>
      <c r="V23" s="11"/>
      <c r="W23" s="12"/>
    </row>
    <row r="24" s="2" customFormat="1" ht="16.5" hidden="1" outlineLevel="1" spans="1:23">
      <c r="A24" s="21" t="s">
        <v>673</v>
      </c>
      <c r="B24" s="21"/>
      <c r="C24" s="67" t="s">
        <v>1155</v>
      </c>
      <c r="D24" s="66" t="s">
        <v>1136</v>
      </c>
      <c r="E24" s="66" t="s">
        <v>742</v>
      </c>
      <c r="F24" s="66" t="s">
        <v>1096</v>
      </c>
      <c r="G24" s="66"/>
      <c r="H24" s="66"/>
      <c r="I24" s="20" t="s">
        <v>1097</v>
      </c>
      <c r="J24" s="31">
        <v>44613</v>
      </c>
      <c r="K24" s="31">
        <v>44630</v>
      </c>
      <c r="L24" s="30">
        <v>44613</v>
      </c>
      <c r="M24" s="30">
        <v>44630</v>
      </c>
      <c r="N24" s="37">
        <v>1</v>
      </c>
      <c r="O24" s="66"/>
      <c r="P24" s="66"/>
      <c r="Q24" s="66"/>
      <c r="R24" s="66"/>
      <c r="S24" s="66"/>
      <c r="T24" s="66"/>
      <c r="U24" s="20"/>
      <c r="V24" s="20"/>
      <c r="W24" s="21"/>
    </row>
    <row r="25" s="2" customFormat="1" ht="16.5" hidden="1" outlineLevel="1" spans="1:23">
      <c r="A25" s="21" t="s">
        <v>989</v>
      </c>
      <c r="B25" s="21"/>
      <c r="C25" s="67" t="s">
        <v>998</v>
      </c>
      <c r="D25" s="66" t="s">
        <v>1136</v>
      </c>
      <c r="E25" s="66" t="s">
        <v>742</v>
      </c>
      <c r="F25" s="66" t="s">
        <v>1096</v>
      </c>
      <c r="G25" s="66"/>
      <c r="H25" s="66"/>
      <c r="I25" s="20" t="s">
        <v>1097</v>
      </c>
      <c r="J25" s="31">
        <v>44613</v>
      </c>
      <c r="K25" s="31">
        <v>44630</v>
      </c>
      <c r="L25" s="30">
        <v>44616</v>
      </c>
      <c r="M25" s="20"/>
      <c r="N25" s="37">
        <v>0.95</v>
      </c>
      <c r="O25" s="75" t="s">
        <v>1156</v>
      </c>
      <c r="P25" s="75"/>
      <c r="Q25" s="75"/>
      <c r="R25" s="75"/>
      <c r="S25" s="75"/>
      <c r="T25" s="20"/>
      <c r="U25" s="20"/>
      <c r="V25" s="20"/>
      <c r="W25" s="21"/>
    </row>
    <row r="26" s="2" customFormat="1" ht="16.5" hidden="1" outlineLevel="1" spans="1:23">
      <c r="A26" s="21" t="s">
        <v>675</v>
      </c>
      <c r="B26" s="21"/>
      <c r="C26" s="67" t="s">
        <v>996</v>
      </c>
      <c r="D26" s="66" t="s">
        <v>1136</v>
      </c>
      <c r="E26" s="66" t="s">
        <v>742</v>
      </c>
      <c r="F26" s="66" t="s">
        <v>1096</v>
      </c>
      <c r="G26" s="66"/>
      <c r="H26" s="66"/>
      <c r="I26" s="20" t="s">
        <v>1097</v>
      </c>
      <c r="J26" s="31">
        <v>44613</v>
      </c>
      <c r="K26" s="31">
        <v>44630</v>
      </c>
      <c r="L26" s="30">
        <v>44617</v>
      </c>
      <c r="M26" s="30">
        <v>44627</v>
      </c>
      <c r="N26" s="37">
        <v>1</v>
      </c>
      <c r="O26" s="75"/>
      <c r="P26" s="75"/>
      <c r="Q26" s="75"/>
      <c r="R26" s="75"/>
      <c r="S26" s="75"/>
      <c r="T26" s="20"/>
      <c r="U26" s="20"/>
      <c r="V26" s="20"/>
      <c r="W26" s="21"/>
    </row>
    <row r="27" s="1" customFormat="1" ht="16.5" collapsed="1" spans="1:23">
      <c r="A27" s="12" t="s">
        <v>677</v>
      </c>
      <c r="B27" s="12"/>
      <c r="C27" s="11" t="s">
        <v>300</v>
      </c>
      <c r="D27" s="11" t="s">
        <v>1095</v>
      </c>
      <c r="E27" s="11" t="s">
        <v>1144</v>
      </c>
      <c r="F27" s="11" t="s">
        <v>1096</v>
      </c>
      <c r="G27" s="11"/>
      <c r="H27" s="11"/>
      <c r="I27" s="11" t="s">
        <v>1097</v>
      </c>
      <c r="J27" s="29">
        <v>44613</v>
      </c>
      <c r="K27" s="29">
        <v>44630</v>
      </c>
      <c r="L27" s="29"/>
      <c r="M27" s="11"/>
      <c r="N27" s="41">
        <f>SUM(N28)/COUNTIF(N28,"&lt;&gt;测试")</f>
        <v>0.8</v>
      </c>
      <c r="O27" s="11"/>
      <c r="P27" s="11"/>
      <c r="Q27" s="11"/>
      <c r="R27" s="11"/>
      <c r="S27" s="11"/>
      <c r="T27" s="11"/>
      <c r="U27" s="11"/>
      <c r="V27" s="11"/>
      <c r="W27" s="12"/>
    </row>
    <row r="28" s="2" customFormat="1" ht="16.5" hidden="1" outlineLevel="1" spans="1:23">
      <c r="A28" s="21" t="s">
        <v>679</v>
      </c>
      <c r="B28" s="21"/>
      <c r="C28" s="67" t="s">
        <v>1157</v>
      </c>
      <c r="D28" s="66" t="s">
        <v>1095</v>
      </c>
      <c r="E28" s="66" t="s">
        <v>1144</v>
      </c>
      <c r="F28" s="66" t="s">
        <v>1096</v>
      </c>
      <c r="G28" s="66"/>
      <c r="H28" s="66"/>
      <c r="I28" s="20" t="s">
        <v>1097</v>
      </c>
      <c r="J28" s="31">
        <v>44613</v>
      </c>
      <c r="K28" s="31">
        <v>44630</v>
      </c>
      <c r="L28" s="31">
        <v>44614</v>
      </c>
      <c r="M28" s="20"/>
      <c r="N28" s="37">
        <v>0.8</v>
      </c>
      <c r="O28" s="20"/>
      <c r="P28" s="20"/>
      <c r="Q28" s="20"/>
      <c r="R28" s="20"/>
      <c r="S28" s="20"/>
      <c r="T28" s="20"/>
      <c r="U28" s="20"/>
      <c r="V28" s="20"/>
      <c r="W28" s="21"/>
    </row>
    <row r="29" s="1" customFormat="1" ht="16.5" collapsed="1" spans="1:23">
      <c r="A29" s="12" t="s">
        <v>702</v>
      </c>
      <c r="B29" s="12"/>
      <c r="C29" s="11" t="s">
        <v>140</v>
      </c>
      <c r="D29" s="11" t="s">
        <v>1136</v>
      </c>
      <c r="E29" s="11" t="s">
        <v>1136</v>
      </c>
      <c r="F29" s="11" t="s">
        <v>1096</v>
      </c>
      <c r="G29" s="11"/>
      <c r="H29" s="11"/>
      <c r="I29" s="11" t="s">
        <v>1097</v>
      </c>
      <c r="J29" s="29">
        <v>44613</v>
      </c>
      <c r="K29" s="29">
        <v>44630</v>
      </c>
      <c r="L29" s="29"/>
      <c r="M29" s="11"/>
      <c r="N29" s="41">
        <f>SUM(N30:N32)/COUNTIF(N30:N32,"&lt;&gt;测试")</f>
        <v>0.933333333333333</v>
      </c>
      <c r="O29" s="11"/>
      <c r="P29" s="11"/>
      <c r="Q29" s="11"/>
      <c r="R29" s="11"/>
      <c r="S29" s="11"/>
      <c r="T29" s="11"/>
      <c r="U29" s="11"/>
      <c r="V29" s="11"/>
      <c r="W29" s="12"/>
    </row>
    <row r="30" s="1" customFormat="1" ht="16.5" hidden="1" outlineLevel="1" spans="1:23">
      <c r="A30" s="21" t="s">
        <v>705</v>
      </c>
      <c r="B30" s="21"/>
      <c r="C30" s="67" t="s">
        <v>1158</v>
      </c>
      <c r="D30" s="66" t="s">
        <v>1136</v>
      </c>
      <c r="E30" s="66" t="s">
        <v>1136</v>
      </c>
      <c r="F30" s="66" t="s">
        <v>1096</v>
      </c>
      <c r="G30" s="66"/>
      <c r="H30" s="66"/>
      <c r="I30" s="20" t="s">
        <v>1097</v>
      </c>
      <c r="J30" s="31">
        <v>44613</v>
      </c>
      <c r="K30" s="31">
        <v>44630</v>
      </c>
      <c r="L30" s="30">
        <v>44613</v>
      </c>
      <c r="M30" s="30">
        <v>44629</v>
      </c>
      <c r="N30" s="37">
        <v>1</v>
      </c>
      <c r="O30" s="66"/>
      <c r="P30" s="66"/>
      <c r="Q30" s="66"/>
      <c r="R30" s="66"/>
      <c r="S30" s="66"/>
      <c r="T30" s="66"/>
      <c r="U30" s="20"/>
      <c r="V30" s="20"/>
      <c r="W30" s="21"/>
    </row>
    <row r="31" s="1" customFormat="1" ht="16.5" hidden="1" outlineLevel="1" spans="1:23">
      <c r="A31" s="21" t="s">
        <v>1003</v>
      </c>
      <c r="B31" s="21"/>
      <c r="C31" s="67" t="s">
        <v>973</v>
      </c>
      <c r="D31" s="66" t="s">
        <v>1136</v>
      </c>
      <c r="E31" s="66" t="s">
        <v>1136</v>
      </c>
      <c r="F31" s="66" t="s">
        <v>1096</v>
      </c>
      <c r="G31" s="66"/>
      <c r="H31" s="66"/>
      <c r="I31" s="20" t="s">
        <v>1097</v>
      </c>
      <c r="J31" s="31">
        <v>44613</v>
      </c>
      <c r="K31" s="31">
        <v>44630</v>
      </c>
      <c r="L31" s="30">
        <v>44617</v>
      </c>
      <c r="M31" s="20"/>
      <c r="N31" s="37">
        <v>0.8</v>
      </c>
      <c r="O31" s="37"/>
      <c r="P31" s="37"/>
      <c r="Q31" s="37"/>
      <c r="R31" s="37"/>
      <c r="S31" s="37"/>
      <c r="T31" s="20"/>
      <c r="U31" s="20"/>
      <c r="V31" s="20"/>
      <c r="W31" s="21"/>
    </row>
    <row r="32" s="1" customFormat="1" ht="16.5" hidden="1" outlineLevel="1" spans="1:23">
      <c r="A32" s="21" t="s">
        <v>1159</v>
      </c>
      <c r="B32" s="21"/>
      <c r="C32" s="67" t="s">
        <v>1160</v>
      </c>
      <c r="D32" s="66" t="s">
        <v>1136</v>
      </c>
      <c r="E32" s="66" t="s">
        <v>1136</v>
      </c>
      <c r="F32" s="66" t="s">
        <v>1096</v>
      </c>
      <c r="G32" s="66"/>
      <c r="H32" s="66"/>
      <c r="I32" s="20" t="s">
        <v>1097</v>
      </c>
      <c r="J32" s="31">
        <v>44613</v>
      </c>
      <c r="K32" s="31">
        <v>44630</v>
      </c>
      <c r="L32" s="30">
        <v>44621</v>
      </c>
      <c r="M32" s="30">
        <v>44627</v>
      </c>
      <c r="N32" s="37">
        <v>1</v>
      </c>
      <c r="O32" s="20"/>
      <c r="P32" s="20"/>
      <c r="Q32" s="20"/>
      <c r="R32" s="20"/>
      <c r="S32" s="20"/>
      <c r="T32" s="20"/>
      <c r="U32" s="20"/>
      <c r="V32" s="20"/>
      <c r="W32" s="21"/>
    </row>
    <row r="33" s="1" customFormat="1" ht="16.5" collapsed="1" spans="1:23">
      <c r="A33" s="69" t="s">
        <v>707</v>
      </c>
      <c r="B33" s="21"/>
      <c r="C33" s="11" t="s">
        <v>167</v>
      </c>
      <c r="D33" s="11" t="s">
        <v>1136</v>
      </c>
      <c r="E33" s="11" t="s">
        <v>1136</v>
      </c>
      <c r="F33" s="11" t="s">
        <v>1096</v>
      </c>
      <c r="G33" s="11"/>
      <c r="H33" s="11"/>
      <c r="I33" s="11" t="s">
        <v>1097</v>
      </c>
      <c r="J33" s="29">
        <v>44613</v>
      </c>
      <c r="K33" s="29">
        <v>44630</v>
      </c>
      <c r="L33" s="11"/>
      <c r="M33" s="11"/>
      <c r="N33" s="41">
        <f>SUM(N34:N36)/COUNTIF(N34:N36,"&lt;&gt;测试")</f>
        <v>0.9</v>
      </c>
      <c r="O33" s="11"/>
      <c r="P33" s="11"/>
      <c r="Q33" s="11"/>
      <c r="R33" s="11"/>
      <c r="S33" s="11"/>
      <c r="T33" s="11"/>
      <c r="U33" s="11"/>
      <c r="V33" s="11"/>
      <c r="W33" s="11"/>
    </row>
    <row r="34" s="1" customFormat="1" ht="16.5" hidden="1" outlineLevel="1" spans="1:23">
      <c r="A34" s="21" t="s">
        <v>711</v>
      </c>
      <c r="B34" s="21"/>
      <c r="C34" s="67" t="s">
        <v>1161</v>
      </c>
      <c r="D34" s="66" t="s">
        <v>1136</v>
      </c>
      <c r="E34" s="66" t="s">
        <v>1136</v>
      </c>
      <c r="F34" s="66" t="s">
        <v>1096</v>
      </c>
      <c r="G34" s="66"/>
      <c r="H34" s="66"/>
      <c r="I34" s="20" t="s">
        <v>1097</v>
      </c>
      <c r="J34" s="31">
        <v>44613</v>
      </c>
      <c r="K34" s="31">
        <v>44630</v>
      </c>
      <c r="L34" s="30">
        <v>44613</v>
      </c>
      <c r="M34" s="20"/>
      <c r="N34" s="37">
        <v>0.9</v>
      </c>
      <c r="O34" s="66"/>
      <c r="P34" s="66"/>
      <c r="Q34" s="66"/>
      <c r="R34" s="66"/>
      <c r="S34" s="66"/>
      <c r="T34" s="66"/>
      <c r="U34" s="20"/>
      <c r="V34" s="20"/>
      <c r="W34" s="21"/>
    </row>
    <row r="35" s="1" customFormat="1" ht="16.5" hidden="1" outlineLevel="1" spans="1:23">
      <c r="A35" s="21" t="s">
        <v>713</v>
      </c>
      <c r="B35" s="21"/>
      <c r="C35" s="67" t="s">
        <v>1162</v>
      </c>
      <c r="D35" s="66" t="s">
        <v>1136</v>
      </c>
      <c r="E35" s="66" t="s">
        <v>1136</v>
      </c>
      <c r="F35" s="66" t="s">
        <v>1096</v>
      </c>
      <c r="G35" s="66"/>
      <c r="H35" s="66"/>
      <c r="I35" s="20" t="s">
        <v>1097</v>
      </c>
      <c r="J35" s="31">
        <v>44613</v>
      </c>
      <c r="K35" s="31">
        <v>44630</v>
      </c>
      <c r="L35" s="30">
        <v>44621</v>
      </c>
      <c r="M35" s="20"/>
      <c r="N35" s="37">
        <v>0.8</v>
      </c>
      <c r="O35" s="20"/>
      <c r="P35" s="20"/>
      <c r="Q35" s="20"/>
      <c r="R35" s="20"/>
      <c r="S35" s="20"/>
      <c r="T35" s="20"/>
      <c r="U35" s="20"/>
      <c r="V35" s="20"/>
      <c r="W35" s="21"/>
    </row>
    <row r="36" s="1" customFormat="1" ht="16.5" hidden="1" outlineLevel="1" spans="1:23">
      <c r="A36" s="21" t="s">
        <v>715</v>
      </c>
      <c r="B36" s="21"/>
      <c r="C36" s="67" t="s">
        <v>1163</v>
      </c>
      <c r="D36" s="66" t="s">
        <v>1136</v>
      </c>
      <c r="E36" s="66" t="s">
        <v>1136</v>
      </c>
      <c r="F36" s="66" t="s">
        <v>1096</v>
      </c>
      <c r="G36" s="66"/>
      <c r="H36" s="66"/>
      <c r="I36" s="20" t="s">
        <v>1097</v>
      </c>
      <c r="J36" s="31">
        <v>44613</v>
      </c>
      <c r="K36" s="31">
        <v>44630</v>
      </c>
      <c r="L36" s="30">
        <v>44624</v>
      </c>
      <c r="M36" s="30">
        <v>44628</v>
      </c>
      <c r="N36" s="37">
        <v>1</v>
      </c>
      <c r="O36" s="20"/>
      <c r="P36" s="20"/>
      <c r="Q36" s="20"/>
      <c r="R36" s="20"/>
      <c r="S36" s="20"/>
      <c r="T36" s="20"/>
      <c r="U36" s="20"/>
      <c r="V36" s="20"/>
      <c r="W36" s="21"/>
    </row>
    <row r="37" s="1" customFormat="1" ht="16.5" collapsed="1" spans="1:23">
      <c r="A37" s="69" t="s">
        <v>325</v>
      </c>
      <c r="B37" s="70"/>
      <c r="C37" s="71" t="s">
        <v>1164</v>
      </c>
      <c r="D37" s="11" t="s">
        <v>1147</v>
      </c>
      <c r="E37" s="11" t="s">
        <v>1147</v>
      </c>
      <c r="F37" s="11" t="s">
        <v>1096</v>
      </c>
      <c r="G37" s="11"/>
      <c r="H37" s="11"/>
      <c r="I37" s="11" t="s">
        <v>1097</v>
      </c>
      <c r="J37" s="29">
        <v>44613</v>
      </c>
      <c r="K37" s="29">
        <v>44630</v>
      </c>
      <c r="L37" s="29"/>
      <c r="M37" s="11"/>
      <c r="N37" s="41">
        <f>SUM(N38:N46)/COUNTIF(N38:N46,"&lt;&gt;测试")</f>
        <v>0.955555555555555</v>
      </c>
      <c r="O37" s="11"/>
      <c r="P37" s="11"/>
      <c r="Q37" s="11"/>
      <c r="R37" s="11"/>
      <c r="S37" s="11"/>
      <c r="T37" s="28"/>
      <c r="U37" s="11"/>
      <c r="V37" s="11"/>
      <c r="W37" s="12"/>
    </row>
    <row r="38" s="2" customFormat="1" ht="16.5" hidden="1" outlineLevel="1" spans="1:23">
      <c r="A38" s="21" t="s">
        <v>713</v>
      </c>
      <c r="B38" s="21"/>
      <c r="C38" s="13" t="s">
        <v>1165</v>
      </c>
      <c r="D38" s="66" t="s">
        <v>1147</v>
      </c>
      <c r="E38" s="66" t="s">
        <v>1166</v>
      </c>
      <c r="F38" s="66" t="s">
        <v>1096</v>
      </c>
      <c r="G38" s="66"/>
      <c r="H38" s="66"/>
      <c r="I38" s="20" t="s">
        <v>1097</v>
      </c>
      <c r="J38" s="31">
        <v>44613</v>
      </c>
      <c r="K38" s="31">
        <v>44630</v>
      </c>
      <c r="L38" s="30">
        <v>44614</v>
      </c>
      <c r="M38" s="20"/>
      <c r="N38" s="37">
        <v>0.95</v>
      </c>
      <c r="O38" s="20"/>
      <c r="P38" s="20"/>
      <c r="Q38" s="20"/>
      <c r="R38" s="20"/>
      <c r="S38" s="20"/>
      <c r="T38" s="20"/>
      <c r="U38" s="20"/>
      <c r="V38" s="20"/>
      <c r="W38" s="21"/>
    </row>
    <row r="39" s="2" customFormat="1" ht="16.5" hidden="1" outlineLevel="1" spans="1:23">
      <c r="A39" s="21" t="s">
        <v>715</v>
      </c>
      <c r="B39" s="21"/>
      <c r="C39" s="13" t="s">
        <v>1167</v>
      </c>
      <c r="D39" s="66" t="s">
        <v>1147</v>
      </c>
      <c r="E39" s="66" t="s">
        <v>1166</v>
      </c>
      <c r="F39" s="66" t="s">
        <v>1096</v>
      </c>
      <c r="G39" s="66"/>
      <c r="H39" s="66"/>
      <c r="I39" s="20" t="s">
        <v>1097</v>
      </c>
      <c r="J39" s="31">
        <v>44613</v>
      </c>
      <c r="K39" s="31">
        <v>44630</v>
      </c>
      <c r="L39" s="30">
        <v>44614</v>
      </c>
      <c r="M39" s="20"/>
      <c r="N39" s="37">
        <v>0.95</v>
      </c>
      <c r="O39" s="66"/>
      <c r="P39" s="66"/>
      <c r="Q39" s="66"/>
      <c r="R39" s="66"/>
      <c r="S39" s="66"/>
      <c r="T39" s="20"/>
      <c r="U39" s="20"/>
      <c r="V39" s="20"/>
      <c r="W39" s="21"/>
    </row>
    <row r="40" s="2" customFormat="1" ht="20.85" hidden="1" customHeight="1" outlineLevel="1" spans="1:23">
      <c r="A40" s="21" t="s">
        <v>717</v>
      </c>
      <c r="B40" s="21"/>
      <c r="C40" s="13" t="s">
        <v>1168</v>
      </c>
      <c r="D40" s="66" t="s">
        <v>1147</v>
      </c>
      <c r="E40" s="66" t="s">
        <v>1166</v>
      </c>
      <c r="F40" s="66" t="s">
        <v>1096</v>
      </c>
      <c r="G40" s="66"/>
      <c r="H40" s="66"/>
      <c r="I40" s="20" t="s">
        <v>1097</v>
      </c>
      <c r="J40" s="31">
        <v>44613</v>
      </c>
      <c r="K40" s="31">
        <v>44630</v>
      </c>
      <c r="L40" s="20"/>
      <c r="M40" s="20"/>
      <c r="N40" s="37">
        <v>0.95</v>
      </c>
      <c r="O40" s="20"/>
      <c r="P40" s="20"/>
      <c r="Q40" s="20"/>
      <c r="R40" s="20"/>
      <c r="S40" s="20"/>
      <c r="T40" s="20"/>
      <c r="U40" s="20"/>
      <c r="V40" s="20"/>
      <c r="W40" s="21"/>
    </row>
    <row r="41" s="2" customFormat="1" ht="16.5" hidden="1" outlineLevel="1" spans="1:23">
      <c r="A41" s="21" t="s">
        <v>1011</v>
      </c>
      <c r="B41" s="21"/>
      <c r="C41" s="13" t="s">
        <v>1169</v>
      </c>
      <c r="D41" s="66" t="s">
        <v>1147</v>
      </c>
      <c r="E41" s="66" t="s">
        <v>1166</v>
      </c>
      <c r="F41" s="66" t="s">
        <v>1096</v>
      </c>
      <c r="G41" s="66"/>
      <c r="H41" s="66"/>
      <c r="I41" s="20" t="s">
        <v>1097</v>
      </c>
      <c r="J41" s="31">
        <v>44613</v>
      </c>
      <c r="K41" s="31">
        <v>44630</v>
      </c>
      <c r="L41" s="20"/>
      <c r="M41" s="20"/>
      <c r="N41" s="37">
        <v>0.95</v>
      </c>
      <c r="O41" s="20"/>
      <c r="P41" s="20"/>
      <c r="Q41" s="20"/>
      <c r="R41" s="20"/>
      <c r="S41" s="20"/>
      <c r="T41" s="20"/>
      <c r="U41" s="20"/>
      <c r="V41" s="20"/>
      <c r="W41" s="21"/>
    </row>
    <row r="42" s="2" customFormat="1" ht="16.5" hidden="1" outlineLevel="1" spans="1:23">
      <c r="A42" s="21" t="s">
        <v>1013</v>
      </c>
      <c r="B42" s="21"/>
      <c r="C42" s="13" t="s">
        <v>1170</v>
      </c>
      <c r="D42" s="66" t="s">
        <v>1147</v>
      </c>
      <c r="E42" s="66" t="s">
        <v>1166</v>
      </c>
      <c r="F42" s="66" t="s">
        <v>1096</v>
      </c>
      <c r="G42" s="66"/>
      <c r="H42" s="66"/>
      <c r="I42" s="20" t="s">
        <v>1097</v>
      </c>
      <c r="J42" s="31">
        <v>44613</v>
      </c>
      <c r="K42" s="31">
        <v>44630</v>
      </c>
      <c r="L42" s="20"/>
      <c r="M42" s="20"/>
      <c r="N42" s="37">
        <v>0.95</v>
      </c>
      <c r="O42" s="20"/>
      <c r="P42" s="20"/>
      <c r="Q42" s="20"/>
      <c r="R42" s="20"/>
      <c r="S42" s="20"/>
      <c r="T42" s="20"/>
      <c r="U42" s="20"/>
      <c r="V42" s="20"/>
      <c r="W42" s="21"/>
    </row>
    <row r="43" s="2" customFormat="1" ht="16.5" hidden="1" outlineLevel="1" spans="1:23">
      <c r="A43" s="21" t="s">
        <v>1015</v>
      </c>
      <c r="B43" s="21"/>
      <c r="C43" s="13" t="s">
        <v>1171</v>
      </c>
      <c r="D43" s="66" t="s">
        <v>1147</v>
      </c>
      <c r="E43" s="66" t="s">
        <v>1166</v>
      </c>
      <c r="F43" s="66" t="s">
        <v>1096</v>
      </c>
      <c r="G43" s="66"/>
      <c r="H43" s="66"/>
      <c r="I43" s="20" t="s">
        <v>1097</v>
      </c>
      <c r="J43" s="31">
        <v>44613</v>
      </c>
      <c r="K43" s="31">
        <v>44630</v>
      </c>
      <c r="L43" s="20"/>
      <c r="M43" s="20"/>
      <c r="N43" s="37">
        <v>0.95</v>
      </c>
      <c r="O43" s="20"/>
      <c r="P43" s="20"/>
      <c r="Q43" s="20"/>
      <c r="R43" s="20"/>
      <c r="S43" s="20"/>
      <c r="T43" s="20"/>
      <c r="U43" s="20"/>
      <c r="V43" s="20"/>
      <c r="W43" s="21"/>
    </row>
    <row r="44" s="2" customFormat="1" ht="16.5" hidden="1" outlineLevel="1" spans="1:23">
      <c r="A44" s="21" t="s">
        <v>1017</v>
      </c>
      <c r="B44" s="21"/>
      <c r="C44" s="13" t="s">
        <v>1172</v>
      </c>
      <c r="D44" s="66" t="s">
        <v>1147</v>
      </c>
      <c r="E44" s="66" t="s">
        <v>1166</v>
      </c>
      <c r="F44" s="66" t="s">
        <v>1096</v>
      </c>
      <c r="G44" s="66"/>
      <c r="H44" s="66"/>
      <c r="I44" s="20" t="s">
        <v>1097</v>
      </c>
      <c r="J44" s="31">
        <v>44613</v>
      </c>
      <c r="K44" s="31">
        <v>44630</v>
      </c>
      <c r="L44" s="20"/>
      <c r="M44" s="20"/>
      <c r="N44" s="37">
        <v>0.95</v>
      </c>
      <c r="O44" s="20"/>
      <c r="P44" s="20"/>
      <c r="Q44" s="20"/>
      <c r="R44" s="20"/>
      <c r="S44" s="20"/>
      <c r="T44" s="20"/>
      <c r="U44" s="20"/>
      <c r="V44" s="20"/>
      <c r="W44" s="21"/>
    </row>
    <row r="45" s="2" customFormat="1" ht="16.5" hidden="1" outlineLevel="1" spans="1:23">
      <c r="A45" s="21" t="s">
        <v>1019</v>
      </c>
      <c r="B45" s="21"/>
      <c r="C45" s="13" t="s">
        <v>1146</v>
      </c>
      <c r="D45" s="66" t="s">
        <v>1147</v>
      </c>
      <c r="E45" s="66" t="s">
        <v>1166</v>
      </c>
      <c r="F45" s="66" t="s">
        <v>1096</v>
      </c>
      <c r="G45" s="66"/>
      <c r="H45" s="66"/>
      <c r="I45" s="20" t="s">
        <v>1097</v>
      </c>
      <c r="J45" s="31">
        <v>44613</v>
      </c>
      <c r="K45" s="31">
        <v>44630</v>
      </c>
      <c r="L45" s="31">
        <v>44614</v>
      </c>
      <c r="M45" s="31">
        <v>44615</v>
      </c>
      <c r="N45" s="37">
        <v>1</v>
      </c>
      <c r="O45" s="20"/>
      <c r="P45" s="20"/>
      <c r="Q45" s="20"/>
      <c r="R45" s="20"/>
      <c r="S45" s="20"/>
      <c r="T45" s="20"/>
      <c r="U45" s="20"/>
      <c r="V45" s="20"/>
      <c r="W45" s="21"/>
    </row>
    <row r="46" s="2" customFormat="1" ht="16.5" hidden="1" outlineLevel="1" spans="1:23">
      <c r="A46" s="21" t="s">
        <v>1021</v>
      </c>
      <c r="B46" s="21"/>
      <c r="C46" s="13" t="s">
        <v>1173</v>
      </c>
      <c r="D46" s="66" t="s">
        <v>1147</v>
      </c>
      <c r="E46" s="66" t="s">
        <v>1166</v>
      </c>
      <c r="F46" s="66" t="s">
        <v>1096</v>
      </c>
      <c r="G46" s="66"/>
      <c r="H46" s="66"/>
      <c r="I46" s="20" t="s">
        <v>1097</v>
      </c>
      <c r="J46" s="31">
        <v>44613</v>
      </c>
      <c r="K46" s="31">
        <v>44630</v>
      </c>
      <c r="L46" s="20"/>
      <c r="M46" s="20"/>
      <c r="N46" s="37">
        <v>0.95</v>
      </c>
      <c r="O46" s="20"/>
      <c r="P46" s="20"/>
      <c r="Q46" s="20"/>
      <c r="R46" s="20"/>
      <c r="S46" s="20"/>
      <c r="T46" s="20"/>
      <c r="U46" s="20"/>
      <c r="V46" s="20"/>
      <c r="W46" s="21"/>
    </row>
    <row r="47" s="1" customFormat="1" ht="16.5" spans="1:23">
      <c r="A47" s="12" t="s">
        <v>325</v>
      </c>
      <c r="B47" s="12"/>
      <c r="C47" s="11" t="s">
        <v>1005</v>
      </c>
      <c r="D47" s="11" t="s">
        <v>1147</v>
      </c>
      <c r="E47" s="11" t="s">
        <v>1147</v>
      </c>
      <c r="F47" s="11" t="s">
        <v>1096</v>
      </c>
      <c r="G47" s="11"/>
      <c r="H47" s="11"/>
      <c r="I47" s="11" t="s">
        <v>1097</v>
      </c>
      <c r="J47" s="29">
        <v>44620</v>
      </c>
      <c r="K47" s="29">
        <v>44630</v>
      </c>
      <c r="L47" s="29"/>
      <c r="M47" s="11"/>
      <c r="N47" s="41">
        <f>SUM(N48:N49)/COUNTIF(N48:N49,"&lt;&gt;测试")</f>
        <v>0.8</v>
      </c>
      <c r="O47" s="11"/>
      <c r="P47" s="11"/>
      <c r="Q47" s="11"/>
      <c r="R47" s="11"/>
      <c r="S47" s="11"/>
      <c r="T47" s="11"/>
      <c r="U47" s="11"/>
      <c r="V47" s="11"/>
      <c r="W47" s="12"/>
    </row>
    <row r="48" s="2" customFormat="1" ht="16.5" outlineLevel="1" spans="1:23">
      <c r="A48" s="21" t="s">
        <v>343</v>
      </c>
      <c r="B48" s="21"/>
      <c r="C48" s="72" t="s">
        <v>1174</v>
      </c>
      <c r="D48" s="66" t="s">
        <v>1147</v>
      </c>
      <c r="E48" s="66" t="s">
        <v>1144</v>
      </c>
      <c r="F48" s="66" t="s">
        <v>1096</v>
      </c>
      <c r="G48" s="66"/>
      <c r="H48" s="66"/>
      <c r="I48" s="20" t="s">
        <v>1097</v>
      </c>
      <c r="J48" s="31">
        <v>44620</v>
      </c>
      <c r="K48" s="31">
        <v>44630</v>
      </c>
      <c r="L48" s="30"/>
      <c r="M48" s="20"/>
      <c r="N48" s="37">
        <v>0.8</v>
      </c>
      <c r="O48" s="20"/>
      <c r="P48" s="20"/>
      <c r="Q48" s="20"/>
      <c r="R48" s="20"/>
      <c r="S48" s="20"/>
      <c r="T48" s="20"/>
      <c r="U48" s="20"/>
      <c r="V48" s="20"/>
      <c r="W48" s="21"/>
    </row>
    <row r="49" s="2" customFormat="1" ht="16.5" outlineLevel="1" spans="1:23">
      <c r="A49" s="21" t="s">
        <v>345</v>
      </c>
      <c r="B49" s="21"/>
      <c r="C49" s="73" t="s">
        <v>1175</v>
      </c>
      <c r="D49" s="66" t="s">
        <v>1147</v>
      </c>
      <c r="E49" s="66" t="s">
        <v>1144</v>
      </c>
      <c r="F49" s="66" t="s">
        <v>1096</v>
      </c>
      <c r="G49" s="66"/>
      <c r="H49" s="66"/>
      <c r="I49" s="20" t="s">
        <v>1097</v>
      </c>
      <c r="J49" s="31">
        <v>44620</v>
      </c>
      <c r="K49" s="31">
        <v>44630</v>
      </c>
      <c r="L49" s="30"/>
      <c r="M49" s="20"/>
      <c r="N49" s="37">
        <v>0.8</v>
      </c>
      <c r="O49" s="20"/>
      <c r="P49" s="20"/>
      <c r="Q49" s="20"/>
      <c r="R49" s="20"/>
      <c r="S49" s="20"/>
      <c r="T49" s="20"/>
      <c r="U49" s="20"/>
      <c r="V49" s="20"/>
      <c r="W49" s="21"/>
    </row>
    <row r="50" s="1" customFormat="1" ht="16.5" collapsed="1" spans="1:23">
      <c r="A50" s="12" t="s">
        <v>732</v>
      </c>
      <c r="B50" s="12"/>
      <c r="C50" s="11" t="s">
        <v>1176</v>
      </c>
      <c r="D50" s="11" t="s">
        <v>1147</v>
      </c>
      <c r="E50" s="11" t="s">
        <v>1147</v>
      </c>
      <c r="F50" s="11" t="s">
        <v>1096</v>
      </c>
      <c r="G50" s="11"/>
      <c r="H50" s="11"/>
      <c r="I50" s="11" t="s">
        <v>1097</v>
      </c>
      <c r="J50" s="29">
        <v>44615</v>
      </c>
      <c r="K50" s="29">
        <v>44630</v>
      </c>
      <c r="L50" s="29"/>
      <c r="M50" s="11"/>
      <c r="N50" s="41">
        <f>SUM(N51:N52)/COUNTIF(N51:N52,"&lt;&gt;测试")</f>
        <v>0.9</v>
      </c>
      <c r="O50" s="11"/>
      <c r="P50" s="11"/>
      <c r="Q50" s="11"/>
      <c r="R50" s="11"/>
      <c r="S50" s="11"/>
      <c r="T50" s="11"/>
      <c r="U50" s="11"/>
      <c r="V50" s="11"/>
      <c r="W50" s="12"/>
    </row>
    <row r="51" s="2" customFormat="1" ht="16.5" hidden="1" outlineLevel="1" spans="1:23">
      <c r="A51" s="56" t="s">
        <v>734</v>
      </c>
      <c r="B51" s="21"/>
      <c r="C51" s="54" t="s">
        <v>1177</v>
      </c>
      <c r="D51" s="66" t="s">
        <v>1147</v>
      </c>
      <c r="E51" s="66" t="s">
        <v>1147</v>
      </c>
      <c r="F51" s="66" t="s">
        <v>1096</v>
      </c>
      <c r="G51" s="66"/>
      <c r="H51" s="66"/>
      <c r="I51" s="20" t="s">
        <v>1097</v>
      </c>
      <c r="J51" s="31">
        <v>44615</v>
      </c>
      <c r="K51" s="31">
        <v>44630</v>
      </c>
      <c r="L51" s="31">
        <v>44616</v>
      </c>
      <c r="M51" s="20"/>
      <c r="N51" s="37">
        <v>0.9</v>
      </c>
      <c r="O51" s="20"/>
      <c r="P51" s="20"/>
      <c r="Q51" s="20"/>
      <c r="R51" s="20"/>
      <c r="S51" s="20"/>
      <c r="T51" s="20"/>
      <c r="U51" s="20"/>
      <c r="V51" s="20"/>
      <c r="W51" s="21"/>
    </row>
    <row r="52" s="2" customFormat="1" ht="16.5" hidden="1" outlineLevel="1" spans="1:23">
      <c r="A52" s="56" t="s">
        <v>1042</v>
      </c>
      <c r="B52" s="21"/>
      <c r="C52" s="54" t="s">
        <v>1178</v>
      </c>
      <c r="D52" s="66" t="s">
        <v>1147</v>
      </c>
      <c r="E52" s="66" t="s">
        <v>1147</v>
      </c>
      <c r="F52" s="66" t="s">
        <v>1096</v>
      </c>
      <c r="G52" s="66"/>
      <c r="H52" s="66"/>
      <c r="I52" s="20" t="s">
        <v>1097</v>
      </c>
      <c r="J52" s="31">
        <v>44615</v>
      </c>
      <c r="K52" s="31">
        <v>44630</v>
      </c>
      <c r="L52" s="31">
        <v>44616</v>
      </c>
      <c r="M52" s="20"/>
      <c r="N52" s="37">
        <v>0.9</v>
      </c>
      <c r="O52" s="20"/>
      <c r="P52" s="20"/>
      <c r="Q52" s="20"/>
      <c r="R52" s="20"/>
      <c r="S52" s="20"/>
      <c r="T52" s="20"/>
      <c r="U52" s="20"/>
      <c r="V52" s="20"/>
      <c r="W52" s="21"/>
    </row>
    <row r="53" ht="16.5" collapsed="1" spans="1:23">
      <c r="A53" s="12" t="s">
        <v>736</v>
      </c>
      <c r="B53" s="12"/>
      <c r="C53" s="11" t="s">
        <v>703</v>
      </c>
      <c r="D53" s="11" t="s">
        <v>1095</v>
      </c>
      <c r="E53" s="11" t="s">
        <v>1095</v>
      </c>
      <c r="F53" s="11" t="s">
        <v>1096</v>
      </c>
      <c r="G53" s="11"/>
      <c r="H53" s="11"/>
      <c r="I53" s="11" t="s">
        <v>1097</v>
      </c>
      <c r="J53" s="29">
        <v>44613</v>
      </c>
      <c r="K53" s="29">
        <v>44630</v>
      </c>
      <c r="L53" s="11"/>
      <c r="M53" s="11"/>
      <c r="N53" s="41">
        <f>SUM(N54)/COUNTIF(N54,"&lt;&gt;测试")</f>
        <v>1</v>
      </c>
      <c r="O53" s="11"/>
      <c r="P53" s="11"/>
      <c r="Q53" s="11"/>
      <c r="R53" s="11"/>
      <c r="S53" s="11"/>
      <c r="T53" s="11"/>
      <c r="U53" s="11"/>
      <c r="V53" s="11"/>
      <c r="W53" s="11"/>
    </row>
    <row r="54" ht="16.5" hidden="1" outlineLevel="1" spans="1:23">
      <c r="A54" s="56" t="s">
        <v>1179</v>
      </c>
      <c r="B54" s="21"/>
      <c r="C54" s="54" t="s">
        <v>1004</v>
      </c>
      <c r="D54" s="66" t="s">
        <v>1095</v>
      </c>
      <c r="E54" s="66" t="s">
        <v>1095</v>
      </c>
      <c r="F54" s="66" t="s">
        <v>1096</v>
      </c>
      <c r="G54" s="66"/>
      <c r="H54" s="66"/>
      <c r="I54" s="20" t="s">
        <v>1097</v>
      </c>
      <c r="J54" s="31">
        <v>44613</v>
      </c>
      <c r="K54" s="31">
        <v>44630</v>
      </c>
      <c r="L54" s="31">
        <v>44615</v>
      </c>
      <c r="M54" s="31">
        <v>44622</v>
      </c>
      <c r="N54" s="37">
        <v>1</v>
      </c>
      <c r="O54" s="20"/>
      <c r="P54" s="20"/>
      <c r="Q54" s="20"/>
      <c r="R54" s="20"/>
      <c r="S54" s="20"/>
      <c r="T54" s="20"/>
      <c r="U54" s="20"/>
      <c r="V54" s="20"/>
      <c r="W54" s="21"/>
    </row>
  </sheetData>
  <sheetProtection formatCells="0" insertHyperlinks="0" autoFilter="0"/>
  <mergeCells count="14">
    <mergeCell ref="J1:O1"/>
    <mergeCell ref="P1:S1"/>
    <mergeCell ref="C3:E3"/>
    <mergeCell ref="A1:A2"/>
    <mergeCell ref="B1:B2"/>
    <mergeCell ref="C1:C2"/>
    <mergeCell ref="D1:D2"/>
    <mergeCell ref="E1:E2"/>
    <mergeCell ref="F1:F2"/>
    <mergeCell ref="I1:I2"/>
    <mergeCell ref="T1:T2"/>
    <mergeCell ref="U1:U2"/>
    <mergeCell ref="V1:V2"/>
    <mergeCell ref="W1:W2"/>
  </mergeCells>
  <conditionalFormatting sqref="N3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 N4 N13 N23 N27 N47 N37 N29 N50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52"/>
  <sheetViews>
    <sheetView workbookViewId="0">
      <selection activeCell="F4" sqref="F4:F51"/>
    </sheetView>
  </sheetViews>
  <sheetFormatPr defaultColWidth="9" defaultRowHeight="16.5"/>
  <cols>
    <col min="1" max="1" width="8" style="2" customWidth="1"/>
    <col min="2" max="2" width="6.375" style="2" customWidth="1"/>
    <col min="3" max="3" width="24.7333333333333" style="2" customWidth="1"/>
    <col min="4" max="4" width="12.75" style="3" customWidth="1"/>
    <col min="5" max="5" width="12.375" style="2" hidden="1" customWidth="1"/>
    <col min="6" max="6" width="12.875" style="3" customWidth="1"/>
    <col min="7" max="7" width="13.125" style="2" customWidth="1"/>
    <col min="8" max="8" width="11.125" style="2" customWidth="1"/>
    <col min="9" max="9" width="13.625" style="4" customWidth="1"/>
    <col min="10" max="12" width="10.375" style="2" customWidth="1"/>
    <col min="13" max="13" width="12.2833333333333" style="2" customWidth="1"/>
    <col min="14" max="14" width="13.5" style="3" customWidth="1"/>
    <col min="15" max="15" width="16.75" style="5" customWidth="1"/>
    <col min="16" max="16" width="21.5666666666667" style="5" customWidth="1"/>
    <col min="17" max="16377" width="9" style="1"/>
  </cols>
  <sheetData>
    <row r="1" spans="1:16">
      <c r="A1" s="6" t="s">
        <v>22</v>
      </c>
      <c r="B1" s="6" t="s">
        <v>23</v>
      </c>
      <c r="C1" s="7" t="s">
        <v>24</v>
      </c>
      <c r="D1" s="8" t="s">
        <v>25</v>
      </c>
      <c r="E1" s="8" t="s">
        <v>27</v>
      </c>
      <c r="F1" s="8" t="s">
        <v>1180</v>
      </c>
      <c r="G1" s="22" t="s">
        <v>28</v>
      </c>
      <c r="H1" s="8" t="s">
        <v>29</v>
      </c>
      <c r="I1" s="25" t="s">
        <v>30</v>
      </c>
      <c r="J1" s="26" t="s">
        <v>1181</v>
      </c>
      <c r="K1" s="26"/>
      <c r="L1" s="26"/>
      <c r="M1" s="26"/>
      <c r="N1" s="26"/>
      <c r="O1" s="33"/>
      <c r="P1" s="25" t="s">
        <v>33</v>
      </c>
    </row>
    <row r="2" s="1" customFormat="1" ht="17.25" customHeight="1" spans="1:16">
      <c r="A2" s="6"/>
      <c r="B2" s="6"/>
      <c r="C2" s="9"/>
      <c r="D2" s="10"/>
      <c r="E2" s="10"/>
      <c r="F2" s="10"/>
      <c r="G2" s="22"/>
      <c r="H2" s="10"/>
      <c r="I2" s="27"/>
      <c r="J2" s="22" t="s">
        <v>46</v>
      </c>
      <c r="K2" s="22" t="s">
        <v>47</v>
      </c>
      <c r="L2" s="22" t="s">
        <v>48</v>
      </c>
      <c r="M2" s="22" t="s">
        <v>49</v>
      </c>
      <c r="N2" s="22" t="s">
        <v>50</v>
      </c>
      <c r="O2" s="34" t="s">
        <v>51</v>
      </c>
      <c r="P2" s="27"/>
    </row>
    <row r="3" spans="1:16">
      <c r="A3" s="43">
        <v>6.1</v>
      </c>
      <c r="B3" s="44"/>
      <c r="C3" s="43"/>
      <c r="D3" s="45"/>
      <c r="E3" s="43"/>
      <c r="F3" s="45"/>
      <c r="G3" s="43" t="s">
        <v>59</v>
      </c>
      <c r="H3" s="43"/>
      <c r="I3" s="57" t="s">
        <v>60</v>
      </c>
      <c r="J3" s="43"/>
      <c r="K3" s="43"/>
      <c r="L3" s="43"/>
      <c r="M3" s="43"/>
      <c r="N3" s="45"/>
      <c r="O3" s="60" t="s">
        <v>61</v>
      </c>
      <c r="P3" s="45"/>
    </row>
    <row r="4" spans="1:16">
      <c r="A4" s="12" t="s">
        <v>1182</v>
      </c>
      <c r="B4" s="12"/>
      <c r="C4" s="46" t="s">
        <v>1183</v>
      </c>
      <c r="D4" s="11" t="s">
        <v>1184</v>
      </c>
      <c r="E4" s="24"/>
      <c r="F4" s="11" t="s">
        <v>1185</v>
      </c>
      <c r="G4" s="12" t="s">
        <v>1186</v>
      </c>
      <c r="H4" s="24" t="s">
        <v>1187</v>
      </c>
      <c r="I4" s="58" t="s">
        <v>428</v>
      </c>
      <c r="J4" s="29">
        <v>44625</v>
      </c>
      <c r="K4" s="29">
        <v>44625</v>
      </c>
      <c r="L4" s="29"/>
      <c r="M4" s="29"/>
      <c r="N4" s="35"/>
      <c r="O4" s="36"/>
      <c r="P4" s="36"/>
    </row>
    <row r="5" s="2" customFormat="1" hidden="1" outlineLevel="1" spans="1:16">
      <c r="A5" s="21" t="s">
        <v>1188</v>
      </c>
      <c r="B5" s="21"/>
      <c r="C5" s="47" t="s">
        <v>1189</v>
      </c>
      <c r="D5" s="13" t="s">
        <v>1184</v>
      </c>
      <c r="E5" s="24"/>
      <c r="F5" s="13" t="s">
        <v>1185</v>
      </c>
      <c r="G5" s="56" t="s">
        <v>1190</v>
      </c>
      <c r="H5" s="56" t="s">
        <v>1187</v>
      </c>
      <c r="I5" s="59" t="s">
        <v>428</v>
      </c>
      <c r="J5" s="30">
        <v>44625</v>
      </c>
      <c r="K5" s="30">
        <v>44625</v>
      </c>
      <c r="L5" s="31"/>
      <c r="M5" s="31"/>
      <c r="N5" s="37"/>
      <c r="O5" s="38"/>
      <c r="P5" s="38"/>
    </row>
    <row r="6" s="2" customFormat="1" hidden="1" outlineLevel="1" spans="1:16">
      <c r="A6" s="21" t="s">
        <v>1191</v>
      </c>
      <c r="B6" s="21"/>
      <c r="C6" s="47" t="s">
        <v>1192</v>
      </c>
      <c r="D6" s="13" t="s">
        <v>1184</v>
      </c>
      <c r="E6" s="24"/>
      <c r="F6" s="13" t="s">
        <v>1185</v>
      </c>
      <c r="G6" s="56" t="s">
        <v>637</v>
      </c>
      <c r="H6" s="56" t="s">
        <v>1187</v>
      </c>
      <c r="I6" s="59" t="s">
        <v>428</v>
      </c>
      <c r="J6" s="30">
        <v>44625</v>
      </c>
      <c r="K6" s="30">
        <v>44625</v>
      </c>
      <c r="L6" s="31"/>
      <c r="M6" s="31"/>
      <c r="N6" s="37"/>
      <c r="O6" s="38"/>
      <c r="P6" s="38"/>
    </row>
    <row r="7" s="2" customFormat="1" hidden="1" outlineLevel="1" spans="1:16">
      <c r="A7" s="21" t="s">
        <v>1193</v>
      </c>
      <c r="B7" s="21"/>
      <c r="C7" s="47" t="s">
        <v>1194</v>
      </c>
      <c r="D7" s="13" t="s">
        <v>1184</v>
      </c>
      <c r="E7" s="24"/>
      <c r="F7" s="13" t="s">
        <v>1185</v>
      </c>
      <c r="G7" s="56" t="s">
        <v>637</v>
      </c>
      <c r="H7" s="56" t="s">
        <v>1187</v>
      </c>
      <c r="I7" s="59" t="s">
        <v>428</v>
      </c>
      <c r="J7" s="30">
        <v>44625</v>
      </c>
      <c r="K7" s="30">
        <v>44625</v>
      </c>
      <c r="L7" s="31"/>
      <c r="M7" s="31"/>
      <c r="N7" s="37"/>
      <c r="O7" s="38"/>
      <c r="P7" s="38"/>
    </row>
    <row r="8" s="2" customFormat="1" hidden="1" outlineLevel="1" spans="1:16">
      <c r="A8" s="21" t="s">
        <v>1195</v>
      </c>
      <c r="B8" s="21"/>
      <c r="C8" s="47" t="s">
        <v>1196</v>
      </c>
      <c r="D8" s="13" t="s">
        <v>1184</v>
      </c>
      <c r="E8" s="24"/>
      <c r="F8" s="13" t="s">
        <v>1185</v>
      </c>
      <c r="G8" s="56" t="s">
        <v>1190</v>
      </c>
      <c r="H8" s="56" t="s">
        <v>1187</v>
      </c>
      <c r="I8" s="59" t="s">
        <v>428</v>
      </c>
      <c r="J8" s="30">
        <v>44625</v>
      </c>
      <c r="K8" s="30">
        <v>44625</v>
      </c>
      <c r="L8" s="31"/>
      <c r="M8" s="31"/>
      <c r="N8" s="37"/>
      <c r="O8" s="38"/>
      <c r="P8" s="38"/>
    </row>
    <row r="9" s="2" customFormat="1" hidden="1" outlineLevel="1" spans="1:16">
      <c r="A9" s="21" t="s">
        <v>1197</v>
      </c>
      <c r="B9" s="21"/>
      <c r="C9" s="47" t="s">
        <v>1198</v>
      </c>
      <c r="D9" s="13" t="s">
        <v>1184</v>
      </c>
      <c r="E9" s="24"/>
      <c r="F9" s="13" t="s">
        <v>1185</v>
      </c>
      <c r="G9" s="56" t="s">
        <v>637</v>
      </c>
      <c r="H9" s="56" t="s">
        <v>1187</v>
      </c>
      <c r="I9" s="59" t="s">
        <v>428</v>
      </c>
      <c r="J9" s="30">
        <v>44625</v>
      </c>
      <c r="K9" s="30">
        <v>44625</v>
      </c>
      <c r="L9" s="31"/>
      <c r="M9" s="31"/>
      <c r="N9" s="37"/>
      <c r="O9" s="38"/>
      <c r="P9" s="38"/>
    </row>
    <row r="10" s="2" customFormat="1" hidden="1" outlineLevel="1" spans="1:16">
      <c r="A10" s="21" t="s">
        <v>1199</v>
      </c>
      <c r="B10" s="21"/>
      <c r="C10" s="47" t="s">
        <v>1200</v>
      </c>
      <c r="D10" s="13" t="s">
        <v>1184</v>
      </c>
      <c r="E10" s="24"/>
      <c r="F10" s="13" t="s">
        <v>1185</v>
      </c>
      <c r="G10" s="56" t="s">
        <v>1190</v>
      </c>
      <c r="H10" s="56" t="s">
        <v>1187</v>
      </c>
      <c r="I10" s="59" t="s">
        <v>428</v>
      </c>
      <c r="J10" s="30">
        <v>44625</v>
      </c>
      <c r="K10" s="30">
        <v>44625</v>
      </c>
      <c r="L10" s="31"/>
      <c r="M10" s="31"/>
      <c r="N10" s="37"/>
      <c r="O10" s="38"/>
      <c r="P10" s="38"/>
    </row>
    <row r="11" s="2" customFormat="1" hidden="1" outlineLevel="1" spans="1:16">
      <c r="A11" s="21" t="s">
        <v>1201</v>
      </c>
      <c r="B11" s="21"/>
      <c r="C11" s="47" t="s">
        <v>1202</v>
      </c>
      <c r="D11" s="13" t="s">
        <v>1184</v>
      </c>
      <c r="E11" s="24"/>
      <c r="F11" s="13" t="s">
        <v>1185</v>
      </c>
      <c r="G11" s="56" t="s">
        <v>1190</v>
      </c>
      <c r="H11" s="56" t="s">
        <v>1187</v>
      </c>
      <c r="I11" s="59" t="s">
        <v>428</v>
      </c>
      <c r="J11" s="30">
        <v>44625</v>
      </c>
      <c r="K11" s="30">
        <v>44625</v>
      </c>
      <c r="L11" s="31"/>
      <c r="M11" s="31"/>
      <c r="N11" s="37"/>
      <c r="O11" s="38"/>
      <c r="P11" s="38"/>
    </row>
    <row r="12" collapsed="1" spans="1:16">
      <c r="A12" s="12" t="s">
        <v>1203</v>
      </c>
      <c r="B12" s="12"/>
      <c r="C12" s="46" t="s">
        <v>1204</v>
      </c>
      <c r="D12" s="11" t="s">
        <v>1184</v>
      </c>
      <c r="E12" s="24"/>
      <c r="F12" s="11" t="s">
        <v>1185</v>
      </c>
      <c r="G12" s="12" t="s">
        <v>1186</v>
      </c>
      <c r="H12" s="46" t="s">
        <v>1187</v>
      </c>
      <c r="I12" s="58" t="s">
        <v>428</v>
      </c>
      <c r="J12" s="29">
        <v>44626</v>
      </c>
      <c r="K12" s="29">
        <v>44626</v>
      </c>
      <c r="L12" s="29"/>
      <c r="M12" s="11"/>
      <c r="N12" s="35"/>
      <c r="O12" s="28"/>
      <c r="P12" s="28"/>
    </row>
    <row r="13" hidden="1" outlineLevel="1" spans="1:16">
      <c r="A13" s="21" t="s">
        <v>1205</v>
      </c>
      <c r="B13" s="21"/>
      <c r="C13" s="48" t="s">
        <v>1206</v>
      </c>
      <c r="D13" s="13" t="s">
        <v>1184</v>
      </c>
      <c r="E13" s="24"/>
      <c r="F13" s="13" t="s">
        <v>1185</v>
      </c>
      <c r="G13" s="56" t="s">
        <v>637</v>
      </c>
      <c r="H13" s="56" t="s">
        <v>1187</v>
      </c>
      <c r="I13" s="59" t="s">
        <v>428</v>
      </c>
      <c r="J13" s="30">
        <v>44626</v>
      </c>
      <c r="K13" s="30">
        <v>44626</v>
      </c>
      <c r="L13" s="31"/>
      <c r="M13" s="31"/>
      <c r="N13" s="39"/>
      <c r="O13" s="40"/>
      <c r="P13" s="40"/>
    </row>
    <row r="14" hidden="1" outlineLevel="1" spans="1:16">
      <c r="A14" s="21" t="s">
        <v>1207</v>
      </c>
      <c r="B14" s="21"/>
      <c r="C14" s="48" t="s">
        <v>1208</v>
      </c>
      <c r="D14" s="13" t="s">
        <v>1184</v>
      </c>
      <c r="E14" s="24"/>
      <c r="F14" s="13" t="s">
        <v>1185</v>
      </c>
      <c r="G14" s="56" t="s">
        <v>1190</v>
      </c>
      <c r="H14" s="56" t="s">
        <v>1187</v>
      </c>
      <c r="I14" s="59" t="s">
        <v>428</v>
      </c>
      <c r="J14" s="30">
        <v>44626</v>
      </c>
      <c r="K14" s="30">
        <v>44626</v>
      </c>
      <c r="L14" s="31"/>
      <c r="M14" s="31"/>
      <c r="N14" s="39"/>
      <c r="O14" s="40"/>
      <c r="P14" s="40"/>
    </row>
    <row r="15" hidden="1" outlineLevel="1" spans="1:16">
      <c r="A15" s="21" t="s">
        <v>1209</v>
      </c>
      <c r="B15" s="21"/>
      <c r="C15" s="48" t="s">
        <v>1210</v>
      </c>
      <c r="D15" s="13" t="s">
        <v>1184</v>
      </c>
      <c r="E15" s="24"/>
      <c r="F15" s="13" t="s">
        <v>1185</v>
      </c>
      <c r="G15" s="56" t="s">
        <v>1190</v>
      </c>
      <c r="H15" s="56" t="s">
        <v>1187</v>
      </c>
      <c r="I15" s="59" t="s">
        <v>428</v>
      </c>
      <c r="J15" s="30">
        <v>44626</v>
      </c>
      <c r="K15" s="30">
        <v>44626</v>
      </c>
      <c r="L15" s="31"/>
      <c r="M15" s="31"/>
      <c r="N15" s="39"/>
      <c r="O15" s="40"/>
      <c r="P15" s="40"/>
    </row>
    <row r="16" hidden="1" outlineLevel="1" spans="1:16">
      <c r="A16" s="21" t="s">
        <v>1211</v>
      </c>
      <c r="B16" s="21"/>
      <c r="C16" s="48" t="s">
        <v>1212</v>
      </c>
      <c r="D16" s="13" t="s">
        <v>1184</v>
      </c>
      <c r="E16" s="24"/>
      <c r="F16" s="13" t="s">
        <v>1185</v>
      </c>
      <c r="G16" s="56" t="s">
        <v>1190</v>
      </c>
      <c r="H16" s="56" t="s">
        <v>1187</v>
      </c>
      <c r="I16" s="59" t="s">
        <v>428</v>
      </c>
      <c r="J16" s="30">
        <v>44626</v>
      </c>
      <c r="K16" s="30">
        <v>44626</v>
      </c>
      <c r="L16" s="30"/>
      <c r="M16" s="30"/>
      <c r="N16" s="39"/>
      <c r="O16" s="40"/>
      <c r="P16" s="40"/>
    </row>
    <row r="17" collapsed="1" spans="1:16">
      <c r="A17" s="12" t="s">
        <v>62</v>
      </c>
      <c r="B17" s="46"/>
      <c r="C17" s="46" t="s">
        <v>1213</v>
      </c>
      <c r="D17" s="11" t="s">
        <v>1184</v>
      </c>
      <c r="E17" s="24"/>
      <c r="F17" s="11" t="s">
        <v>1185</v>
      </c>
      <c r="G17" s="12" t="s">
        <v>1186</v>
      </c>
      <c r="H17" s="46" t="s">
        <v>1187</v>
      </c>
      <c r="I17" s="58" t="s">
        <v>1214</v>
      </c>
      <c r="J17" s="29">
        <v>44627</v>
      </c>
      <c r="K17" s="29">
        <v>44630</v>
      </c>
      <c r="L17" s="29"/>
      <c r="M17" s="11"/>
      <c r="N17" s="41"/>
      <c r="O17" s="28"/>
      <c r="P17" s="28"/>
    </row>
    <row r="18" hidden="1" outlineLevel="1" spans="1:16">
      <c r="A18" s="21" t="s">
        <v>70</v>
      </c>
      <c r="B18" s="21"/>
      <c r="C18" s="48" t="s">
        <v>1215</v>
      </c>
      <c r="D18" s="13" t="s">
        <v>1184</v>
      </c>
      <c r="E18" s="24"/>
      <c r="F18" s="13" t="s">
        <v>1185</v>
      </c>
      <c r="G18" s="56" t="s">
        <v>1190</v>
      </c>
      <c r="H18" s="56" t="s">
        <v>1187</v>
      </c>
      <c r="I18" s="59" t="s">
        <v>1214</v>
      </c>
      <c r="J18" s="30">
        <v>44627</v>
      </c>
      <c r="K18" s="30">
        <v>44627</v>
      </c>
      <c r="L18" s="30"/>
      <c r="M18" s="30"/>
      <c r="N18" s="30"/>
      <c r="O18" s="38"/>
      <c r="P18" s="38"/>
    </row>
    <row r="19" hidden="1" outlineLevel="1" spans="1:16">
      <c r="A19" s="21" t="s">
        <v>72</v>
      </c>
      <c r="B19" s="21"/>
      <c r="C19" s="48" t="s">
        <v>1216</v>
      </c>
      <c r="D19" s="13" t="s">
        <v>1184</v>
      </c>
      <c r="E19" s="24"/>
      <c r="F19" s="13" t="s">
        <v>1185</v>
      </c>
      <c r="G19" s="56" t="s">
        <v>637</v>
      </c>
      <c r="H19" s="56" t="s">
        <v>1187</v>
      </c>
      <c r="I19" s="59" t="s">
        <v>1214</v>
      </c>
      <c r="J19" s="30">
        <v>44627</v>
      </c>
      <c r="K19" s="30">
        <v>44627</v>
      </c>
      <c r="L19" s="30"/>
      <c r="M19" s="30"/>
      <c r="N19" s="30"/>
      <c r="O19" s="38"/>
      <c r="P19" s="38"/>
    </row>
    <row r="20" hidden="1" outlineLevel="1" spans="1:16">
      <c r="A20" s="21" t="s">
        <v>74</v>
      </c>
      <c r="B20" s="21"/>
      <c r="C20" s="48" t="s">
        <v>1217</v>
      </c>
      <c r="D20" s="13" t="s">
        <v>1184</v>
      </c>
      <c r="E20" s="24"/>
      <c r="F20" s="13" t="s">
        <v>1185</v>
      </c>
      <c r="G20" s="56" t="s">
        <v>637</v>
      </c>
      <c r="H20" s="56" t="s">
        <v>1187</v>
      </c>
      <c r="I20" s="59" t="s">
        <v>1214</v>
      </c>
      <c r="J20" s="30">
        <v>44627</v>
      </c>
      <c r="K20" s="30">
        <v>44627</v>
      </c>
      <c r="L20" s="30"/>
      <c r="M20" s="30"/>
      <c r="N20" s="30"/>
      <c r="O20" s="38"/>
      <c r="P20" s="38"/>
    </row>
    <row r="21" hidden="1" outlineLevel="1" spans="1:16">
      <c r="A21" s="21" t="s">
        <v>76</v>
      </c>
      <c r="B21" s="21"/>
      <c r="C21" s="48" t="s">
        <v>1218</v>
      </c>
      <c r="D21" s="13" t="s">
        <v>1184</v>
      </c>
      <c r="E21" s="24"/>
      <c r="F21" s="13" t="s">
        <v>1185</v>
      </c>
      <c r="G21" s="56" t="s">
        <v>637</v>
      </c>
      <c r="H21" s="56" t="s">
        <v>1187</v>
      </c>
      <c r="I21" s="59" t="s">
        <v>1214</v>
      </c>
      <c r="J21" s="30">
        <v>44627</v>
      </c>
      <c r="K21" s="30">
        <v>44627</v>
      </c>
      <c r="L21" s="30"/>
      <c r="M21" s="30"/>
      <c r="N21" s="30"/>
      <c r="O21" s="38"/>
      <c r="P21" s="38"/>
    </row>
    <row r="22" hidden="1" outlineLevel="1" spans="1:16">
      <c r="A22" s="21" t="s">
        <v>79</v>
      </c>
      <c r="B22" s="21"/>
      <c r="C22" s="48" t="s">
        <v>1219</v>
      </c>
      <c r="D22" s="13" t="s">
        <v>1184</v>
      </c>
      <c r="E22" s="24"/>
      <c r="F22" s="13" t="s">
        <v>1185</v>
      </c>
      <c r="G22" s="56" t="s">
        <v>637</v>
      </c>
      <c r="H22" s="56" t="s">
        <v>1187</v>
      </c>
      <c r="I22" s="59" t="s">
        <v>1214</v>
      </c>
      <c r="J22" s="30">
        <v>44628</v>
      </c>
      <c r="K22" s="30">
        <v>44628</v>
      </c>
      <c r="L22" s="30"/>
      <c r="M22" s="30"/>
      <c r="N22" s="30"/>
      <c r="O22" s="38"/>
      <c r="P22" s="38"/>
    </row>
    <row r="23" hidden="1" outlineLevel="1" spans="1:16">
      <c r="A23" s="21" t="s">
        <v>82</v>
      </c>
      <c r="B23" s="21"/>
      <c r="C23" s="48" t="s">
        <v>1220</v>
      </c>
      <c r="D23" s="13" t="s">
        <v>1184</v>
      </c>
      <c r="E23" s="24"/>
      <c r="F23" s="13" t="s">
        <v>1185</v>
      </c>
      <c r="G23" s="56" t="s">
        <v>637</v>
      </c>
      <c r="H23" s="56" t="s">
        <v>1187</v>
      </c>
      <c r="I23" s="59" t="s">
        <v>1214</v>
      </c>
      <c r="J23" s="30">
        <v>44628</v>
      </c>
      <c r="K23" s="30">
        <v>44628</v>
      </c>
      <c r="L23" s="30"/>
      <c r="M23" s="30"/>
      <c r="N23" s="30"/>
      <c r="O23" s="38"/>
      <c r="P23" s="38"/>
    </row>
    <row r="24" s="2" customFormat="1" hidden="1" outlineLevel="1" spans="1:16">
      <c r="A24" s="21" t="s">
        <v>1221</v>
      </c>
      <c r="B24" s="21"/>
      <c r="C24" s="49" t="s">
        <v>1222</v>
      </c>
      <c r="D24" s="17" t="s">
        <v>1184</v>
      </c>
      <c r="E24" s="24"/>
      <c r="F24" s="17" t="s">
        <v>1185</v>
      </c>
      <c r="G24" s="56" t="s">
        <v>637</v>
      </c>
      <c r="H24" s="56" t="s">
        <v>1187</v>
      </c>
      <c r="I24" s="59" t="s">
        <v>1214</v>
      </c>
      <c r="J24" s="30">
        <v>44628</v>
      </c>
      <c r="K24" s="30">
        <v>44628</v>
      </c>
      <c r="L24" s="30"/>
      <c r="M24" s="30"/>
      <c r="N24" s="30"/>
      <c r="O24" s="38"/>
      <c r="P24" s="38"/>
    </row>
    <row r="25" s="2" customFormat="1" hidden="1" outlineLevel="1" spans="1:16">
      <c r="A25" s="21" t="s">
        <v>1223</v>
      </c>
      <c r="B25" s="21"/>
      <c r="C25" s="49" t="s">
        <v>1224</v>
      </c>
      <c r="D25" s="17" t="s">
        <v>1184</v>
      </c>
      <c r="E25" s="24"/>
      <c r="F25" s="17" t="s">
        <v>1185</v>
      </c>
      <c r="G25" s="56" t="s">
        <v>637</v>
      </c>
      <c r="H25" s="56" t="s">
        <v>1187</v>
      </c>
      <c r="I25" s="59" t="s">
        <v>1214</v>
      </c>
      <c r="J25" s="30">
        <v>44628</v>
      </c>
      <c r="K25" s="30">
        <v>44628</v>
      </c>
      <c r="L25" s="30"/>
      <c r="M25" s="30"/>
      <c r="N25" s="30"/>
      <c r="O25" s="38"/>
      <c r="P25" s="38"/>
    </row>
    <row r="26" s="2" customFormat="1" hidden="1" outlineLevel="1" spans="1:16">
      <c r="A26" s="21" t="s">
        <v>1225</v>
      </c>
      <c r="B26" s="21"/>
      <c r="C26" s="49" t="s">
        <v>1226</v>
      </c>
      <c r="D26" s="17" t="s">
        <v>1184</v>
      </c>
      <c r="E26" s="24"/>
      <c r="F26" s="17" t="s">
        <v>1185</v>
      </c>
      <c r="G26" s="56" t="s">
        <v>1190</v>
      </c>
      <c r="H26" s="56" t="s">
        <v>1187</v>
      </c>
      <c r="I26" s="59" t="s">
        <v>1214</v>
      </c>
      <c r="J26" s="30">
        <v>44628</v>
      </c>
      <c r="K26" s="30">
        <v>44628</v>
      </c>
      <c r="L26" s="30"/>
      <c r="M26" s="30"/>
      <c r="N26" s="30"/>
      <c r="O26" s="38"/>
      <c r="P26" s="38"/>
    </row>
    <row r="27" s="2" customFormat="1" hidden="1" outlineLevel="1" spans="1:16">
      <c r="A27" s="21" t="s">
        <v>1227</v>
      </c>
      <c r="B27" s="21"/>
      <c r="C27" s="49" t="s">
        <v>1228</v>
      </c>
      <c r="D27" s="17" t="s">
        <v>1184</v>
      </c>
      <c r="E27" s="24"/>
      <c r="F27" s="17" t="s">
        <v>1185</v>
      </c>
      <c r="G27" s="56" t="s">
        <v>637</v>
      </c>
      <c r="H27" s="56" t="s">
        <v>1187</v>
      </c>
      <c r="I27" s="59" t="s">
        <v>1214</v>
      </c>
      <c r="J27" s="30">
        <v>44629</v>
      </c>
      <c r="K27" s="30">
        <v>44629</v>
      </c>
      <c r="L27" s="30"/>
      <c r="M27" s="30"/>
      <c r="N27" s="30"/>
      <c r="O27" s="38"/>
      <c r="P27" s="38"/>
    </row>
    <row r="28" s="2" customFormat="1" hidden="1" outlineLevel="1" spans="1:16">
      <c r="A28" s="21" t="s">
        <v>1229</v>
      </c>
      <c r="B28" s="21"/>
      <c r="C28" s="49" t="s">
        <v>1230</v>
      </c>
      <c r="D28" s="17" t="s">
        <v>1184</v>
      </c>
      <c r="E28" s="24"/>
      <c r="F28" s="17" t="s">
        <v>1185</v>
      </c>
      <c r="G28" s="56" t="s">
        <v>637</v>
      </c>
      <c r="H28" s="56" t="s">
        <v>1187</v>
      </c>
      <c r="I28" s="59" t="s">
        <v>1214</v>
      </c>
      <c r="J28" s="30">
        <v>44629</v>
      </c>
      <c r="K28" s="30">
        <v>44629</v>
      </c>
      <c r="L28" s="30"/>
      <c r="M28" s="30"/>
      <c r="N28" s="30"/>
      <c r="O28" s="38"/>
      <c r="P28" s="38"/>
    </row>
    <row r="29" s="2" customFormat="1" hidden="1" outlineLevel="1" spans="1:16">
      <c r="A29" s="21" t="s">
        <v>1231</v>
      </c>
      <c r="B29" s="21"/>
      <c r="C29" s="49" t="s">
        <v>1232</v>
      </c>
      <c r="D29" s="17" t="s">
        <v>1184</v>
      </c>
      <c r="E29" s="24"/>
      <c r="F29" s="17" t="s">
        <v>1185</v>
      </c>
      <c r="G29" s="56" t="s">
        <v>637</v>
      </c>
      <c r="H29" s="56" t="s">
        <v>1187</v>
      </c>
      <c r="I29" s="59" t="s">
        <v>1214</v>
      </c>
      <c r="J29" s="30">
        <v>44630</v>
      </c>
      <c r="K29" s="30">
        <v>44630</v>
      </c>
      <c r="L29" s="30"/>
      <c r="M29" s="30"/>
      <c r="N29" s="30"/>
      <c r="O29" s="38"/>
      <c r="P29" s="38"/>
    </row>
    <row r="30" s="2" customFormat="1" hidden="1" outlineLevel="1" spans="1:16">
      <c r="A30" s="21" t="s">
        <v>1233</v>
      </c>
      <c r="B30" s="21"/>
      <c r="C30" s="49" t="s">
        <v>1234</v>
      </c>
      <c r="D30" s="17" t="s">
        <v>1184</v>
      </c>
      <c r="E30" s="24"/>
      <c r="F30" s="17" t="s">
        <v>1185</v>
      </c>
      <c r="G30" s="56" t="s">
        <v>637</v>
      </c>
      <c r="H30" s="56" t="s">
        <v>1187</v>
      </c>
      <c r="I30" s="59" t="s">
        <v>1214</v>
      </c>
      <c r="J30" s="30">
        <v>44630</v>
      </c>
      <c r="K30" s="30">
        <v>44630</v>
      </c>
      <c r="L30" s="30"/>
      <c r="M30" s="30"/>
      <c r="N30" s="30"/>
      <c r="O30" s="38"/>
      <c r="P30" s="38"/>
    </row>
    <row r="31" collapsed="1" spans="1:16">
      <c r="A31" s="50" t="s">
        <v>84</v>
      </c>
      <c r="B31" s="51"/>
      <c r="C31" s="51" t="s">
        <v>1235</v>
      </c>
      <c r="D31" s="52" t="s">
        <v>1184</v>
      </c>
      <c r="E31" s="24"/>
      <c r="F31" s="52" t="s">
        <v>1185</v>
      </c>
      <c r="G31" s="12" t="s">
        <v>1186</v>
      </c>
      <c r="H31" s="46" t="s">
        <v>1187</v>
      </c>
      <c r="I31" s="58" t="s">
        <v>1236</v>
      </c>
      <c r="J31" s="29">
        <v>44631</v>
      </c>
      <c r="K31" s="29">
        <v>44632</v>
      </c>
      <c r="L31" s="32"/>
      <c r="M31" s="23"/>
      <c r="N31" s="41"/>
      <c r="O31" s="42"/>
      <c r="P31" s="42"/>
    </row>
    <row r="32" s="2" customFormat="1" hidden="1" outlineLevel="1" spans="1:16">
      <c r="A32" s="21" t="s">
        <v>93</v>
      </c>
      <c r="B32" s="21"/>
      <c r="C32" s="48" t="s">
        <v>1237</v>
      </c>
      <c r="D32" s="13" t="s">
        <v>1184</v>
      </c>
      <c r="E32" s="24"/>
      <c r="F32" s="13" t="s">
        <v>1185</v>
      </c>
      <c r="G32" s="56" t="s">
        <v>1190</v>
      </c>
      <c r="H32" s="56" t="s">
        <v>1187</v>
      </c>
      <c r="I32" s="59" t="s">
        <v>1214</v>
      </c>
      <c r="J32" s="30">
        <v>44631</v>
      </c>
      <c r="K32" s="30">
        <v>44631</v>
      </c>
      <c r="L32" s="30"/>
      <c r="M32" s="30"/>
      <c r="N32" s="37"/>
      <c r="O32" s="38"/>
      <c r="P32" s="38"/>
    </row>
    <row r="33" s="2" customFormat="1" hidden="1" outlineLevel="1" spans="1:16">
      <c r="A33" s="21" t="s">
        <v>96</v>
      </c>
      <c r="B33" s="21"/>
      <c r="C33" s="48" t="s">
        <v>1238</v>
      </c>
      <c r="D33" s="13" t="s">
        <v>1184</v>
      </c>
      <c r="E33" s="24"/>
      <c r="F33" s="13" t="s">
        <v>1185</v>
      </c>
      <c r="G33" s="56" t="s">
        <v>1190</v>
      </c>
      <c r="H33" s="56" t="s">
        <v>1187</v>
      </c>
      <c r="I33" s="59" t="s">
        <v>1214</v>
      </c>
      <c r="J33" s="30">
        <v>44631</v>
      </c>
      <c r="K33" s="30">
        <v>44631</v>
      </c>
      <c r="L33" s="30"/>
      <c r="M33" s="30"/>
      <c r="N33" s="37"/>
      <c r="O33" s="38"/>
      <c r="P33" s="38"/>
    </row>
    <row r="34" s="2" customFormat="1" hidden="1" outlineLevel="1" spans="1:16">
      <c r="A34" s="21" t="s">
        <v>98</v>
      </c>
      <c r="B34" s="21"/>
      <c r="C34" s="48" t="s">
        <v>1239</v>
      </c>
      <c r="D34" s="13" t="s">
        <v>1184</v>
      </c>
      <c r="E34" s="24"/>
      <c r="F34" s="13" t="s">
        <v>1185</v>
      </c>
      <c r="G34" s="56" t="s">
        <v>1190</v>
      </c>
      <c r="H34" s="56" t="s">
        <v>1187</v>
      </c>
      <c r="I34" s="59" t="s">
        <v>1214</v>
      </c>
      <c r="J34" s="30">
        <v>44631</v>
      </c>
      <c r="K34" s="30">
        <v>44631</v>
      </c>
      <c r="L34" s="30"/>
      <c r="M34" s="30"/>
      <c r="N34" s="37"/>
      <c r="O34" s="61"/>
      <c r="P34" s="61"/>
    </row>
    <row r="35" s="2" customFormat="1" hidden="1" outlineLevel="1" spans="1:16">
      <c r="A35" s="21" t="s">
        <v>102</v>
      </c>
      <c r="B35" s="21"/>
      <c r="C35" s="48" t="s">
        <v>1240</v>
      </c>
      <c r="D35" s="13" t="s">
        <v>1184</v>
      </c>
      <c r="E35" s="24"/>
      <c r="F35" s="13" t="s">
        <v>1185</v>
      </c>
      <c r="G35" s="56" t="s">
        <v>1190</v>
      </c>
      <c r="H35" s="56" t="s">
        <v>1187</v>
      </c>
      <c r="I35" s="59" t="s">
        <v>1214</v>
      </c>
      <c r="J35" s="30">
        <v>44631</v>
      </c>
      <c r="K35" s="30">
        <v>44631</v>
      </c>
      <c r="L35" s="30"/>
      <c r="M35" s="30"/>
      <c r="N35" s="37"/>
      <c r="O35" s="38"/>
      <c r="P35" s="38"/>
    </row>
    <row r="36" s="2" customFormat="1" hidden="1" outlineLevel="1" spans="1:16">
      <c r="A36" s="21" t="s">
        <v>104</v>
      </c>
      <c r="B36" s="21"/>
      <c r="C36" s="48" t="s">
        <v>1241</v>
      </c>
      <c r="D36" s="13" t="s">
        <v>1184</v>
      </c>
      <c r="E36" s="24"/>
      <c r="F36" s="13" t="s">
        <v>1185</v>
      </c>
      <c r="G36" s="56" t="s">
        <v>1190</v>
      </c>
      <c r="H36" s="56" t="s">
        <v>1187</v>
      </c>
      <c r="I36" s="59" t="s">
        <v>428</v>
      </c>
      <c r="J36" s="30">
        <v>44632</v>
      </c>
      <c r="K36" s="30">
        <v>44632</v>
      </c>
      <c r="L36" s="30"/>
      <c r="M36" s="30"/>
      <c r="N36" s="37"/>
      <c r="O36" s="38"/>
      <c r="P36" s="38"/>
    </row>
    <row r="37" s="2" customFormat="1" hidden="1" outlineLevel="1" spans="1:16">
      <c r="A37" s="21" t="s">
        <v>106</v>
      </c>
      <c r="B37" s="21"/>
      <c r="C37" s="48" t="s">
        <v>1242</v>
      </c>
      <c r="D37" s="13" t="s">
        <v>1184</v>
      </c>
      <c r="E37" s="24"/>
      <c r="F37" s="13" t="s">
        <v>1185</v>
      </c>
      <c r="G37" s="56" t="s">
        <v>1190</v>
      </c>
      <c r="H37" s="56" t="s">
        <v>1187</v>
      </c>
      <c r="I37" s="59" t="s">
        <v>428</v>
      </c>
      <c r="J37" s="30">
        <v>44632</v>
      </c>
      <c r="K37" s="30">
        <v>44632</v>
      </c>
      <c r="L37" s="30"/>
      <c r="M37" s="30"/>
      <c r="N37" s="37"/>
      <c r="O37" s="38"/>
      <c r="P37" s="38"/>
    </row>
    <row r="38" s="2" customFormat="1" hidden="1" outlineLevel="1" spans="1:16">
      <c r="A38" s="21" t="s">
        <v>108</v>
      </c>
      <c r="B38" s="21"/>
      <c r="C38" s="48" t="s">
        <v>1243</v>
      </c>
      <c r="D38" s="13" t="s">
        <v>1184</v>
      </c>
      <c r="E38" s="24"/>
      <c r="F38" s="13" t="s">
        <v>1185</v>
      </c>
      <c r="G38" s="56" t="s">
        <v>1190</v>
      </c>
      <c r="H38" s="56" t="s">
        <v>1187</v>
      </c>
      <c r="I38" s="59" t="s">
        <v>428</v>
      </c>
      <c r="J38" s="30">
        <v>44632</v>
      </c>
      <c r="K38" s="30">
        <v>44632</v>
      </c>
      <c r="L38" s="30"/>
      <c r="M38" s="30"/>
      <c r="N38" s="37"/>
      <c r="O38" s="38"/>
      <c r="P38" s="38"/>
    </row>
    <row r="39" s="2" customFormat="1" hidden="1" outlineLevel="1" spans="1:16">
      <c r="A39" s="21" t="s">
        <v>110</v>
      </c>
      <c r="B39" s="21"/>
      <c r="C39" s="53" t="s">
        <v>1244</v>
      </c>
      <c r="D39" s="54" t="s">
        <v>1184</v>
      </c>
      <c r="E39" s="24"/>
      <c r="F39" s="54" t="s">
        <v>1185</v>
      </c>
      <c r="G39" s="56" t="s">
        <v>1190</v>
      </c>
      <c r="H39" s="56" t="s">
        <v>1187</v>
      </c>
      <c r="I39" s="59" t="s">
        <v>428</v>
      </c>
      <c r="J39" s="30">
        <v>44632</v>
      </c>
      <c r="K39" s="30">
        <v>44632</v>
      </c>
      <c r="L39" s="30"/>
      <c r="M39" s="30"/>
      <c r="N39" s="37"/>
      <c r="O39" s="38"/>
      <c r="P39" s="38"/>
    </row>
    <row r="40" s="2" customFormat="1" hidden="1" outlineLevel="1" spans="1:16">
      <c r="A40" s="21" t="s">
        <v>113</v>
      </c>
      <c r="B40" s="21"/>
      <c r="C40" s="48" t="s">
        <v>1245</v>
      </c>
      <c r="D40" s="13" t="s">
        <v>1184</v>
      </c>
      <c r="E40" s="24"/>
      <c r="F40" s="13" t="s">
        <v>1185</v>
      </c>
      <c r="G40" s="56" t="s">
        <v>1190</v>
      </c>
      <c r="H40" s="56" t="s">
        <v>1187</v>
      </c>
      <c r="I40" s="59" t="s">
        <v>428</v>
      </c>
      <c r="J40" s="30">
        <v>44632</v>
      </c>
      <c r="K40" s="30">
        <v>44632</v>
      </c>
      <c r="L40" s="30"/>
      <c r="M40" s="20"/>
      <c r="N40" s="30"/>
      <c r="O40" s="62"/>
      <c r="P40" s="62"/>
    </row>
    <row r="41" collapsed="1" spans="1:16">
      <c r="A41" s="55" t="s">
        <v>139</v>
      </c>
      <c r="B41" s="55"/>
      <c r="C41" s="51" t="s">
        <v>1246</v>
      </c>
      <c r="D41" s="52" t="s">
        <v>1184</v>
      </c>
      <c r="E41" s="24"/>
      <c r="F41" s="52" t="s">
        <v>1185</v>
      </c>
      <c r="G41" s="12" t="s">
        <v>1186</v>
      </c>
      <c r="H41" s="46" t="s">
        <v>1187</v>
      </c>
      <c r="I41" s="58" t="s">
        <v>1214</v>
      </c>
      <c r="J41" s="29">
        <v>44633</v>
      </c>
      <c r="K41" s="29">
        <v>44633</v>
      </c>
      <c r="L41" s="29"/>
      <c r="M41" s="23"/>
      <c r="N41" s="41"/>
      <c r="O41" s="63"/>
      <c r="P41" s="63"/>
    </row>
    <row r="42" s="2" customFormat="1" hidden="1" outlineLevel="1" spans="1:16">
      <c r="A42" s="21" t="s">
        <v>145</v>
      </c>
      <c r="B42" s="21"/>
      <c r="C42" s="48" t="s">
        <v>1246</v>
      </c>
      <c r="D42" s="13" t="s">
        <v>1184</v>
      </c>
      <c r="E42" s="24"/>
      <c r="F42" s="13" t="s">
        <v>1185</v>
      </c>
      <c r="G42" s="56" t="s">
        <v>637</v>
      </c>
      <c r="H42" s="56" t="s">
        <v>1187</v>
      </c>
      <c r="I42" s="59" t="s">
        <v>1214</v>
      </c>
      <c r="J42" s="30">
        <v>44633</v>
      </c>
      <c r="K42" s="30">
        <v>44633</v>
      </c>
      <c r="L42" s="30"/>
      <c r="M42" s="30"/>
      <c r="N42" s="37"/>
      <c r="O42" s="38"/>
      <c r="P42" s="38"/>
    </row>
    <row r="43" s="2" customFormat="1" hidden="1" outlineLevel="1" spans="1:16">
      <c r="A43" s="21" t="s">
        <v>148</v>
      </c>
      <c r="B43" s="21"/>
      <c r="C43" s="48" t="s">
        <v>1247</v>
      </c>
      <c r="D43" s="13" t="s">
        <v>1184</v>
      </c>
      <c r="E43" s="24"/>
      <c r="F43" s="13" t="s">
        <v>1185</v>
      </c>
      <c r="G43" s="56" t="s">
        <v>637</v>
      </c>
      <c r="H43" s="56" t="s">
        <v>1187</v>
      </c>
      <c r="I43" s="59" t="s">
        <v>1214</v>
      </c>
      <c r="J43" s="30">
        <v>44633</v>
      </c>
      <c r="K43" s="30">
        <v>44633</v>
      </c>
      <c r="L43" s="30"/>
      <c r="M43" s="30"/>
      <c r="N43" s="37"/>
      <c r="O43" s="38"/>
      <c r="P43" s="38"/>
    </row>
    <row r="44" collapsed="1" spans="1:16">
      <c r="A44" s="50" t="s">
        <v>166</v>
      </c>
      <c r="B44" s="55"/>
      <c r="C44" s="51" t="s">
        <v>1248</v>
      </c>
      <c r="D44" s="52" t="s">
        <v>1184</v>
      </c>
      <c r="E44" s="24"/>
      <c r="F44" s="52" t="s">
        <v>1185</v>
      </c>
      <c r="G44" s="12" t="s">
        <v>1186</v>
      </c>
      <c r="H44" s="46" t="s">
        <v>1187</v>
      </c>
      <c r="I44" s="58" t="s">
        <v>1236</v>
      </c>
      <c r="J44" s="29">
        <v>44633</v>
      </c>
      <c r="K44" s="29">
        <v>44634</v>
      </c>
      <c r="L44" s="32"/>
      <c r="M44" s="52"/>
      <c r="N44" s="41"/>
      <c r="O44" s="63"/>
      <c r="P44" s="63"/>
    </row>
    <row r="45" s="2" customFormat="1" hidden="1" outlineLevel="1" spans="1:16">
      <c r="A45" s="21" t="s">
        <v>169</v>
      </c>
      <c r="B45" s="21"/>
      <c r="C45" s="49" t="s">
        <v>1249</v>
      </c>
      <c r="D45" s="17" t="s">
        <v>1184</v>
      </c>
      <c r="E45" s="24"/>
      <c r="F45" s="17" t="s">
        <v>1185</v>
      </c>
      <c r="G45" s="56" t="s">
        <v>637</v>
      </c>
      <c r="H45" s="56" t="s">
        <v>1187</v>
      </c>
      <c r="I45" s="59" t="s">
        <v>1214</v>
      </c>
      <c r="J45" s="30">
        <v>44633</v>
      </c>
      <c r="K45" s="30">
        <v>44633</v>
      </c>
      <c r="L45" s="30"/>
      <c r="M45" s="30"/>
      <c r="N45" s="37"/>
      <c r="O45" s="38"/>
      <c r="P45" s="38"/>
    </row>
    <row r="46" s="2" customFormat="1" hidden="1" outlineLevel="1" spans="1:16">
      <c r="A46" s="21" t="s">
        <v>171</v>
      </c>
      <c r="B46" s="21"/>
      <c r="C46" s="49" t="s">
        <v>1250</v>
      </c>
      <c r="D46" s="17" t="s">
        <v>1184</v>
      </c>
      <c r="E46" s="24"/>
      <c r="F46" s="17" t="s">
        <v>1185</v>
      </c>
      <c r="G46" s="56" t="s">
        <v>1190</v>
      </c>
      <c r="H46" s="56" t="s">
        <v>1187</v>
      </c>
      <c r="I46" s="59" t="s">
        <v>1214</v>
      </c>
      <c r="J46" s="30">
        <v>44633</v>
      </c>
      <c r="K46" s="30">
        <v>44633</v>
      </c>
      <c r="L46" s="30"/>
      <c r="M46" s="30"/>
      <c r="N46" s="37"/>
      <c r="O46" s="38"/>
      <c r="P46" s="38"/>
    </row>
    <row r="47" s="2" customFormat="1" hidden="1" outlineLevel="1" spans="1:16">
      <c r="A47" s="21" t="s">
        <v>173</v>
      </c>
      <c r="B47" s="21"/>
      <c r="C47" s="49" t="s">
        <v>1251</v>
      </c>
      <c r="D47" s="17" t="s">
        <v>1184</v>
      </c>
      <c r="E47" s="24"/>
      <c r="F47" s="17" t="s">
        <v>1185</v>
      </c>
      <c r="G47" s="56" t="s">
        <v>637</v>
      </c>
      <c r="H47" s="56" t="s">
        <v>1187</v>
      </c>
      <c r="I47" s="59" t="s">
        <v>1214</v>
      </c>
      <c r="J47" s="30">
        <v>44634</v>
      </c>
      <c r="K47" s="30">
        <v>44634</v>
      </c>
      <c r="L47" s="30"/>
      <c r="M47" s="20"/>
      <c r="N47" s="37"/>
      <c r="O47" s="38"/>
      <c r="P47" s="38"/>
    </row>
    <row r="48" s="2" customFormat="1" hidden="1" outlineLevel="1" spans="1:16">
      <c r="A48" s="21" t="s">
        <v>175</v>
      </c>
      <c r="B48" s="21"/>
      <c r="C48" s="49" t="s">
        <v>1252</v>
      </c>
      <c r="D48" s="17" t="s">
        <v>1184</v>
      </c>
      <c r="E48" s="24"/>
      <c r="F48" s="17" t="s">
        <v>1185</v>
      </c>
      <c r="G48" s="56" t="s">
        <v>637</v>
      </c>
      <c r="H48" s="56" t="s">
        <v>1187</v>
      </c>
      <c r="I48" s="59" t="s">
        <v>428</v>
      </c>
      <c r="J48" s="30">
        <v>44634</v>
      </c>
      <c r="K48" s="30">
        <v>44634</v>
      </c>
      <c r="L48" s="30"/>
      <c r="M48" s="20"/>
      <c r="N48" s="37"/>
      <c r="O48" s="38"/>
      <c r="P48" s="38"/>
    </row>
    <row r="49" s="2" customFormat="1" hidden="1" outlineLevel="1" spans="1:16">
      <c r="A49" s="21" t="s">
        <v>177</v>
      </c>
      <c r="B49" s="21"/>
      <c r="C49" s="49" t="s">
        <v>1253</v>
      </c>
      <c r="D49" s="17" t="s">
        <v>1184</v>
      </c>
      <c r="E49" s="24"/>
      <c r="F49" s="17" t="s">
        <v>1185</v>
      </c>
      <c r="G49" s="56" t="s">
        <v>637</v>
      </c>
      <c r="H49" s="56" t="s">
        <v>1187</v>
      </c>
      <c r="I49" s="59" t="s">
        <v>428</v>
      </c>
      <c r="J49" s="30">
        <v>44634</v>
      </c>
      <c r="K49" s="30">
        <v>44634</v>
      </c>
      <c r="L49" s="30"/>
      <c r="M49" s="20"/>
      <c r="N49" s="37"/>
      <c r="O49" s="38"/>
      <c r="P49" s="38"/>
    </row>
    <row r="50" collapsed="1" spans="1:16">
      <c r="A50" s="50" t="s">
        <v>183</v>
      </c>
      <c r="B50" s="55"/>
      <c r="C50" s="51" t="s">
        <v>1254</v>
      </c>
      <c r="D50" s="52" t="s">
        <v>1184</v>
      </c>
      <c r="E50" s="24"/>
      <c r="F50" s="52" t="s">
        <v>1185</v>
      </c>
      <c r="G50" s="12" t="s">
        <v>1186</v>
      </c>
      <c r="H50" s="46" t="s">
        <v>1187</v>
      </c>
      <c r="I50" s="58" t="s">
        <v>1236</v>
      </c>
      <c r="J50" s="29">
        <v>44634</v>
      </c>
      <c r="K50" s="29">
        <v>44635</v>
      </c>
      <c r="L50" s="29"/>
      <c r="M50" s="52"/>
      <c r="N50" s="64"/>
      <c r="O50" s="63"/>
      <c r="P50" s="63"/>
    </row>
    <row r="51" s="2" customFormat="1" hidden="1" outlineLevel="1" spans="1:16">
      <c r="A51" s="21" t="s">
        <v>188</v>
      </c>
      <c r="B51" s="21"/>
      <c r="C51" s="49" t="s">
        <v>1254</v>
      </c>
      <c r="D51" s="17" t="s">
        <v>1184</v>
      </c>
      <c r="E51" s="24"/>
      <c r="F51" s="17" t="s">
        <v>1185</v>
      </c>
      <c r="G51" s="56" t="s">
        <v>1190</v>
      </c>
      <c r="H51" s="56" t="s">
        <v>1187</v>
      </c>
      <c r="I51" s="59" t="s">
        <v>1236</v>
      </c>
      <c r="J51" s="30">
        <v>44635</v>
      </c>
      <c r="K51" s="30">
        <v>44635</v>
      </c>
      <c r="L51" s="30"/>
      <c r="M51" s="30"/>
      <c r="N51" s="37"/>
      <c r="O51" s="38"/>
      <c r="P51" s="38"/>
    </row>
    <row r="52" collapsed="1"/>
  </sheetData>
  <sheetProtection formatCells="0" insertHyperlinks="0" autoFilter="0"/>
  <mergeCells count="11">
    <mergeCell ref="J1:O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P1:P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0"/>
  <sheetViews>
    <sheetView topLeftCell="C2" workbookViewId="0">
      <selection activeCell="A146" sqref="A146:F148"/>
    </sheetView>
  </sheetViews>
  <sheetFormatPr defaultColWidth="9" defaultRowHeight="16.5"/>
  <cols>
    <col min="1" max="1" width="8" style="2" customWidth="1"/>
    <col min="2" max="2" width="6.375" style="2" customWidth="1"/>
    <col min="3" max="3" width="24.7333333333333" style="2" customWidth="1"/>
    <col min="4" max="4" width="12.75" style="3" customWidth="1"/>
    <col min="5" max="5" width="12.375" style="2" hidden="1" customWidth="1"/>
    <col min="6" max="6" width="12.875" style="3" customWidth="1"/>
    <col min="7" max="7" width="13.125" style="2" customWidth="1"/>
    <col min="8" max="8" width="11.125" style="2" customWidth="1"/>
    <col min="9" max="9" width="13.625" style="4" customWidth="1"/>
    <col min="10" max="12" width="10.375" style="2" customWidth="1"/>
    <col min="13" max="13" width="12.2833333333333" style="2" customWidth="1"/>
    <col min="14" max="14" width="13.5" style="3" customWidth="1"/>
    <col min="15" max="15" width="16.75" style="5" customWidth="1"/>
    <col min="16" max="16" width="21.5666666666667" style="5" customWidth="1"/>
    <col min="17" max="16377" width="9" style="1"/>
  </cols>
  <sheetData>
    <row r="1" s="1" customFormat="1" spans="1:16">
      <c r="A1" s="6" t="s">
        <v>22</v>
      </c>
      <c r="B1" s="6" t="s">
        <v>23</v>
      </c>
      <c r="C1" s="7" t="s">
        <v>24</v>
      </c>
      <c r="D1" s="8" t="s">
        <v>25</v>
      </c>
      <c r="E1" s="8" t="s">
        <v>27</v>
      </c>
      <c r="F1" s="8" t="s">
        <v>27</v>
      </c>
      <c r="G1" s="22" t="s">
        <v>28</v>
      </c>
      <c r="H1" s="8" t="s">
        <v>29</v>
      </c>
      <c r="I1" s="25" t="s">
        <v>30</v>
      </c>
      <c r="J1" s="26" t="s">
        <v>1181</v>
      </c>
      <c r="K1" s="26"/>
      <c r="L1" s="26"/>
      <c r="M1" s="26"/>
      <c r="N1" s="26"/>
      <c r="O1" s="33"/>
      <c r="P1" s="25" t="s">
        <v>33</v>
      </c>
    </row>
    <row r="2" s="1" customFormat="1" ht="17.25" customHeight="1" spans="1:16">
      <c r="A2" s="6"/>
      <c r="B2" s="6"/>
      <c r="C2" s="9"/>
      <c r="D2" s="10"/>
      <c r="E2" s="10"/>
      <c r="F2" s="10"/>
      <c r="G2" s="22"/>
      <c r="H2" s="10"/>
      <c r="I2" s="27"/>
      <c r="J2" s="22" t="s">
        <v>46</v>
      </c>
      <c r="K2" s="22" t="s">
        <v>47</v>
      </c>
      <c r="L2" s="22" t="s">
        <v>48</v>
      </c>
      <c r="M2" s="22" t="s">
        <v>49</v>
      </c>
      <c r="N2" s="22" t="s">
        <v>50</v>
      </c>
      <c r="O2" s="34" t="s">
        <v>51</v>
      </c>
      <c r="P2" s="27"/>
    </row>
    <row r="3" s="1" customFormat="1" spans="1:16">
      <c r="A3" s="11">
        <v>1</v>
      </c>
      <c r="B3" s="11"/>
      <c r="C3" s="12" t="s">
        <v>1255</v>
      </c>
      <c r="D3" s="11" t="s">
        <v>1184</v>
      </c>
      <c r="E3" s="23"/>
      <c r="F3" s="11" t="s">
        <v>1256</v>
      </c>
      <c r="G3" s="11" t="s">
        <v>1257</v>
      </c>
      <c r="H3" s="23" t="s">
        <v>1258</v>
      </c>
      <c r="I3" s="28" t="s">
        <v>1185</v>
      </c>
      <c r="J3" s="29">
        <v>44621</v>
      </c>
      <c r="K3" s="29">
        <v>44621</v>
      </c>
      <c r="L3" s="29"/>
      <c r="M3" s="29"/>
      <c r="N3" s="35"/>
      <c r="O3" s="36"/>
      <c r="P3" s="36"/>
    </row>
    <row r="4" s="2" customFormat="1" ht="33" outlineLevel="1" spans="1:16">
      <c r="A4" s="13">
        <v>1.1</v>
      </c>
      <c r="B4" s="13"/>
      <c r="C4" s="14" t="s">
        <v>1259</v>
      </c>
      <c r="D4" s="13" t="s">
        <v>1184</v>
      </c>
      <c r="E4" s="24"/>
      <c r="F4" s="17" t="s">
        <v>1256</v>
      </c>
      <c r="G4" s="17" t="s">
        <v>1257</v>
      </c>
      <c r="H4" s="17" t="s">
        <v>1258</v>
      </c>
      <c r="I4" s="17" t="s">
        <v>1185</v>
      </c>
      <c r="J4" s="30">
        <v>44621</v>
      </c>
      <c r="K4" s="30">
        <v>44621</v>
      </c>
      <c r="L4" s="30">
        <v>44621</v>
      </c>
      <c r="M4" s="30">
        <v>44623</v>
      </c>
      <c r="N4" s="37"/>
      <c r="O4" s="38"/>
      <c r="P4" s="38"/>
    </row>
    <row r="5" s="2" customFormat="1" outlineLevel="1" spans="1:16">
      <c r="A5" s="11">
        <v>2</v>
      </c>
      <c r="B5" s="11"/>
      <c r="C5" s="12" t="s">
        <v>1260</v>
      </c>
      <c r="D5" s="11" t="s">
        <v>1184</v>
      </c>
      <c r="E5" s="23"/>
      <c r="F5" s="11" t="s">
        <v>1256</v>
      </c>
      <c r="G5" s="11" t="s">
        <v>1257</v>
      </c>
      <c r="H5" s="23" t="s">
        <v>1258</v>
      </c>
      <c r="I5" s="28" t="s">
        <v>1185</v>
      </c>
      <c r="J5" s="29">
        <v>44621</v>
      </c>
      <c r="K5" s="29">
        <v>44623</v>
      </c>
      <c r="L5" s="31"/>
      <c r="M5" s="31"/>
      <c r="N5" s="37"/>
      <c r="O5" s="38"/>
      <c r="P5" s="38"/>
    </row>
    <row r="6" s="2" customFormat="1" outlineLevel="1" spans="1:16">
      <c r="A6" s="13">
        <v>2.1</v>
      </c>
      <c r="B6" s="13"/>
      <c r="C6" s="15" t="s">
        <v>1212</v>
      </c>
      <c r="D6" s="13" t="s">
        <v>1184</v>
      </c>
      <c r="E6" s="24"/>
      <c r="F6" s="17" t="s">
        <v>1256</v>
      </c>
      <c r="G6" s="17" t="s">
        <v>1257</v>
      </c>
      <c r="H6" s="17" t="s">
        <v>1258</v>
      </c>
      <c r="I6" s="17" t="s">
        <v>1185</v>
      </c>
      <c r="J6" s="30">
        <v>44621</v>
      </c>
      <c r="K6" s="30">
        <v>44623</v>
      </c>
      <c r="L6" s="30">
        <v>44621</v>
      </c>
      <c r="M6" s="31"/>
      <c r="N6" s="37"/>
      <c r="O6" s="38"/>
      <c r="P6" s="38"/>
    </row>
    <row r="7" s="2" customFormat="1" outlineLevel="1" spans="1:16">
      <c r="A7" s="11">
        <v>3</v>
      </c>
      <c r="B7" s="11"/>
      <c r="C7" s="12" t="s">
        <v>1261</v>
      </c>
      <c r="D7" s="11" t="s">
        <v>1184</v>
      </c>
      <c r="E7" s="23"/>
      <c r="F7" s="11" t="s">
        <v>1256</v>
      </c>
      <c r="G7" s="11" t="s">
        <v>1257</v>
      </c>
      <c r="H7" s="23" t="s">
        <v>1258</v>
      </c>
      <c r="I7" s="28" t="s">
        <v>1185</v>
      </c>
      <c r="J7" s="29">
        <v>44623</v>
      </c>
      <c r="K7" s="29">
        <v>44628</v>
      </c>
      <c r="L7" s="31"/>
      <c r="M7" s="31"/>
      <c r="N7" s="37"/>
      <c r="O7" s="38"/>
      <c r="P7" s="38"/>
    </row>
    <row r="8" s="2" customFormat="1" outlineLevel="1" spans="1:16">
      <c r="A8" s="13">
        <v>3.1</v>
      </c>
      <c r="B8" s="13"/>
      <c r="C8" s="16" t="s">
        <v>986</v>
      </c>
      <c r="D8" s="13" t="s">
        <v>1184</v>
      </c>
      <c r="E8" s="24"/>
      <c r="F8" s="17" t="s">
        <v>1256</v>
      </c>
      <c r="G8" s="17" t="s">
        <v>1257</v>
      </c>
      <c r="H8" s="17" t="s">
        <v>1258</v>
      </c>
      <c r="I8" s="17" t="s">
        <v>1185</v>
      </c>
      <c r="J8" s="30">
        <v>44621</v>
      </c>
      <c r="K8" s="30">
        <v>44628</v>
      </c>
      <c r="L8" s="30">
        <v>44621</v>
      </c>
      <c r="M8" s="30">
        <v>44630</v>
      </c>
      <c r="N8" s="37"/>
      <c r="O8" s="38"/>
      <c r="P8" s="38"/>
    </row>
    <row r="9" s="2" customFormat="1" outlineLevel="1" spans="1:16">
      <c r="A9" s="13">
        <v>3.2</v>
      </c>
      <c r="B9" s="13"/>
      <c r="C9" s="16" t="s">
        <v>1262</v>
      </c>
      <c r="D9" s="13" t="s">
        <v>1184</v>
      </c>
      <c r="E9" s="24"/>
      <c r="F9" s="17" t="s">
        <v>1256</v>
      </c>
      <c r="G9" s="17" t="s">
        <v>1257</v>
      </c>
      <c r="H9" s="17" t="s">
        <v>1258</v>
      </c>
      <c r="I9" s="17" t="s">
        <v>1185</v>
      </c>
      <c r="J9" s="30">
        <v>44621</v>
      </c>
      <c r="K9" s="30">
        <v>44628</v>
      </c>
      <c r="L9" s="30">
        <v>44621</v>
      </c>
      <c r="M9" s="30">
        <v>44624</v>
      </c>
      <c r="N9" s="37"/>
      <c r="O9" s="38"/>
      <c r="P9" s="38"/>
    </row>
    <row r="10" s="2" customFormat="1" outlineLevel="1" spans="1:16">
      <c r="A10" s="13">
        <v>3.3</v>
      </c>
      <c r="B10" s="13"/>
      <c r="C10" s="16" t="s">
        <v>1263</v>
      </c>
      <c r="D10" s="13" t="s">
        <v>1184</v>
      </c>
      <c r="E10" s="24"/>
      <c r="F10" s="17" t="s">
        <v>1256</v>
      </c>
      <c r="G10" s="17" t="s">
        <v>1257</v>
      </c>
      <c r="H10" s="17" t="s">
        <v>1258</v>
      </c>
      <c r="I10" s="17" t="s">
        <v>1185</v>
      </c>
      <c r="J10" s="30">
        <v>44621</v>
      </c>
      <c r="K10" s="30">
        <v>44628</v>
      </c>
      <c r="L10" s="30">
        <v>44621</v>
      </c>
      <c r="M10" s="31"/>
      <c r="N10" s="37"/>
      <c r="O10" s="38"/>
      <c r="P10" s="38"/>
    </row>
    <row r="11" s="1" customFormat="1" spans="1:16">
      <c r="A11" s="13">
        <v>3.4</v>
      </c>
      <c r="B11" s="17"/>
      <c r="C11" s="16" t="s">
        <v>1264</v>
      </c>
      <c r="D11" s="17" t="s">
        <v>1184</v>
      </c>
      <c r="E11" s="24"/>
      <c r="F11" s="17" t="s">
        <v>1256</v>
      </c>
      <c r="G11" s="17" t="s">
        <v>1257</v>
      </c>
      <c r="H11" s="17" t="s">
        <v>1258</v>
      </c>
      <c r="I11" s="17" t="s">
        <v>1185</v>
      </c>
      <c r="J11" s="30">
        <v>44621</v>
      </c>
      <c r="K11" s="30">
        <v>44628</v>
      </c>
      <c r="L11" s="30">
        <v>44621</v>
      </c>
      <c r="M11" s="11"/>
      <c r="N11" s="35"/>
      <c r="O11" s="28"/>
      <c r="P11" s="28"/>
    </row>
    <row r="12" s="1" customFormat="1" outlineLevel="1" spans="1:16">
      <c r="A12" s="13">
        <v>3.5</v>
      </c>
      <c r="B12" s="13"/>
      <c r="C12" s="16" t="s">
        <v>996</v>
      </c>
      <c r="D12" s="13" t="s">
        <v>1184</v>
      </c>
      <c r="E12" s="24"/>
      <c r="F12" s="17" t="s">
        <v>1256</v>
      </c>
      <c r="G12" s="17" t="s">
        <v>1257</v>
      </c>
      <c r="H12" s="17" t="s">
        <v>1258</v>
      </c>
      <c r="I12" s="17" t="s">
        <v>1185</v>
      </c>
      <c r="J12" s="30">
        <v>44621</v>
      </c>
      <c r="K12" s="30">
        <v>44628</v>
      </c>
      <c r="L12" s="30">
        <v>44621</v>
      </c>
      <c r="M12" s="30">
        <v>44630</v>
      </c>
      <c r="N12" s="39"/>
      <c r="O12" s="40"/>
      <c r="P12" s="40"/>
    </row>
    <row r="13" s="1" customFormat="1" outlineLevel="1" spans="1:16">
      <c r="A13" s="13">
        <v>3.6</v>
      </c>
      <c r="B13" s="13"/>
      <c r="C13" s="16" t="s">
        <v>998</v>
      </c>
      <c r="D13" s="13" t="s">
        <v>1184</v>
      </c>
      <c r="E13" s="24"/>
      <c r="F13" s="17" t="s">
        <v>1256</v>
      </c>
      <c r="G13" s="17" t="s">
        <v>1257</v>
      </c>
      <c r="H13" s="17" t="s">
        <v>1258</v>
      </c>
      <c r="I13" s="17" t="s">
        <v>1185</v>
      </c>
      <c r="J13" s="30">
        <v>44621</v>
      </c>
      <c r="K13" s="30">
        <v>44628</v>
      </c>
      <c r="L13" s="30">
        <v>44621</v>
      </c>
      <c r="M13" s="30">
        <v>44630</v>
      </c>
      <c r="N13" s="39"/>
      <c r="O13" s="40"/>
      <c r="P13" s="40"/>
    </row>
    <row r="14" s="1" customFormat="1" outlineLevel="1" spans="1:16">
      <c r="A14" s="13">
        <v>3.7</v>
      </c>
      <c r="B14" s="13"/>
      <c r="C14" s="16" t="s">
        <v>1265</v>
      </c>
      <c r="D14" s="13" t="s">
        <v>1184</v>
      </c>
      <c r="E14" s="24"/>
      <c r="F14" s="17" t="s">
        <v>1256</v>
      </c>
      <c r="G14" s="17" t="s">
        <v>1257</v>
      </c>
      <c r="H14" s="17" t="s">
        <v>1258</v>
      </c>
      <c r="I14" s="17" t="s">
        <v>1185</v>
      </c>
      <c r="J14" s="30">
        <v>44621</v>
      </c>
      <c r="K14" s="30">
        <v>44628</v>
      </c>
      <c r="L14" s="30">
        <v>44621</v>
      </c>
      <c r="M14" s="30">
        <v>44630</v>
      </c>
      <c r="N14" s="39"/>
      <c r="O14" s="40"/>
      <c r="P14" s="40"/>
    </row>
    <row r="15" s="1" customFormat="1" outlineLevel="1" spans="1:16">
      <c r="A15" s="13">
        <v>3.8</v>
      </c>
      <c r="B15" s="13"/>
      <c r="C15" s="16" t="s">
        <v>933</v>
      </c>
      <c r="D15" s="13" t="s">
        <v>1184</v>
      </c>
      <c r="E15" s="24"/>
      <c r="F15" s="17" t="s">
        <v>1256</v>
      </c>
      <c r="G15" s="17" t="s">
        <v>1257</v>
      </c>
      <c r="H15" s="17" t="s">
        <v>1258</v>
      </c>
      <c r="I15" s="17" t="s">
        <v>1185</v>
      </c>
      <c r="J15" s="30">
        <v>44621</v>
      </c>
      <c r="K15" s="30">
        <v>44628</v>
      </c>
      <c r="L15" s="30">
        <v>44621</v>
      </c>
      <c r="M15" s="30">
        <v>44630</v>
      </c>
      <c r="N15" s="39"/>
      <c r="O15" s="40"/>
      <c r="P15" s="40"/>
    </row>
    <row r="16" s="1" customFormat="1" spans="1:16">
      <c r="A16" s="17">
        <v>3.9</v>
      </c>
      <c r="B16" s="17"/>
      <c r="C16" s="16" t="s">
        <v>1266</v>
      </c>
      <c r="D16" s="17" t="s">
        <v>1184</v>
      </c>
      <c r="E16" s="24"/>
      <c r="F16" s="17" t="s">
        <v>1256</v>
      </c>
      <c r="G16" s="17" t="s">
        <v>1257</v>
      </c>
      <c r="H16" s="17" t="s">
        <v>1258</v>
      </c>
      <c r="I16" s="17" t="s">
        <v>1185</v>
      </c>
      <c r="J16" s="30">
        <v>44621</v>
      </c>
      <c r="K16" s="30">
        <v>44628</v>
      </c>
      <c r="L16" s="30">
        <v>44621</v>
      </c>
      <c r="M16" s="30">
        <v>44630</v>
      </c>
      <c r="N16" s="41"/>
      <c r="O16" s="28"/>
      <c r="P16" s="28"/>
    </row>
    <row r="17" s="1" customFormat="1" outlineLevel="1" spans="1:16">
      <c r="A17" s="18" t="s">
        <v>1267</v>
      </c>
      <c r="B17" s="13"/>
      <c r="C17" s="16" t="s">
        <v>1268</v>
      </c>
      <c r="D17" s="13" t="s">
        <v>1184</v>
      </c>
      <c r="E17" s="24"/>
      <c r="F17" s="17" t="s">
        <v>1256</v>
      </c>
      <c r="G17" s="17" t="s">
        <v>1257</v>
      </c>
      <c r="H17" s="17" t="s">
        <v>1258</v>
      </c>
      <c r="I17" s="17" t="s">
        <v>1185</v>
      </c>
      <c r="J17" s="30">
        <v>44621</v>
      </c>
      <c r="K17" s="30">
        <v>44628</v>
      </c>
      <c r="L17" s="30"/>
      <c r="M17" s="30">
        <v>44630</v>
      </c>
      <c r="N17" s="30"/>
      <c r="O17" s="38"/>
      <c r="P17" s="38"/>
    </row>
    <row r="18" s="1" customFormat="1" outlineLevel="1" spans="1:16">
      <c r="A18" s="13">
        <v>3.11</v>
      </c>
      <c r="B18" s="13"/>
      <c r="C18" s="16" t="s">
        <v>1269</v>
      </c>
      <c r="D18" s="13" t="s">
        <v>1184</v>
      </c>
      <c r="E18" s="24"/>
      <c r="F18" s="17" t="s">
        <v>1256</v>
      </c>
      <c r="G18" s="17" t="s">
        <v>1257</v>
      </c>
      <c r="H18" s="17" t="s">
        <v>1258</v>
      </c>
      <c r="I18" s="17" t="s">
        <v>1185</v>
      </c>
      <c r="J18" s="30">
        <v>44621</v>
      </c>
      <c r="K18" s="30">
        <v>44628</v>
      </c>
      <c r="L18" s="30"/>
      <c r="M18" s="30"/>
      <c r="N18" s="30"/>
      <c r="O18" s="38"/>
      <c r="P18" s="38"/>
    </row>
    <row r="19" s="1" customFormat="1" outlineLevel="1" spans="1:16">
      <c r="A19" s="13">
        <v>3.12</v>
      </c>
      <c r="B19" s="13"/>
      <c r="C19" s="16" t="s">
        <v>1270</v>
      </c>
      <c r="D19" s="13" t="s">
        <v>1184</v>
      </c>
      <c r="E19" s="24"/>
      <c r="F19" s="17" t="s">
        <v>1256</v>
      </c>
      <c r="G19" s="17" t="s">
        <v>1257</v>
      </c>
      <c r="H19" s="17" t="s">
        <v>1258</v>
      </c>
      <c r="I19" s="17" t="s">
        <v>1185</v>
      </c>
      <c r="J19" s="30">
        <v>44621</v>
      </c>
      <c r="K19" s="30">
        <v>44628</v>
      </c>
      <c r="L19" s="30"/>
      <c r="M19" s="30"/>
      <c r="N19" s="30"/>
      <c r="O19" s="38"/>
      <c r="P19" s="38"/>
    </row>
    <row r="20" s="1" customFormat="1" outlineLevel="1" spans="1:16">
      <c r="A20" s="13">
        <v>3.13</v>
      </c>
      <c r="B20" s="13"/>
      <c r="C20" s="16" t="s">
        <v>1271</v>
      </c>
      <c r="D20" s="13" t="s">
        <v>1184</v>
      </c>
      <c r="E20" s="24"/>
      <c r="F20" s="17" t="s">
        <v>1256</v>
      </c>
      <c r="G20" s="17" t="s">
        <v>1257</v>
      </c>
      <c r="H20" s="17" t="s">
        <v>1258</v>
      </c>
      <c r="I20" s="17" t="s">
        <v>1185</v>
      </c>
      <c r="J20" s="30">
        <v>44621</v>
      </c>
      <c r="K20" s="30">
        <v>44628</v>
      </c>
      <c r="L20" s="30"/>
      <c r="M20" s="30"/>
      <c r="N20" s="30"/>
      <c r="O20" s="38"/>
      <c r="P20" s="38"/>
    </row>
    <row r="21" s="1" customFormat="1" outlineLevel="1" spans="1:16">
      <c r="A21" s="13">
        <v>3.14</v>
      </c>
      <c r="B21" s="13"/>
      <c r="C21" s="16" t="s">
        <v>1272</v>
      </c>
      <c r="D21" s="13" t="s">
        <v>1184</v>
      </c>
      <c r="E21" s="24"/>
      <c r="F21" s="17" t="s">
        <v>1256</v>
      </c>
      <c r="G21" s="17" t="s">
        <v>1257</v>
      </c>
      <c r="H21" s="17" t="s">
        <v>1258</v>
      </c>
      <c r="I21" s="17" t="s">
        <v>1185</v>
      </c>
      <c r="J21" s="30">
        <v>44621</v>
      </c>
      <c r="K21" s="30">
        <v>44628</v>
      </c>
      <c r="L21" s="30"/>
      <c r="M21" s="30"/>
      <c r="N21" s="30"/>
      <c r="O21" s="38"/>
      <c r="P21" s="38"/>
    </row>
    <row r="22" s="1" customFormat="1" outlineLevel="1" spans="1:16">
      <c r="A22" s="11">
        <v>4</v>
      </c>
      <c r="B22" s="11"/>
      <c r="C22" s="12" t="s">
        <v>1273</v>
      </c>
      <c r="D22" s="11" t="s">
        <v>1184</v>
      </c>
      <c r="E22" s="23"/>
      <c r="F22" s="11" t="s">
        <v>1256</v>
      </c>
      <c r="G22" s="11" t="s">
        <v>1257</v>
      </c>
      <c r="H22" s="23" t="s">
        <v>1258</v>
      </c>
      <c r="I22" s="28" t="s">
        <v>1185</v>
      </c>
      <c r="J22" s="29">
        <v>44628</v>
      </c>
      <c r="K22" s="29">
        <v>44630</v>
      </c>
      <c r="L22" s="30"/>
      <c r="M22" s="30"/>
      <c r="N22" s="30"/>
      <c r="O22" s="38"/>
      <c r="P22" s="38"/>
    </row>
    <row r="23" s="2" customFormat="1" outlineLevel="1" spans="1:16">
      <c r="A23" s="17">
        <v>4.1</v>
      </c>
      <c r="B23" s="17"/>
      <c r="C23" s="16" t="s">
        <v>1274</v>
      </c>
      <c r="D23" s="17" t="s">
        <v>1184</v>
      </c>
      <c r="E23" s="24"/>
      <c r="F23" s="17" t="s">
        <v>1256</v>
      </c>
      <c r="G23" s="17" t="s">
        <v>1257</v>
      </c>
      <c r="H23" s="17" t="s">
        <v>1258</v>
      </c>
      <c r="I23" s="17" t="s">
        <v>1185</v>
      </c>
      <c r="J23" s="30">
        <v>44628</v>
      </c>
      <c r="K23" s="30">
        <v>44630</v>
      </c>
      <c r="L23" s="30"/>
      <c r="M23" s="30"/>
      <c r="N23" s="30"/>
      <c r="O23" s="38"/>
      <c r="P23" s="38"/>
    </row>
    <row r="24" s="2" customFormat="1" outlineLevel="1" spans="1:16">
      <c r="A24" s="17">
        <v>4.2</v>
      </c>
      <c r="B24" s="17"/>
      <c r="C24" s="16" t="s">
        <v>1275</v>
      </c>
      <c r="D24" s="17" t="s">
        <v>1184</v>
      </c>
      <c r="E24" s="24"/>
      <c r="F24" s="17" t="s">
        <v>1256</v>
      </c>
      <c r="G24" s="17" t="s">
        <v>1257</v>
      </c>
      <c r="H24" s="17" t="s">
        <v>1258</v>
      </c>
      <c r="I24" s="17" t="s">
        <v>1185</v>
      </c>
      <c r="J24" s="30">
        <v>44628</v>
      </c>
      <c r="K24" s="30">
        <v>44630</v>
      </c>
      <c r="L24" s="30"/>
      <c r="M24" s="30"/>
      <c r="N24" s="30"/>
      <c r="O24" s="38"/>
      <c r="P24" s="38"/>
    </row>
    <row r="25" s="2" customFormat="1" outlineLevel="1" spans="1:16">
      <c r="A25" s="17">
        <v>4.3</v>
      </c>
      <c r="B25" s="17"/>
      <c r="C25" s="19" t="s">
        <v>1276</v>
      </c>
      <c r="D25" s="17" t="s">
        <v>1184</v>
      </c>
      <c r="E25" s="24"/>
      <c r="F25" s="17" t="s">
        <v>1256</v>
      </c>
      <c r="G25" s="17" t="s">
        <v>1257</v>
      </c>
      <c r="H25" s="17" t="s">
        <v>1258</v>
      </c>
      <c r="I25" s="17" t="s">
        <v>1185</v>
      </c>
      <c r="J25" s="30">
        <v>44628</v>
      </c>
      <c r="K25" s="30">
        <v>44630</v>
      </c>
      <c r="L25" s="30"/>
      <c r="M25" s="30"/>
      <c r="N25" s="30"/>
      <c r="O25" s="38"/>
      <c r="P25" s="38"/>
    </row>
    <row r="26" s="2" customFormat="1" outlineLevel="1" spans="1:16">
      <c r="A26" s="11">
        <v>5</v>
      </c>
      <c r="B26" s="11"/>
      <c r="C26" s="12" t="s">
        <v>1277</v>
      </c>
      <c r="D26" s="11" t="s">
        <v>1184</v>
      </c>
      <c r="E26" s="23"/>
      <c r="F26" s="11" t="s">
        <v>1256</v>
      </c>
      <c r="G26" s="11" t="s">
        <v>1257</v>
      </c>
      <c r="H26" s="23" t="s">
        <v>1258</v>
      </c>
      <c r="I26" s="28" t="s">
        <v>1185</v>
      </c>
      <c r="J26" s="29">
        <v>44630</v>
      </c>
      <c r="K26" s="29">
        <v>44635</v>
      </c>
      <c r="L26" s="30"/>
      <c r="M26" s="30"/>
      <c r="N26" s="30"/>
      <c r="O26" s="38"/>
      <c r="P26" s="38"/>
    </row>
    <row r="27" s="2" customFormat="1" outlineLevel="1" spans="1:16">
      <c r="A27" s="17">
        <v>5.1</v>
      </c>
      <c r="B27" s="17"/>
      <c r="C27" s="16" t="s">
        <v>1278</v>
      </c>
      <c r="D27" s="17" t="s">
        <v>1184</v>
      </c>
      <c r="E27" s="24"/>
      <c r="F27" s="17" t="s">
        <v>1256</v>
      </c>
      <c r="G27" s="17" t="s">
        <v>1257</v>
      </c>
      <c r="H27" s="17" t="s">
        <v>1258</v>
      </c>
      <c r="I27" s="17" t="s">
        <v>1185</v>
      </c>
      <c r="J27" s="30" t="s">
        <v>1279</v>
      </c>
      <c r="K27" s="30" t="s">
        <v>1279</v>
      </c>
      <c r="L27" s="30"/>
      <c r="M27" s="30"/>
      <c r="N27" s="30"/>
      <c r="O27" s="38"/>
      <c r="P27" s="38"/>
    </row>
    <row r="28" s="2" customFormat="1" outlineLevel="1" spans="1:16">
      <c r="A28" s="17">
        <v>5.2</v>
      </c>
      <c r="B28" s="17"/>
      <c r="C28" s="15" t="s">
        <v>1213</v>
      </c>
      <c r="D28" s="17" t="s">
        <v>1184</v>
      </c>
      <c r="E28" s="24"/>
      <c r="F28" s="17" t="s">
        <v>1256</v>
      </c>
      <c r="G28" s="17" t="s">
        <v>1257</v>
      </c>
      <c r="H28" s="17" t="s">
        <v>1258</v>
      </c>
      <c r="I28" s="17" t="s">
        <v>1185</v>
      </c>
      <c r="J28" s="30">
        <v>44630</v>
      </c>
      <c r="K28" s="30">
        <v>44635</v>
      </c>
      <c r="L28" s="30"/>
      <c r="M28" s="30"/>
      <c r="N28" s="30"/>
      <c r="O28" s="38"/>
      <c r="P28" s="38"/>
    </row>
    <row r="29" s="2" customFormat="1" outlineLevel="1" spans="1:16">
      <c r="A29" s="11">
        <v>6</v>
      </c>
      <c r="B29" s="11"/>
      <c r="C29" s="12" t="s">
        <v>1280</v>
      </c>
      <c r="D29" s="11" t="s">
        <v>1184</v>
      </c>
      <c r="E29" s="23"/>
      <c r="F29" s="11" t="s">
        <v>1256</v>
      </c>
      <c r="G29" s="11" t="s">
        <v>1257</v>
      </c>
      <c r="H29" s="23" t="s">
        <v>1258</v>
      </c>
      <c r="I29" s="28" t="s">
        <v>1185</v>
      </c>
      <c r="J29" s="29">
        <v>44635</v>
      </c>
      <c r="K29" s="29">
        <v>44635</v>
      </c>
      <c r="L29" s="30"/>
      <c r="M29" s="30"/>
      <c r="N29" s="30"/>
      <c r="O29" s="38"/>
      <c r="P29" s="38"/>
    </row>
    <row r="30" s="1" customFormat="1" spans="1:16">
      <c r="A30" s="20">
        <v>6.1</v>
      </c>
      <c r="B30" s="21"/>
      <c r="C30" s="15" t="s">
        <v>1281</v>
      </c>
      <c r="D30" s="20" t="s">
        <v>1184</v>
      </c>
      <c r="E30" s="23"/>
      <c r="F30" s="20" t="s">
        <v>1256</v>
      </c>
      <c r="G30" s="20" t="s">
        <v>1257</v>
      </c>
      <c r="H30" s="20" t="s">
        <v>1258</v>
      </c>
      <c r="I30" s="20" t="s">
        <v>1185</v>
      </c>
      <c r="J30" s="30">
        <v>44635</v>
      </c>
      <c r="K30" s="30">
        <v>44635</v>
      </c>
      <c r="L30" s="32"/>
      <c r="M30" s="23"/>
      <c r="N30" s="41"/>
      <c r="O30" s="42"/>
      <c r="P30" s="42"/>
    </row>
  </sheetData>
  <sheetProtection formatCells="0" insertHyperlinks="0" autoFilter="0"/>
  <mergeCells count="11">
    <mergeCell ref="J1:O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P1:P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topLeftCell="Q22" workbookViewId="0">
      <selection activeCell="Q22" sqref="Q22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opLeftCell="B3" workbookViewId="0">
      <selection activeCell="B3" sqref="B3"/>
    </sheetView>
  </sheetViews>
  <sheetFormatPr defaultColWidth="9" defaultRowHeight="13.5"/>
  <sheetData>
    <row r="1" spans="1:9">
      <c r="A1" s="244" t="s">
        <v>13</v>
      </c>
      <c r="B1" s="245"/>
      <c r="C1" s="245"/>
      <c r="D1" s="245"/>
      <c r="E1" s="245"/>
      <c r="F1" s="245"/>
      <c r="G1" s="245"/>
      <c r="H1" s="245"/>
      <c r="I1" s="245"/>
    </row>
    <row r="2" spans="1:9">
      <c r="A2" s="245"/>
      <c r="B2" s="245"/>
      <c r="C2" s="245"/>
      <c r="D2" s="245"/>
      <c r="E2" s="245"/>
      <c r="F2" s="245"/>
      <c r="G2" s="245"/>
      <c r="H2" s="245"/>
      <c r="I2" s="245"/>
    </row>
    <row r="3" ht="26.25" customHeight="1" spans="1:2">
      <c r="A3" s="246" t="s">
        <v>14</v>
      </c>
      <c r="B3" s="247">
        <f>公共云测试计划!N3</f>
        <v>0.716847547590905</v>
      </c>
    </row>
    <row r="4" ht="26.25" customHeight="1" spans="1:2">
      <c r="A4" s="246" t="s">
        <v>15</v>
      </c>
      <c r="B4" s="247">
        <f>繁殖云测试计划!N3</f>
        <v>0.873880952380952</v>
      </c>
    </row>
    <row r="5" ht="26.25" customHeight="1" spans="1:2">
      <c r="A5" s="246" t="s">
        <v>16</v>
      </c>
      <c r="B5" s="247">
        <f>育肥云测试计划!N3</f>
        <v>0.972949002217295</v>
      </c>
    </row>
    <row r="6" ht="26.25" customHeight="1" spans="1:2">
      <c r="A6" s="246" t="s">
        <v>17</v>
      </c>
      <c r="B6" s="247">
        <f>购销云测试计划!N3</f>
        <v>0.881173678173678</v>
      </c>
    </row>
    <row r="7" ht="26.25" customHeight="1" spans="1:2">
      <c r="A7" s="246" t="s">
        <v>18</v>
      </c>
      <c r="B7" s="247">
        <f>自养育肥云!N3</f>
        <v>0.950833333333333</v>
      </c>
    </row>
    <row r="8" ht="26.25" customHeight="1" spans="1:2">
      <c r="A8" s="246" t="s">
        <v>19</v>
      </c>
      <c r="B8" s="247">
        <f>邦养宝APP!N3</f>
        <v>0.983888888888889</v>
      </c>
    </row>
    <row r="9" ht="26.25" customHeight="1" spans="1:2">
      <c r="A9" s="246" t="s">
        <v>20</v>
      </c>
      <c r="B9" s="247">
        <f>邦购销APP!N3</f>
        <v>0.850196078431373</v>
      </c>
    </row>
    <row r="10" ht="26.25" customHeight="1" spans="1:2">
      <c r="A10" s="246" t="s">
        <v>21</v>
      </c>
      <c r="B10" s="247">
        <f>邦育肥APP!N3</f>
        <v>0.925490196078432</v>
      </c>
    </row>
    <row r="14" spans="11:11">
      <c r="K14" s="248"/>
    </row>
  </sheetData>
  <sheetProtection formatCells="0" insertHyperlinks="0" autoFilter="0"/>
  <mergeCells count="1">
    <mergeCell ref="A1:I2"/>
  </mergeCells>
  <hyperlinks>
    <hyperlink ref="A3" location="公共云测试计划!A1" display="公共云"/>
    <hyperlink ref="A4" location="繁殖云测试计划!A1" display="繁殖云"/>
    <hyperlink ref="A5" location="自养育肥云!A1" display="放养"/>
    <hyperlink ref="A6" location="购销云测试计划!A1" display="购销云"/>
    <hyperlink ref="A7" location="自养育肥云!A1" display="自养"/>
    <hyperlink ref="A8" location="邦养宝APP!A1" display="邦养宝"/>
    <hyperlink ref="A9" location="邦购销APP!A1" display="邦购销"/>
    <hyperlink ref="A10" location="邦育肥APP!A1" display="邦育肥"/>
    <hyperlink ref="B3" location="公共云测试计划!A1" display="=公共云测试计划!N3"/>
    <hyperlink ref="B4" location="繁殖云测试计划!A1" display="=繁殖云测试计划!N3"/>
    <hyperlink ref="B5" location="育肥云测试计划!A1" display="=育肥云测试计划!N3"/>
    <hyperlink ref="B6" location="购销云测试计划!A1" display="=购销云测试计划!N3"/>
    <hyperlink ref="B7" location="自养育肥云!A1" display="=自养育肥云!N3"/>
    <hyperlink ref="B8" location="邦养宝APP!A1" display="=邦养宝APP!N3"/>
    <hyperlink ref="B9" location="邦购销APP!A1" display="=邦购销APP!N3"/>
    <hyperlink ref="B10" location="邦育肥APP!A1" display="=邦育肥APP!N3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Q144"/>
  <sheetViews>
    <sheetView workbookViewId="0">
      <pane xSplit="4" ySplit="3" topLeftCell="E4" activePane="bottomRight" state="frozen"/>
      <selection/>
      <selection pane="topRight"/>
      <selection pane="bottomLeft"/>
      <selection pane="bottomRight" activeCell="Q3" sqref="Q3"/>
    </sheetView>
  </sheetViews>
  <sheetFormatPr defaultColWidth="9" defaultRowHeight="16.5"/>
  <cols>
    <col min="1" max="1" width="8" style="2" customWidth="1"/>
    <col min="2" max="2" width="6.375" style="2" customWidth="1"/>
    <col min="3" max="3" width="26.625" style="2" customWidth="1"/>
    <col min="4" max="4" width="24.5" style="2" customWidth="1"/>
    <col min="5" max="5" width="42.5" style="3" customWidth="1"/>
    <col min="6" max="6" width="12.875" style="3" hidden="1" customWidth="1"/>
    <col min="7" max="7" width="19.5" style="2" hidden="1" customWidth="1"/>
    <col min="8" max="8" width="8.25" style="3" hidden="1" customWidth="1"/>
    <col min="9" max="9" width="17.125" style="4" hidden="1" customWidth="1"/>
    <col min="10" max="10" width="12.375" style="2" customWidth="1"/>
    <col min="11" max="11" width="10.375" style="2" customWidth="1"/>
    <col min="12" max="12" width="11.125" style="2" customWidth="1"/>
    <col min="13" max="13" width="14.375" style="2" customWidth="1"/>
    <col min="14" max="14" width="18.875" style="3" customWidth="1"/>
    <col min="15" max="19" width="15.25" style="5" customWidth="1"/>
    <col min="20" max="20" width="21.625" style="5" customWidth="1"/>
    <col min="21" max="21" width="8.25" style="5" customWidth="1"/>
    <col min="22" max="22" width="7.75" style="5" customWidth="1"/>
    <col min="23" max="23" width="11.75" style="5" customWidth="1"/>
    <col min="24" max="29" width="2.375" style="5" customWidth="1"/>
    <col min="30" max="38" width="3.375" style="5" customWidth="1"/>
    <col min="39" max="39" width="13.75" style="5" customWidth="1"/>
    <col min="40" max="52" width="3.375" style="5" customWidth="1"/>
    <col min="53" max="61" width="2.375" style="5" customWidth="1"/>
    <col min="62" max="80" width="3.375" style="5" customWidth="1"/>
    <col min="81" max="89" width="2.375" style="5" customWidth="1"/>
    <col min="90" max="94" width="3.375" style="5" customWidth="1"/>
    <col min="95" max="95" width="13.625" style="5" customWidth="1"/>
    <col min="96" max="99" width="6.25" style="5" customWidth="1"/>
    <col min="100" max="100" width="11.875" style="5" customWidth="1"/>
    <col min="101" max="105" width="6.25" style="5" customWidth="1"/>
    <col min="106" max="107" width="15.375" style="2" customWidth="1"/>
    <col min="108" max="108" width="35.125" style="2" customWidth="1"/>
    <col min="109" max="16384" width="9" style="1"/>
  </cols>
  <sheetData>
    <row r="1" customHeight="1" spans="1:108">
      <c r="A1" s="6" t="s">
        <v>22</v>
      </c>
      <c r="B1" s="6" t="s">
        <v>23</v>
      </c>
      <c r="C1" s="7" t="s">
        <v>24</v>
      </c>
      <c r="D1" s="8" t="s">
        <v>25</v>
      </c>
      <c r="E1" s="8" t="s">
        <v>26</v>
      </c>
      <c r="F1" s="8" t="s">
        <v>27</v>
      </c>
      <c r="G1" s="22" t="s">
        <v>28</v>
      </c>
      <c r="H1" s="8" t="s">
        <v>29</v>
      </c>
      <c r="I1" s="25" t="s">
        <v>30</v>
      </c>
      <c r="J1" s="26" t="s">
        <v>31</v>
      </c>
      <c r="K1" s="26"/>
      <c r="L1" s="26"/>
      <c r="M1" s="26"/>
      <c r="N1" s="26"/>
      <c r="O1" s="33"/>
      <c r="P1" s="76" t="s">
        <v>32</v>
      </c>
      <c r="Q1" s="76"/>
      <c r="R1" s="76"/>
      <c r="S1" s="76"/>
      <c r="T1" s="25" t="s">
        <v>33</v>
      </c>
      <c r="U1" s="25" t="s">
        <v>34</v>
      </c>
      <c r="V1" s="25" t="s">
        <v>35</v>
      </c>
      <c r="W1" s="76" t="s">
        <v>36</v>
      </c>
      <c r="X1" s="76" t="s">
        <v>37</v>
      </c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 t="s">
        <v>38</v>
      </c>
      <c r="AN1" s="76" t="s">
        <v>39</v>
      </c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 t="s">
        <v>40</v>
      </c>
      <c r="CR1" s="76" t="s">
        <v>41</v>
      </c>
      <c r="CS1" s="76"/>
      <c r="CT1" s="76"/>
      <c r="CU1" s="76"/>
      <c r="CV1" s="76" t="s">
        <v>42</v>
      </c>
      <c r="CW1" s="76" t="s">
        <v>43</v>
      </c>
      <c r="CX1" s="76"/>
      <c r="CY1" s="76"/>
      <c r="CZ1" s="76"/>
      <c r="DA1" s="76"/>
      <c r="DB1" s="6" t="s">
        <v>44</v>
      </c>
      <c r="DC1" s="7" t="s">
        <v>45</v>
      </c>
      <c r="DD1" s="6" t="s">
        <v>33</v>
      </c>
    </row>
    <row r="2" ht="17.25" customHeight="1" spans="1:108">
      <c r="A2" s="6"/>
      <c r="B2" s="6"/>
      <c r="C2" s="9"/>
      <c r="D2" s="10"/>
      <c r="E2" s="10"/>
      <c r="F2" s="10"/>
      <c r="G2" s="22"/>
      <c r="H2" s="10"/>
      <c r="I2" s="27"/>
      <c r="J2" s="22" t="s">
        <v>46</v>
      </c>
      <c r="K2" s="22" t="s">
        <v>47</v>
      </c>
      <c r="L2" s="22" t="s">
        <v>48</v>
      </c>
      <c r="M2" s="22" t="s">
        <v>49</v>
      </c>
      <c r="N2" s="22" t="s">
        <v>50</v>
      </c>
      <c r="O2" s="34" t="s">
        <v>51</v>
      </c>
      <c r="P2" s="76" t="s">
        <v>52</v>
      </c>
      <c r="Q2" s="76" t="s">
        <v>53</v>
      </c>
      <c r="R2" s="76" t="s">
        <v>54</v>
      </c>
      <c r="S2" s="76" t="s">
        <v>55</v>
      </c>
      <c r="T2" s="27"/>
      <c r="U2" s="27"/>
      <c r="V2" s="27"/>
      <c r="W2" s="76"/>
      <c r="X2" s="218" t="s">
        <v>56</v>
      </c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20"/>
      <c r="BA2" s="218" t="s">
        <v>57</v>
      </c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19"/>
      <c r="BZ2" s="219"/>
      <c r="CA2" s="219"/>
      <c r="CB2" s="220"/>
      <c r="CC2" s="218" t="s">
        <v>58</v>
      </c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20"/>
      <c r="CQ2" s="76"/>
      <c r="CR2" s="221"/>
      <c r="CS2" s="221"/>
      <c r="CT2" s="221"/>
      <c r="CU2" s="221"/>
      <c r="CV2" s="76"/>
      <c r="CW2" s="221"/>
      <c r="CX2" s="221"/>
      <c r="CY2" s="221"/>
      <c r="CZ2" s="76"/>
      <c r="DA2" s="76"/>
      <c r="DB2" s="6"/>
      <c r="DC2" s="9"/>
      <c r="DD2" s="6"/>
    </row>
    <row r="3" spans="1:108">
      <c r="A3" s="43">
        <v>6.1</v>
      </c>
      <c r="B3" s="44"/>
      <c r="C3" s="43"/>
      <c r="D3" s="43"/>
      <c r="E3" s="45"/>
      <c r="F3" s="45"/>
      <c r="G3" s="43" t="s">
        <v>59</v>
      </c>
      <c r="H3" s="45"/>
      <c r="I3" s="57" t="s">
        <v>60</v>
      </c>
      <c r="J3" s="43"/>
      <c r="K3" s="43"/>
      <c r="L3" s="43"/>
      <c r="M3" s="43"/>
      <c r="N3" s="64">
        <f>SUM(N4:N125)/COUNTIF(N4:N125,"&lt;&gt;测试")</f>
        <v>0.716847547590905</v>
      </c>
      <c r="O3" s="60" t="s">
        <v>61</v>
      </c>
      <c r="P3" s="60"/>
      <c r="Q3" s="60"/>
      <c r="R3" s="60"/>
      <c r="S3" s="57"/>
      <c r="T3" s="57"/>
      <c r="U3" s="57"/>
      <c r="V3" s="125">
        <f>SUM(V4:V144)</f>
        <v>112</v>
      </c>
      <c r="W3" s="57"/>
      <c r="X3" s="57">
        <v>4</v>
      </c>
      <c r="Y3" s="57">
        <v>5</v>
      </c>
      <c r="Z3" s="57">
        <v>6</v>
      </c>
      <c r="AA3" s="57">
        <v>7</v>
      </c>
      <c r="AB3" s="57">
        <v>8</v>
      </c>
      <c r="AC3" s="57">
        <v>9</v>
      </c>
      <c r="AD3" s="57">
        <v>10</v>
      </c>
      <c r="AE3" s="57">
        <v>11</v>
      </c>
      <c r="AF3" s="57">
        <v>12</v>
      </c>
      <c r="AG3" s="57">
        <v>13</v>
      </c>
      <c r="AH3" s="57">
        <v>14</v>
      </c>
      <c r="AI3" s="57">
        <v>15</v>
      </c>
      <c r="AJ3" s="57">
        <v>16</v>
      </c>
      <c r="AK3" s="57">
        <v>17</v>
      </c>
      <c r="AL3" s="57">
        <v>18</v>
      </c>
      <c r="AM3" s="57"/>
      <c r="AN3" s="57">
        <v>19</v>
      </c>
      <c r="AO3" s="57">
        <v>20</v>
      </c>
      <c r="AP3" s="57">
        <v>21</v>
      </c>
      <c r="AQ3" s="57">
        <v>22</v>
      </c>
      <c r="AR3" s="57">
        <v>23</v>
      </c>
      <c r="AS3" s="57">
        <v>24</v>
      </c>
      <c r="AT3" s="57">
        <v>25</v>
      </c>
      <c r="AU3" s="57">
        <v>26</v>
      </c>
      <c r="AV3" s="57">
        <v>27</v>
      </c>
      <c r="AW3" s="57">
        <v>28</v>
      </c>
      <c r="AX3" s="57">
        <v>29</v>
      </c>
      <c r="AY3" s="57">
        <v>30</v>
      </c>
      <c r="AZ3" s="57">
        <v>31</v>
      </c>
      <c r="BA3" s="57">
        <v>1</v>
      </c>
      <c r="BB3" s="57">
        <v>2</v>
      </c>
      <c r="BC3" s="57">
        <v>3</v>
      </c>
      <c r="BD3" s="57">
        <v>4</v>
      </c>
      <c r="BE3" s="57">
        <v>5</v>
      </c>
      <c r="BF3" s="57">
        <v>6</v>
      </c>
      <c r="BG3" s="57">
        <v>7</v>
      </c>
      <c r="BH3" s="57">
        <v>8</v>
      </c>
      <c r="BI3" s="57">
        <v>9</v>
      </c>
      <c r="BJ3" s="57">
        <v>10</v>
      </c>
      <c r="BK3" s="57">
        <v>11</v>
      </c>
      <c r="BL3" s="57">
        <v>12</v>
      </c>
      <c r="BM3" s="57">
        <v>13</v>
      </c>
      <c r="BN3" s="57">
        <v>14</v>
      </c>
      <c r="BO3" s="57">
        <v>15</v>
      </c>
      <c r="BP3" s="57">
        <v>16</v>
      </c>
      <c r="BQ3" s="57">
        <v>17</v>
      </c>
      <c r="BR3" s="57">
        <v>18</v>
      </c>
      <c r="BS3" s="57">
        <v>19</v>
      </c>
      <c r="BT3" s="57">
        <v>20</v>
      </c>
      <c r="BU3" s="57">
        <v>21</v>
      </c>
      <c r="BV3" s="57">
        <v>22</v>
      </c>
      <c r="BW3" s="57">
        <v>23</v>
      </c>
      <c r="BX3" s="57">
        <v>24</v>
      </c>
      <c r="BY3" s="57">
        <v>25</v>
      </c>
      <c r="BZ3" s="57">
        <v>26</v>
      </c>
      <c r="CA3" s="57">
        <v>27</v>
      </c>
      <c r="CB3" s="57">
        <v>28</v>
      </c>
      <c r="CC3" s="57">
        <v>1</v>
      </c>
      <c r="CD3" s="57">
        <v>2</v>
      </c>
      <c r="CE3" s="57">
        <v>3</v>
      </c>
      <c r="CF3" s="57">
        <v>4</v>
      </c>
      <c r="CG3" s="57">
        <v>5</v>
      </c>
      <c r="CH3" s="57">
        <v>6</v>
      </c>
      <c r="CI3" s="57">
        <v>7</v>
      </c>
      <c r="CJ3" s="57">
        <v>8</v>
      </c>
      <c r="CK3" s="57">
        <v>9</v>
      </c>
      <c r="CL3" s="57">
        <v>10</v>
      </c>
      <c r="CM3" s="57">
        <v>11</v>
      </c>
      <c r="CN3" s="57">
        <v>12</v>
      </c>
      <c r="CO3" s="57">
        <v>13</v>
      </c>
      <c r="CP3" s="57">
        <v>14</v>
      </c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45"/>
      <c r="DC3" s="45"/>
      <c r="DD3" s="45"/>
    </row>
    <row r="4" customHeight="1" collapsed="1" spans="1:108">
      <c r="A4" s="12" t="s">
        <v>62</v>
      </c>
      <c r="B4" s="46"/>
      <c r="C4" s="46" t="s">
        <v>63</v>
      </c>
      <c r="D4" s="46" t="s">
        <v>64</v>
      </c>
      <c r="E4" s="11" t="s">
        <v>65</v>
      </c>
      <c r="F4" s="11" t="s">
        <v>66</v>
      </c>
      <c r="G4" s="12" t="s">
        <v>67</v>
      </c>
      <c r="H4" s="11"/>
      <c r="I4" s="58" t="s">
        <v>68</v>
      </c>
      <c r="J4" s="29">
        <v>44621</v>
      </c>
      <c r="K4" s="29">
        <v>44635</v>
      </c>
      <c r="L4" s="30">
        <v>44611</v>
      </c>
      <c r="M4" s="11"/>
      <c r="N4" s="41">
        <f>SUM(N5:N10)/COUNTIF(N5:N10,"&lt;&gt;测试")</f>
        <v>1</v>
      </c>
      <c r="O4" s="28"/>
      <c r="P4" s="28"/>
      <c r="Q4" s="28"/>
      <c r="R4" s="28"/>
      <c r="S4" s="28"/>
      <c r="T4" s="28"/>
      <c r="U4" s="28" t="s">
        <v>69</v>
      </c>
      <c r="V4" s="28">
        <f>SUM(W4,AM4,CQ4,CV4)</f>
        <v>40</v>
      </c>
      <c r="W4" s="28">
        <f>SUM(X4:AL4)</f>
        <v>40</v>
      </c>
      <c r="X4" s="28">
        <v>8</v>
      </c>
      <c r="Y4" s="28">
        <v>8</v>
      </c>
      <c r="Z4" s="28">
        <v>8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>
        <v>8</v>
      </c>
      <c r="AL4" s="28">
        <v>8</v>
      </c>
      <c r="AM4" s="28">
        <f>SUM(AN4:CP4)</f>
        <v>0</v>
      </c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>
        <f>SUM(CR4:CU4)</f>
        <v>0</v>
      </c>
      <c r="CR4" s="28"/>
      <c r="CS4" s="28"/>
      <c r="CT4" s="28"/>
      <c r="CU4" s="28"/>
      <c r="CV4" s="28">
        <f>SUM(CW4:DA4)</f>
        <v>0</v>
      </c>
      <c r="CW4" s="28"/>
      <c r="CX4" s="28"/>
      <c r="CY4" s="28"/>
      <c r="CZ4" s="28"/>
      <c r="DA4" s="28"/>
      <c r="DB4" s="11"/>
      <c r="DC4" s="11"/>
      <c r="DD4" s="223"/>
    </row>
    <row r="5" hidden="1" outlineLevel="1" spans="1:108">
      <c r="A5" s="21" t="s">
        <v>70</v>
      </c>
      <c r="B5" s="21"/>
      <c r="C5" s="195" t="s">
        <v>71</v>
      </c>
      <c r="D5" s="21" t="s">
        <v>64</v>
      </c>
      <c r="E5" s="20" t="s">
        <v>65</v>
      </c>
      <c r="F5" s="20" t="s">
        <v>66</v>
      </c>
      <c r="G5" s="81" t="s">
        <v>67</v>
      </c>
      <c r="H5" s="93"/>
      <c r="I5" s="93" t="s">
        <v>68</v>
      </c>
      <c r="J5" s="30">
        <v>44621</v>
      </c>
      <c r="K5" s="30">
        <v>44635</v>
      </c>
      <c r="L5" s="30">
        <v>44611</v>
      </c>
      <c r="M5" s="30"/>
      <c r="N5" s="41">
        <v>1</v>
      </c>
      <c r="O5" s="38"/>
      <c r="P5" s="207"/>
      <c r="Q5" s="207"/>
      <c r="R5" s="207"/>
      <c r="S5" s="207"/>
      <c r="T5" s="62"/>
      <c r="U5" s="61"/>
      <c r="V5" s="40">
        <f t="shared" ref="V5:V36" si="0">SUM(W5,AM5,CQ5,CV5)</f>
        <v>0</v>
      </c>
      <c r="W5" s="40">
        <f t="shared" ref="W5:W36" si="1">SUM(X5:AL5)</f>
        <v>0</v>
      </c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>
        <f t="shared" ref="AM5:AM36" si="2">SUM(AN5:CP5)</f>
        <v>0</v>
      </c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>
        <f t="shared" ref="CQ5:CQ36" si="3">SUM(CR5:CU5)</f>
        <v>0</v>
      </c>
      <c r="CR5" s="40"/>
      <c r="CS5" s="40"/>
      <c r="CT5" s="40"/>
      <c r="CU5" s="40"/>
      <c r="CV5" s="40">
        <f t="shared" ref="CV5:CV36" si="4">SUM(CW5:DA5)</f>
        <v>0</v>
      </c>
      <c r="CW5" s="40"/>
      <c r="CX5" s="40"/>
      <c r="CY5" s="40"/>
      <c r="CZ5" s="40"/>
      <c r="DA5" s="40"/>
      <c r="DB5" s="20"/>
      <c r="DC5" s="20"/>
      <c r="DD5" s="165"/>
    </row>
    <row r="6" hidden="1" outlineLevel="1" spans="1:108">
      <c r="A6" s="21" t="s">
        <v>72</v>
      </c>
      <c r="B6" s="21"/>
      <c r="C6" s="195" t="s">
        <v>73</v>
      </c>
      <c r="D6" s="21" t="s">
        <v>64</v>
      </c>
      <c r="E6" s="20" t="s">
        <v>65</v>
      </c>
      <c r="F6" s="20" t="s">
        <v>66</v>
      </c>
      <c r="G6" s="81" t="s">
        <v>67</v>
      </c>
      <c r="H6" s="93"/>
      <c r="I6" s="93" t="s">
        <v>68</v>
      </c>
      <c r="J6" s="30">
        <v>44621</v>
      </c>
      <c r="K6" s="30">
        <v>44635</v>
      </c>
      <c r="L6" s="30">
        <v>44611</v>
      </c>
      <c r="M6" s="30"/>
      <c r="N6" s="41">
        <v>1</v>
      </c>
      <c r="O6" s="38"/>
      <c r="P6" s="208"/>
      <c r="Q6" s="208"/>
      <c r="R6" s="208"/>
      <c r="S6" s="208"/>
      <c r="T6" s="208"/>
      <c r="U6" s="38"/>
      <c r="V6" s="40">
        <f t="shared" si="0"/>
        <v>0</v>
      </c>
      <c r="W6" s="40">
        <f t="shared" si="1"/>
        <v>0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>
        <f t="shared" si="2"/>
        <v>0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>
        <f t="shared" si="3"/>
        <v>0</v>
      </c>
      <c r="CR6" s="40"/>
      <c r="CS6" s="40"/>
      <c r="CT6" s="40"/>
      <c r="CU6" s="40"/>
      <c r="CV6" s="40">
        <f t="shared" si="4"/>
        <v>0</v>
      </c>
      <c r="CW6" s="40"/>
      <c r="CX6" s="40"/>
      <c r="CY6" s="40"/>
      <c r="CZ6" s="40"/>
      <c r="DA6" s="40"/>
      <c r="DB6" s="20"/>
      <c r="DC6" s="20"/>
      <c r="DD6" s="165"/>
    </row>
    <row r="7" hidden="1" outlineLevel="1" spans="1:108">
      <c r="A7" s="21" t="s">
        <v>74</v>
      </c>
      <c r="B7" s="21"/>
      <c r="C7" s="195" t="s">
        <v>75</v>
      </c>
      <c r="D7" s="21" t="s">
        <v>64</v>
      </c>
      <c r="E7" s="20" t="s">
        <v>65</v>
      </c>
      <c r="F7" s="20" t="s">
        <v>66</v>
      </c>
      <c r="G7" s="81" t="s">
        <v>67</v>
      </c>
      <c r="H7" s="93"/>
      <c r="I7" s="93" t="s">
        <v>68</v>
      </c>
      <c r="J7" s="30">
        <v>44621</v>
      </c>
      <c r="K7" s="30">
        <v>44635</v>
      </c>
      <c r="L7" s="30">
        <v>44611</v>
      </c>
      <c r="M7" s="30"/>
      <c r="N7" s="41">
        <v>1</v>
      </c>
      <c r="O7" s="38"/>
      <c r="P7" s="208"/>
      <c r="Q7" s="208"/>
      <c r="R7" s="208"/>
      <c r="S7" s="208"/>
      <c r="T7" s="208"/>
      <c r="U7" s="38"/>
      <c r="V7" s="40">
        <f t="shared" si="0"/>
        <v>0</v>
      </c>
      <c r="W7" s="40">
        <f t="shared" si="1"/>
        <v>0</v>
      </c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>
        <f t="shared" si="2"/>
        <v>0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>
        <f t="shared" si="3"/>
        <v>0</v>
      </c>
      <c r="CR7" s="40"/>
      <c r="CS7" s="40"/>
      <c r="CT7" s="40"/>
      <c r="CU7" s="40"/>
      <c r="CV7" s="40">
        <f t="shared" si="4"/>
        <v>0</v>
      </c>
      <c r="CW7" s="40"/>
      <c r="CX7" s="40"/>
      <c r="CY7" s="40"/>
      <c r="CZ7" s="40"/>
      <c r="DA7" s="40"/>
      <c r="DB7" s="20"/>
      <c r="DC7" s="20"/>
      <c r="DD7" s="165"/>
    </row>
    <row r="8" hidden="1" outlineLevel="1" spans="1:108">
      <c r="A8" s="21" t="s">
        <v>76</v>
      </c>
      <c r="B8" s="21"/>
      <c r="C8" s="195" t="s">
        <v>77</v>
      </c>
      <c r="D8" s="21" t="s">
        <v>64</v>
      </c>
      <c r="E8" s="20" t="s">
        <v>65</v>
      </c>
      <c r="F8" s="20" t="s">
        <v>66</v>
      </c>
      <c r="G8" s="81" t="s">
        <v>67</v>
      </c>
      <c r="H8" s="93"/>
      <c r="I8" s="93" t="s">
        <v>68</v>
      </c>
      <c r="J8" s="30">
        <v>44621</v>
      </c>
      <c r="K8" s="30">
        <v>44635</v>
      </c>
      <c r="L8" s="30">
        <v>44613</v>
      </c>
      <c r="M8" s="31" t="s">
        <v>78</v>
      </c>
      <c r="N8" s="41">
        <v>1</v>
      </c>
      <c r="O8" s="38"/>
      <c r="P8" s="208"/>
      <c r="Q8" s="208"/>
      <c r="R8" s="208"/>
      <c r="S8" s="208"/>
      <c r="T8" s="208"/>
      <c r="U8" s="38"/>
      <c r="V8" s="40">
        <f t="shared" si="0"/>
        <v>0</v>
      </c>
      <c r="W8" s="40">
        <f t="shared" si="1"/>
        <v>0</v>
      </c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>
        <f t="shared" si="2"/>
        <v>0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>
        <f t="shared" si="3"/>
        <v>0</v>
      </c>
      <c r="CR8" s="40"/>
      <c r="CS8" s="40"/>
      <c r="CT8" s="40"/>
      <c r="CU8" s="40"/>
      <c r="CV8" s="40">
        <f t="shared" si="4"/>
        <v>0</v>
      </c>
      <c r="CW8" s="40"/>
      <c r="CX8" s="40"/>
      <c r="CY8" s="40"/>
      <c r="CZ8" s="40"/>
      <c r="DA8" s="40"/>
      <c r="DB8" s="20"/>
      <c r="DC8" s="20"/>
      <c r="DD8" s="165"/>
    </row>
    <row r="9" hidden="1" outlineLevel="1" spans="1:108">
      <c r="A9" s="21" t="s">
        <v>79</v>
      </c>
      <c r="B9" s="21"/>
      <c r="C9" s="195" t="s">
        <v>80</v>
      </c>
      <c r="D9" s="21" t="s">
        <v>64</v>
      </c>
      <c r="E9" s="66" t="s">
        <v>81</v>
      </c>
      <c r="F9" s="20" t="s">
        <v>66</v>
      </c>
      <c r="G9" s="81" t="s">
        <v>67</v>
      </c>
      <c r="H9" s="93"/>
      <c r="I9" s="93" t="s">
        <v>68</v>
      </c>
      <c r="J9" s="30">
        <v>44621</v>
      </c>
      <c r="K9" s="30">
        <v>44635</v>
      </c>
      <c r="L9" s="30">
        <v>44613</v>
      </c>
      <c r="M9" s="30">
        <v>44622</v>
      </c>
      <c r="N9" s="41">
        <v>1</v>
      </c>
      <c r="O9" s="61"/>
      <c r="P9" s="210"/>
      <c r="Q9" s="210"/>
      <c r="R9" s="210"/>
      <c r="S9" s="210"/>
      <c r="T9" s="208"/>
      <c r="U9" s="38"/>
      <c r="V9" s="40">
        <f t="shared" si="0"/>
        <v>0</v>
      </c>
      <c r="W9" s="40">
        <f t="shared" si="1"/>
        <v>0</v>
      </c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>
        <f t="shared" si="2"/>
        <v>0</v>
      </c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>
        <f t="shared" si="3"/>
        <v>0</v>
      </c>
      <c r="CR9" s="40"/>
      <c r="CS9" s="40"/>
      <c r="CT9" s="40"/>
      <c r="CU9" s="40"/>
      <c r="CV9" s="40">
        <f t="shared" si="4"/>
        <v>0</v>
      </c>
      <c r="CW9" s="40"/>
      <c r="CX9" s="40"/>
      <c r="CY9" s="40"/>
      <c r="CZ9" s="40"/>
      <c r="DA9" s="40"/>
      <c r="DB9" s="20"/>
      <c r="DC9" s="20"/>
      <c r="DD9" s="165"/>
    </row>
    <row r="10" hidden="1" outlineLevel="1" spans="1:108">
      <c r="A10" s="21" t="s">
        <v>82</v>
      </c>
      <c r="B10" s="21"/>
      <c r="C10" s="195" t="s">
        <v>83</v>
      </c>
      <c r="D10" s="21" t="s">
        <v>64</v>
      </c>
      <c r="E10" s="20" t="s">
        <v>65</v>
      </c>
      <c r="F10" s="20" t="s">
        <v>66</v>
      </c>
      <c r="G10" s="81" t="s">
        <v>67</v>
      </c>
      <c r="H10" s="93"/>
      <c r="I10" s="93" t="s">
        <v>68</v>
      </c>
      <c r="J10" s="30">
        <v>44621</v>
      </c>
      <c r="K10" s="30">
        <v>44635</v>
      </c>
      <c r="L10" s="30">
        <v>44613</v>
      </c>
      <c r="M10" s="31" t="s">
        <v>78</v>
      </c>
      <c r="N10" s="41">
        <v>1</v>
      </c>
      <c r="O10" s="38"/>
      <c r="P10" s="222"/>
      <c r="Q10" s="222"/>
      <c r="R10" s="222"/>
      <c r="S10" s="222"/>
      <c r="T10" s="222"/>
      <c r="U10" s="38"/>
      <c r="V10" s="40">
        <f t="shared" si="0"/>
        <v>0</v>
      </c>
      <c r="W10" s="40">
        <f t="shared" si="1"/>
        <v>0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>
        <f t="shared" si="2"/>
        <v>0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>
        <f t="shared" si="3"/>
        <v>0</v>
      </c>
      <c r="CR10" s="40"/>
      <c r="CS10" s="40"/>
      <c r="CT10" s="40"/>
      <c r="CU10" s="40"/>
      <c r="CV10" s="40">
        <f t="shared" si="4"/>
        <v>0</v>
      </c>
      <c r="CW10" s="40"/>
      <c r="CX10" s="40"/>
      <c r="CY10" s="40"/>
      <c r="CZ10" s="40"/>
      <c r="DA10" s="40"/>
      <c r="DB10" s="20"/>
      <c r="DC10" s="20"/>
      <c r="DD10" s="165"/>
    </row>
    <row r="11" collapsed="1" spans="1:108">
      <c r="A11" s="50" t="s">
        <v>84</v>
      </c>
      <c r="B11" s="51"/>
      <c r="C11" s="51" t="s">
        <v>85</v>
      </c>
      <c r="D11" s="204" t="s">
        <v>86</v>
      </c>
      <c r="E11" s="28" t="s">
        <v>87</v>
      </c>
      <c r="F11" s="23" t="s">
        <v>66</v>
      </c>
      <c r="G11" s="12" t="s">
        <v>88</v>
      </c>
      <c r="H11" s="11"/>
      <c r="I11" s="58" t="s">
        <v>89</v>
      </c>
      <c r="J11" s="32">
        <v>44622</v>
      </c>
      <c r="K11" s="32">
        <v>44635</v>
      </c>
      <c r="L11" s="32">
        <v>44614</v>
      </c>
      <c r="M11" s="23"/>
      <c r="N11" s="41">
        <f>SUM(N12:N22)/COUNTIF(N12:N22,"&lt;&gt;测试")</f>
        <v>0.727272727272727</v>
      </c>
      <c r="O11" s="42"/>
      <c r="P11" s="42"/>
      <c r="Q11" s="42"/>
      <c r="R11" s="42" t="s">
        <v>90</v>
      </c>
      <c r="S11" s="42" t="s">
        <v>91</v>
      </c>
      <c r="T11" s="42" t="s">
        <v>92</v>
      </c>
      <c r="U11" s="28"/>
      <c r="V11" s="28">
        <f t="shared" si="0"/>
        <v>0</v>
      </c>
      <c r="W11" s="28">
        <f t="shared" si="1"/>
        <v>0</v>
      </c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>
        <f t="shared" si="2"/>
        <v>0</v>
      </c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>
        <f t="shared" si="3"/>
        <v>0</v>
      </c>
      <c r="CR11" s="28"/>
      <c r="CS11" s="28"/>
      <c r="CT11" s="28"/>
      <c r="CU11" s="28"/>
      <c r="CV11" s="28">
        <f t="shared" si="4"/>
        <v>0</v>
      </c>
      <c r="CW11" s="28"/>
      <c r="CX11" s="28"/>
      <c r="CY11" s="28"/>
      <c r="CZ11" s="28"/>
      <c r="DA11" s="28"/>
      <c r="DB11" s="11"/>
      <c r="DC11" s="11"/>
      <c r="DD11" s="234"/>
    </row>
    <row r="12" s="2" customFormat="1" hidden="1" outlineLevel="1" spans="1:108">
      <c r="A12" s="21" t="s">
        <v>93</v>
      </c>
      <c r="B12" s="21"/>
      <c r="C12" s="195" t="s">
        <v>94</v>
      </c>
      <c r="D12" s="21" t="s">
        <v>86</v>
      </c>
      <c r="E12" s="20" t="s">
        <v>95</v>
      </c>
      <c r="F12" s="20" t="s">
        <v>66</v>
      </c>
      <c r="G12" s="21" t="s">
        <v>88</v>
      </c>
      <c r="H12" s="20"/>
      <c r="I12" s="66" t="s">
        <v>89</v>
      </c>
      <c r="J12" s="30">
        <v>44621</v>
      </c>
      <c r="K12" s="30">
        <v>44635</v>
      </c>
      <c r="L12" s="30">
        <v>44614</v>
      </c>
      <c r="M12" s="30"/>
      <c r="N12" s="231">
        <v>1</v>
      </c>
      <c r="O12" s="61"/>
      <c r="P12" s="61"/>
      <c r="Q12" s="61"/>
      <c r="R12" s="61"/>
      <c r="S12" s="61"/>
      <c r="T12" s="38"/>
      <c r="U12" s="38"/>
      <c r="V12" s="40">
        <f t="shared" si="0"/>
        <v>0</v>
      </c>
      <c r="W12" s="40">
        <f t="shared" si="1"/>
        <v>0</v>
      </c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>
        <f t="shared" si="2"/>
        <v>0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>
        <f t="shared" si="3"/>
        <v>0</v>
      </c>
      <c r="CR12" s="40"/>
      <c r="CS12" s="40"/>
      <c r="CT12" s="40"/>
      <c r="CU12" s="40"/>
      <c r="CV12" s="40">
        <f t="shared" si="4"/>
        <v>0</v>
      </c>
      <c r="CW12" s="40"/>
      <c r="CX12" s="40"/>
      <c r="CY12" s="40"/>
      <c r="CZ12" s="40"/>
      <c r="DA12" s="40"/>
      <c r="DB12" s="20"/>
      <c r="DC12" s="20"/>
      <c r="DD12" s="165"/>
    </row>
    <row r="13" s="2" customFormat="1" hidden="1" outlineLevel="1" spans="1:108">
      <c r="A13" s="21" t="s">
        <v>96</v>
      </c>
      <c r="B13" s="21"/>
      <c r="C13" s="195" t="s">
        <v>97</v>
      </c>
      <c r="D13" s="21" t="s">
        <v>86</v>
      </c>
      <c r="E13" s="20" t="s">
        <v>95</v>
      </c>
      <c r="F13" s="20" t="s">
        <v>66</v>
      </c>
      <c r="G13" s="21" t="s">
        <v>88</v>
      </c>
      <c r="H13" s="20"/>
      <c r="I13" s="66" t="s">
        <v>89</v>
      </c>
      <c r="J13" s="30">
        <v>44621</v>
      </c>
      <c r="K13" s="30">
        <v>44635</v>
      </c>
      <c r="L13" s="30">
        <v>44614</v>
      </c>
      <c r="M13" s="30"/>
      <c r="N13" s="231">
        <v>0.5</v>
      </c>
      <c r="O13" s="38"/>
      <c r="P13" s="38"/>
      <c r="Q13" s="38"/>
      <c r="R13" s="38"/>
      <c r="S13" s="38"/>
      <c r="T13" s="38"/>
      <c r="U13" s="38"/>
      <c r="V13" s="40">
        <f t="shared" si="0"/>
        <v>0</v>
      </c>
      <c r="W13" s="40">
        <f t="shared" si="1"/>
        <v>0</v>
      </c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>
        <f t="shared" si="2"/>
        <v>0</v>
      </c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>
        <f t="shared" si="3"/>
        <v>0</v>
      </c>
      <c r="CR13" s="40"/>
      <c r="CS13" s="40"/>
      <c r="CT13" s="40"/>
      <c r="CU13" s="40"/>
      <c r="CV13" s="40">
        <f t="shared" si="4"/>
        <v>0</v>
      </c>
      <c r="CW13" s="40"/>
      <c r="CX13" s="40"/>
      <c r="CY13" s="40"/>
      <c r="CZ13" s="40"/>
      <c r="DA13" s="40"/>
      <c r="DB13" s="20"/>
      <c r="DC13" s="20"/>
      <c r="DD13" s="165"/>
    </row>
    <row r="14" s="2" customFormat="1" hidden="1" outlineLevel="1" spans="1:108">
      <c r="A14" s="21" t="s">
        <v>98</v>
      </c>
      <c r="B14" s="21"/>
      <c r="C14" s="195" t="s">
        <v>99</v>
      </c>
      <c r="D14" s="56" t="s">
        <v>100</v>
      </c>
      <c r="E14" s="66" t="s">
        <v>101</v>
      </c>
      <c r="F14" s="20" t="s">
        <v>66</v>
      </c>
      <c r="G14" s="21" t="s">
        <v>88</v>
      </c>
      <c r="H14" s="20"/>
      <c r="I14" s="66" t="s">
        <v>89</v>
      </c>
      <c r="J14" s="30">
        <v>44621</v>
      </c>
      <c r="K14" s="30">
        <v>44635</v>
      </c>
      <c r="L14" s="30">
        <v>44614</v>
      </c>
      <c r="M14" s="30"/>
      <c r="N14" s="231">
        <v>1</v>
      </c>
      <c r="O14" s="61"/>
      <c r="P14" s="61"/>
      <c r="Q14" s="61"/>
      <c r="R14" s="61"/>
      <c r="S14" s="61"/>
      <c r="T14" s="61"/>
      <c r="U14" s="61"/>
      <c r="V14" s="40">
        <f t="shared" si="0"/>
        <v>0</v>
      </c>
      <c r="W14" s="40">
        <f t="shared" si="1"/>
        <v>0</v>
      </c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>
        <f t="shared" si="2"/>
        <v>0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>
        <f t="shared" si="3"/>
        <v>0</v>
      </c>
      <c r="CR14" s="40"/>
      <c r="CS14" s="40"/>
      <c r="CT14" s="40"/>
      <c r="CU14" s="40"/>
      <c r="CV14" s="40">
        <f t="shared" si="4"/>
        <v>0</v>
      </c>
      <c r="CW14" s="40"/>
      <c r="CX14" s="40"/>
      <c r="CY14" s="40"/>
      <c r="CZ14" s="40"/>
      <c r="DA14" s="40"/>
      <c r="DB14" s="20"/>
      <c r="DC14" s="20"/>
      <c r="DD14" s="165"/>
    </row>
    <row r="15" s="2" customFormat="1" hidden="1" outlineLevel="1" spans="1:108">
      <c r="A15" s="21" t="s">
        <v>102</v>
      </c>
      <c r="B15" s="21"/>
      <c r="C15" s="195" t="s">
        <v>103</v>
      </c>
      <c r="D15" s="21" t="s">
        <v>86</v>
      </c>
      <c r="E15" s="20" t="s">
        <v>95</v>
      </c>
      <c r="F15" s="20" t="s">
        <v>66</v>
      </c>
      <c r="G15" s="21" t="s">
        <v>88</v>
      </c>
      <c r="H15" s="20"/>
      <c r="I15" s="66" t="s">
        <v>89</v>
      </c>
      <c r="J15" s="30">
        <v>44621</v>
      </c>
      <c r="K15" s="30">
        <v>44635</v>
      </c>
      <c r="L15" s="30">
        <v>44614</v>
      </c>
      <c r="M15" s="30"/>
      <c r="N15" s="231">
        <v>1</v>
      </c>
      <c r="O15" s="38"/>
      <c r="P15" s="38"/>
      <c r="Q15" s="38"/>
      <c r="R15" s="38"/>
      <c r="S15" s="38"/>
      <c r="T15" s="38"/>
      <c r="U15" s="38"/>
      <c r="V15" s="40">
        <f t="shared" si="0"/>
        <v>0</v>
      </c>
      <c r="W15" s="40">
        <f t="shared" si="1"/>
        <v>0</v>
      </c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>
        <f t="shared" si="2"/>
        <v>0</v>
      </c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>
        <f t="shared" si="3"/>
        <v>0</v>
      </c>
      <c r="CR15" s="40"/>
      <c r="CS15" s="40"/>
      <c r="CT15" s="40"/>
      <c r="CU15" s="40"/>
      <c r="CV15" s="40">
        <f t="shared" si="4"/>
        <v>0</v>
      </c>
      <c r="CW15" s="40"/>
      <c r="CX15" s="40"/>
      <c r="CY15" s="40"/>
      <c r="CZ15" s="40"/>
      <c r="DA15" s="40"/>
      <c r="DB15" s="20"/>
      <c r="DC15" s="20"/>
      <c r="DD15" s="165"/>
    </row>
    <row r="16" s="2" customFormat="1" hidden="1" outlineLevel="1" spans="1:108">
      <c r="A16" s="21" t="s">
        <v>104</v>
      </c>
      <c r="B16" s="21"/>
      <c r="C16" s="195" t="s">
        <v>105</v>
      </c>
      <c r="D16" s="21" t="s">
        <v>86</v>
      </c>
      <c r="E16" s="20" t="s">
        <v>95</v>
      </c>
      <c r="F16" s="20" t="s">
        <v>66</v>
      </c>
      <c r="G16" s="21" t="s">
        <v>88</v>
      </c>
      <c r="H16" s="20"/>
      <c r="I16" s="66" t="s">
        <v>89</v>
      </c>
      <c r="J16" s="30">
        <v>44621</v>
      </c>
      <c r="K16" s="30">
        <v>44635</v>
      </c>
      <c r="L16" s="30">
        <v>44614</v>
      </c>
      <c r="M16" s="30"/>
      <c r="N16" s="231">
        <v>1</v>
      </c>
      <c r="O16" s="38"/>
      <c r="P16" s="38"/>
      <c r="Q16" s="38"/>
      <c r="R16" s="38"/>
      <c r="S16" s="38"/>
      <c r="T16" s="38"/>
      <c r="U16" s="38"/>
      <c r="V16" s="40">
        <f t="shared" si="0"/>
        <v>0</v>
      </c>
      <c r="W16" s="40">
        <f t="shared" si="1"/>
        <v>0</v>
      </c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>
        <f t="shared" si="2"/>
        <v>0</v>
      </c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>
        <f t="shared" si="3"/>
        <v>0</v>
      </c>
      <c r="CR16" s="40"/>
      <c r="CS16" s="40"/>
      <c r="CT16" s="40"/>
      <c r="CU16" s="40"/>
      <c r="CV16" s="40">
        <f t="shared" si="4"/>
        <v>0</v>
      </c>
      <c r="CW16" s="40"/>
      <c r="CX16" s="40"/>
      <c r="CY16" s="40"/>
      <c r="CZ16" s="40"/>
      <c r="DA16" s="40"/>
      <c r="DB16" s="20"/>
      <c r="DC16" s="20"/>
      <c r="DD16" s="165"/>
    </row>
    <row r="17" s="2" customFormat="1" hidden="1" outlineLevel="1" spans="1:108">
      <c r="A17" s="21" t="s">
        <v>106</v>
      </c>
      <c r="B17" s="21"/>
      <c r="C17" s="195" t="s">
        <v>107</v>
      </c>
      <c r="D17" s="21" t="s">
        <v>86</v>
      </c>
      <c r="E17" s="20" t="s">
        <v>95</v>
      </c>
      <c r="F17" s="20" t="s">
        <v>66</v>
      </c>
      <c r="G17" s="21" t="s">
        <v>88</v>
      </c>
      <c r="H17" s="20"/>
      <c r="I17" s="66" t="s">
        <v>89</v>
      </c>
      <c r="J17" s="30">
        <v>44621</v>
      </c>
      <c r="K17" s="30">
        <v>44635</v>
      </c>
      <c r="L17" s="30">
        <v>44614</v>
      </c>
      <c r="M17" s="30"/>
      <c r="N17" s="231">
        <v>1</v>
      </c>
      <c r="O17" s="38"/>
      <c r="P17" s="38"/>
      <c r="Q17" s="38"/>
      <c r="R17" s="38"/>
      <c r="S17" s="38"/>
      <c r="T17" s="38"/>
      <c r="U17" s="38"/>
      <c r="V17" s="40">
        <f t="shared" si="0"/>
        <v>0</v>
      </c>
      <c r="W17" s="40">
        <f t="shared" si="1"/>
        <v>0</v>
      </c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>
        <f t="shared" si="2"/>
        <v>0</v>
      </c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>
        <f t="shared" si="3"/>
        <v>0</v>
      </c>
      <c r="CR17" s="40"/>
      <c r="CS17" s="40"/>
      <c r="CT17" s="40"/>
      <c r="CU17" s="40"/>
      <c r="CV17" s="40">
        <f t="shared" si="4"/>
        <v>0</v>
      </c>
      <c r="CW17" s="40"/>
      <c r="CX17" s="40"/>
      <c r="CY17" s="40"/>
      <c r="CZ17" s="40"/>
      <c r="DA17" s="40"/>
      <c r="DB17" s="20"/>
      <c r="DC17" s="20"/>
      <c r="DD17" s="165"/>
    </row>
    <row r="18" s="2" customFormat="1" hidden="1" outlineLevel="1" spans="1:108">
      <c r="A18" s="21" t="s">
        <v>108</v>
      </c>
      <c r="B18" s="21"/>
      <c r="C18" s="195" t="s">
        <v>109</v>
      </c>
      <c r="D18" s="21" t="s">
        <v>86</v>
      </c>
      <c r="E18" s="20" t="s">
        <v>95</v>
      </c>
      <c r="F18" s="20" t="s">
        <v>66</v>
      </c>
      <c r="G18" s="21" t="s">
        <v>88</v>
      </c>
      <c r="H18" s="20"/>
      <c r="I18" s="66" t="s">
        <v>89</v>
      </c>
      <c r="J18" s="30">
        <v>44621</v>
      </c>
      <c r="K18" s="30">
        <v>44635</v>
      </c>
      <c r="L18" s="30">
        <v>44614</v>
      </c>
      <c r="M18" s="30"/>
      <c r="N18" s="231">
        <v>0.5</v>
      </c>
      <c r="O18" s="38"/>
      <c r="P18" s="38"/>
      <c r="Q18" s="38"/>
      <c r="R18" s="38"/>
      <c r="S18" s="38"/>
      <c r="T18" s="38"/>
      <c r="U18" s="38"/>
      <c r="V18" s="40">
        <f t="shared" si="0"/>
        <v>0</v>
      </c>
      <c r="W18" s="40">
        <f t="shared" si="1"/>
        <v>0</v>
      </c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>
        <f t="shared" si="2"/>
        <v>0</v>
      </c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>
        <f t="shared" si="3"/>
        <v>0</v>
      </c>
      <c r="CR18" s="40"/>
      <c r="CS18" s="40"/>
      <c r="CT18" s="40"/>
      <c r="CU18" s="40"/>
      <c r="CV18" s="40">
        <f t="shared" si="4"/>
        <v>0</v>
      </c>
      <c r="CW18" s="40"/>
      <c r="CX18" s="40"/>
      <c r="CY18" s="40"/>
      <c r="CZ18" s="40"/>
      <c r="DA18" s="40"/>
      <c r="DB18" s="20"/>
      <c r="DC18" s="20"/>
      <c r="DD18" s="165"/>
    </row>
    <row r="19" s="2" customFormat="1" hidden="1" outlineLevel="1" spans="1:108">
      <c r="A19" s="21" t="s">
        <v>110</v>
      </c>
      <c r="B19" s="21"/>
      <c r="C19" s="155" t="s">
        <v>111</v>
      </c>
      <c r="D19" s="21" t="s">
        <v>86</v>
      </c>
      <c r="E19" s="20" t="s">
        <v>95</v>
      </c>
      <c r="F19" s="20" t="s">
        <v>66</v>
      </c>
      <c r="G19" s="21" t="s">
        <v>88</v>
      </c>
      <c r="H19" s="20"/>
      <c r="I19" s="66" t="s">
        <v>89</v>
      </c>
      <c r="J19" s="30">
        <v>44621</v>
      </c>
      <c r="K19" s="30">
        <v>44635</v>
      </c>
      <c r="L19" s="30">
        <v>44614</v>
      </c>
      <c r="M19" s="31" t="s">
        <v>112</v>
      </c>
      <c r="N19" s="37">
        <v>0.5</v>
      </c>
      <c r="O19" s="38"/>
      <c r="P19" s="38"/>
      <c r="Q19" s="38"/>
      <c r="R19" s="38"/>
      <c r="S19" s="38"/>
      <c r="T19" s="38"/>
      <c r="U19" s="38"/>
      <c r="V19" s="40">
        <f t="shared" si="0"/>
        <v>0</v>
      </c>
      <c r="W19" s="40">
        <f t="shared" si="1"/>
        <v>0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>
        <f t="shared" si="2"/>
        <v>0</v>
      </c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>
        <f t="shared" si="3"/>
        <v>0</v>
      </c>
      <c r="CR19" s="40"/>
      <c r="CS19" s="40"/>
      <c r="CT19" s="40"/>
      <c r="CU19" s="40"/>
      <c r="CV19" s="40">
        <f t="shared" si="4"/>
        <v>0</v>
      </c>
      <c r="CW19" s="40"/>
      <c r="CX19" s="40"/>
      <c r="CY19" s="40"/>
      <c r="CZ19" s="40"/>
      <c r="DA19" s="40"/>
      <c r="DB19" s="20"/>
      <c r="DC19" s="20"/>
      <c r="DD19" s="165"/>
    </row>
    <row r="20" s="2" customFormat="1" hidden="1" outlineLevel="1" spans="1:108">
      <c r="A20" s="21" t="s">
        <v>113</v>
      </c>
      <c r="B20" s="21"/>
      <c r="C20" s="53" t="s">
        <v>114</v>
      </c>
      <c r="D20" s="21" t="s">
        <v>86</v>
      </c>
      <c r="E20" s="20" t="s">
        <v>95</v>
      </c>
      <c r="F20" s="20" t="s">
        <v>66</v>
      </c>
      <c r="G20" s="21" t="s">
        <v>88</v>
      </c>
      <c r="H20" s="20"/>
      <c r="I20" s="66" t="s">
        <v>89</v>
      </c>
      <c r="J20" s="30">
        <v>44621</v>
      </c>
      <c r="K20" s="30">
        <v>44635</v>
      </c>
      <c r="L20" s="30">
        <v>44614</v>
      </c>
      <c r="M20" s="31" t="s">
        <v>112</v>
      </c>
      <c r="N20" s="37">
        <v>0.5</v>
      </c>
      <c r="O20" s="38"/>
      <c r="P20" s="38"/>
      <c r="Q20" s="38"/>
      <c r="R20" s="38"/>
      <c r="S20" s="38"/>
      <c r="T20" s="38"/>
      <c r="U20" s="38"/>
      <c r="V20" s="40">
        <f t="shared" si="0"/>
        <v>0</v>
      </c>
      <c r="W20" s="40">
        <f t="shared" si="1"/>
        <v>0</v>
      </c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>
        <f t="shared" si="2"/>
        <v>0</v>
      </c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>
        <f t="shared" si="3"/>
        <v>0</v>
      </c>
      <c r="CR20" s="40"/>
      <c r="CS20" s="40"/>
      <c r="CT20" s="40"/>
      <c r="CU20" s="40"/>
      <c r="CV20" s="40">
        <f t="shared" si="4"/>
        <v>0</v>
      </c>
      <c r="CW20" s="40"/>
      <c r="CX20" s="40"/>
      <c r="CY20" s="40"/>
      <c r="CZ20" s="40"/>
      <c r="DA20" s="40"/>
      <c r="DB20" s="20"/>
      <c r="DC20" s="20"/>
      <c r="DD20" s="165"/>
    </row>
    <row r="21" s="2" customFormat="1" hidden="1" outlineLevel="1" spans="1:108">
      <c r="A21" s="21" t="s">
        <v>115</v>
      </c>
      <c r="B21" s="21"/>
      <c r="C21" s="53" t="s">
        <v>116</v>
      </c>
      <c r="D21" s="21" t="s">
        <v>86</v>
      </c>
      <c r="E21" s="20" t="s">
        <v>95</v>
      </c>
      <c r="F21" s="20" t="s">
        <v>66</v>
      </c>
      <c r="G21" s="21" t="s">
        <v>88</v>
      </c>
      <c r="H21" s="20"/>
      <c r="I21" s="66" t="s">
        <v>89</v>
      </c>
      <c r="J21" s="30">
        <v>44621</v>
      </c>
      <c r="K21" s="30">
        <v>44635</v>
      </c>
      <c r="L21" s="30">
        <v>44614</v>
      </c>
      <c r="M21" s="30"/>
      <c r="N21" s="231">
        <v>0.5</v>
      </c>
      <c r="O21" s="38"/>
      <c r="P21" s="38"/>
      <c r="Q21" s="38"/>
      <c r="R21" s="38"/>
      <c r="S21" s="38"/>
      <c r="T21" s="38"/>
      <c r="U21" s="38"/>
      <c r="V21" s="40">
        <f t="shared" si="0"/>
        <v>0</v>
      </c>
      <c r="W21" s="40">
        <f t="shared" si="1"/>
        <v>0</v>
      </c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>
        <f t="shared" si="2"/>
        <v>0</v>
      </c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>
        <f t="shared" si="3"/>
        <v>0</v>
      </c>
      <c r="CR21" s="40"/>
      <c r="CS21" s="40"/>
      <c r="CT21" s="40"/>
      <c r="CU21" s="40"/>
      <c r="CV21" s="40">
        <f t="shared" si="4"/>
        <v>0</v>
      </c>
      <c r="CW21" s="40"/>
      <c r="CX21" s="40"/>
      <c r="CY21" s="40"/>
      <c r="CZ21" s="40"/>
      <c r="DA21" s="40"/>
      <c r="DB21" s="20"/>
      <c r="DC21" s="20"/>
      <c r="DD21" s="165"/>
    </row>
    <row r="22" s="2" customFormat="1" hidden="1" outlineLevel="1" spans="1:108">
      <c r="A22" s="56" t="s">
        <v>117</v>
      </c>
      <c r="B22" s="21"/>
      <c r="C22" s="53" t="s">
        <v>118</v>
      </c>
      <c r="D22" s="56" t="s">
        <v>119</v>
      </c>
      <c r="E22" s="66" t="s">
        <v>120</v>
      </c>
      <c r="F22" s="20" t="s">
        <v>66</v>
      </c>
      <c r="G22" s="21" t="s">
        <v>88</v>
      </c>
      <c r="H22" s="20"/>
      <c r="I22" s="66" t="s">
        <v>89</v>
      </c>
      <c r="J22" s="30">
        <v>44621</v>
      </c>
      <c r="K22" s="30">
        <v>44635</v>
      </c>
      <c r="L22" s="30">
        <v>44614</v>
      </c>
      <c r="M22" s="30"/>
      <c r="N22" s="231">
        <v>0.5</v>
      </c>
      <c r="O22" s="38"/>
      <c r="P22" s="38"/>
      <c r="Q22" s="38"/>
      <c r="R22" s="38"/>
      <c r="S22" s="38"/>
      <c r="T22" s="38"/>
      <c r="U22" s="38"/>
      <c r="V22" s="40">
        <f t="shared" si="0"/>
        <v>0</v>
      </c>
      <c r="W22" s="40">
        <f t="shared" si="1"/>
        <v>0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>
        <f t="shared" si="2"/>
        <v>0</v>
      </c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>
        <f t="shared" si="3"/>
        <v>0</v>
      </c>
      <c r="CR22" s="40"/>
      <c r="CS22" s="40"/>
      <c r="CT22" s="40"/>
      <c r="CU22" s="40"/>
      <c r="CV22" s="40">
        <f t="shared" si="4"/>
        <v>0</v>
      </c>
      <c r="CW22" s="40"/>
      <c r="CX22" s="40"/>
      <c r="CY22" s="40"/>
      <c r="CZ22" s="40"/>
      <c r="DA22" s="40"/>
      <c r="DB22" s="20"/>
      <c r="DC22" s="20"/>
      <c r="DD22" s="165"/>
    </row>
    <row r="23" ht="18.4" customHeight="1" collapsed="1" spans="1:108">
      <c r="A23" s="50" t="s">
        <v>121</v>
      </c>
      <c r="B23" s="50"/>
      <c r="C23" s="46" t="s">
        <v>122</v>
      </c>
      <c r="D23" s="46" t="s">
        <v>64</v>
      </c>
      <c r="E23" s="11" t="s">
        <v>123</v>
      </c>
      <c r="F23" s="23" t="s">
        <v>66</v>
      </c>
      <c r="G23" s="12" t="s">
        <v>124</v>
      </c>
      <c r="H23" s="11"/>
      <c r="I23" s="58" t="s">
        <v>125</v>
      </c>
      <c r="J23" s="29">
        <v>44621</v>
      </c>
      <c r="K23" s="29">
        <v>44635</v>
      </c>
      <c r="L23" s="32">
        <v>44614</v>
      </c>
      <c r="M23" s="23"/>
      <c r="N23" s="41">
        <f>SUM(N24:N28)/COUNTIF(N24:N28,"&lt;&gt;测试")</f>
        <v>1</v>
      </c>
      <c r="O23" s="42"/>
      <c r="P23" s="42"/>
      <c r="Q23" s="42"/>
      <c r="R23" s="42"/>
      <c r="S23" s="42"/>
      <c r="T23" s="42"/>
      <c r="U23" s="28" t="s">
        <v>126</v>
      </c>
      <c r="V23" s="28">
        <f t="shared" si="0"/>
        <v>0</v>
      </c>
      <c r="W23" s="28">
        <f t="shared" si="1"/>
        <v>0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>
        <f t="shared" si="2"/>
        <v>0</v>
      </c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>
        <f t="shared" si="3"/>
        <v>0</v>
      </c>
      <c r="CR23" s="28"/>
      <c r="CS23" s="28"/>
      <c r="CT23" s="28"/>
      <c r="CU23" s="28"/>
      <c r="CV23" s="28">
        <f t="shared" si="4"/>
        <v>0</v>
      </c>
      <c r="CW23" s="28"/>
      <c r="CX23" s="28"/>
      <c r="CY23" s="28"/>
      <c r="CZ23" s="28"/>
      <c r="DA23" s="28"/>
      <c r="DB23" s="11"/>
      <c r="DC23" s="11"/>
      <c r="DD23" s="24"/>
    </row>
    <row r="24" s="2" customFormat="1" hidden="1" outlineLevel="1" spans="1:108">
      <c r="A24" s="21" t="s">
        <v>127</v>
      </c>
      <c r="B24" s="21"/>
      <c r="C24" s="195" t="s">
        <v>128</v>
      </c>
      <c r="D24" s="165" t="s">
        <v>64</v>
      </c>
      <c r="E24" s="230" t="s">
        <v>129</v>
      </c>
      <c r="F24" s="20" t="s">
        <v>66</v>
      </c>
      <c r="G24" s="21" t="s">
        <v>124</v>
      </c>
      <c r="H24" s="20"/>
      <c r="I24" s="66" t="s">
        <v>125</v>
      </c>
      <c r="J24" s="30">
        <v>44621</v>
      </c>
      <c r="K24" s="30">
        <v>44635</v>
      </c>
      <c r="L24" s="32">
        <v>44614</v>
      </c>
      <c r="M24" s="20"/>
      <c r="N24" s="41">
        <v>1</v>
      </c>
      <c r="O24" s="61"/>
      <c r="P24" s="62"/>
      <c r="Q24" s="62"/>
      <c r="R24" s="62"/>
      <c r="S24" s="62"/>
      <c r="T24" s="62"/>
      <c r="U24" s="61"/>
      <c r="V24" s="40">
        <f t="shared" si="0"/>
        <v>24</v>
      </c>
      <c r="W24" s="40">
        <f t="shared" si="1"/>
        <v>0</v>
      </c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>
        <f t="shared" si="2"/>
        <v>24</v>
      </c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>
        <v>8</v>
      </c>
      <c r="CC24" s="40">
        <v>8</v>
      </c>
      <c r="CD24" s="40">
        <v>8</v>
      </c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>
        <f t="shared" si="3"/>
        <v>0</v>
      </c>
      <c r="CR24" s="40"/>
      <c r="CS24" s="40"/>
      <c r="CT24" s="40"/>
      <c r="CU24" s="40"/>
      <c r="CV24" s="40">
        <f t="shared" si="4"/>
        <v>0</v>
      </c>
      <c r="CW24" s="40"/>
      <c r="CX24" s="40"/>
      <c r="CY24" s="40"/>
      <c r="CZ24" s="40"/>
      <c r="DA24" s="40"/>
      <c r="DB24" s="20"/>
      <c r="DC24" s="20"/>
      <c r="DD24" s="165"/>
    </row>
    <row r="25" s="2" customFormat="1" hidden="1" outlineLevel="1" spans="1:108">
      <c r="A25" s="21" t="s">
        <v>130</v>
      </c>
      <c r="B25" s="21"/>
      <c r="C25" s="195" t="s">
        <v>131</v>
      </c>
      <c r="D25" s="165" t="s">
        <v>64</v>
      </c>
      <c r="E25" s="230" t="s">
        <v>129</v>
      </c>
      <c r="F25" s="20" t="s">
        <v>66</v>
      </c>
      <c r="G25" s="21" t="s">
        <v>124</v>
      </c>
      <c r="H25" s="20"/>
      <c r="I25" s="66" t="s">
        <v>125</v>
      </c>
      <c r="J25" s="30">
        <v>44621</v>
      </c>
      <c r="K25" s="30">
        <v>44635</v>
      </c>
      <c r="L25" s="32">
        <v>44614</v>
      </c>
      <c r="M25" s="20"/>
      <c r="N25" s="41">
        <v>1</v>
      </c>
      <c r="O25" s="61"/>
      <c r="P25" s="210"/>
      <c r="Q25" s="210"/>
      <c r="R25" s="210"/>
      <c r="S25" s="210"/>
      <c r="T25" s="210"/>
      <c r="U25" s="61"/>
      <c r="V25" s="40">
        <f t="shared" si="0"/>
        <v>24</v>
      </c>
      <c r="W25" s="40">
        <f t="shared" si="1"/>
        <v>0</v>
      </c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>
        <f t="shared" si="2"/>
        <v>24</v>
      </c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>
        <v>8</v>
      </c>
      <c r="CF25" s="40">
        <v>8</v>
      </c>
      <c r="CG25" s="40">
        <v>8</v>
      </c>
      <c r="CH25" s="40"/>
      <c r="CI25" s="40"/>
      <c r="CJ25" s="40"/>
      <c r="CK25" s="40"/>
      <c r="CL25" s="40"/>
      <c r="CM25" s="40"/>
      <c r="CN25" s="40"/>
      <c r="CO25" s="40"/>
      <c r="CP25" s="40"/>
      <c r="CQ25" s="40">
        <f t="shared" si="3"/>
        <v>0</v>
      </c>
      <c r="CR25" s="40"/>
      <c r="CS25" s="40"/>
      <c r="CT25" s="40"/>
      <c r="CU25" s="40"/>
      <c r="CV25" s="40">
        <f t="shared" si="4"/>
        <v>0</v>
      </c>
      <c r="CW25" s="40"/>
      <c r="CX25" s="40"/>
      <c r="CY25" s="40"/>
      <c r="CZ25" s="40"/>
      <c r="DA25" s="40"/>
      <c r="DB25" s="20"/>
      <c r="DC25" s="20"/>
      <c r="DD25" s="165"/>
    </row>
    <row r="26" s="2" customFormat="1" hidden="1" outlineLevel="1" spans="1:108">
      <c r="A26" s="21" t="s">
        <v>132</v>
      </c>
      <c r="B26" s="21"/>
      <c r="C26" s="195" t="s">
        <v>133</v>
      </c>
      <c r="D26" s="165" t="s">
        <v>64</v>
      </c>
      <c r="E26" s="230" t="s">
        <v>129</v>
      </c>
      <c r="F26" s="20" t="s">
        <v>66</v>
      </c>
      <c r="G26" s="21" t="s">
        <v>124</v>
      </c>
      <c r="H26" s="20"/>
      <c r="I26" s="66" t="s">
        <v>125</v>
      </c>
      <c r="J26" s="30">
        <v>44621</v>
      </c>
      <c r="K26" s="30">
        <v>44635</v>
      </c>
      <c r="L26" s="32">
        <v>44614</v>
      </c>
      <c r="M26" s="20"/>
      <c r="N26" s="41">
        <v>1</v>
      </c>
      <c r="O26" s="61"/>
      <c r="P26" s="213"/>
      <c r="Q26" s="213"/>
      <c r="R26" s="213"/>
      <c r="S26" s="213"/>
      <c r="T26" s="213"/>
      <c r="U26" s="61"/>
      <c r="V26" s="40">
        <f t="shared" si="0"/>
        <v>24</v>
      </c>
      <c r="W26" s="40">
        <f t="shared" si="1"/>
        <v>0</v>
      </c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>
        <f t="shared" si="2"/>
        <v>24</v>
      </c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>
        <v>8</v>
      </c>
      <c r="CJ26" s="40">
        <v>8</v>
      </c>
      <c r="CK26" s="40">
        <v>8</v>
      </c>
      <c r="CL26" s="40"/>
      <c r="CM26" s="40"/>
      <c r="CN26" s="40"/>
      <c r="CO26" s="40"/>
      <c r="CP26" s="40"/>
      <c r="CQ26" s="40">
        <f t="shared" si="3"/>
        <v>0</v>
      </c>
      <c r="CR26" s="40"/>
      <c r="CS26" s="40"/>
      <c r="CT26" s="40"/>
      <c r="CU26" s="40"/>
      <c r="CV26" s="40">
        <f t="shared" si="4"/>
        <v>0</v>
      </c>
      <c r="CW26" s="40"/>
      <c r="CX26" s="40"/>
      <c r="CY26" s="40"/>
      <c r="CZ26" s="40"/>
      <c r="DA26" s="40"/>
      <c r="DB26" s="20"/>
      <c r="DC26" s="20"/>
      <c r="DD26" s="165"/>
    </row>
    <row r="27" s="2" customFormat="1" hidden="1" outlineLevel="1" spans="1:108">
      <c r="A27" s="21" t="s">
        <v>134</v>
      </c>
      <c r="B27" s="21"/>
      <c r="C27" s="195" t="s">
        <v>135</v>
      </c>
      <c r="D27" s="165" t="s">
        <v>64</v>
      </c>
      <c r="E27" s="66" t="s">
        <v>123</v>
      </c>
      <c r="F27" s="20" t="s">
        <v>66</v>
      </c>
      <c r="G27" s="21" t="s">
        <v>124</v>
      </c>
      <c r="H27" s="20"/>
      <c r="I27" s="66" t="s">
        <v>125</v>
      </c>
      <c r="J27" s="30">
        <v>44621</v>
      </c>
      <c r="K27" s="30">
        <v>44635</v>
      </c>
      <c r="L27" s="30"/>
      <c r="M27" s="20"/>
      <c r="N27" s="232">
        <v>1</v>
      </c>
      <c r="O27" s="61"/>
      <c r="P27" s="61"/>
      <c r="Q27" s="61"/>
      <c r="R27" s="61"/>
      <c r="S27" s="61"/>
      <c r="T27" s="61" t="s">
        <v>136</v>
      </c>
      <c r="U27" s="61"/>
      <c r="V27" s="40">
        <f t="shared" si="0"/>
        <v>0</v>
      </c>
      <c r="W27" s="40">
        <f t="shared" si="1"/>
        <v>0</v>
      </c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>
        <f t="shared" si="2"/>
        <v>0</v>
      </c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>
        <f t="shared" si="3"/>
        <v>0</v>
      </c>
      <c r="CR27" s="40"/>
      <c r="CS27" s="40"/>
      <c r="CT27" s="40"/>
      <c r="CU27" s="40"/>
      <c r="CV27" s="40">
        <f t="shared" si="4"/>
        <v>0</v>
      </c>
      <c r="CW27" s="40"/>
      <c r="CX27" s="40"/>
      <c r="CY27" s="40"/>
      <c r="CZ27" s="40"/>
      <c r="DA27" s="40"/>
      <c r="DB27" s="20"/>
      <c r="DC27" s="20"/>
      <c r="DD27" s="165"/>
    </row>
    <row r="28" s="2" customFormat="1" hidden="1" outlineLevel="1" spans="1:108">
      <c r="A28" s="21" t="s">
        <v>137</v>
      </c>
      <c r="B28" s="21"/>
      <c r="C28" s="195" t="s">
        <v>138</v>
      </c>
      <c r="D28" s="165" t="s">
        <v>64</v>
      </c>
      <c r="E28" s="66" t="s">
        <v>123</v>
      </c>
      <c r="F28" s="20" t="s">
        <v>66</v>
      </c>
      <c r="G28" s="21" t="s">
        <v>124</v>
      </c>
      <c r="H28" s="20"/>
      <c r="I28" s="66" t="s">
        <v>125</v>
      </c>
      <c r="J28" s="30">
        <v>44621</v>
      </c>
      <c r="K28" s="30">
        <v>44635</v>
      </c>
      <c r="L28" s="30"/>
      <c r="M28" s="20"/>
      <c r="N28" s="232">
        <v>1</v>
      </c>
      <c r="O28" s="61"/>
      <c r="P28" s="61"/>
      <c r="Q28" s="61"/>
      <c r="R28" s="61"/>
      <c r="S28" s="61"/>
      <c r="T28" s="38" t="s">
        <v>136</v>
      </c>
      <c r="U28" s="38"/>
      <c r="V28" s="40">
        <f t="shared" si="0"/>
        <v>0</v>
      </c>
      <c r="W28" s="40">
        <f t="shared" si="1"/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>
        <f t="shared" si="2"/>
        <v>0</v>
      </c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>
        <f t="shared" si="3"/>
        <v>0</v>
      </c>
      <c r="CR28" s="40"/>
      <c r="CS28" s="40"/>
      <c r="CT28" s="40"/>
      <c r="CU28" s="40"/>
      <c r="CV28" s="40">
        <f t="shared" si="4"/>
        <v>0</v>
      </c>
      <c r="CW28" s="40"/>
      <c r="CX28" s="40"/>
      <c r="CY28" s="40"/>
      <c r="CZ28" s="40"/>
      <c r="DA28" s="40"/>
      <c r="DB28" s="20"/>
      <c r="DC28" s="20"/>
      <c r="DD28" s="165"/>
    </row>
    <row r="29" collapsed="1" spans="1:108">
      <c r="A29" s="55" t="s">
        <v>139</v>
      </c>
      <c r="B29" s="55"/>
      <c r="C29" s="51" t="s">
        <v>140</v>
      </c>
      <c r="D29" s="46" t="s">
        <v>141</v>
      </c>
      <c r="E29" s="11" t="s">
        <v>142</v>
      </c>
      <c r="F29" s="52" t="s">
        <v>66</v>
      </c>
      <c r="G29" s="12" t="s">
        <v>88</v>
      </c>
      <c r="H29" s="11"/>
      <c r="I29" s="58" t="s">
        <v>89</v>
      </c>
      <c r="J29" s="29">
        <v>44621</v>
      </c>
      <c r="K29" s="29">
        <v>44635</v>
      </c>
      <c r="L29" s="29">
        <v>44615</v>
      </c>
      <c r="M29" s="32"/>
      <c r="N29" s="41">
        <f>SUM(N30:N39)/COUNTIF(N30:N39,"&lt;&gt;测试")</f>
        <v>0.76</v>
      </c>
      <c r="O29" s="63"/>
      <c r="P29" s="63"/>
      <c r="Q29" s="63"/>
      <c r="R29" s="63" t="s">
        <v>143</v>
      </c>
      <c r="S29" s="63" t="s">
        <v>144</v>
      </c>
      <c r="T29" s="63"/>
      <c r="U29" s="28"/>
      <c r="V29" s="28">
        <f t="shared" si="0"/>
        <v>0</v>
      </c>
      <c r="W29" s="28">
        <f t="shared" si="1"/>
        <v>0</v>
      </c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>
        <f t="shared" si="2"/>
        <v>0</v>
      </c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>
        <f t="shared" si="3"/>
        <v>0</v>
      </c>
      <c r="CR29" s="28"/>
      <c r="CS29" s="28"/>
      <c r="CT29" s="28"/>
      <c r="CU29" s="28"/>
      <c r="CV29" s="28">
        <f t="shared" si="4"/>
        <v>0</v>
      </c>
      <c r="CW29" s="28"/>
      <c r="CX29" s="28"/>
      <c r="CY29" s="28"/>
      <c r="CZ29" s="28"/>
      <c r="DA29" s="28"/>
      <c r="DB29" s="11"/>
      <c r="DC29" s="11"/>
      <c r="DD29" s="51"/>
    </row>
    <row r="30" s="2" customFormat="1" hidden="1" outlineLevel="1" spans="1:121">
      <c r="A30" s="21" t="s">
        <v>145</v>
      </c>
      <c r="B30" s="21"/>
      <c r="C30" s="224" t="s">
        <v>146</v>
      </c>
      <c r="D30" s="228" t="s">
        <v>141</v>
      </c>
      <c r="E30" s="93" t="s">
        <v>147</v>
      </c>
      <c r="F30" s="20" t="s">
        <v>66</v>
      </c>
      <c r="G30" s="21" t="s">
        <v>88</v>
      </c>
      <c r="H30" s="20"/>
      <c r="I30" s="66" t="s">
        <v>89</v>
      </c>
      <c r="J30" s="30">
        <v>44621</v>
      </c>
      <c r="K30" s="30">
        <v>44635</v>
      </c>
      <c r="L30" s="30">
        <v>44615</v>
      </c>
      <c r="M30" s="30"/>
      <c r="N30" s="231">
        <v>1</v>
      </c>
      <c r="O30" s="38"/>
      <c r="P30" s="38"/>
      <c r="Q30" s="38"/>
      <c r="R30" s="63" t="s">
        <v>143</v>
      </c>
      <c r="S30" s="63" t="s">
        <v>144</v>
      </c>
      <c r="T30" s="38"/>
      <c r="U30" s="38"/>
      <c r="V30" s="40">
        <f t="shared" si="0"/>
        <v>0</v>
      </c>
      <c r="W30" s="40">
        <f t="shared" si="1"/>
        <v>0</v>
      </c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>
        <f t="shared" si="2"/>
        <v>0</v>
      </c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>
        <f t="shared" si="3"/>
        <v>0</v>
      </c>
      <c r="CR30" s="40"/>
      <c r="CS30" s="40"/>
      <c r="CT30" s="40"/>
      <c r="CU30" s="40"/>
      <c r="CV30" s="40">
        <f t="shared" si="4"/>
        <v>0</v>
      </c>
      <c r="CW30" s="40"/>
      <c r="CX30" s="40"/>
      <c r="CY30" s="40"/>
      <c r="CZ30" s="40"/>
      <c r="DA30" s="40"/>
      <c r="DB30" s="20"/>
      <c r="DC30" s="20"/>
      <c r="DD30" s="20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</row>
    <row r="31" s="2" customFormat="1" hidden="1" outlineLevel="1" spans="1:121">
      <c r="A31" s="21" t="s">
        <v>148</v>
      </c>
      <c r="B31" s="21"/>
      <c r="C31" s="224" t="s">
        <v>149</v>
      </c>
      <c r="D31" s="228" t="s">
        <v>141</v>
      </c>
      <c r="E31" s="93" t="s">
        <v>147</v>
      </c>
      <c r="F31" s="20" t="s">
        <v>66</v>
      </c>
      <c r="G31" s="21" t="s">
        <v>88</v>
      </c>
      <c r="H31" s="20"/>
      <c r="I31" s="66" t="s">
        <v>89</v>
      </c>
      <c r="J31" s="30">
        <v>44621</v>
      </c>
      <c r="K31" s="30">
        <v>44635</v>
      </c>
      <c r="L31" s="30">
        <v>44615</v>
      </c>
      <c r="M31" s="30"/>
      <c r="N31" s="231">
        <v>1</v>
      </c>
      <c r="O31" s="38"/>
      <c r="P31" s="38"/>
      <c r="Q31" s="38"/>
      <c r="R31" s="63" t="s">
        <v>143</v>
      </c>
      <c r="S31" s="63" t="s">
        <v>144</v>
      </c>
      <c r="T31" s="38"/>
      <c r="U31" s="38"/>
      <c r="V31" s="40">
        <f t="shared" si="0"/>
        <v>0</v>
      </c>
      <c r="W31" s="40">
        <f t="shared" si="1"/>
        <v>0</v>
      </c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>
        <f t="shared" si="2"/>
        <v>0</v>
      </c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>
        <f t="shared" si="3"/>
        <v>0</v>
      </c>
      <c r="CR31" s="40"/>
      <c r="CS31" s="40"/>
      <c r="CT31" s="40"/>
      <c r="CU31" s="40"/>
      <c r="CV31" s="40">
        <f t="shared" si="4"/>
        <v>0</v>
      </c>
      <c r="CW31" s="40"/>
      <c r="CX31" s="40"/>
      <c r="CY31" s="40"/>
      <c r="CZ31" s="40"/>
      <c r="DA31" s="40"/>
      <c r="DB31" s="20"/>
      <c r="DC31" s="20"/>
      <c r="DD31" s="20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</row>
    <row r="32" s="2" customFormat="1" hidden="1" outlineLevel="1" spans="1:121">
      <c r="A32" s="21" t="s">
        <v>150</v>
      </c>
      <c r="B32" s="21"/>
      <c r="C32" s="224" t="s">
        <v>151</v>
      </c>
      <c r="D32" s="228" t="s">
        <v>141</v>
      </c>
      <c r="E32" s="93" t="s">
        <v>147</v>
      </c>
      <c r="F32" s="20" t="s">
        <v>66</v>
      </c>
      <c r="G32" s="21" t="s">
        <v>88</v>
      </c>
      <c r="H32" s="20"/>
      <c r="I32" s="66" t="s">
        <v>89</v>
      </c>
      <c r="J32" s="30">
        <v>44621</v>
      </c>
      <c r="K32" s="30">
        <v>44635</v>
      </c>
      <c r="L32" s="30">
        <v>44615</v>
      </c>
      <c r="M32" s="30"/>
      <c r="N32" s="231">
        <v>1</v>
      </c>
      <c r="O32" s="38"/>
      <c r="P32" s="38"/>
      <c r="Q32" s="38"/>
      <c r="R32" s="63" t="s">
        <v>143</v>
      </c>
      <c r="S32" s="63" t="s">
        <v>144</v>
      </c>
      <c r="T32" s="38"/>
      <c r="U32" s="38"/>
      <c r="V32" s="40">
        <f t="shared" si="0"/>
        <v>0</v>
      </c>
      <c r="W32" s="40">
        <f t="shared" si="1"/>
        <v>0</v>
      </c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>
        <f t="shared" si="2"/>
        <v>0</v>
      </c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>
        <f t="shared" si="3"/>
        <v>0</v>
      </c>
      <c r="CR32" s="40"/>
      <c r="CS32" s="40"/>
      <c r="CT32" s="40"/>
      <c r="CU32" s="40"/>
      <c r="CV32" s="40">
        <f t="shared" si="4"/>
        <v>0</v>
      </c>
      <c r="CW32" s="40"/>
      <c r="CX32" s="40"/>
      <c r="CY32" s="40"/>
      <c r="CZ32" s="40"/>
      <c r="DA32" s="40"/>
      <c r="DB32" s="20"/>
      <c r="DC32" s="20"/>
      <c r="DD32" s="20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</row>
    <row r="33" s="2" customFormat="1" hidden="1" outlineLevel="1" spans="1:121">
      <c r="A33" s="21" t="s">
        <v>152</v>
      </c>
      <c r="B33" s="21"/>
      <c r="C33" s="224" t="s">
        <v>153</v>
      </c>
      <c r="D33" s="228" t="s">
        <v>141</v>
      </c>
      <c r="E33" s="93" t="s">
        <v>147</v>
      </c>
      <c r="F33" s="20" t="s">
        <v>66</v>
      </c>
      <c r="G33" s="21" t="s">
        <v>88</v>
      </c>
      <c r="H33" s="20"/>
      <c r="I33" s="66" t="s">
        <v>89</v>
      </c>
      <c r="J33" s="30">
        <v>44621</v>
      </c>
      <c r="K33" s="30">
        <v>44635</v>
      </c>
      <c r="L33" s="30">
        <v>44615</v>
      </c>
      <c r="M33" s="30"/>
      <c r="N33" s="231">
        <v>1</v>
      </c>
      <c r="O33" s="38"/>
      <c r="P33" s="38"/>
      <c r="Q33" s="38"/>
      <c r="R33" s="63" t="s">
        <v>143</v>
      </c>
      <c r="S33" s="63" t="s">
        <v>144</v>
      </c>
      <c r="T33" s="38"/>
      <c r="U33" s="38"/>
      <c r="V33" s="40">
        <f t="shared" si="0"/>
        <v>0</v>
      </c>
      <c r="W33" s="40">
        <f t="shared" si="1"/>
        <v>0</v>
      </c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>
        <f t="shared" si="2"/>
        <v>0</v>
      </c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>
        <f t="shared" si="3"/>
        <v>0</v>
      </c>
      <c r="CR33" s="40"/>
      <c r="CS33" s="40"/>
      <c r="CT33" s="40"/>
      <c r="CU33" s="40"/>
      <c r="CV33" s="40">
        <f t="shared" si="4"/>
        <v>0</v>
      </c>
      <c r="CW33" s="40"/>
      <c r="CX33" s="40"/>
      <c r="CY33" s="40"/>
      <c r="CZ33" s="40"/>
      <c r="DA33" s="40"/>
      <c r="DB33" s="20"/>
      <c r="DC33" s="20"/>
      <c r="DD33" s="20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</row>
    <row r="34" s="2" customFormat="1" hidden="1" outlineLevel="1" spans="1:121">
      <c r="A34" s="21" t="s">
        <v>154</v>
      </c>
      <c r="B34" s="21"/>
      <c r="C34" s="224" t="s">
        <v>155</v>
      </c>
      <c r="D34" s="228" t="s">
        <v>141</v>
      </c>
      <c r="E34" s="93" t="s">
        <v>147</v>
      </c>
      <c r="F34" s="20" t="s">
        <v>66</v>
      </c>
      <c r="G34" s="21" t="s">
        <v>88</v>
      </c>
      <c r="H34" s="20"/>
      <c r="I34" s="66" t="s">
        <v>89</v>
      </c>
      <c r="J34" s="30">
        <v>44621</v>
      </c>
      <c r="K34" s="30">
        <v>44635</v>
      </c>
      <c r="L34" s="30">
        <v>44615</v>
      </c>
      <c r="M34" s="30"/>
      <c r="N34" s="231">
        <v>1</v>
      </c>
      <c r="O34" s="38"/>
      <c r="P34" s="38"/>
      <c r="Q34" s="38"/>
      <c r="R34" s="63" t="s">
        <v>143</v>
      </c>
      <c r="S34" s="63" t="s">
        <v>144</v>
      </c>
      <c r="T34" s="38"/>
      <c r="U34" s="38"/>
      <c r="V34" s="40">
        <f t="shared" si="0"/>
        <v>0</v>
      </c>
      <c r="W34" s="40">
        <f t="shared" si="1"/>
        <v>0</v>
      </c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>
        <f t="shared" si="2"/>
        <v>0</v>
      </c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>
        <f t="shared" si="3"/>
        <v>0</v>
      </c>
      <c r="CR34" s="40"/>
      <c r="CS34" s="40"/>
      <c r="CT34" s="40"/>
      <c r="CU34" s="40"/>
      <c r="CV34" s="40">
        <f t="shared" si="4"/>
        <v>0</v>
      </c>
      <c r="CW34" s="40"/>
      <c r="CX34" s="40"/>
      <c r="CY34" s="40"/>
      <c r="CZ34" s="40"/>
      <c r="DA34" s="40"/>
      <c r="DB34" s="20"/>
      <c r="DC34" s="20"/>
      <c r="DD34" s="20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</row>
    <row r="35" s="2" customFormat="1" hidden="1" outlineLevel="1" spans="1:121">
      <c r="A35" s="21" t="s">
        <v>156</v>
      </c>
      <c r="B35" s="21"/>
      <c r="C35" s="224" t="s">
        <v>157</v>
      </c>
      <c r="D35" s="228" t="s">
        <v>141</v>
      </c>
      <c r="E35" s="93" t="s">
        <v>147</v>
      </c>
      <c r="F35" s="20" t="s">
        <v>66</v>
      </c>
      <c r="G35" s="21" t="s">
        <v>88</v>
      </c>
      <c r="H35" s="20"/>
      <c r="I35" s="66" t="s">
        <v>89</v>
      </c>
      <c r="J35" s="30">
        <v>44621</v>
      </c>
      <c r="K35" s="30">
        <v>44635</v>
      </c>
      <c r="L35" s="30"/>
      <c r="M35" s="30"/>
      <c r="N35" s="231">
        <v>0.6</v>
      </c>
      <c r="O35" s="38"/>
      <c r="P35" s="38"/>
      <c r="Q35" s="38"/>
      <c r="R35" s="63" t="s">
        <v>143</v>
      </c>
      <c r="S35" s="63" t="s">
        <v>144</v>
      </c>
      <c r="T35" s="38"/>
      <c r="U35" s="38"/>
      <c r="V35" s="40">
        <f t="shared" si="0"/>
        <v>0</v>
      </c>
      <c r="W35" s="40">
        <f t="shared" si="1"/>
        <v>0</v>
      </c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>
        <f t="shared" si="2"/>
        <v>0</v>
      </c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>
        <f t="shared" si="3"/>
        <v>0</v>
      </c>
      <c r="CR35" s="40"/>
      <c r="CS35" s="40"/>
      <c r="CT35" s="40"/>
      <c r="CU35" s="40"/>
      <c r="CV35" s="40">
        <f t="shared" si="4"/>
        <v>0</v>
      </c>
      <c r="CW35" s="40"/>
      <c r="CX35" s="40"/>
      <c r="CY35" s="40"/>
      <c r="CZ35" s="40"/>
      <c r="DA35" s="40"/>
      <c r="DB35" s="20"/>
      <c r="DC35" s="20"/>
      <c r="DD35" s="20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</row>
    <row r="36" s="2" customFormat="1" hidden="1" outlineLevel="1" spans="1:121">
      <c r="A36" s="21" t="s">
        <v>158</v>
      </c>
      <c r="B36" s="21"/>
      <c r="C36" s="224" t="s">
        <v>159</v>
      </c>
      <c r="D36" s="228" t="s">
        <v>141</v>
      </c>
      <c r="E36" s="93" t="s">
        <v>147</v>
      </c>
      <c r="F36" s="20" t="s">
        <v>66</v>
      </c>
      <c r="G36" s="21" t="s">
        <v>88</v>
      </c>
      <c r="H36" s="20"/>
      <c r="I36" s="66" t="s">
        <v>89</v>
      </c>
      <c r="J36" s="30">
        <v>44621</v>
      </c>
      <c r="K36" s="30">
        <v>44635</v>
      </c>
      <c r="L36" s="30"/>
      <c r="M36" s="30"/>
      <c r="N36" s="231">
        <v>0.5</v>
      </c>
      <c r="O36" s="38"/>
      <c r="P36" s="38"/>
      <c r="Q36" s="38"/>
      <c r="R36" s="63" t="s">
        <v>143</v>
      </c>
      <c r="S36" s="63" t="s">
        <v>144</v>
      </c>
      <c r="T36" s="38"/>
      <c r="U36" s="38"/>
      <c r="V36" s="40">
        <f t="shared" si="0"/>
        <v>0</v>
      </c>
      <c r="W36" s="40">
        <f t="shared" si="1"/>
        <v>0</v>
      </c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>
        <f t="shared" si="2"/>
        <v>0</v>
      </c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>
        <f t="shared" si="3"/>
        <v>0</v>
      </c>
      <c r="CR36" s="40"/>
      <c r="CS36" s="40"/>
      <c r="CT36" s="40"/>
      <c r="CU36" s="40"/>
      <c r="CV36" s="40">
        <f t="shared" si="4"/>
        <v>0</v>
      </c>
      <c r="CW36" s="40"/>
      <c r="CX36" s="40"/>
      <c r="CY36" s="40"/>
      <c r="CZ36" s="40"/>
      <c r="DA36" s="40"/>
      <c r="DB36" s="20"/>
      <c r="DC36" s="20"/>
      <c r="DD36" s="20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</row>
    <row r="37" s="2" customFormat="1" hidden="1" outlineLevel="1" spans="1:121">
      <c r="A37" s="21" t="s">
        <v>160</v>
      </c>
      <c r="B37" s="21"/>
      <c r="C37" s="224" t="s">
        <v>161</v>
      </c>
      <c r="D37" s="228" t="s">
        <v>141</v>
      </c>
      <c r="E37" s="93" t="s">
        <v>147</v>
      </c>
      <c r="F37" s="20" t="s">
        <v>66</v>
      </c>
      <c r="G37" s="21" t="s">
        <v>88</v>
      </c>
      <c r="H37" s="20"/>
      <c r="I37" s="66" t="s">
        <v>89</v>
      </c>
      <c r="J37" s="30">
        <v>44621</v>
      </c>
      <c r="K37" s="30">
        <v>44635</v>
      </c>
      <c r="L37" s="30"/>
      <c r="M37" s="30"/>
      <c r="N37" s="231">
        <v>0.5</v>
      </c>
      <c r="O37" s="38"/>
      <c r="P37" s="38"/>
      <c r="Q37" s="38"/>
      <c r="R37" s="63" t="s">
        <v>143</v>
      </c>
      <c r="S37" s="63" t="s">
        <v>144</v>
      </c>
      <c r="T37" s="38"/>
      <c r="U37" s="38"/>
      <c r="V37" s="40">
        <f t="shared" ref="V37:V68" si="5">SUM(W37,AM37,CQ37,CV37)</f>
        <v>0</v>
      </c>
      <c r="W37" s="40">
        <f t="shared" ref="W37:W68" si="6">SUM(X37:AL37)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>
        <f t="shared" ref="AM37:AM68" si="7">SUM(AN37:CP37)</f>
        <v>0</v>
      </c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>
        <f t="shared" ref="CQ37:CQ68" si="8">SUM(CR37:CU37)</f>
        <v>0</v>
      </c>
      <c r="CR37" s="40"/>
      <c r="CS37" s="40"/>
      <c r="CT37" s="40"/>
      <c r="CU37" s="40"/>
      <c r="CV37" s="40">
        <f t="shared" ref="CV37:CV68" si="9">SUM(CW37:DA37)</f>
        <v>0</v>
      </c>
      <c r="CW37" s="40"/>
      <c r="CX37" s="40"/>
      <c r="CY37" s="40"/>
      <c r="CZ37" s="40"/>
      <c r="DA37" s="40"/>
      <c r="DB37" s="20"/>
      <c r="DC37" s="20"/>
      <c r="DD37" s="20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</row>
    <row r="38" s="2" customFormat="1" hidden="1" outlineLevel="1" spans="1:121">
      <c r="A38" s="21" t="s">
        <v>162</v>
      </c>
      <c r="B38" s="21"/>
      <c r="C38" s="224" t="s">
        <v>163</v>
      </c>
      <c r="D38" s="228" t="s">
        <v>141</v>
      </c>
      <c r="E38" s="93" t="s">
        <v>147</v>
      </c>
      <c r="F38" s="20" t="s">
        <v>66</v>
      </c>
      <c r="G38" s="21" t="s">
        <v>88</v>
      </c>
      <c r="H38" s="20"/>
      <c r="I38" s="66" t="s">
        <v>89</v>
      </c>
      <c r="J38" s="30">
        <v>44621</v>
      </c>
      <c r="K38" s="30">
        <v>44635</v>
      </c>
      <c r="L38" s="30"/>
      <c r="M38" s="30"/>
      <c r="N38" s="231">
        <v>0.5</v>
      </c>
      <c r="O38" s="38"/>
      <c r="P38" s="38"/>
      <c r="Q38" s="38"/>
      <c r="R38" s="63" t="s">
        <v>143</v>
      </c>
      <c r="S38" s="63" t="s">
        <v>144</v>
      </c>
      <c r="T38" s="38"/>
      <c r="U38" s="38"/>
      <c r="V38" s="40">
        <f t="shared" si="5"/>
        <v>0</v>
      </c>
      <c r="W38" s="40">
        <f t="shared" si="6"/>
        <v>0</v>
      </c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>
        <f t="shared" si="7"/>
        <v>0</v>
      </c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>
        <f t="shared" si="8"/>
        <v>0</v>
      </c>
      <c r="CR38" s="40"/>
      <c r="CS38" s="40"/>
      <c r="CT38" s="40"/>
      <c r="CU38" s="40"/>
      <c r="CV38" s="40">
        <f t="shared" si="9"/>
        <v>0</v>
      </c>
      <c r="CW38" s="40"/>
      <c r="CX38" s="40"/>
      <c r="CY38" s="40"/>
      <c r="CZ38" s="40"/>
      <c r="DA38" s="40"/>
      <c r="DB38" s="20"/>
      <c r="DC38" s="20"/>
      <c r="DD38" s="20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</row>
    <row r="39" s="2" customFormat="1" hidden="1" outlineLevel="1" spans="1:121">
      <c r="A39" s="21" t="s">
        <v>164</v>
      </c>
      <c r="B39" s="21"/>
      <c r="C39" s="224" t="s">
        <v>165</v>
      </c>
      <c r="D39" s="228" t="s">
        <v>141</v>
      </c>
      <c r="E39" s="93" t="s">
        <v>147</v>
      </c>
      <c r="F39" s="20" t="s">
        <v>66</v>
      </c>
      <c r="G39" s="21" t="s">
        <v>88</v>
      </c>
      <c r="H39" s="20"/>
      <c r="I39" s="66" t="s">
        <v>89</v>
      </c>
      <c r="J39" s="30">
        <v>44621</v>
      </c>
      <c r="K39" s="30">
        <v>44635</v>
      </c>
      <c r="L39" s="30"/>
      <c r="M39" s="30"/>
      <c r="N39" s="231">
        <v>0.5</v>
      </c>
      <c r="O39" s="38"/>
      <c r="P39" s="38"/>
      <c r="Q39" s="38"/>
      <c r="R39" s="63" t="s">
        <v>143</v>
      </c>
      <c r="S39" s="63" t="s">
        <v>144</v>
      </c>
      <c r="T39" s="38"/>
      <c r="U39" s="38"/>
      <c r="V39" s="40">
        <f t="shared" si="5"/>
        <v>0</v>
      </c>
      <c r="W39" s="40">
        <f t="shared" si="6"/>
        <v>0</v>
      </c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>
        <f t="shared" si="7"/>
        <v>0</v>
      </c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>
        <f t="shared" si="8"/>
        <v>0</v>
      </c>
      <c r="CR39" s="40"/>
      <c r="CS39" s="40"/>
      <c r="CT39" s="40"/>
      <c r="CU39" s="40"/>
      <c r="CV39" s="40">
        <f t="shared" si="9"/>
        <v>0</v>
      </c>
      <c r="CW39" s="40"/>
      <c r="CX39" s="40"/>
      <c r="CY39" s="40"/>
      <c r="CZ39" s="40"/>
      <c r="DA39" s="40"/>
      <c r="DB39" s="20"/>
      <c r="DC39" s="20"/>
      <c r="DD39" s="20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</row>
    <row r="40" collapsed="1" spans="1:121">
      <c r="A40" s="50" t="s">
        <v>166</v>
      </c>
      <c r="B40" s="55"/>
      <c r="C40" s="51" t="s">
        <v>167</v>
      </c>
      <c r="D40" s="46" t="s">
        <v>141</v>
      </c>
      <c r="E40" s="11" t="s">
        <v>168</v>
      </c>
      <c r="F40" s="52" t="s">
        <v>66</v>
      </c>
      <c r="G40" s="12" t="s">
        <v>88</v>
      </c>
      <c r="H40" s="11"/>
      <c r="I40" s="58" t="s">
        <v>89</v>
      </c>
      <c r="J40" s="29">
        <v>44621</v>
      </c>
      <c r="K40" s="29">
        <v>44635</v>
      </c>
      <c r="L40" s="29">
        <v>44615</v>
      </c>
      <c r="M40" s="163"/>
      <c r="N40" s="41">
        <f>SUM(N41:N47)/COUNTIF(N41:N47,"&lt;&gt;测试")</f>
        <v>0.785714285714286</v>
      </c>
      <c r="O40" s="63"/>
      <c r="P40" s="63"/>
      <c r="Q40" s="63"/>
      <c r="R40" s="63" t="s">
        <v>143</v>
      </c>
      <c r="S40" s="63" t="s">
        <v>144</v>
      </c>
      <c r="T40" s="63"/>
      <c r="U40" s="28"/>
      <c r="V40" s="28">
        <f t="shared" si="5"/>
        <v>0</v>
      </c>
      <c r="W40" s="28">
        <f t="shared" si="6"/>
        <v>0</v>
      </c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>
        <f t="shared" si="7"/>
        <v>0</v>
      </c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>
        <f t="shared" si="8"/>
        <v>0</v>
      </c>
      <c r="CR40" s="28"/>
      <c r="CS40" s="28"/>
      <c r="CT40" s="28"/>
      <c r="CU40" s="28"/>
      <c r="CV40" s="28">
        <f t="shared" si="9"/>
        <v>0</v>
      </c>
      <c r="CW40" s="28"/>
      <c r="CX40" s="28"/>
      <c r="CY40" s="28"/>
      <c r="CZ40" s="28"/>
      <c r="DA40" s="28"/>
      <c r="DB40" s="11"/>
      <c r="DC40" s="11"/>
      <c r="DD40" s="52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</row>
    <row r="41" s="2" customFormat="1" hidden="1" outlineLevel="1" spans="1:121">
      <c r="A41" s="21" t="s">
        <v>169</v>
      </c>
      <c r="B41" s="21"/>
      <c r="C41" s="229" t="s">
        <v>170</v>
      </c>
      <c r="D41" s="228" t="s">
        <v>141</v>
      </c>
      <c r="E41" s="93" t="s">
        <v>147</v>
      </c>
      <c r="F41" s="20" t="s">
        <v>66</v>
      </c>
      <c r="G41" s="21" t="s">
        <v>88</v>
      </c>
      <c r="H41" s="20"/>
      <c r="I41" s="66" t="s">
        <v>89</v>
      </c>
      <c r="J41" s="30">
        <v>44621</v>
      </c>
      <c r="K41" s="30">
        <v>44635</v>
      </c>
      <c r="L41" s="30">
        <v>44615</v>
      </c>
      <c r="M41" s="30"/>
      <c r="N41" s="231">
        <v>1</v>
      </c>
      <c r="O41" s="38"/>
      <c r="P41" s="38"/>
      <c r="Q41" s="38"/>
      <c r="R41" s="38"/>
      <c r="S41" s="38"/>
      <c r="T41" s="38"/>
      <c r="U41" s="38"/>
      <c r="V41" s="40">
        <f t="shared" si="5"/>
        <v>0</v>
      </c>
      <c r="W41" s="40">
        <f t="shared" si="6"/>
        <v>0</v>
      </c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>
        <f t="shared" si="7"/>
        <v>0</v>
      </c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>
        <f t="shared" si="8"/>
        <v>0</v>
      </c>
      <c r="CR41" s="40"/>
      <c r="CS41" s="40"/>
      <c r="CT41" s="40"/>
      <c r="CU41" s="40"/>
      <c r="CV41" s="40">
        <f t="shared" si="9"/>
        <v>0</v>
      </c>
      <c r="CW41" s="40"/>
      <c r="CX41" s="40"/>
      <c r="CY41" s="40"/>
      <c r="CZ41" s="40"/>
      <c r="DA41" s="40"/>
      <c r="DB41" s="20"/>
      <c r="DC41" s="20"/>
      <c r="DD41" s="20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</row>
    <row r="42" s="2" customFormat="1" hidden="1" outlineLevel="1" spans="1:121">
      <c r="A42" s="21" t="s">
        <v>171</v>
      </c>
      <c r="B42" s="21"/>
      <c r="C42" s="229" t="s">
        <v>172</v>
      </c>
      <c r="D42" s="228" t="s">
        <v>141</v>
      </c>
      <c r="E42" s="93" t="s">
        <v>147</v>
      </c>
      <c r="F42" s="20" t="s">
        <v>66</v>
      </c>
      <c r="G42" s="21" t="s">
        <v>88</v>
      </c>
      <c r="H42" s="20"/>
      <c r="I42" s="66" t="s">
        <v>89</v>
      </c>
      <c r="J42" s="30">
        <v>44621</v>
      </c>
      <c r="K42" s="30">
        <v>44635</v>
      </c>
      <c r="L42" s="30">
        <v>44615</v>
      </c>
      <c r="M42" s="30"/>
      <c r="N42" s="231">
        <v>1</v>
      </c>
      <c r="O42" s="38"/>
      <c r="P42" s="38"/>
      <c r="Q42" s="38"/>
      <c r="R42" s="38"/>
      <c r="S42" s="38"/>
      <c r="T42" s="38"/>
      <c r="U42" s="38"/>
      <c r="V42" s="40">
        <f t="shared" si="5"/>
        <v>0</v>
      </c>
      <c r="W42" s="40">
        <f t="shared" si="6"/>
        <v>0</v>
      </c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>
        <f t="shared" si="7"/>
        <v>0</v>
      </c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>
        <f t="shared" si="8"/>
        <v>0</v>
      </c>
      <c r="CR42" s="40"/>
      <c r="CS42" s="40"/>
      <c r="CT42" s="40"/>
      <c r="CU42" s="40"/>
      <c r="CV42" s="40">
        <f t="shared" si="9"/>
        <v>0</v>
      </c>
      <c r="CW42" s="40"/>
      <c r="CX42" s="40"/>
      <c r="CY42" s="40"/>
      <c r="CZ42" s="40"/>
      <c r="DA42" s="40"/>
      <c r="DB42" s="20"/>
      <c r="DC42" s="20"/>
      <c r="DD42" s="20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</row>
    <row r="43" s="2" customFormat="1" hidden="1" outlineLevel="1" spans="1:121">
      <c r="A43" s="21" t="s">
        <v>173</v>
      </c>
      <c r="B43" s="21"/>
      <c r="C43" s="229" t="s">
        <v>174</v>
      </c>
      <c r="D43" s="228" t="s">
        <v>141</v>
      </c>
      <c r="E43" s="93" t="s">
        <v>147</v>
      </c>
      <c r="F43" s="20" t="s">
        <v>66</v>
      </c>
      <c r="G43" s="21" t="s">
        <v>88</v>
      </c>
      <c r="H43" s="20"/>
      <c r="I43" s="66" t="s">
        <v>89</v>
      </c>
      <c r="J43" s="30">
        <v>44621</v>
      </c>
      <c r="K43" s="30">
        <v>44635</v>
      </c>
      <c r="L43" s="30">
        <v>44615</v>
      </c>
      <c r="M43" s="30"/>
      <c r="N43" s="231">
        <v>1</v>
      </c>
      <c r="O43" s="38"/>
      <c r="P43" s="38"/>
      <c r="Q43" s="38"/>
      <c r="R43" s="38"/>
      <c r="S43" s="38"/>
      <c r="T43" s="38"/>
      <c r="U43" s="38"/>
      <c r="V43" s="40">
        <f t="shared" si="5"/>
        <v>0</v>
      </c>
      <c r="W43" s="40">
        <f t="shared" si="6"/>
        <v>0</v>
      </c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>
        <f t="shared" si="7"/>
        <v>0</v>
      </c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>
        <f t="shared" si="8"/>
        <v>0</v>
      </c>
      <c r="CR43" s="40"/>
      <c r="CS43" s="40"/>
      <c r="CT43" s="40"/>
      <c r="CU43" s="40"/>
      <c r="CV43" s="40">
        <f t="shared" si="9"/>
        <v>0</v>
      </c>
      <c r="CW43" s="40"/>
      <c r="CX43" s="40"/>
      <c r="CY43" s="40"/>
      <c r="CZ43" s="40"/>
      <c r="DA43" s="40"/>
      <c r="DB43" s="20"/>
      <c r="DC43" s="20"/>
      <c r="DD43" s="20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</row>
    <row r="44" s="2" customFormat="1" hidden="1" outlineLevel="1" spans="1:121">
      <c r="A44" s="21" t="s">
        <v>175</v>
      </c>
      <c r="B44" s="21"/>
      <c r="C44" s="229" t="s">
        <v>176</v>
      </c>
      <c r="D44" s="228" t="s">
        <v>141</v>
      </c>
      <c r="E44" s="93" t="s">
        <v>147</v>
      </c>
      <c r="F44" s="20" t="s">
        <v>66</v>
      </c>
      <c r="G44" s="21" t="s">
        <v>88</v>
      </c>
      <c r="H44" s="20"/>
      <c r="I44" s="66" t="s">
        <v>89</v>
      </c>
      <c r="J44" s="30">
        <v>44621</v>
      </c>
      <c r="K44" s="30">
        <v>44635</v>
      </c>
      <c r="L44" s="30">
        <v>44615</v>
      </c>
      <c r="M44" s="30"/>
      <c r="N44" s="231">
        <v>1</v>
      </c>
      <c r="O44" s="38"/>
      <c r="P44" s="38"/>
      <c r="Q44" s="38"/>
      <c r="R44" s="38"/>
      <c r="S44" s="38"/>
      <c r="T44" s="38"/>
      <c r="U44" s="38"/>
      <c r="V44" s="40">
        <f t="shared" si="5"/>
        <v>0</v>
      </c>
      <c r="W44" s="40">
        <f t="shared" si="6"/>
        <v>0</v>
      </c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>
        <f t="shared" si="7"/>
        <v>0</v>
      </c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>
        <f t="shared" si="8"/>
        <v>0</v>
      </c>
      <c r="CR44" s="40"/>
      <c r="CS44" s="40"/>
      <c r="CT44" s="40"/>
      <c r="CU44" s="40"/>
      <c r="CV44" s="40">
        <f t="shared" si="9"/>
        <v>0</v>
      </c>
      <c r="CW44" s="40"/>
      <c r="CX44" s="40"/>
      <c r="CY44" s="40"/>
      <c r="CZ44" s="40"/>
      <c r="DA44" s="40"/>
      <c r="DB44" s="20"/>
      <c r="DC44" s="20"/>
      <c r="DD44" s="20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</row>
    <row r="45" s="2" customFormat="1" hidden="1" outlineLevel="1" spans="1:121">
      <c r="A45" s="21" t="s">
        <v>177</v>
      </c>
      <c r="B45" s="21"/>
      <c r="C45" s="229" t="s">
        <v>178</v>
      </c>
      <c r="D45" s="228" t="s">
        <v>141</v>
      </c>
      <c r="E45" s="93" t="s">
        <v>147</v>
      </c>
      <c r="F45" s="20" t="s">
        <v>66</v>
      </c>
      <c r="G45" s="21" t="s">
        <v>88</v>
      </c>
      <c r="H45" s="20"/>
      <c r="I45" s="66" t="s">
        <v>89</v>
      </c>
      <c r="J45" s="30">
        <v>44621</v>
      </c>
      <c r="K45" s="30">
        <v>44635</v>
      </c>
      <c r="L45" s="30"/>
      <c r="M45" s="30"/>
      <c r="N45" s="231">
        <v>0.5</v>
      </c>
      <c r="O45" s="38"/>
      <c r="P45" s="38"/>
      <c r="Q45" s="38"/>
      <c r="R45" s="38"/>
      <c r="S45" s="38"/>
      <c r="T45" s="38"/>
      <c r="U45" s="38"/>
      <c r="V45" s="40">
        <f t="shared" si="5"/>
        <v>0</v>
      </c>
      <c r="W45" s="40">
        <f t="shared" si="6"/>
        <v>0</v>
      </c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>
        <f t="shared" si="7"/>
        <v>0</v>
      </c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>
        <f t="shared" si="8"/>
        <v>0</v>
      </c>
      <c r="CR45" s="40"/>
      <c r="CS45" s="40"/>
      <c r="CT45" s="40"/>
      <c r="CU45" s="40"/>
      <c r="CV45" s="40">
        <f t="shared" si="9"/>
        <v>0</v>
      </c>
      <c r="CW45" s="40"/>
      <c r="CX45" s="40"/>
      <c r="CY45" s="40"/>
      <c r="CZ45" s="40"/>
      <c r="DA45" s="40"/>
      <c r="DB45" s="20"/>
      <c r="DC45" s="20"/>
      <c r="DD45" s="20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</row>
    <row r="46" s="2" customFormat="1" hidden="1" outlineLevel="1" spans="1:121">
      <c r="A46" s="21" t="s">
        <v>179</v>
      </c>
      <c r="B46" s="21"/>
      <c r="C46" s="229" t="s">
        <v>180</v>
      </c>
      <c r="D46" s="228" t="s">
        <v>141</v>
      </c>
      <c r="E46" s="93" t="s">
        <v>147</v>
      </c>
      <c r="F46" s="20" t="s">
        <v>66</v>
      </c>
      <c r="G46" s="21" t="s">
        <v>88</v>
      </c>
      <c r="H46" s="20"/>
      <c r="I46" s="66" t="s">
        <v>89</v>
      </c>
      <c r="J46" s="30">
        <v>44621</v>
      </c>
      <c r="K46" s="30">
        <v>44635</v>
      </c>
      <c r="L46" s="30"/>
      <c r="M46" s="30"/>
      <c r="N46" s="231">
        <v>0.5</v>
      </c>
      <c r="O46" s="38"/>
      <c r="P46" s="38"/>
      <c r="Q46" s="38"/>
      <c r="R46" s="38"/>
      <c r="S46" s="38"/>
      <c r="T46" s="38"/>
      <c r="U46" s="38"/>
      <c r="V46" s="40">
        <f t="shared" si="5"/>
        <v>0</v>
      </c>
      <c r="W46" s="40">
        <f t="shared" si="6"/>
        <v>0</v>
      </c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>
        <f t="shared" si="7"/>
        <v>0</v>
      </c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>
        <f t="shared" si="8"/>
        <v>0</v>
      </c>
      <c r="CR46" s="40"/>
      <c r="CS46" s="40"/>
      <c r="CT46" s="40"/>
      <c r="CU46" s="40"/>
      <c r="CV46" s="40">
        <f t="shared" si="9"/>
        <v>0</v>
      </c>
      <c r="CW46" s="40"/>
      <c r="CX46" s="40"/>
      <c r="CY46" s="40"/>
      <c r="CZ46" s="40"/>
      <c r="DA46" s="40"/>
      <c r="DB46" s="20"/>
      <c r="DC46" s="20"/>
      <c r="DD46" s="20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</row>
    <row r="47" s="2" customFormat="1" ht="18" hidden="1" customHeight="1" outlineLevel="1" spans="1:121">
      <c r="A47" s="21" t="s">
        <v>181</v>
      </c>
      <c r="B47" s="21"/>
      <c r="C47" s="229" t="s">
        <v>182</v>
      </c>
      <c r="D47" s="228" t="s">
        <v>141</v>
      </c>
      <c r="E47" s="93" t="s">
        <v>147</v>
      </c>
      <c r="F47" s="20" t="s">
        <v>66</v>
      </c>
      <c r="G47" s="21" t="s">
        <v>88</v>
      </c>
      <c r="H47" s="20"/>
      <c r="I47" s="66" t="s">
        <v>89</v>
      </c>
      <c r="J47" s="30">
        <v>44621</v>
      </c>
      <c r="K47" s="30">
        <v>44635</v>
      </c>
      <c r="L47" s="30"/>
      <c r="M47" s="30"/>
      <c r="N47" s="231">
        <v>0.5</v>
      </c>
      <c r="O47" s="38"/>
      <c r="P47" s="38"/>
      <c r="Q47" s="38"/>
      <c r="R47" s="38"/>
      <c r="S47" s="38"/>
      <c r="T47" s="38"/>
      <c r="U47" s="38"/>
      <c r="V47" s="40">
        <f t="shared" si="5"/>
        <v>0</v>
      </c>
      <c r="W47" s="40">
        <f t="shared" si="6"/>
        <v>0</v>
      </c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>
        <f t="shared" si="7"/>
        <v>0</v>
      </c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>
        <f t="shared" si="8"/>
        <v>0</v>
      </c>
      <c r="CR47" s="40"/>
      <c r="CS47" s="40"/>
      <c r="CT47" s="40"/>
      <c r="CU47" s="40"/>
      <c r="CV47" s="40">
        <f t="shared" si="9"/>
        <v>0</v>
      </c>
      <c r="CW47" s="40"/>
      <c r="CX47" s="40"/>
      <c r="CY47" s="40"/>
      <c r="CZ47" s="40"/>
      <c r="DA47" s="40"/>
      <c r="DB47" s="20"/>
      <c r="DC47" s="20"/>
      <c r="DD47" s="20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</row>
    <row r="48" collapsed="1" spans="1:121">
      <c r="A48" s="50" t="s">
        <v>183</v>
      </c>
      <c r="B48" s="55"/>
      <c r="C48" s="51" t="s">
        <v>184</v>
      </c>
      <c r="D48" s="24" t="s">
        <v>185</v>
      </c>
      <c r="E48" s="23" t="s">
        <v>186</v>
      </c>
      <c r="F48" s="52" t="s">
        <v>66</v>
      </c>
      <c r="G48" s="12" t="s">
        <v>187</v>
      </c>
      <c r="H48" s="11"/>
      <c r="I48" s="58" t="s">
        <v>89</v>
      </c>
      <c r="J48" s="29">
        <v>44652</v>
      </c>
      <c r="K48" s="29">
        <v>44666</v>
      </c>
      <c r="L48" s="29"/>
      <c r="M48" s="233"/>
      <c r="N48" s="64">
        <f>SUM(N49:N69)/COUNTIF(N49:N69,"&lt;&gt;测试")</f>
        <v>0</v>
      </c>
      <c r="O48" s="63"/>
      <c r="P48" s="29"/>
      <c r="Q48" s="63"/>
      <c r="R48" s="63" t="s">
        <v>143</v>
      </c>
      <c r="S48" s="63" t="s">
        <v>144</v>
      </c>
      <c r="T48" s="63"/>
      <c r="U48" s="28"/>
      <c r="V48" s="28">
        <f t="shared" si="5"/>
        <v>0</v>
      </c>
      <c r="W48" s="28">
        <f t="shared" si="6"/>
        <v>0</v>
      </c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>
        <f t="shared" si="7"/>
        <v>0</v>
      </c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>
        <f t="shared" si="8"/>
        <v>0</v>
      </c>
      <c r="CR48" s="28"/>
      <c r="CS48" s="28"/>
      <c r="CT48" s="28"/>
      <c r="CU48" s="28"/>
      <c r="CV48" s="28">
        <f t="shared" si="9"/>
        <v>0</v>
      </c>
      <c r="CW48" s="28"/>
      <c r="CX48" s="28"/>
      <c r="CY48" s="28"/>
      <c r="CZ48" s="28"/>
      <c r="DA48" s="28"/>
      <c r="DB48" s="11"/>
      <c r="DC48" s="11"/>
      <c r="DD48" s="52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</row>
    <row r="49" s="2" customFormat="1" hidden="1" outlineLevel="1" spans="1:121">
      <c r="A49" s="21" t="s">
        <v>188</v>
      </c>
      <c r="B49" s="21"/>
      <c r="C49" s="229" t="s">
        <v>189</v>
      </c>
      <c r="D49" s="21" t="s">
        <v>185</v>
      </c>
      <c r="E49" s="66" t="s">
        <v>186</v>
      </c>
      <c r="F49" s="20" t="s">
        <v>66</v>
      </c>
      <c r="G49" s="21" t="s">
        <v>187</v>
      </c>
      <c r="H49" s="20"/>
      <c r="I49" s="66" t="s">
        <v>89</v>
      </c>
      <c r="J49" s="30">
        <v>44652</v>
      </c>
      <c r="K49" s="30">
        <v>44666</v>
      </c>
      <c r="L49" s="30"/>
      <c r="M49" s="30"/>
      <c r="N49" s="37"/>
      <c r="O49" s="38"/>
      <c r="P49" s="38"/>
      <c r="Q49" s="38"/>
      <c r="R49" s="38"/>
      <c r="S49" s="38"/>
      <c r="T49" s="38"/>
      <c r="U49" s="38"/>
      <c r="V49" s="40">
        <f t="shared" si="5"/>
        <v>0</v>
      </c>
      <c r="W49" s="40">
        <f t="shared" si="6"/>
        <v>0</v>
      </c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>
        <f t="shared" si="7"/>
        <v>0</v>
      </c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>
        <f t="shared" si="8"/>
        <v>0</v>
      </c>
      <c r="CR49" s="40"/>
      <c r="CS49" s="40"/>
      <c r="CT49" s="40"/>
      <c r="CU49" s="40"/>
      <c r="CV49" s="40">
        <f t="shared" si="9"/>
        <v>0</v>
      </c>
      <c r="CW49" s="40"/>
      <c r="CX49" s="40"/>
      <c r="CY49" s="40"/>
      <c r="CZ49" s="40"/>
      <c r="DA49" s="40"/>
      <c r="DB49" s="20"/>
      <c r="DC49" s="20"/>
      <c r="DD49" s="20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</row>
    <row r="50" s="2" customFormat="1" hidden="1" outlineLevel="1" spans="1:121">
      <c r="A50" s="21" t="s">
        <v>190</v>
      </c>
      <c r="B50" s="21"/>
      <c r="C50" s="229" t="s">
        <v>191</v>
      </c>
      <c r="D50" s="21" t="s">
        <v>185</v>
      </c>
      <c r="E50" s="66" t="s">
        <v>186</v>
      </c>
      <c r="F50" s="20" t="s">
        <v>66</v>
      </c>
      <c r="G50" s="21" t="s">
        <v>187</v>
      </c>
      <c r="H50" s="20"/>
      <c r="I50" s="66" t="s">
        <v>89</v>
      </c>
      <c r="J50" s="30">
        <v>44652</v>
      </c>
      <c r="K50" s="30">
        <v>44666</v>
      </c>
      <c r="L50" s="30"/>
      <c r="M50" s="30"/>
      <c r="N50" s="37"/>
      <c r="O50" s="38"/>
      <c r="P50" s="38"/>
      <c r="Q50" s="38"/>
      <c r="R50" s="38"/>
      <c r="S50" s="38"/>
      <c r="T50" s="38"/>
      <c r="U50" s="38"/>
      <c r="V50" s="40">
        <f t="shared" si="5"/>
        <v>0</v>
      </c>
      <c r="W50" s="40">
        <f t="shared" si="6"/>
        <v>0</v>
      </c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>
        <f t="shared" si="7"/>
        <v>0</v>
      </c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>
        <f t="shared" si="8"/>
        <v>0</v>
      </c>
      <c r="CR50" s="40"/>
      <c r="CS50" s="40"/>
      <c r="CT50" s="40"/>
      <c r="CU50" s="40"/>
      <c r="CV50" s="40">
        <f t="shared" si="9"/>
        <v>0</v>
      </c>
      <c r="CW50" s="40"/>
      <c r="CX50" s="40"/>
      <c r="CY50" s="40"/>
      <c r="CZ50" s="40"/>
      <c r="DA50" s="40"/>
      <c r="DB50" s="20"/>
      <c r="DC50" s="20"/>
      <c r="DD50" s="20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</row>
    <row r="51" s="2" customFormat="1" hidden="1" outlineLevel="1" spans="1:121">
      <c r="A51" s="21" t="s">
        <v>192</v>
      </c>
      <c r="B51" s="21"/>
      <c r="C51" s="229" t="s">
        <v>193</v>
      </c>
      <c r="D51" s="21" t="s">
        <v>185</v>
      </c>
      <c r="E51" s="66" t="s">
        <v>186</v>
      </c>
      <c r="F51" s="20" t="s">
        <v>66</v>
      </c>
      <c r="G51" s="21" t="s">
        <v>187</v>
      </c>
      <c r="H51" s="20"/>
      <c r="I51" s="66" t="s">
        <v>89</v>
      </c>
      <c r="J51" s="30">
        <v>44652</v>
      </c>
      <c r="K51" s="30">
        <v>44666</v>
      </c>
      <c r="L51" s="30"/>
      <c r="M51" s="30"/>
      <c r="N51" s="37"/>
      <c r="O51" s="38"/>
      <c r="P51" s="38"/>
      <c r="Q51" s="38"/>
      <c r="R51" s="38"/>
      <c r="S51" s="38"/>
      <c r="T51" s="38"/>
      <c r="U51" s="38"/>
      <c r="V51" s="40">
        <f t="shared" si="5"/>
        <v>0</v>
      </c>
      <c r="W51" s="40">
        <f t="shared" si="6"/>
        <v>0</v>
      </c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>
        <f t="shared" si="7"/>
        <v>0</v>
      </c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>
        <f t="shared" si="8"/>
        <v>0</v>
      </c>
      <c r="CR51" s="40"/>
      <c r="CS51" s="40"/>
      <c r="CT51" s="40"/>
      <c r="CU51" s="40"/>
      <c r="CV51" s="40">
        <f t="shared" si="9"/>
        <v>0</v>
      </c>
      <c r="CW51" s="40"/>
      <c r="CX51" s="40"/>
      <c r="CY51" s="40"/>
      <c r="CZ51" s="40"/>
      <c r="DA51" s="40"/>
      <c r="DB51" s="20"/>
      <c r="DC51" s="20"/>
      <c r="DD51" s="20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</row>
    <row r="52" s="2" customFormat="1" hidden="1" outlineLevel="1" spans="1:121">
      <c r="A52" s="21" t="s">
        <v>194</v>
      </c>
      <c r="B52" s="21"/>
      <c r="C52" s="229" t="s">
        <v>195</v>
      </c>
      <c r="D52" s="21" t="s">
        <v>185</v>
      </c>
      <c r="E52" s="66" t="s">
        <v>186</v>
      </c>
      <c r="F52" s="20" t="s">
        <v>66</v>
      </c>
      <c r="G52" s="21" t="s">
        <v>187</v>
      </c>
      <c r="H52" s="20"/>
      <c r="I52" s="66" t="s">
        <v>89</v>
      </c>
      <c r="J52" s="30">
        <v>44652</v>
      </c>
      <c r="K52" s="30">
        <v>44666</v>
      </c>
      <c r="L52" s="30"/>
      <c r="M52" s="30"/>
      <c r="N52" s="37"/>
      <c r="O52" s="38"/>
      <c r="P52" s="38"/>
      <c r="Q52" s="38"/>
      <c r="R52" s="38"/>
      <c r="S52" s="38"/>
      <c r="T52" s="38"/>
      <c r="U52" s="38"/>
      <c r="V52" s="40">
        <f t="shared" si="5"/>
        <v>0</v>
      </c>
      <c r="W52" s="40">
        <f t="shared" si="6"/>
        <v>0</v>
      </c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>
        <f t="shared" si="7"/>
        <v>0</v>
      </c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>
        <f t="shared" si="8"/>
        <v>0</v>
      </c>
      <c r="CR52" s="40"/>
      <c r="CS52" s="40"/>
      <c r="CT52" s="40"/>
      <c r="CU52" s="40"/>
      <c r="CV52" s="40">
        <f t="shared" si="9"/>
        <v>0</v>
      </c>
      <c r="CW52" s="40"/>
      <c r="CX52" s="40"/>
      <c r="CY52" s="40"/>
      <c r="CZ52" s="40"/>
      <c r="DA52" s="40"/>
      <c r="DB52" s="20"/>
      <c r="DC52" s="20"/>
      <c r="DD52" s="20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</row>
    <row r="53" s="2" customFormat="1" hidden="1" outlineLevel="1" spans="1:121">
      <c r="A53" s="21" t="s">
        <v>196</v>
      </c>
      <c r="B53" s="21"/>
      <c r="C53" s="229" t="s">
        <v>197</v>
      </c>
      <c r="D53" s="21" t="s">
        <v>185</v>
      </c>
      <c r="E53" s="66" t="s">
        <v>186</v>
      </c>
      <c r="F53" s="20" t="s">
        <v>66</v>
      </c>
      <c r="G53" s="21" t="s">
        <v>187</v>
      </c>
      <c r="H53" s="20"/>
      <c r="I53" s="66" t="s">
        <v>89</v>
      </c>
      <c r="J53" s="30">
        <v>44652</v>
      </c>
      <c r="K53" s="30">
        <v>44666</v>
      </c>
      <c r="L53" s="30"/>
      <c r="M53" s="30"/>
      <c r="N53" s="37"/>
      <c r="O53" s="38"/>
      <c r="P53" s="38"/>
      <c r="Q53" s="38"/>
      <c r="R53" s="38"/>
      <c r="S53" s="38"/>
      <c r="T53" s="38"/>
      <c r="U53" s="38"/>
      <c r="V53" s="40">
        <f t="shared" si="5"/>
        <v>0</v>
      </c>
      <c r="W53" s="40">
        <f t="shared" si="6"/>
        <v>0</v>
      </c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>
        <f t="shared" si="7"/>
        <v>0</v>
      </c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>
        <f t="shared" si="8"/>
        <v>0</v>
      </c>
      <c r="CR53" s="40"/>
      <c r="CS53" s="40"/>
      <c r="CT53" s="40"/>
      <c r="CU53" s="40"/>
      <c r="CV53" s="40">
        <f t="shared" si="9"/>
        <v>0</v>
      </c>
      <c r="CW53" s="40"/>
      <c r="CX53" s="40"/>
      <c r="CY53" s="40"/>
      <c r="CZ53" s="40"/>
      <c r="DA53" s="40"/>
      <c r="DB53" s="20"/>
      <c r="DC53" s="20"/>
      <c r="DD53" s="20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</row>
    <row r="54" s="2" customFormat="1" hidden="1" outlineLevel="1" spans="1:121">
      <c r="A54" s="21" t="s">
        <v>198</v>
      </c>
      <c r="B54" s="21"/>
      <c r="C54" s="229" t="s">
        <v>199</v>
      </c>
      <c r="D54" s="21" t="s">
        <v>185</v>
      </c>
      <c r="E54" s="66" t="s">
        <v>186</v>
      </c>
      <c r="F54" s="20" t="s">
        <v>66</v>
      </c>
      <c r="G54" s="21" t="s">
        <v>187</v>
      </c>
      <c r="H54" s="20"/>
      <c r="I54" s="66" t="s">
        <v>89</v>
      </c>
      <c r="J54" s="30">
        <v>44652</v>
      </c>
      <c r="K54" s="30">
        <v>44666</v>
      </c>
      <c r="L54" s="30"/>
      <c r="M54" s="30"/>
      <c r="N54" s="37"/>
      <c r="O54" s="38"/>
      <c r="P54" s="38"/>
      <c r="Q54" s="38"/>
      <c r="R54" s="38"/>
      <c r="S54" s="38"/>
      <c r="T54" s="38"/>
      <c r="U54" s="38"/>
      <c r="V54" s="40">
        <f t="shared" si="5"/>
        <v>0</v>
      </c>
      <c r="W54" s="40">
        <f t="shared" si="6"/>
        <v>0</v>
      </c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>
        <f t="shared" si="7"/>
        <v>0</v>
      </c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>
        <f t="shared" si="8"/>
        <v>0</v>
      </c>
      <c r="CR54" s="40"/>
      <c r="CS54" s="40"/>
      <c r="CT54" s="40"/>
      <c r="CU54" s="40"/>
      <c r="CV54" s="40">
        <f t="shared" si="9"/>
        <v>0</v>
      </c>
      <c r="CW54" s="40"/>
      <c r="CX54" s="40"/>
      <c r="CY54" s="40"/>
      <c r="CZ54" s="40"/>
      <c r="DA54" s="40"/>
      <c r="DB54" s="20"/>
      <c r="DC54" s="20"/>
      <c r="DD54" s="20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</row>
    <row r="55" s="2" customFormat="1" hidden="1" outlineLevel="1" spans="1:121">
      <c r="A55" s="21" t="s">
        <v>200</v>
      </c>
      <c r="B55" s="21"/>
      <c r="C55" s="229" t="s">
        <v>201</v>
      </c>
      <c r="D55" s="21" t="s">
        <v>185</v>
      </c>
      <c r="E55" s="66" t="s">
        <v>186</v>
      </c>
      <c r="F55" s="20" t="s">
        <v>66</v>
      </c>
      <c r="G55" s="21" t="s">
        <v>187</v>
      </c>
      <c r="H55" s="20"/>
      <c r="I55" s="66" t="s">
        <v>89</v>
      </c>
      <c r="J55" s="30">
        <v>44652</v>
      </c>
      <c r="K55" s="30">
        <v>44666</v>
      </c>
      <c r="L55" s="30"/>
      <c r="M55" s="30"/>
      <c r="N55" s="37"/>
      <c r="O55" s="38"/>
      <c r="P55" s="38"/>
      <c r="Q55" s="38"/>
      <c r="R55" s="38"/>
      <c r="S55" s="38"/>
      <c r="T55" s="38"/>
      <c r="U55" s="38"/>
      <c r="V55" s="40">
        <f t="shared" si="5"/>
        <v>0</v>
      </c>
      <c r="W55" s="40">
        <f t="shared" si="6"/>
        <v>0</v>
      </c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>
        <f t="shared" si="7"/>
        <v>0</v>
      </c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>
        <f t="shared" si="8"/>
        <v>0</v>
      </c>
      <c r="CR55" s="40"/>
      <c r="CS55" s="40"/>
      <c r="CT55" s="40"/>
      <c r="CU55" s="40"/>
      <c r="CV55" s="40">
        <f t="shared" si="9"/>
        <v>0</v>
      </c>
      <c r="CW55" s="40"/>
      <c r="CX55" s="40"/>
      <c r="CY55" s="40"/>
      <c r="CZ55" s="40"/>
      <c r="DA55" s="40"/>
      <c r="DB55" s="20"/>
      <c r="DC55" s="20"/>
      <c r="DD55" s="20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</row>
    <row r="56" s="2" customFormat="1" hidden="1" outlineLevel="1" spans="1:121">
      <c r="A56" s="21" t="s">
        <v>202</v>
      </c>
      <c r="B56" s="21"/>
      <c r="C56" s="49" t="s">
        <v>203</v>
      </c>
      <c r="D56" s="21" t="s">
        <v>185</v>
      </c>
      <c r="E56" s="66" t="s">
        <v>186</v>
      </c>
      <c r="F56" s="20" t="s">
        <v>66</v>
      </c>
      <c r="G56" s="21" t="s">
        <v>187</v>
      </c>
      <c r="H56" s="20"/>
      <c r="I56" s="66" t="s">
        <v>89</v>
      </c>
      <c r="J56" s="30">
        <v>44652</v>
      </c>
      <c r="K56" s="30">
        <v>44666</v>
      </c>
      <c r="L56" s="30"/>
      <c r="M56" s="30"/>
      <c r="N56" s="37"/>
      <c r="O56" s="38"/>
      <c r="P56" s="38"/>
      <c r="Q56" s="38"/>
      <c r="R56" s="38"/>
      <c r="S56" s="38"/>
      <c r="T56" s="38"/>
      <c r="U56" s="38"/>
      <c r="V56" s="40">
        <f t="shared" si="5"/>
        <v>0</v>
      </c>
      <c r="W56" s="40">
        <f t="shared" si="6"/>
        <v>0</v>
      </c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>
        <f t="shared" si="7"/>
        <v>0</v>
      </c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>
        <f t="shared" si="8"/>
        <v>0</v>
      </c>
      <c r="CR56" s="40"/>
      <c r="CS56" s="40"/>
      <c r="CT56" s="40"/>
      <c r="CU56" s="40"/>
      <c r="CV56" s="40">
        <f t="shared" si="9"/>
        <v>0</v>
      </c>
      <c r="CW56" s="40"/>
      <c r="CX56" s="40"/>
      <c r="CY56" s="40"/>
      <c r="CZ56" s="40"/>
      <c r="DA56" s="40"/>
      <c r="DB56" s="20"/>
      <c r="DC56" s="20"/>
      <c r="DD56" s="20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</row>
    <row r="57" s="2" customFormat="1" hidden="1" outlineLevel="1" spans="1:121">
      <c r="A57" s="21" t="s">
        <v>204</v>
      </c>
      <c r="B57" s="21"/>
      <c r="C57" s="229" t="s">
        <v>205</v>
      </c>
      <c r="D57" s="21" t="s">
        <v>185</v>
      </c>
      <c r="E57" s="66" t="s">
        <v>186</v>
      </c>
      <c r="F57" s="20" t="s">
        <v>66</v>
      </c>
      <c r="G57" s="21" t="s">
        <v>187</v>
      </c>
      <c r="H57" s="20"/>
      <c r="I57" s="66" t="s">
        <v>89</v>
      </c>
      <c r="J57" s="30">
        <v>44652</v>
      </c>
      <c r="K57" s="30">
        <v>44666</v>
      </c>
      <c r="L57" s="30"/>
      <c r="M57" s="30"/>
      <c r="N57" s="37"/>
      <c r="O57" s="38"/>
      <c r="P57" s="38"/>
      <c r="Q57" s="38"/>
      <c r="R57" s="38"/>
      <c r="S57" s="38"/>
      <c r="T57" s="38"/>
      <c r="U57" s="38"/>
      <c r="V57" s="40">
        <f t="shared" si="5"/>
        <v>0</v>
      </c>
      <c r="W57" s="40">
        <f t="shared" si="6"/>
        <v>0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>
        <f t="shared" si="7"/>
        <v>0</v>
      </c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>
        <f t="shared" si="8"/>
        <v>0</v>
      </c>
      <c r="CR57" s="40"/>
      <c r="CS57" s="40"/>
      <c r="CT57" s="40"/>
      <c r="CU57" s="40"/>
      <c r="CV57" s="40">
        <f t="shared" si="9"/>
        <v>0</v>
      </c>
      <c r="CW57" s="40"/>
      <c r="CX57" s="40"/>
      <c r="CY57" s="40"/>
      <c r="CZ57" s="40"/>
      <c r="DA57" s="40"/>
      <c r="DB57" s="20"/>
      <c r="DC57" s="20"/>
      <c r="DD57" s="20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</row>
    <row r="58" s="2" customFormat="1" hidden="1" outlineLevel="1" spans="1:121">
      <c r="A58" s="21" t="s">
        <v>206</v>
      </c>
      <c r="B58" s="21"/>
      <c r="C58" s="229" t="s">
        <v>207</v>
      </c>
      <c r="D58" s="21" t="s">
        <v>185</v>
      </c>
      <c r="E58" s="66" t="s">
        <v>186</v>
      </c>
      <c r="F58" s="20" t="s">
        <v>66</v>
      </c>
      <c r="G58" s="21" t="s">
        <v>187</v>
      </c>
      <c r="H58" s="20"/>
      <c r="I58" s="66" t="s">
        <v>89</v>
      </c>
      <c r="J58" s="30">
        <v>44652</v>
      </c>
      <c r="K58" s="30">
        <v>44666</v>
      </c>
      <c r="L58" s="30"/>
      <c r="M58" s="30"/>
      <c r="N58" s="37"/>
      <c r="O58" s="38"/>
      <c r="P58" s="38"/>
      <c r="Q58" s="38"/>
      <c r="R58" s="38"/>
      <c r="S58" s="38"/>
      <c r="T58" s="38"/>
      <c r="U58" s="38"/>
      <c r="V58" s="40">
        <f t="shared" si="5"/>
        <v>0</v>
      </c>
      <c r="W58" s="40">
        <f t="shared" si="6"/>
        <v>0</v>
      </c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>
        <f t="shared" si="7"/>
        <v>0</v>
      </c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>
        <f t="shared" si="8"/>
        <v>0</v>
      </c>
      <c r="CR58" s="40"/>
      <c r="CS58" s="40"/>
      <c r="CT58" s="40"/>
      <c r="CU58" s="40"/>
      <c r="CV58" s="40">
        <f t="shared" si="9"/>
        <v>0</v>
      </c>
      <c r="CW58" s="40"/>
      <c r="CX58" s="40"/>
      <c r="CY58" s="40"/>
      <c r="CZ58" s="40"/>
      <c r="DA58" s="40"/>
      <c r="DB58" s="20"/>
      <c r="DC58" s="20"/>
      <c r="DD58" s="20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</row>
    <row r="59" s="2" customFormat="1" hidden="1" outlineLevel="1" spans="1:121">
      <c r="A59" s="21" t="s">
        <v>208</v>
      </c>
      <c r="B59" s="21"/>
      <c r="C59" s="229" t="s">
        <v>209</v>
      </c>
      <c r="D59" s="21" t="s">
        <v>185</v>
      </c>
      <c r="E59" s="66" t="s">
        <v>186</v>
      </c>
      <c r="F59" s="20" t="s">
        <v>66</v>
      </c>
      <c r="G59" s="21" t="s">
        <v>187</v>
      </c>
      <c r="H59" s="20"/>
      <c r="I59" s="66" t="s">
        <v>89</v>
      </c>
      <c r="J59" s="30">
        <v>44652</v>
      </c>
      <c r="K59" s="30">
        <v>44666</v>
      </c>
      <c r="L59" s="30"/>
      <c r="M59" s="30"/>
      <c r="N59" s="37"/>
      <c r="O59" s="38"/>
      <c r="P59" s="38"/>
      <c r="Q59" s="38"/>
      <c r="R59" s="38"/>
      <c r="S59" s="38"/>
      <c r="T59" s="38"/>
      <c r="U59" s="38"/>
      <c r="V59" s="40">
        <f t="shared" si="5"/>
        <v>0</v>
      </c>
      <c r="W59" s="40">
        <f t="shared" si="6"/>
        <v>0</v>
      </c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>
        <f t="shared" si="7"/>
        <v>0</v>
      </c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>
        <f t="shared" si="8"/>
        <v>0</v>
      </c>
      <c r="CR59" s="40"/>
      <c r="CS59" s="40"/>
      <c r="CT59" s="40"/>
      <c r="CU59" s="40"/>
      <c r="CV59" s="40">
        <f t="shared" si="9"/>
        <v>0</v>
      </c>
      <c r="CW59" s="40"/>
      <c r="CX59" s="40"/>
      <c r="CY59" s="40"/>
      <c r="CZ59" s="40"/>
      <c r="DA59" s="40"/>
      <c r="DB59" s="20"/>
      <c r="DC59" s="20"/>
      <c r="DD59" s="20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</row>
    <row r="60" s="2" customFormat="1" hidden="1" outlineLevel="1" spans="1:121">
      <c r="A60" s="21" t="s">
        <v>210</v>
      </c>
      <c r="B60" s="21"/>
      <c r="C60" s="229" t="s">
        <v>211</v>
      </c>
      <c r="D60" s="21" t="s">
        <v>185</v>
      </c>
      <c r="E60" s="66" t="s">
        <v>186</v>
      </c>
      <c r="F60" s="20" t="s">
        <v>66</v>
      </c>
      <c r="G60" s="21" t="s">
        <v>187</v>
      </c>
      <c r="H60" s="20"/>
      <c r="I60" s="66" t="s">
        <v>89</v>
      </c>
      <c r="J60" s="30">
        <v>44652</v>
      </c>
      <c r="K60" s="30">
        <v>44666</v>
      </c>
      <c r="L60" s="30"/>
      <c r="M60" s="30"/>
      <c r="N60" s="37"/>
      <c r="O60" s="38"/>
      <c r="P60" s="38"/>
      <c r="Q60" s="38"/>
      <c r="R60" s="38"/>
      <c r="S60" s="38"/>
      <c r="T60" s="38"/>
      <c r="U60" s="38"/>
      <c r="V60" s="40">
        <f t="shared" si="5"/>
        <v>0</v>
      </c>
      <c r="W60" s="40">
        <f t="shared" si="6"/>
        <v>0</v>
      </c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>
        <f t="shared" si="7"/>
        <v>0</v>
      </c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>
        <f t="shared" si="8"/>
        <v>0</v>
      </c>
      <c r="CR60" s="40"/>
      <c r="CS60" s="40"/>
      <c r="CT60" s="40"/>
      <c r="CU60" s="40"/>
      <c r="CV60" s="40">
        <f t="shared" si="9"/>
        <v>0</v>
      </c>
      <c r="CW60" s="40"/>
      <c r="CX60" s="40"/>
      <c r="CY60" s="40"/>
      <c r="CZ60" s="40"/>
      <c r="DA60" s="40"/>
      <c r="DB60" s="20"/>
      <c r="DC60" s="20"/>
      <c r="DD60" s="20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</row>
    <row r="61" s="2" customFormat="1" hidden="1" outlineLevel="1" spans="1:121">
      <c r="A61" s="21" t="s">
        <v>212</v>
      </c>
      <c r="B61" s="21"/>
      <c r="C61" s="229" t="s">
        <v>213</v>
      </c>
      <c r="D61" s="21" t="s">
        <v>185</v>
      </c>
      <c r="E61" s="66" t="s">
        <v>186</v>
      </c>
      <c r="F61" s="20" t="s">
        <v>66</v>
      </c>
      <c r="G61" s="21" t="s">
        <v>187</v>
      </c>
      <c r="H61" s="20"/>
      <c r="I61" s="66" t="s">
        <v>89</v>
      </c>
      <c r="J61" s="30">
        <v>44652</v>
      </c>
      <c r="K61" s="30">
        <v>44666</v>
      </c>
      <c r="L61" s="30"/>
      <c r="M61" s="30"/>
      <c r="N61" s="37"/>
      <c r="O61" s="38"/>
      <c r="P61" s="38"/>
      <c r="Q61" s="38"/>
      <c r="R61" s="38"/>
      <c r="S61" s="38"/>
      <c r="T61" s="38"/>
      <c r="U61" s="38"/>
      <c r="V61" s="40">
        <f t="shared" si="5"/>
        <v>0</v>
      </c>
      <c r="W61" s="40">
        <f t="shared" si="6"/>
        <v>0</v>
      </c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>
        <f t="shared" si="7"/>
        <v>0</v>
      </c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>
        <f t="shared" si="8"/>
        <v>0</v>
      </c>
      <c r="CR61" s="40"/>
      <c r="CS61" s="40"/>
      <c r="CT61" s="40"/>
      <c r="CU61" s="40"/>
      <c r="CV61" s="40">
        <f t="shared" si="9"/>
        <v>0</v>
      </c>
      <c r="CW61" s="40"/>
      <c r="CX61" s="40"/>
      <c r="CY61" s="40"/>
      <c r="CZ61" s="40"/>
      <c r="DA61" s="40"/>
      <c r="DB61" s="20"/>
      <c r="DC61" s="20"/>
      <c r="DD61" s="20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</row>
    <row r="62" s="2" customFormat="1" hidden="1" outlineLevel="1" spans="1:121">
      <c r="A62" s="21" t="s">
        <v>214</v>
      </c>
      <c r="B62" s="21"/>
      <c r="C62" s="229" t="s">
        <v>215</v>
      </c>
      <c r="D62" s="21" t="s">
        <v>185</v>
      </c>
      <c r="E62" s="66" t="s">
        <v>186</v>
      </c>
      <c r="F62" s="20" t="s">
        <v>66</v>
      </c>
      <c r="G62" s="21" t="s">
        <v>187</v>
      </c>
      <c r="H62" s="20"/>
      <c r="I62" s="66" t="s">
        <v>89</v>
      </c>
      <c r="J62" s="30">
        <v>44652</v>
      </c>
      <c r="K62" s="30">
        <v>44666</v>
      </c>
      <c r="L62" s="30"/>
      <c r="M62" s="30"/>
      <c r="N62" s="37"/>
      <c r="O62" s="38"/>
      <c r="P62" s="38"/>
      <c r="Q62" s="38"/>
      <c r="R62" s="38"/>
      <c r="S62" s="38"/>
      <c r="T62" s="38"/>
      <c r="U62" s="38"/>
      <c r="V62" s="40">
        <f t="shared" si="5"/>
        <v>0</v>
      </c>
      <c r="W62" s="40">
        <f t="shared" si="6"/>
        <v>0</v>
      </c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>
        <f t="shared" si="7"/>
        <v>0</v>
      </c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>
        <f t="shared" si="8"/>
        <v>0</v>
      </c>
      <c r="CR62" s="40"/>
      <c r="CS62" s="40"/>
      <c r="CT62" s="40"/>
      <c r="CU62" s="40"/>
      <c r="CV62" s="40">
        <f t="shared" si="9"/>
        <v>0</v>
      </c>
      <c r="CW62" s="40"/>
      <c r="CX62" s="40"/>
      <c r="CY62" s="40"/>
      <c r="CZ62" s="40"/>
      <c r="DA62" s="40"/>
      <c r="DB62" s="20"/>
      <c r="DC62" s="20"/>
      <c r="DD62" s="20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</row>
    <row r="63" s="2" customFormat="1" hidden="1" outlineLevel="1" spans="1:121">
      <c r="A63" s="21" t="s">
        <v>216</v>
      </c>
      <c r="B63" s="21"/>
      <c r="C63" s="229" t="s">
        <v>217</v>
      </c>
      <c r="D63" s="21" t="s">
        <v>185</v>
      </c>
      <c r="E63" s="66" t="s">
        <v>186</v>
      </c>
      <c r="F63" s="20" t="s">
        <v>66</v>
      </c>
      <c r="G63" s="21" t="s">
        <v>187</v>
      </c>
      <c r="H63" s="20"/>
      <c r="I63" s="66" t="s">
        <v>89</v>
      </c>
      <c r="J63" s="30">
        <v>44652</v>
      </c>
      <c r="K63" s="30">
        <v>44666</v>
      </c>
      <c r="L63" s="30"/>
      <c r="M63" s="30"/>
      <c r="N63" s="37"/>
      <c r="O63" s="38"/>
      <c r="P63" s="38"/>
      <c r="Q63" s="38"/>
      <c r="R63" s="38"/>
      <c r="S63" s="38"/>
      <c r="T63" s="38"/>
      <c r="U63" s="38"/>
      <c r="V63" s="40">
        <f t="shared" si="5"/>
        <v>0</v>
      </c>
      <c r="W63" s="40">
        <f t="shared" si="6"/>
        <v>0</v>
      </c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>
        <f t="shared" si="7"/>
        <v>0</v>
      </c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>
        <f t="shared" si="8"/>
        <v>0</v>
      </c>
      <c r="CR63" s="40"/>
      <c r="CS63" s="40"/>
      <c r="CT63" s="40"/>
      <c r="CU63" s="40"/>
      <c r="CV63" s="40">
        <f t="shared" si="9"/>
        <v>0</v>
      </c>
      <c r="CW63" s="40"/>
      <c r="CX63" s="40"/>
      <c r="CY63" s="40"/>
      <c r="CZ63" s="40"/>
      <c r="DA63" s="40"/>
      <c r="DB63" s="20"/>
      <c r="DC63" s="20"/>
      <c r="DD63" s="20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</row>
    <row r="64" s="2" customFormat="1" hidden="1" outlineLevel="1" spans="1:121">
      <c r="A64" s="21" t="s">
        <v>218</v>
      </c>
      <c r="B64" s="21"/>
      <c r="C64" s="229" t="s">
        <v>219</v>
      </c>
      <c r="D64" s="21" t="s">
        <v>185</v>
      </c>
      <c r="E64" s="66" t="s">
        <v>186</v>
      </c>
      <c r="F64" s="20" t="s">
        <v>66</v>
      </c>
      <c r="G64" s="21" t="s">
        <v>187</v>
      </c>
      <c r="H64" s="20"/>
      <c r="I64" s="66" t="s">
        <v>89</v>
      </c>
      <c r="J64" s="30">
        <v>44652</v>
      </c>
      <c r="K64" s="30">
        <v>44666</v>
      </c>
      <c r="L64" s="30"/>
      <c r="M64" s="30"/>
      <c r="N64" s="37"/>
      <c r="O64" s="38"/>
      <c r="P64" s="38"/>
      <c r="Q64" s="38"/>
      <c r="R64" s="38"/>
      <c r="S64" s="38"/>
      <c r="T64" s="38"/>
      <c r="U64" s="38"/>
      <c r="V64" s="40">
        <f t="shared" si="5"/>
        <v>0</v>
      </c>
      <c r="W64" s="40">
        <f t="shared" si="6"/>
        <v>0</v>
      </c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>
        <f t="shared" si="7"/>
        <v>0</v>
      </c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>
        <f t="shared" si="8"/>
        <v>0</v>
      </c>
      <c r="CR64" s="40"/>
      <c r="CS64" s="40"/>
      <c r="CT64" s="40"/>
      <c r="CU64" s="40"/>
      <c r="CV64" s="40">
        <f t="shared" si="9"/>
        <v>0</v>
      </c>
      <c r="CW64" s="40"/>
      <c r="CX64" s="40"/>
      <c r="CY64" s="40"/>
      <c r="CZ64" s="40"/>
      <c r="DA64" s="40"/>
      <c r="DB64" s="20"/>
      <c r="DC64" s="20"/>
      <c r="DD64" s="20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</row>
    <row r="65" s="2" customFormat="1" hidden="1" outlineLevel="1" spans="1:121">
      <c r="A65" s="21" t="s">
        <v>220</v>
      </c>
      <c r="B65" s="21"/>
      <c r="C65" s="229" t="s">
        <v>221</v>
      </c>
      <c r="D65" s="21" t="s">
        <v>185</v>
      </c>
      <c r="E65" s="66" t="s">
        <v>186</v>
      </c>
      <c r="F65" s="20" t="s">
        <v>66</v>
      </c>
      <c r="G65" s="21" t="s">
        <v>187</v>
      </c>
      <c r="H65" s="20"/>
      <c r="I65" s="66" t="s">
        <v>89</v>
      </c>
      <c r="J65" s="30">
        <v>44652</v>
      </c>
      <c r="K65" s="30">
        <v>44666</v>
      </c>
      <c r="L65" s="30"/>
      <c r="M65" s="30"/>
      <c r="N65" s="37"/>
      <c r="O65" s="38"/>
      <c r="P65" s="38"/>
      <c r="Q65" s="38"/>
      <c r="R65" s="38"/>
      <c r="S65" s="38"/>
      <c r="T65" s="38"/>
      <c r="U65" s="38"/>
      <c r="V65" s="40">
        <f t="shared" si="5"/>
        <v>0</v>
      </c>
      <c r="W65" s="40">
        <f t="shared" si="6"/>
        <v>0</v>
      </c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>
        <f t="shared" si="7"/>
        <v>0</v>
      </c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>
        <f t="shared" si="8"/>
        <v>0</v>
      </c>
      <c r="CR65" s="40"/>
      <c r="CS65" s="40"/>
      <c r="CT65" s="40"/>
      <c r="CU65" s="40"/>
      <c r="CV65" s="40">
        <f t="shared" si="9"/>
        <v>0</v>
      </c>
      <c r="CW65" s="40"/>
      <c r="CX65" s="40"/>
      <c r="CY65" s="40"/>
      <c r="CZ65" s="40"/>
      <c r="DA65" s="40"/>
      <c r="DB65" s="20"/>
      <c r="DC65" s="20"/>
      <c r="DD65" s="20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</row>
    <row r="66" s="2" customFormat="1" hidden="1" outlineLevel="1" spans="1:121">
      <c r="A66" s="21" t="s">
        <v>222</v>
      </c>
      <c r="B66" s="21"/>
      <c r="C66" s="229" t="s">
        <v>223</v>
      </c>
      <c r="D66" s="21" t="s">
        <v>185</v>
      </c>
      <c r="E66" s="66" t="s">
        <v>186</v>
      </c>
      <c r="F66" s="20" t="s">
        <v>66</v>
      </c>
      <c r="G66" s="21" t="s">
        <v>187</v>
      </c>
      <c r="H66" s="20"/>
      <c r="I66" s="66" t="s">
        <v>89</v>
      </c>
      <c r="J66" s="30">
        <v>44652</v>
      </c>
      <c r="K66" s="30">
        <v>44666</v>
      </c>
      <c r="L66" s="30"/>
      <c r="M66" s="30"/>
      <c r="N66" s="37"/>
      <c r="O66" s="38"/>
      <c r="P66" s="38"/>
      <c r="Q66" s="38"/>
      <c r="R66" s="38"/>
      <c r="S66" s="38"/>
      <c r="T66" s="38"/>
      <c r="U66" s="38"/>
      <c r="V66" s="40">
        <f t="shared" si="5"/>
        <v>0</v>
      </c>
      <c r="W66" s="40">
        <f t="shared" si="6"/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>
        <f t="shared" si="7"/>
        <v>0</v>
      </c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>
        <f t="shared" si="8"/>
        <v>0</v>
      </c>
      <c r="CR66" s="40"/>
      <c r="CS66" s="40"/>
      <c r="CT66" s="40"/>
      <c r="CU66" s="40"/>
      <c r="CV66" s="40">
        <f t="shared" si="9"/>
        <v>0</v>
      </c>
      <c r="CW66" s="40"/>
      <c r="CX66" s="40"/>
      <c r="CY66" s="40"/>
      <c r="CZ66" s="40"/>
      <c r="DA66" s="40"/>
      <c r="DB66" s="20"/>
      <c r="DC66" s="20"/>
      <c r="DD66" s="20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</row>
    <row r="67" s="2" customFormat="1" hidden="1" outlineLevel="1" spans="1:121">
      <c r="A67" s="21" t="s">
        <v>224</v>
      </c>
      <c r="B67" s="21"/>
      <c r="C67" s="229" t="s">
        <v>225</v>
      </c>
      <c r="D67" s="21" t="s">
        <v>185</v>
      </c>
      <c r="E67" s="66" t="s">
        <v>186</v>
      </c>
      <c r="F67" s="20" t="s">
        <v>66</v>
      </c>
      <c r="G67" s="21" t="s">
        <v>187</v>
      </c>
      <c r="H67" s="20"/>
      <c r="I67" s="66" t="s">
        <v>89</v>
      </c>
      <c r="J67" s="30">
        <v>44652</v>
      </c>
      <c r="K67" s="30">
        <v>44666</v>
      </c>
      <c r="L67" s="30"/>
      <c r="M67" s="30"/>
      <c r="N67" s="37"/>
      <c r="O67" s="38"/>
      <c r="P67" s="38"/>
      <c r="Q67" s="38"/>
      <c r="R67" s="38"/>
      <c r="S67" s="38"/>
      <c r="T67" s="38"/>
      <c r="U67" s="38"/>
      <c r="V67" s="40">
        <f t="shared" si="5"/>
        <v>0</v>
      </c>
      <c r="W67" s="40">
        <f t="shared" si="6"/>
        <v>0</v>
      </c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>
        <f t="shared" si="7"/>
        <v>0</v>
      </c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>
        <f t="shared" si="8"/>
        <v>0</v>
      </c>
      <c r="CR67" s="40"/>
      <c r="CS67" s="40"/>
      <c r="CT67" s="40"/>
      <c r="CU67" s="40"/>
      <c r="CV67" s="40">
        <f t="shared" si="9"/>
        <v>0</v>
      </c>
      <c r="CW67" s="40"/>
      <c r="CX67" s="40"/>
      <c r="CY67" s="40"/>
      <c r="CZ67" s="40"/>
      <c r="DA67" s="40"/>
      <c r="DB67" s="20"/>
      <c r="DC67" s="20"/>
      <c r="DD67" s="20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</row>
    <row r="68" s="2" customFormat="1" hidden="1" outlineLevel="1" spans="1:121">
      <c r="A68" s="21" t="s">
        <v>226</v>
      </c>
      <c r="B68" s="21"/>
      <c r="C68" s="49" t="s">
        <v>227</v>
      </c>
      <c r="D68" s="21" t="s">
        <v>185</v>
      </c>
      <c r="E68" s="66" t="s">
        <v>186</v>
      </c>
      <c r="F68" s="20" t="s">
        <v>66</v>
      </c>
      <c r="G68" s="21" t="s">
        <v>187</v>
      </c>
      <c r="H68" s="20"/>
      <c r="I68" s="66" t="s">
        <v>89</v>
      </c>
      <c r="J68" s="30">
        <v>44652</v>
      </c>
      <c r="K68" s="30">
        <v>44666</v>
      </c>
      <c r="L68" s="30"/>
      <c r="M68" s="30"/>
      <c r="N68" s="37"/>
      <c r="O68" s="38"/>
      <c r="P68" s="38"/>
      <c r="Q68" s="38"/>
      <c r="R68" s="38"/>
      <c r="S68" s="38"/>
      <c r="T68" s="38"/>
      <c r="U68" s="38"/>
      <c r="V68" s="40">
        <f t="shared" si="5"/>
        <v>0</v>
      </c>
      <c r="W68" s="40">
        <f t="shared" si="6"/>
        <v>0</v>
      </c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>
        <f t="shared" si="7"/>
        <v>0</v>
      </c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>
        <f t="shared" si="8"/>
        <v>0</v>
      </c>
      <c r="CR68" s="40"/>
      <c r="CS68" s="40"/>
      <c r="CT68" s="40"/>
      <c r="CU68" s="40"/>
      <c r="CV68" s="40">
        <f t="shared" si="9"/>
        <v>0</v>
      </c>
      <c r="CW68" s="40"/>
      <c r="CX68" s="40"/>
      <c r="CY68" s="40"/>
      <c r="CZ68" s="40"/>
      <c r="DA68" s="40"/>
      <c r="DB68" s="20"/>
      <c r="DC68" s="20"/>
      <c r="DD68" s="20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</row>
    <row r="69" s="2" customFormat="1" hidden="1" outlineLevel="1" spans="1:121">
      <c r="A69" s="21" t="s">
        <v>228</v>
      </c>
      <c r="B69" s="21"/>
      <c r="C69" s="49" t="s">
        <v>229</v>
      </c>
      <c r="D69" s="21" t="s">
        <v>185</v>
      </c>
      <c r="E69" s="66" t="s">
        <v>186</v>
      </c>
      <c r="F69" s="20" t="s">
        <v>66</v>
      </c>
      <c r="G69" s="21" t="s">
        <v>187</v>
      </c>
      <c r="H69" s="20"/>
      <c r="I69" s="66" t="s">
        <v>89</v>
      </c>
      <c r="J69" s="30">
        <v>44652</v>
      </c>
      <c r="K69" s="30">
        <v>44666</v>
      </c>
      <c r="L69" s="30"/>
      <c r="M69" s="30"/>
      <c r="N69" s="37"/>
      <c r="O69" s="38"/>
      <c r="P69" s="38"/>
      <c r="Q69" s="38"/>
      <c r="R69" s="38"/>
      <c r="S69" s="38"/>
      <c r="T69" s="38"/>
      <c r="U69" s="38"/>
      <c r="V69" s="40">
        <f t="shared" ref="V69:V100" si="10">SUM(W69,AM69,CQ69,CV69)</f>
        <v>0</v>
      </c>
      <c r="W69" s="40">
        <f t="shared" ref="W69:W100" si="11">SUM(X69:AL69)</f>
        <v>0</v>
      </c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>
        <f t="shared" ref="AM69:AM100" si="12">SUM(AN69:CP69)</f>
        <v>0</v>
      </c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>
        <f t="shared" ref="CQ69:CQ100" si="13">SUM(CR69:CU69)</f>
        <v>0</v>
      </c>
      <c r="CR69" s="40"/>
      <c r="CS69" s="40"/>
      <c r="CT69" s="40"/>
      <c r="CU69" s="40"/>
      <c r="CV69" s="40">
        <f t="shared" ref="CV69:CV100" si="14">SUM(CW69:DA69)</f>
        <v>0</v>
      </c>
      <c r="CW69" s="40"/>
      <c r="CX69" s="40"/>
      <c r="CY69" s="40"/>
      <c r="CZ69" s="40"/>
      <c r="DA69" s="40"/>
      <c r="DB69" s="20"/>
      <c r="DC69" s="20"/>
      <c r="DD69" s="20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</row>
    <row r="70" ht="20.65" customHeight="1" collapsed="1" spans="1:121">
      <c r="A70" s="50" t="s">
        <v>230</v>
      </c>
      <c r="B70" s="55"/>
      <c r="C70" s="46" t="s">
        <v>231</v>
      </c>
      <c r="D70" s="46" t="s">
        <v>232</v>
      </c>
      <c r="E70" s="11" t="s">
        <v>233</v>
      </c>
      <c r="F70" s="52" t="s">
        <v>66</v>
      </c>
      <c r="G70" s="12" t="s">
        <v>234</v>
      </c>
      <c r="H70" s="52"/>
      <c r="I70" s="242" t="s">
        <v>235</v>
      </c>
      <c r="J70" s="29">
        <v>44621</v>
      </c>
      <c r="K70" s="29">
        <v>44635</v>
      </c>
      <c r="L70" s="29">
        <v>44610</v>
      </c>
      <c r="M70" s="52"/>
      <c r="N70" s="41">
        <f>SUM(N71:N99)/COUNTIF(N71:N99,"&lt;&gt;测试")</f>
        <v>0.972413793103448</v>
      </c>
      <c r="O70" s="63"/>
      <c r="P70" s="29">
        <v>44628</v>
      </c>
      <c r="Q70" s="29">
        <v>44637</v>
      </c>
      <c r="R70" s="63" t="s">
        <v>236</v>
      </c>
      <c r="S70" s="63" t="s">
        <v>144</v>
      </c>
      <c r="T70" s="63" t="s">
        <v>237</v>
      </c>
      <c r="U70" s="28"/>
      <c r="V70" s="28">
        <f t="shared" si="10"/>
        <v>0</v>
      </c>
      <c r="W70" s="28">
        <f t="shared" si="11"/>
        <v>0</v>
      </c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>
        <f t="shared" si="12"/>
        <v>0</v>
      </c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>
        <f t="shared" si="13"/>
        <v>0</v>
      </c>
      <c r="CR70" s="28"/>
      <c r="CS70" s="28"/>
      <c r="CT70" s="28"/>
      <c r="CU70" s="28"/>
      <c r="CV70" s="28">
        <f t="shared" si="14"/>
        <v>0</v>
      </c>
      <c r="CW70" s="28"/>
      <c r="CX70" s="28"/>
      <c r="CY70" s="28"/>
      <c r="CZ70" s="28"/>
      <c r="DA70" s="28"/>
      <c r="DB70" s="11"/>
      <c r="DC70" s="11"/>
      <c r="DD70" s="52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</row>
    <row r="71" s="2" customFormat="1" hidden="1" outlineLevel="1" spans="1:121">
      <c r="A71" s="21" t="s">
        <v>238</v>
      </c>
      <c r="B71" s="21"/>
      <c r="C71" s="229" t="s">
        <v>239</v>
      </c>
      <c r="D71" s="228" t="s">
        <v>232</v>
      </c>
      <c r="E71" s="93" t="s">
        <v>233</v>
      </c>
      <c r="F71" s="20" t="s">
        <v>66</v>
      </c>
      <c r="G71" s="21" t="s">
        <v>234</v>
      </c>
      <c r="H71" s="20"/>
      <c r="I71" s="66" t="s">
        <v>235</v>
      </c>
      <c r="J71" s="30">
        <v>44621</v>
      </c>
      <c r="K71" s="30">
        <v>44635</v>
      </c>
      <c r="L71" s="30">
        <v>44610</v>
      </c>
      <c r="M71" s="30">
        <v>44613</v>
      </c>
      <c r="N71" s="37">
        <v>1</v>
      </c>
      <c r="O71" s="38"/>
      <c r="P71" s="38"/>
      <c r="Q71" s="38"/>
      <c r="R71" s="38"/>
      <c r="S71" s="38"/>
      <c r="T71" s="38"/>
      <c r="U71" s="38"/>
      <c r="V71" s="40">
        <f t="shared" si="10"/>
        <v>0</v>
      </c>
      <c r="W71" s="40">
        <f t="shared" si="11"/>
        <v>0</v>
      </c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>
        <f t="shared" si="12"/>
        <v>0</v>
      </c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>
        <f t="shared" si="13"/>
        <v>0</v>
      </c>
      <c r="CR71" s="40"/>
      <c r="CS71" s="40"/>
      <c r="CT71" s="40"/>
      <c r="CU71" s="40"/>
      <c r="CV71" s="40">
        <f t="shared" si="14"/>
        <v>0</v>
      </c>
      <c r="CW71" s="40"/>
      <c r="CX71" s="40"/>
      <c r="CY71" s="40"/>
      <c r="CZ71" s="40"/>
      <c r="DA71" s="40"/>
      <c r="DB71" s="20"/>
      <c r="DC71" s="20"/>
      <c r="DD71" s="20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</row>
    <row r="72" s="2" customFormat="1" hidden="1" outlineLevel="1" spans="1:121">
      <c r="A72" s="21" t="s">
        <v>240</v>
      </c>
      <c r="B72" s="21"/>
      <c r="C72" s="229" t="s">
        <v>241</v>
      </c>
      <c r="D72" s="228" t="s">
        <v>232</v>
      </c>
      <c r="E72" s="93" t="s">
        <v>233</v>
      </c>
      <c r="F72" s="20" t="s">
        <v>66</v>
      </c>
      <c r="G72" s="21" t="s">
        <v>234</v>
      </c>
      <c r="H72" s="20"/>
      <c r="I72" s="66" t="s">
        <v>235</v>
      </c>
      <c r="J72" s="30">
        <v>44621</v>
      </c>
      <c r="K72" s="30">
        <v>44635</v>
      </c>
      <c r="L72" s="30">
        <v>44610</v>
      </c>
      <c r="M72" s="30">
        <v>44613</v>
      </c>
      <c r="N72" s="37">
        <v>1</v>
      </c>
      <c r="O72" s="38"/>
      <c r="P72" s="38"/>
      <c r="Q72" s="38"/>
      <c r="R72" s="38"/>
      <c r="S72" s="38"/>
      <c r="T72" s="38"/>
      <c r="U72" s="38"/>
      <c r="V72" s="40">
        <f t="shared" si="10"/>
        <v>0</v>
      </c>
      <c r="W72" s="40">
        <f t="shared" si="11"/>
        <v>0</v>
      </c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>
        <f t="shared" si="12"/>
        <v>0</v>
      </c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>
        <f t="shared" si="13"/>
        <v>0</v>
      </c>
      <c r="CR72" s="40"/>
      <c r="CS72" s="40"/>
      <c r="CT72" s="40"/>
      <c r="CU72" s="40"/>
      <c r="CV72" s="40">
        <f t="shared" si="14"/>
        <v>0</v>
      </c>
      <c r="CW72" s="40"/>
      <c r="CX72" s="40"/>
      <c r="CY72" s="40"/>
      <c r="CZ72" s="40"/>
      <c r="DA72" s="40"/>
      <c r="DB72" s="20"/>
      <c r="DC72" s="20"/>
      <c r="DD72" s="20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</row>
    <row r="73" s="2" customFormat="1" hidden="1" outlineLevel="1" spans="1:121">
      <c r="A73" s="21" t="s">
        <v>242</v>
      </c>
      <c r="B73" s="21"/>
      <c r="C73" s="229" t="s">
        <v>243</v>
      </c>
      <c r="D73" s="228" t="s">
        <v>232</v>
      </c>
      <c r="E73" s="93" t="s">
        <v>233</v>
      </c>
      <c r="F73" s="20" t="s">
        <v>66</v>
      </c>
      <c r="G73" s="21" t="s">
        <v>234</v>
      </c>
      <c r="H73" s="20"/>
      <c r="I73" s="66" t="s">
        <v>235</v>
      </c>
      <c r="J73" s="30">
        <v>44621</v>
      </c>
      <c r="K73" s="30">
        <v>44635</v>
      </c>
      <c r="L73" s="30">
        <v>44610</v>
      </c>
      <c r="M73" s="30">
        <v>44613</v>
      </c>
      <c r="N73" s="37">
        <v>1</v>
      </c>
      <c r="O73" s="38"/>
      <c r="P73" s="38"/>
      <c r="Q73" s="38"/>
      <c r="R73" s="38"/>
      <c r="S73" s="38"/>
      <c r="T73" s="38"/>
      <c r="U73" s="38"/>
      <c r="V73" s="40">
        <f t="shared" si="10"/>
        <v>0</v>
      </c>
      <c r="W73" s="40">
        <f t="shared" si="11"/>
        <v>0</v>
      </c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>
        <f t="shared" si="12"/>
        <v>0</v>
      </c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>
        <f t="shared" si="13"/>
        <v>0</v>
      </c>
      <c r="CR73" s="40"/>
      <c r="CS73" s="40"/>
      <c r="CT73" s="40"/>
      <c r="CU73" s="40"/>
      <c r="CV73" s="40">
        <f t="shared" si="14"/>
        <v>0</v>
      </c>
      <c r="CW73" s="40"/>
      <c r="CX73" s="40"/>
      <c r="CY73" s="40"/>
      <c r="CZ73" s="40"/>
      <c r="DA73" s="40"/>
      <c r="DB73" s="20"/>
      <c r="DC73" s="20"/>
      <c r="DD73" s="20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</row>
    <row r="74" s="2" customFormat="1" hidden="1" outlineLevel="1" spans="1:121">
      <c r="A74" s="21" t="s">
        <v>244</v>
      </c>
      <c r="B74" s="21"/>
      <c r="C74" s="229" t="s">
        <v>245</v>
      </c>
      <c r="D74" s="228" t="s">
        <v>232</v>
      </c>
      <c r="E74" s="93" t="s">
        <v>233</v>
      </c>
      <c r="F74" s="20" t="s">
        <v>66</v>
      </c>
      <c r="G74" s="21" t="s">
        <v>234</v>
      </c>
      <c r="H74" s="20"/>
      <c r="I74" s="66" t="s">
        <v>235</v>
      </c>
      <c r="J74" s="30">
        <v>44621</v>
      </c>
      <c r="K74" s="30">
        <v>44635</v>
      </c>
      <c r="L74" s="30">
        <v>44610</v>
      </c>
      <c r="M74" s="30">
        <v>44613</v>
      </c>
      <c r="N74" s="37">
        <v>1</v>
      </c>
      <c r="O74" s="38"/>
      <c r="P74" s="38"/>
      <c r="Q74" s="38"/>
      <c r="R74" s="38"/>
      <c r="S74" s="38"/>
      <c r="T74" s="38"/>
      <c r="U74" s="38"/>
      <c r="V74" s="40">
        <f t="shared" si="10"/>
        <v>0</v>
      </c>
      <c r="W74" s="40">
        <f t="shared" si="11"/>
        <v>0</v>
      </c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>
        <f t="shared" si="12"/>
        <v>0</v>
      </c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>
        <f t="shared" si="13"/>
        <v>0</v>
      </c>
      <c r="CR74" s="40"/>
      <c r="CS74" s="40"/>
      <c r="CT74" s="40"/>
      <c r="CU74" s="40"/>
      <c r="CV74" s="40">
        <f t="shared" si="14"/>
        <v>0</v>
      </c>
      <c r="CW74" s="40"/>
      <c r="CX74" s="40"/>
      <c r="CY74" s="40"/>
      <c r="CZ74" s="40"/>
      <c r="DA74" s="40"/>
      <c r="DB74" s="20"/>
      <c r="DC74" s="20"/>
      <c r="DD74" s="20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</row>
    <row r="75" s="2" customFormat="1" hidden="1" outlineLevel="1" spans="1:121">
      <c r="A75" s="21" t="s">
        <v>246</v>
      </c>
      <c r="B75" s="21"/>
      <c r="C75" s="229" t="s">
        <v>247</v>
      </c>
      <c r="D75" s="228" t="s">
        <v>232</v>
      </c>
      <c r="E75" s="93" t="s">
        <v>233</v>
      </c>
      <c r="F75" s="20" t="s">
        <v>66</v>
      </c>
      <c r="G75" s="21" t="s">
        <v>234</v>
      </c>
      <c r="H75" s="20"/>
      <c r="I75" s="66" t="s">
        <v>235</v>
      </c>
      <c r="J75" s="30">
        <v>44621</v>
      </c>
      <c r="K75" s="30">
        <v>44635</v>
      </c>
      <c r="L75" s="30">
        <v>44610</v>
      </c>
      <c r="M75" s="30">
        <v>44613</v>
      </c>
      <c r="N75" s="37">
        <v>1</v>
      </c>
      <c r="O75" s="38"/>
      <c r="P75" s="38"/>
      <c r="Q75" s="38"/>
      <c r="R75" s="38"/>
      <c r="S75" s="38"/>
      <c r="T75" s="38"/>
      <c r="U75" s="38"/>
      <c r="V75" s="40">
        <f t="shared" si="10"/>
        <v>0</v>
      </c>
      <c r="W75" s="40">
        <f t="shared" si="11"/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>
        <f t="shared" si="12"/>
        <v>0</v>
      </c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>
        <f t="shared" si="13"/>
        <v>0</v>
      </c>
      <c r="CR75" s="40"/>
      <c r="CS75" s="40"/>
      <c r="CT75" s="40"/>
      <c r="CU75" s="40"/>
      <c r="CV75" s="40">
        <f t="shared" si="14"/>
        <v>0</v>
      </c>
      <c r="CW75" s="40"/>
      <c r="CX75" s="40"/>
      <c r="CY75" s="40"/>
      <c r="CZ75" s="40"/>
      <c r="DA75" s="40"/>
      <c r="DB75" s="20"/>
      <c r="DC75" s="20"/>
      <c r="DD75" s="20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</row>
    <row r="76" s="2" customFormat="1" hidden="1" outlineLevel="1" spans="1:121">
      <c r="A76" s="21" t="s">
        <v>248</v>
      </c>
      <c r="B76" s="21"/>
      <c r="C76" s="229" t="s">
        <v>249</v>
      </c>
      <c r="D76" s="228" t="s">
        <v>232</v>
      </c>
      <c r="E76" s="93" t="s">
        <v>233</v>
      </c>
      <c r="F76" s="20" t="s">
        <v>66</v>
      </c>
      <c r="G76" s="21" t="s">
        <v>234</v>
      </c>
      <c r="H76" s="20"/>
      <c r="I76" s="66" t="s">
        <v>235</v>
      </c>
      <c r="J76" s="30">
        <v>44621</v>
      </c>
      <c r="K76" s="30">
        <v>44635</v>
      </c>
      <c r="L76" s="30">
        <v>44610</v>
      </c>
      <c r="M76" s="30">
        <v>44613</v>
      </c>
      <c r="N76" s="37">
        <v>1</v>
      </c>
      <c r="O76" s="38"/>
      <c r="P76" s="38"/>
      <c r="Q76" s="38"/>
      <c r="R76" s="38"/>
      <c r="S76" s="38"/>
      <c r="T76" s="38"/>
      <c r="U76" s="38"/>
      <c r="V76" s="40">
        <f t="shared" si="10"/>
        <v>0</v>
      </c>
      <c r="W76" s="40">
        <f t="shared" si="11"/>
        <v>0</v>
      </c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>
        <f t="shared" si="12"/>
        <v>0</v>
      </c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>
        <f t="shared" si="13"/>
        <v>0</v>
      </c>
      <c r="CR76" s="40"/>
      <c r="CS76" s="40"/>
      <c r="CT76" s="40"/>
      <c r="CU76" s="40"/>
      <c r="CV76" s="40">
        <f t="shared" si="14"/>
        <v>0</v>
      </c>
      <c r="CW76" s="40"/>
      <c r="CX76" s="40"/>
      <c r="CY76" s="40"/>
      <c r="CZ76" s="40"/>
      <c r="DA76" s="40"/>
      <c r="DB76" s="20"/>
      <c r="DC76" s="20"/>
      <c r="DD76" s="20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</row>
    <row r="77" s="2" customFormat="1" hidden="1" outlineLevel="1" spans="1:121">
      <c r="A77" s="21" t="s">
        <v>250</v>
      </c>
      <c r="B77" s="21"/>
      <c r="C77" s="229" t="s">
        <v>251</v>
      </c>
      <c r="D77" s="228" t="s">
        <v>232</v>
      </c>
      <c r="E77" s="93" t="s">
        <v>233</v>
      </c>
      <c r="F77" s="20" t="s">
        <v>66</v>
      </c>
      <c r="G77" s="21" t="s">
        <v>234</v>
      </c>
      <c r="H77" s="20"/>
      <c r="I77" s="66" t="s">
        <v>235</v>
      </c>
      <c r="J77" s="30">
        <v>44621</v>
      </c>
      <c r="K77" s="30">
        <v>44635</v>
      </c>
      <c r="L77" s="30">
        <v>44610</v>
      </c>
      <c r="M77" s="30">
        <v>44613</v>
      </c>
      <c r="N77" s="37">
        <v>1</v>
      </c>
      <c r="O77" s="38"/>
      <c r="P77" s="38"/>
      <c r="Q77" s="38"/>
      <c r="R77" s="38"/>
      <c r="S77" s="38"/>
      <c r="T77" s="38"/>
      <c r="U77" s="38"/>
      <c r="V77" s="40">
        <f t="shared" si="10"/>
        <v>0</v>
      </c>
      <c r="W77" s="40">
        <f t="shared" si="11"/>
        <v>0</v>
      </c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>
        <f t="shared" si="12"/>
        <v>0</v>
      </c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>
        <f t="shared" si="13"/>
        <v>0</v>
      </c>
      <c r="CR77" s="40"/>
      <c r="CS77" s="40"/>
      <c r="CT77" s="40"/>
      <c r="CU77" s="40"/>
      <c r="CV77" s="40">
        <f t="shared" si="14"/>
        <v>0</v>
      </c>
      <c r="CW77" s="40"/>
      <c r="CX77" s="40"/>
      <c r="CY77" s="40"/>
      <c r="CZ77" s="40"/>
      <c r="DA77" s="40"/>
      <c r="DB77" s="20"/>
      <c r="DC77" s="20"/>
      <c r="DD77" s="20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</row>
    <row r="78" s="2" customFormat="1" hidden="1" outlineLevel="1" spans="1:121">
      <c r="A78" s="21" t="s">
        <v>252</v>
      </c>
      <c r="B78" s="21"/>
      <c r="C78" s="229" t="s">
        <v>253</v>
      </c>
      <c r="D78" s="228" t="s">
        <v>232</v>
      </c>
      <c r="E78" s="93" t="s">
        <v>233</v>
      </c>
      <c r="F78" s="20" t="s">
        <v>66</v>
      </c>
      <c r="G78" s="21" t="s">
        <v>234</v>
      </c>
      <c r="H78" s="20"/>
      <c r="I78" s="66" t="s">
        <v>235</v>
      </c>
      <c r="J78" s="30">
        <v>44621</v>
      </c>
      <c r="K78" s="30">
        <v>44635</v>
      </c>
      <c r="L78" s="30">
        <v>44610</v>
      </c>
      <c r="M78" s="30">
        <v>44613</v>
      </c>
      <c r="N78" s="37">
        <v>1</v>
      </c>
      <c r="O78" s="38"/>
      <c r="P78" s="38"/>
      <c r="Q78" s="38"/>
      <c r="R78" s="38"/>
      <c r="S78" s="38"/>
      <c r="T78" s="38"/>
      <c r="U78" s="38"/>
      <c r="V78" s="40">
        <f t="shared" si="10"/>
        <v>0</v>
      </c>
      <c r="W78" s="40">
        <f t="shared" si="11"/>
        <v>0</v>
      </c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>
        <f t="shared" si="12"/>
        <v>0</v>
      </c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>
        <f t="shared" si="13"/>
        <v>0</v>
      </c>
      <c r="CR78" s="40"/>
      <c r="CS78" s="40"/>
      <c r="CT78" s="40"/>
      <c r="CU78" s="40"/>
      <c r="CV78" s="40">
        <f t="shared" si="14"/>
        <v>0</v>
      </c>
      <c r="CW78" s="40"/>
      <c r="CX78" s="40"/>
      <c r="CY78" s="40"/>
      <c r="CZ78" s="40"/>
      <c r="DA78" s="40"/>
      <c r="DB78" s="20"/>
      <c r="DC78" s="20"/>
      <c r="DD78" s="20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</row>
    <row r="79" s="2" customFormat="1" hidden="1" outlineLevel="1" spans="1:121">
      <c r="A79" s="21" t="s">
        <v>254</v>
      </c>
      <c r="B79" s="21"/>
      <c r="C79" s="49" t="s">
        <v>255</v>
      </c>
      <c r="D79" s="228" t="s">
        <v>232</v>
      </c>
      <c r="E79" s="93" t="s">
        <v>233</v>
      </c>
      <c r="F79" s="20" t="s">
        <v>66</v>
      </c>
      <c r="G79" s="21" t="s">
        <v>234</v>
      </c>
      <c r="H79" s="20"/>
      <c r="I79" s="66" t="s">
        <v>235</v>
      </c>
      <c r="J79" s="30">
        <v>44621</v>
      </c>
      <c r="K79" s="30">
        <v>44635</v>
      </c>
      <c r="L79" s="30">
        <v>44610</v>
      </c>
      <c r="M79" s="30">
        <v>44613</v>
      </c>
      <c r="N79" s="37">
        <v>1</v>
      </c>
      <c r="O79" s="38"/>
      <c r="P79" s="38"/>
      <c r="Q79" s="38"/>
      <c r="R79" s="38"/>
      <c r="S79" s="38"/>
      <c r="T79" s="38"/>
      <c r="U79" s="38"/>
      <c r="V79" s="40">
        <f t="shared" si="10"/>
        <v>0</v>
      </c>
      <c r="W79" s="40">
        <f t="shared" si="11"/>
        <v>0</v>
      </c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>
        <f t="shared" si="12"/>
        <v>0</v>
      </c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>
        <f t="shared" si="13"/>
        <v>0</v>
      </c>
      <c r="CR79" s="40"/>
      <c r="CS79" s="40"/>
      <c r="CT79" s="40"/>
      <c r="CU79" s="40"/>
      <c r="CV79" s="40">
        <f t="shared" si="14"/>
        <v>0</v>
      </c>
      <c r="CW79" s="40"/>
      <c r="CX79" s="40"/>
      <c r="CY79" s="40"/>
      <c r="CZ79" s="40"/>
      <c r="DA79" s="40"/>
      <c r="DB79" s="20"/>
      <c r="DC79" s="20"/>
      <c r="DD79" s="20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</row>
    <row r="80" s="2" customFormat="1" hidden="1" outlineLevel="1" spans="1:121">
      <c r="A80" s="21" t="s">
        <v>256</v>
      </c>
      <c r="B80" s="21"/>
      <c r="C80" s="49" t="s">
        <v>257</v>
      </c>
      <c r="D80" s="228" t="s">
        <v>232</v>
      </c>
      <c r="E80" s="93" t="s">
        <v>233</v>
      </c>
      <c r="F80" s="20" t="s">
        <v>66</v>
      </c>
      <c r="G80" s="21" t="s">
        <v>234</v>
      </c>
      <c r="H80" s="20"/>
      <c r="I80" s="66" t="s">
        <v>235</v>
      </c>
      <c r="J80" s="30">
        <v>44621</v>
      </c>
      <c r="K80" s="30">
        <v>44635</v>
      </c>
      <c r="L80" s="30">
        <v>44610</v>
      </c>
      <c r="M80" s="30">
        <v>44613</v>
      </c>
      <c r="N80" s="37">
        <v>1</v>
      </c>
      <c r="O80" s="38"/>
      <c r="P80" s="38"/>
      <c r="Q80" s="38"/>
      <c r="R80" s="38"/>
      <c r="S80" s="38"/>
      <c r="T80" s="38"/>
      <c r="U80" s="38"/>
      <c r="V80" s="40">
        <f t="shared" si="10"/>
        <v>0</v>
      </c>
      <c r="W80" s="40">
        <f t="shared" si="11"/>
        <v>0</v>
      </c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>
        <f t="shared" si="12"/>
        <v>0</v>
      </c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>
        <f t="shared" si="13"/>
        <v>0</v>
      </c>
      <c r="CR80" s="40"/>
      <c r="CS80" s="40"/>
      <c r="CT80" s="40"/>
      <c r="CU80" s="40"/>
      <c r="CV80" s="40">
        <f t="shared" si="14"/>
        <v>0</v>
      </c>
      <c r="CW80" s="40"/>
      <c r="CX80" s="40"/>
      <c r="CY80" s="40"/>
      <c r="CZ80" s="40"/>
      <c r="DA80" s="40"/>
      <c r="DB80" s="20"/>
      <c r="DC80" s="20"/>
      <c r="DD80" s="20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</row>
    <row r="81" s="2" customFormat="1" hidden="1" outlineLevel="1" spans="1:121">
      <c r="A81" s="21" t="s">
        <v>258</v>
      </c>
      <c r="B81" s="21"/>
      <c r="C81" s="49" t="s">
        <v>257</v>
      </c>
      <c r="D81" s="228" t="s">
        <v>232</v>
      </c>
      <c r="E81" s="93" t="s">
        <v>233</v>
      </c>
      <c r="F81" s="20" t="s">
        <v>66</v>
      </c>
      <c r="G81" s="21" t="s">
        <v>234</v>
      </c>
      <c r="H81" s="20"/>
      <c r="I81" s="66" t="s">
        <v>235</v>
      </c>
      <c r="J81" s="30">
        <v>44621</v>
      </c>
      <c r="K81" s="30">
        <v>44635</v>
      </c>
      <c r="L81" s="30">
        <v>44610</v>
      </c>
      <c r="M81" s="30">
        <v>44613</v>
      </c>
      <c r="N81" s="37">
        <v>1</v>
      </c>
      <c r="O81" s="38"/>
      <c r="P81" s="38"/>
      <c r="Q81" s="38"/>
      <c r="R81" s="38"/>
      <c r="S81" s="38"/>
      <c r="T81" s="38"/>
      <c r="U81" s="38"/>
      <c r="V81" s="40">
        <f t="shared" si="10"/>
        <v>0</v>
      </c>
      <c r="W81" s="40">
        <f t="shared" si="11"/>
        <v>0</v>
      </c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>
        <f t="shared" si="12"/>
        <v>0</v>
      </c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>
        <f t="shared" si="13"/>
        <v>0</v>
      </c>
      <c r="CR81" s="40"/>
      <c r="CS81" s="40"/>
      <c r="CT81" s="40"/>
      <c r="CU81" s="40"/>
      <c r="CV81" s="40">
        <f t="shared" si="14"/>
        <v>0</v>
      </c>
      <c r="CW81" s="40"/>
      <c r="CX81" s="40"/>
      <c r="CY81" s="40"/>
      <c r="CZ81" s="40"/>
      <c r="DA81" s="40"/>
      <c r="DB81" s="20"/>
      <c r="DC81" s="20"/>
      <c r="DD81" s="20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</row>
    <row r="82" s="2" customFormat="1" hidden="1" outlineLevel="1" spans="1:121">
      <c r="A82" s="21" t="s">
        <v>259</v>
      </c>
      <c r="B82" s="21"/>
      <c r="C82" s="49" t="s">
        <v>260</v>
      </c>
      <c r="D82" s="228" t="s">
        <v>232</v>
      </c>
      <c r="E82" s="93" t="s">
        <v>233</v>
      </c>
      <c r="F82" s="20" t="s">
        <v>66</v>
      </c>
      <c r="G82" s="21" t="s">
        <v>234</v>
      </c>
      <c r="H82" s="20"/>
      <c r="I82" s="66" t="s">
        <v>235</v>
      </c>
      <c r="J82" s="30">
        <v>44621</v>
      </c>
      <c r="K82" s="30">
        <v>44635</v>
      </c>
      <c r="L82" s="30">
        <v>44610</v>
      </c>
      <c r="M82" s="30">
        <v>44613</v>
      </c>
      <c r="N82" s="37">
        <v>1</v>
      </c>
      <c r="O82" s="38"/>
      <c r="P82" s="38"/>
      <c r="Q82" s="38"/>
      <c r="R82" s="38"/>
      <c r="S82" s="38"/>
      <c r="T82" s="38"/>
      <c r="U82" s="38"/>
      <c r="V82" s="40">
        <f t="shared" si="10"/>
        <v>0</v>
      </c>
      <c r="W82" s="40">
        <f t="shared" si="11"/>
        <v>0</v>
      </c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>
        <f t="shared" si="12"/>
        <v>0</v>
      </c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>
        <f t="shared" si="13"/>
        <v>0</v>
      </c>
      <c r="CR82" s="40"/>
      <c r="CS82" s="40"/>
      <c r="CT82" s="40"/>
      <c r="CU82" s="40"/>
      <c r="CV82" s="40">
        <f t="shared" si="14"/>
        <v>0</v>
      </c>
      <c r="CW82" s="40"/>
      <c r="CX82" s="40"/>
      <c r="CY82" s="40"/>
      <c r="CZ82" s="40"/>
      <c r="DA82" s="40"/>
      <c r="DB82" s="20"/>
      <c r="DC82" s="20"/>
      <c r="DD82" s="20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</row>
    <row r="83" s="2" customFormat="1" hidden="1" outlineLevel="1" spans="1:121">
      <c r="A83" s="21" t="s">
        <v>261</v>
      </c>
      <c r="B83" s="21"/>
      <c r="C83" s="49" t="s">
        <v>262</v>
      </c>
      <c r="D83" s="228" t="s">
        <v>232</v>
      </c>
      <c r="E83" s="93" t="s">
        <v>233</v>
      </c>
      <c r="F83" s="20" t="s">
        <v>66</v>
      </c>
      <c r="G83" s="21" t="s">
        <v>234</v>
      </c>
      <c r="H83" s="20"/>
      <c r="I83" s="66" t="s">
        <v>235</v>
      </c>
      <c r="J83" s="30">
        <v>44621</v>
      </c>
      <c r="K83" s="30">
        <v>44635</v>
      </c>
      <c r="L83" s="30">
        <v>44610</v>
      </c>
      <c r="M83" s="30">
        <v>44613</v>
      </c>
      <c r="N83" s="37">
        <v>1</v>
      </c>
      <c r="O83" s="38"/>
      <c r="P83" s="38"/>
      <c r="Q83" s="38"/>
      <c r="R83" s="38"/>
      <c r="S83" s="38"/>
      <c r="T83" s="38"/>
      <c r="U83" s="38"/>
      <c r="V83" s="40">
        <f t="shared" si="10"/>
        <v>0</v>
      </c>
      <c r="W83" s="40">
        <f t="shared" si="11"/>
        <v>0</v>
      </c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>
        <f t="shared" si="12"/>
        <v>0</v>
      </c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>
        <f t="shared" si="13"/>
        <v>0</v>
      </c>
      <c r="CR83" s="40"/>
      <c r="CS83" s="40"/>
      <c r="CT83" s="40"/>
      <c r="CU83" s="40"/>
      <c r="CV83" s="40">
        <f t="shared" si="14"/>
        <v>0</v>
      </c>
      <c r="CW83" s="40"/>
      <c r="CX83" s="40"/>
      <c r="CY83" s="40"/>
      <c r="CZ83" s="40"/>
      <c r="DA83" s="40"/>
      <c r="DB83" s="20"/>
      <c r="DC83" s="20"/>
      <c r="DD83" s="20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</row>
    <row r="84" s="2" customFormat="1" hidden="1" outlineLevel="1" spans="1:121">
      <c r="A84" s="21" t="s">
        <v>263</v>
      </c>
      <c r="B84" s="21"/>
      <c r="C84" s="49" t="s">
        <v>264</v>
      </c>
      <c r="D84" s="228" t="s">
        <v>232</v>
      </c>
      <c r="E84" s="93" t="s">
        <v>233</v>
      </c>
      <c r="F84" s="20" t="s">
        <v>66</v>
      </c>
      <c r="G84" s="21" t="s">
        <v>234</v>
      </c>
      <c r="H84" s="20"/>
      <c r="I84" s="66" t="s">
        <v>235</v>
      </c>
      <c r="J84" s="30">
        <v>44621</v>
      </c>
      <c r="K84" s="30">
        <v>44635</v>
      </c>
      <c r="L84" s="30">
        <v>44610</v>
      </c>
      <c r="M84" s="30">
        <v>44613</v>
      </c>
      <c r="N84" s="37">
        <v>1</v>
      </c>
      <c r="O84" s="38"/>
      <c r="P84" s="38"/>
      <c r="Q84" s="38"/>
      <c r="R84" s="38"/>
      <c r="S84" s="38"/>
      <c r="T84" s="38"/>
      <c r="U84" s="38"/>
      <c r="V84" s="40">
        <f t="shared" si="10"/>
        <v>0</v>
      </c>
      <c r="W84" s="40">
        <f t="shared" si="11"/>
        <v>0</v>
      </c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>
        <f t="shared" si="12"/>
        <v>0</v>
      </c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>
        <f t="shared" si="13"/>
        <v>0</v>
      </c>
      <c r="CR84" s="40"/>
      <c r="CS84" s="40"/>
      <c r="CT84" s="40"/>
      <c r="CU84" s="40"/>
      <c r="CV84" s="40">
        <f t="shared" si="14"/>
        <v>0</v>
      </c>
      <c r="CW84" s="40"/>
      <c r="CX84" s="40"/>
      <c r="CY84" s="40"/>
      <c r="CZ84" s="40"/>
      <c r="DA84" s="40"/>
      <c r="DB84" s="20"/>
      <c r="DC84" s="20"/>
      <c r="DD84" s="20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</row>
    <row r="85" s="2" customFormat="1" hidden="1" outlineLevel="1" spans="1:121">
      <c r="A85" s="21" t="s">
        <v>265</v>
      </c>
      <c r="B85" s="21"/>
      <c r="C85" s="49" t="s">
        <v>266</v>
      </c>
      <c r="D85" s="228" t="s">
        <v>232</v>
      </c>
      <c r="E85" s="93" t="s">
        <v>233</v>
      </c>
      <c r="F85" s="20" t="s">
        <v>66</v>
      </c>
      <c r="G85" s="21" t="s">
        <v>234</v>
      </c>
      <c r="H85" s="20"/>
      <c r="I85" s="66" t="s">
        <v>235</v>
      </c>
      <c r="J85" s="30">
        <v>44621</v>
      </c>
      <c r="K85" s="30">
        <v>44635</v>
      </c>
      <c r="L85" s="30">
        <v>44610</v>
      </c>
      <c r="M85" s="30">
        <v>44613</v>
      </c>
      <c r="N85" s="37">
        <v>1</v>
      </c>
      <c r="O85" s="38"/>
      <c r="P85" s="38"/>
      <c r="Q85" s="38"/>
      <c r="R85" s="38"/>
      <c r="S85" s="38"/>
      <c r="T85" s="38"/>
      <c r="U85" s="38"/>
      <c r="V85" s="40">
        <f t="shared" si="10"/>
        <v>0</v>
      </c>
      <c r="W85" s="40">
        <f t="shared" si="11"/>
        <v>0</v>
      </c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>
        <f t="shared" si="12"/>
        <v>0</v>
      </c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>
        <f t="shared" si="13"/>
        <v>0</v>
      </c>
      <c r="CR85" s="40"/>
      <c r="CS85" s="40"/>
      <c r="CT85" s="40"/>
      <c r="CU85" s="40"/>
      <c r="CV85" s="40">
        <f t="shared" si="14"/>
        <v>0</v>
      </c>
      <c r="CW85" s="40"/>
      <c r="CX85" s="40"/>
      <c r="CY85" s="40"/>
      <c r="CZ85" s="40"/>
      <c r="DA85" s="40"/>
      <c r="DB85" s="20"/>
      <c r="DC85" s="20"/>
      <c r="DD85" s="20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</row>
    <row r="86" s="2" customFormat="1" hidden="1" outlineLevel="1" spans="1:121">
      <c r="A86" s="21" t="s">
        <v>267</v>
      </c>
      <c r="B86" s="21"/>
      <c r="C86" s="49" t="s">
        <v>268</v>
      </c>
      <c r="D86" s="228" t="s">
        <v>232</v>
      </c>
      <c r="E86" s="93" t="s">
        <v>233</v>
      </c>
      <c r="F86" s="20" t="s">
        <v>66</v>
      </c>
      <c r="G86" s="21" t="s">
        <v>234</v>
      </c>
      <c r="H86" s="20"/>
      <c r="I86" s="66" t="s">
        <v>235</v>
      </c>
      <c r="J86" s="30">
        <v>44621</v>
      </c>
      <c r="K86" s="30">
        <v>44635</v>
      </c>
      <c r="L86" s="30">
        <v>44610</v>
      </c>
      <c r="M86" s="30">
        <v>44613</v>
      </c>
      <c r="N86" s="37">
        <v>1</v>
      </c>
      <c r="O86" s="38"/>
      <c r="P86" s="38"/>
      <c r="Q86" s="38"/>
      <c r="R86" s="38"/>
      <c r="S86" s="38"/>
      <c r="T86" s="38"/>
      <c r="U86" s="38"/>
      <c r="V86" s="40">
        <f t="shared" si="10"/>
        <v>0</v>
      </c>
      <c r="W86" s="40">
        <f t="shared" si="11"/>
        <v>0</v>
      </c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>
        <f t="shared" si="12"/>
        <v>0</v>
      </c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>
        <f t="shared" si="13"/>
        <v>0</v>
      </c>
      <c r="CR86" s="40"/>
      <c r="CS86" s="40"/>
      <c r="CT86" s="40"/>
      <c r="CU86" s="40"/>
      <c r="CV86" s="40">
        <f t="shared" si="14"/>
        <v>0</v>
      </c>
      <c r="CW86" s="40"/>
      <c r="CX86" s="40"/>
      <c r="CY86" s="40"/>
      <c r="CZ86" s="40"/>
      <c r="DA86" s="40"/>
      <c r="DB86" s="20"/>
      <c r="DC86" s="20"/>
      <c r="DD86" s="20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</row>
    <row r="87" s="2" customFormat="1" hidden="1" outlineLevel="1" spans="1:121">
      <c r="A87" s="21" t="s">
        <v>269</v>
      </c>
      <c r="B87" s="21"/>
      <c r="C87" s="49" t="s">
        <v>270</v>
      </c>
      <c r="D87" s="228" t="s">
        <v>232</v>
      </c>
      <c r="E87" s="93" t="s">
        <v>233</v>
      </c>
      <c r="F87" s="20" t="s">
        <v>66</v>
      </c>
      <c r="G87" s="21" t="s">
        <v>234</v>
      </c>
      <c r="H87" s="20"/>
      <c r="I87" s="66" t="s">
        <v>235</v>
      </c>
      <c r="J87" s="30">
        <v>44621</v>
      </c>
      <c r="K87" s="30">
        <v>44635</v>
      </c>
      <c r="L87" s="30">
        <v>44610</v>
      </c>
      <c r="M87" s="30">
        <v>44613</v>
      </c>
      <c r="N87" s="37">
        <v>1</v>
      </c>
      <c r="O87" s="38"/>
      <c r="P87" s="38"/>
      <c r="Q87" s="38"/>
      <c r="R87" s="38"/>
      <c r="S87" s="38"/>
      <c r="T87" s="38"/>
      <c r="U87" s="38"/>
      <c r="V87" s="40">
        <f t="shared" si="10"/>
        <v>0</v>
      </c>
      <c r="W87" s="40">
        <f t="shared" si="11"/>
        <v>0</v>
      </c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>
        <f t="shared" si="12"/>
        <v>0</v>
      </c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>
        <f t="shared" si="13"/>
        <v>0</v>
      </c>
      <c r="CR87" s="40"/>
      <c r="CS87" s="40"/>
      <c r="CT87" s="40"/>
      <c r="CU87" s="40"/>
      <c r="CV87" s="40">
        <f t="shared" si="14"/>
        <v>0</v>
      </c>
      <c r="CW87" s="40"/>
      <c r="CX87" s="40"/>
      <c r="CY87" s="40"/>
      <c r="CZ87" s="40"/>
      <c r="DA87" s="40"/>
      <c r="DB87" s="20"/>
      <c r="DC87" s="20"/>
      <c r="DD87" s="20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</row>
    <row r="88" s="2" customFormat="1" hidden="1" outlineLevel="1" spans="1:121">
      <c r="A88" s="21" t="s">
        <v>271</v>
      </c>
      <c r="B88" s="21"/>
      <c r="C88" s="49" t="s">
        <v>272</v>
      </c>
      <c r="D88" s="228" t="s">
        <v>232</v>
      </c>
      <c r="E88" s="93" t="s">
        <v>233</v>
      </c>
      <c r="F88" s="20" t="s">
        <v>66</v>
      </c>
      <c r="G88" s="21" t="s">
        <v>234</v>
      </c>
      <c r="H88" s="20"/>
      <c r="I88" s="66" t="s">
        <v>235</v>
      </c>
      <c r="J88" s="30">
        <v>44621</v>
      </c>
      <c r="K88" s="30">
        <v>44635</v>
      </c>
      <c r="L88" s="30">
        <v>44610</v>
      </c>
      <c r="M88" s="30">
        <v>44613</v>
      </c>
      <c r="N88" s="37">
        <v>1</v>
      </c>
      <c r="O88" s="38"/>
      <c r="P88" s="38"/>
      <c r="Q88" s="38"/>
      <c r="R88" s="38"/>
      <c r="S88" s="38"/>
      <c r="T88" s="38"/>
      <c r="U88" s="38"/>
      <c r="V88" s="40">
        <f t="shared" si="10"/>
        <v>0</v>
      </c>
      <c r="W88" s="40">
        <f t="shared" si="11"/>
        <v>0</v>
      </c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>
        <f t="shared" si="12"/>
        <v>0</v>
      </c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>
        <f t="shared" si="13"/>
        <v>0</v>
      </c>
      <c r="CR88" s="40"/>
      <c r="CS88" s="40"/>
      <c r="CT88" s="40"/>
      <c r="CU88" s="40"/>
      <c r="CV88" s="40">
        <f t="shared" si="14"/>
        <v>0</v>
      </c>
      <c r="CW88" s="40"/>
      <c r="CX88" s="40"/>
      <c r="CY88" s="40"/>
      <c r="CZ88" s="40"/>
      <c r="DA88" s="40"/>
      <c r="DB88" s="20"/>
      <c r="DC88" s="20"/>
      <c r="DD88" s="20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</row>
    <row r="89" s="2" customFormat="1" hidden="1" outlineLevel="1" spans="1:121">
      <c r="A89" s="21" t="s">
        <v>273</v>
      </c>
      <c r="B89" s="21"/>
      <c r="C89" s="49" t="s">
        <v>274</v>
      </c>
      <c r="D89" s="228" t="s">
        <v>232</v>
      </c>
      <c r="E89" s="93" t="s">
        <v>233</v>
      </c>
      <c r="F89" s="20" t="s">
        <v>66</v>
      </c>
      <c r="G89" s="21" t="s">
        <v>234</v>
      </c>
      <c r="H89" s="20"/>
      <c r="I89" s="66" t="s">
        <v>235</v>
      </c>
      <c r="J89" s="30">
        <v>44621</v>
      </c>
      <c r="K89" s="30">
        <v>44635</v>
      </c>
      <c r="L89" s="30">
        <v>44610</v>
      </c>
      <c r="M89" s="30">
        <v>44613</v>
      </c>
      <c r="N89" s="37">
        <v>1</v>
      </c>
      <c r="O89" s="38"/>
      <c r="P89" s="38"/>
      <c r="Q89" s="38"/>
      <c r="R89" s="38"/>
      <c r="S89" s="38"/>
      <c r="T89" s="38"/>
      <c r="U89" s="38"/>
      <c r="V89" s="40">
        <f t="shared" si="10"/>
        <v>0</v>
      </c>
      <c r="W89" s="40">
        <f t="shared" si="11"/>
        <v>0</v>
      </c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>
        <f t="shared" si="12"/>
        <v>0</v>
      </c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>
        <f t="shared" si="13"/>
        <v>0</v>
      </c>
      <c r="CR89" s="40"/>
      <c r="CS89" s="40"/>
      <c r="CT89" s="40"/>
      <c r="CU89" s="40"/>
      <c r="CV89" s="40">
        <f t="shared" si="14"/>
        <v>0</v>
      </c>
      <c r="CW89" s="40"/>
      <c r="CX89" s="40"/>
      <c r="CY89" s="40"/>
      <c r="CZ89" s="40"/>
      <c r="DA89" s="40"/>
      <c r="DB89" s="20"/>
      <c r="DC89" s="20"/>
      <c r="DD89" s="20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</row>
    <row r="90" s="2" customFormat="1" hidden="1" outlineLevel="1" spans="1:121">
      <c r="A90" s="21" t="s">
        <v>275</v>
      </c>
      <c r="B90" s="178"/>
      <c r="C90" s="235" t="s">
        <v>276</v>
      </c>
      <c r="D90" s="236" t="s">
        <v>232</v>
      </c>
      <c r="E90" s="239" t="s">
        <v>233</v>
      </c>
      <c r="F90" s="240" t="s">
        <v>66</v>
      </c>
      <c r="G90" s="178" t="s">
        <v>234</v>
      </c>
      <c r="H90" s="240"/>
      <c r="I90" s="66" t="s">
        <v>235</v>
      </c>
      <c r="J90" s="30">
        <v>44621</v>
      </c>
      <c r="K90" s="30">
        <v>44635</v>
      </c>
      <c r="L90" s="30">
        <v>44610</v>
      </c>
      <c r="M90" s="30">
        <v>44613</v>
      </c>
      <c r="N90" s="37">
        <v>1</v>
      </c>
      <c r="O90" s="38"/>
      <c r="P90" s="38"/>
      <c r="Q90" s="38"/>
      <c r="R90" s="38"/>
      <c r="S90" s="38"/>
      <c r="T90" s="38"/>
      <c r="U90" s="38"/>
      <c r="V90" s="40">
        <f t="shared" si="10"/>
        <v>0</v>
      </c>
      <c r="W90" s="40">
        <f t="shared" si="11"/>
        <v>0</v>
      </c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>
        <f t="shared" si="12"/>
        <v>0</v>
      </c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>
        <f t="shared" si="13"/>
        <v>0</v>
      </c>
      <c r="CR90" s="40"/>
      <c r="CS90" s="40"/>
      <c r="CT90" s="40"/>
      <c r="CU90" s="40"/>
      <c r="CV90" s="40">
        <f t="shared" si="14"/>
        <v>0</v>
      </c>
      <c r="CW90" s="40"/>
      <c r="CX90" s="40"/>
      <c r="CY90" s="40"/>
      <c r="CZ90" s="40"/>
      <c r="DA90" s="40"/>
      <c r="DB90" s="20"/>
      <c r="DC90" s="20"/>
      <c r="DD90" s="20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</row>
    <row r="91" s="2" customFormat="1" ht="22.5" hidden="1" customHeight="1" outlineLevel="1" spans="1:121">
      <c r="A91" s="21" t="s">
        <v>277</v>
      </c>
      <c r="B91" s="21"/>
      <c r="C91" s="48" t="s">
        <v>278</v>
      </c>
      <c r="D91" s="228" t="s">
        <v>232</v>
      </c>
      <c r="E91" s="93" t="s">
        <v>279</v>
      </c>
      <c r="F91" s="20" t="s">
        <v>66</v>
      </c>
      <c r="G91" s="21" t="s">
        <v>234</v>
      </c>
      <c r="H91" s="20"/>
      <c r="I91" s="66" t="s">
        <v>235</v>
      </c>
      <c r="J91" s="30">
        <v>44621</v>
      </c>
      <c r="K91" s="30">
        <v>44635</v>
      </c>
      <c r="L91" s="30">
        <v>44616</v>
      </c>
      <c r="M91" s="30">
        <v>44630</v>
      </c>
      <c r="N91" s="37">
        <v>1</v>
      </c>
      <c r="O91" s="38"/>
      <c r="P91" s="38"/>
      <c r="Q91" s="38"/>
      <c r="R91" s="38"/>
      <c r="S91" s="38"/>
      <c r="T91" s="38"/>
      <c r="U91" s="38"/>
      <c r="V91" s="40">
        <f t="shared" si="10"/>
        <v>0</v>
      </c>
      <c r="W91" s="40">
        <f t="shared" si="11"/>
        <v>0</v>
      </c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>
        <f t="shared" si="12"/>
        <v>0</v>
      </c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>
        <f t="shared" si="13"/>
        <v>0</v>
      </c>
      <c r="CR91" s="40"/>
      <c r="CS91" s="40"/>
      <c r="CT91" s="40"/>
      <c r="CU91" s="40"/>
      <c r="CV91" s="40">
        <f t="shared" si="14"/>
        <v>0</v>
      </c>
      <c r="CW91" s="40"/>
      <c r="CX91" s="40"/>
      <c r="CY91" s="40"/>
      <c r="CZ91" s="40"/>
      <c r="DA91" s="40"/>
      <c r="DB91" s="20"/>
      <c r="DC91" s="20"/>
      <c r="DD91" s="20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</row>
    <row r="92" s="2" customFormat="1" hidden="1" outlineLevel="1" spans="1:121">
      <c r="A92" s="21" t="s">
        <v>280</v>
      </c>
      <c r="B92" s="21">
        <v>2</v>
      </c>
      <c r="C92" s="48" t="s">
        <v>281</v>
      </c>
      <c r="D92" s="228" t="s">
        <v>232</v>
      </c>
      <c r="E92" s="93" t="s">
        <v>233</v>
      </c>
      <c r="F92" s="20" t="s">
        <v>66</v>
      </c>
      <c r="G92" s="21" t="s">
        <v>234</v>
      </c>
      <c r="H92" s="20"/>
      <c r="I92" s="66" t="s">
        <v>235</v>
      </c>
      <c r="J92" s="30">
        <v>44621</v>
      </c>
      <c r="K92" s="30">
        <v>44666</v>
      </c>
      <c r="L92" s="30">
        <v>44616</v>
      </c>
      <c r="M92" s="30">
        <v>44630</v>
      </c>
      <c r="N92" s="37">
        <v>0.2</v>
      </c>
      <c r="O92" s="38"/>
      <c r="P92" s="38"/>
      <c r="Q92" s="38"/>
      <c r="R92" s="38"/>
      <c r="S92" s="38"/>
      <c r="T92" s="38"/>
      <c r="U92" s="38"/>
      <c r="V92" s="40">
        <f t="shared" si="10"/>
        <v>0</v>
      </c>
      <c r="W92" s="40">
        <f t="shared" si="11"/>
        <v>0</v>
      </c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>
        <f t="shared" si="12"/>
        <v>0</v>
      </c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>
        <f t="shared" si="13"/>
        <v>0</v>
      </c>
      <c r="CR92" s="40"/>
      <c r="CS92" s="40"/>
      <c r="CT92" s="40"/>
      <c r="CU92" s="40"/>
      <c r="CV92" s="40">
        <f t="shared" si="14"/>
        <v>0</v>
      </c>
      <c r="CW92" s="40"/>
      <c r="CX92" s="40"/>
      <c r="CY92" s="40"/>
      <c r="CZ92" s="40"/>
      <c r="DA92" s="40"/>
      <c r="DB92" s="20"/>
      <c r="DC92" s="20"/>
      <c r="DD92" s="20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</row>
    <row r="93" s="2" customFormat="1" hidden="1" outlineLevel="1" spans="1:121">
      <c r="A93" s="21" t="s">
        <v>282</v>
      </c>
      <c r="B93" s="192"/>
      <c r="C93" s="49" t="s">
        <v>283</v>
      </c>
      <c r="D93" s="196" t="s">
        <v>232</v>
      </c>
      <c r="E93" s="241" t="s">
        <v>233</v>
      </c>
      <c r="F93" s="199" t="s">
        <v>66</v>
      </c>
      <c r="G93" s="192" t="s">
        <v>234</v>
      </c>
      <c r="H93" s="199"/>
      <c r="I93" s="66" t="s">
        <v>235</v>
      </c>
      <c r="J93" s="30">
        <v>44621</v>
      </c>
      <c r="K93" s="30">
        <v>44635</v>
      </c>
      <c r="L93" s="30">
        <v>44616</v>
      </c>
      <c r="M93" s="30">
        <v>44630</v>
      </c>
      <c r="N93" s="37">
        <v>1</v>
      </c>
      <c r="O93" s="38"/>
      <c r="P93" s="38"/>
      <c r="Q93" s="38"/>
      <c r="R93" s="38"/>
      <c r="S93" s="38"/>
      <c r="T93" s="38"/>
      <c r="U93" s="38"/>
      <c r="V93" s="40">
        <f t="shared" si="10"/>
        <v>0</v>
      </c>
      <c r="W93" s="40">
        <f t="shared" si="11"/>
        <v>0</v>
      </c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>
        <f t="shared" si="12"/>
        <v>0</v>
      </c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>
        <f t="shared" si="13"/>
        <v>0</v>
      </c>
      <c r="CR93" s="40"/>
      <c r="CS93" s="40"/>
      <c r="CT93" s="40"/>
      <c r="CU93" s="40"/>
      <c r="CV93" s="40">
        <f t="shared" si="14"/>
        <v>0</v>
      </c>
      <c r="CW93" s="40"/>
      <c r="CX93" s="40"/>
      <c r="CY93" s="40"/>
      <c r="CZ93" s="40"/>
      <c r="DA93" s="40"/>
      <c r="DB93" s="20"/>
      <c r="DC93" s="20"/>
      <c r="DD93" s="20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</row>
    <row r="94" s="2" customFormat="1" hidden="1" outlineLevel="1" spans="1:121">
      <c r="A94" s="21" t="s">
        <v>284</v>
      </c>
      <c r="B94" s="21"/>
      <c r="C94" s="49" t="s">
        <v>285</v>
      </c>
      <c r="D94" s="228" t="s">
        <v>232</v>
      </c>
      <c r="E94" s="93" t="s">
        <v>233</v>
      </c>
      <c r="F94" s="20" t="s">
        <v>66</v>
      </c>
      <c r="G94" s="21" t="s">
        <v>234</v>
      </c>
      <c r="H94" s="20"/>
      <c r="I94" s="66" t="s">
        <v>235</v>
      </c>
      <c r="J94" s="30">
        <v>44621</v>
      </c>
      <c r="K94" s="30">
        <v>44635</v>
      </c>
      <c r="L94" s="30">
        <v>44616</v>
      </c>
      <c r="M94" s="30">
        <v>44630</v>
      </c>
      <c r="N94" s="37">
        <v>1</v>
      </c>
      <c r="O94" s="38"/>
      <c r="P94" s="38"/>
      <c r="Q94" s="38"/>
      <c r="R94" s="38"/>
      <c r="S94" s="38"/>
      <c r="T94" s="38"/>
      <c r="U94" s="38"/>
      <c r="V94" s="40">
        <f t="shared" si="10"/>
        <v>0</v>
      </c>
      <c r="W94" s="40">
        <f t="shared" si="11"/>
        <v>0</v>
      </c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>
        <f t="shared" si="12"/>
        <v>0</v>
      </c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>
        <f t="shared" si="13"/>
        <v>0</v>
      </c>
      <c r="CR94" s="40"/>
      <c r="CS94" s="40"/>
      <c r="CT94" s="40"/>
      <c r="CU94" s="40"/>
      <c r="CV94" s="40">
        <f t="shared" si="14"/>
        <v>0</v>
      </c>
      <c r="CW94" s="40"/>
      <c r="CX94" s="40"/>
      <c r="CY94" s="40"/>
      <c r="CZ94" s="40"/>
      <c r="DA94" s="40"/>
      <c r="DB94" s="20"/>
      <c r="DC94" s="20"/>
      <c r="DD94" s="20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</row>
    <row r="95" s="2" customFormat="1" hidden="1" outlineLevel="1" spans="1:121">
      <c r="A95" s="21" t="s">
        <v>286</v>
      </c>
      <c r="B95" s="21"/>
      <c r="C95" s="229" t="s">
        <v>287</v>
      </c>
      <c r="D95" s="228" t="s">
        <v>232</v>
      </c>
      <c r="E95" s="93" t="s">
        <v>233</v>
      </c>
      <c r="F95" s="20" t="s">
        <v>66</v>
      </c>
      <c r="G95" s="21" t="s">
        <v>234</v>
      </c>
      <c r="H95" s="20"/>
      <c r="I95" s="66" t="s">
        <v>235</v>
      </c>
      <c r="J95" s="30">
        <v>44621</v>
      </c>
      <c r="K95" s="30">
        <v>44635</v>
      </c>
      <c r="L95" s="30">
        <v>44616</v>
      </c>
      <c r="M95" s="30">
        <v>44630</v>
      </c>
      <c r="N95" s="37">
        <v>1</v>
      </c>
      <c r="O95" s="38"/>
      <c r="P95" s="38"/>
      <c r="Q95" s="38"/>
      <c r="R95" s="38"/>
      <c r="S95" s="38"/>
      <c r="T95" s="38"/>
      <c r="U95" s="38"/>
      <c r="V95" s="40">
        <f t="shared" si="10"/>
        <v>0</v>
      </c>
      <c r="W95" s="40">
        <f t="shared" si="11"/>
        <v>0</v>
      </c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>
        <f t="shared" si="12"/>
        <v>0</v>
      </c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>
        <f t="shared" si="13"/>
        <v>0</v>
      </c>
      <c r="CR95" s="40"/>
      <c r="CS95" s="40"/>
      <c r="CT95" s="40"/>
      <c r="CU95" s="40"/>
      <c r="CV95" s="40">
        <f t="shared" si="14"/>
        <v>0</v>
      </c>
      <c r="CW95" s="40"/>
      <c r="CX95" s="40"/>
      <c r="CY95" s="40"/>
      <c r="CZ95" s="40"/>
      <c r="DA95" s="40"/>
      <c r="DB95" s="20"/>
      <c r="DC95" s="20"/>
      <c r="DD95" s="20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</row>
    <row r="96" s="2" customFormat="1" hidden="1" outlineLevel="1" spans="1:121">
      <c r="A96" s="21" t="s">
        <v>288</v>
      </c>
      <c r="B96" s="21"/>
      <c r="C96" s="229" t="s">
        <v>289</v>
      </c>
      <c r="D96" s="228" t="s">
        <v>232</v>
      </c>
      <c r="E96" s="93" t="s">
        <v>290</v>
      </c>
      <c r="F96" s="20" t="s">
        <v>66</v>
      </c>
      <c r="G96" s="21" t="s">
        <v>234</v>
      </c>
      <c r="H96" s="20"/>
      <c r="I96" s="66" t="s">
        <v>235</v>
      </c>
      <c r="J96" s="30">
        <v>44621</v>
      </c>
      <c r="K96" s="30">
        <v>44635</v>
      </c>
      <c r="L96" s="30">
        <v>44616</v>
      </c>
      <c r="M96" s="30">
        <v>44630</v>
      </c>
      <c r="N96" s="37">
        <v>1</v>
      </c>
      <c r="O96" s="38"/>
      <c r="P96" s="38"/>
      <c r="Q96" s="38"/>
      <c r="R96" s="38"/>
      <c r="S96" s="38"/>
      <c r="T96" s="38"/>
      <c r="U96" s="38"/>
      <c r="V96" s="40">
        <f t="shared" si="10"/>
        <v>0</v>
      </c>
      <c r="W96" s="40">
        <f t="shared" si="11"/>
        <v>0</v>
      </c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>
        <f t="shared" si="12"/>
        <v>0</v>
      </c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>
        <f t="shared" si="13"/>
        <v>0</v>
      </c>
      <c r="CR96" s="40"/>
      <c r="CS96" s="40"/>
      <c r="CT96" s="40"/>
      <c r="CU96" s="40"/>
      <c r="CV96" s="40">
        <f t="shared" si="14"/>
        <v>0</v>
      </c>
      <c r="CW96" s="40"/>
      <c r="CX96" s="40"/>
      <c r="CY96" s="40"/>
      <c r="CZ96" s="40"/>
      <c r="DA96" s="40"/>
      <c r="DB96" s="20"/>
      <c r="DC96" s="20"/>
      <c r="DD96" s="20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</row>
    <row r="97" s="2" customFormat="1" hidden="1" outlineLevel="1" spans="1:121">
      <c r="A97" s="21" t="s">
        <v>291</v>
      </c>
      <c r="B97" s="21"/>
      <c r="C97" s="229" t="s">
        <v>292</v>
      </c>
      <c r="D97" s="228" t="s">
        <v>232</v>
      </c>
      <c r="E97" s="93" t="s">
        <v>233</v>
      </c>
      <c r="F97" s="20" t="s">
        <v>66</v>
      </c>
      <c r="G97" s="21" t="s">
        <v>234</v>
      </c>
      <c r="H97" s="20"/>
      <c r="I97" s="66" t="s">
        <v>235</v>
      </c>
      <c r="J97" s="30">
        <v>44621</v>
      </c>
      <c r="K97" s="30">
        <v>44635</v>
      </c>
      <c r="L97" s="30">
        <v>44616</v>
      </c>
      <c r="M97" s="30">
        <v>44630</v>
      </c>
      <c r="N97" s="37">
        <v>1</v>
      </c>
      <c r="O97" s="38"/>
      <c r="P97" s="38"/>
      <c r="Q97" s="38"/>
      <c r="R97" s="38"/>
      <c r="S97" s="38"/>
      <c r="T97" s="38"/>
      <c r="U97" s="38"/>
      <c r="V97" s="40">
        <f t="shared" si="10"/>
        <v>0</v>
      </c>
      <c r="W97" s="40">
        <f t="shared" si="11"/>
        <v>0</v>
      </c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>
        <f t="shared" si="12"/>
        <v>0</v>
      </c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>
        <f t="shared" si="13"/>
        <v>0</v>
      </c>
      <c r="CR97" s="40"/>
      <c r="CS97" s="40"/>
      <c r="CT97" s="40"/>
      <c r="CU97" s="40"/>
      <c r="CV97" s="40">
        <f t="shared" si="14"/>
        <v>0</v>
      </c>
      <c r="CW97" s="40"/>
      <c r="CX97" s="40"/>
      <c r="CY97" s="40"/>
      <c r="CZ97" s="40"/>
      <c r="DA97" s="40"/>
      <c r="DB97" s="20"/>
      <c r="DC97" s="20"/>
      <c r="DD97" s="20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</row>
    <row r="98" s="2" customFormat="1" hidden="1" outlineLevel="1" spans="1:121">
      <c r="A98" s="21" t="s">
        <v>293</v>
      </c>
      <c r="B98" s="21"/>
      <c r="C98" s="49" t="s">
        <v>294</v>
      </c>
      <c r="D98" s="228" t="s">
        <v>232</v>
      </c>
      <c r="E98" s="93" t="s">
        <v>295</v>
      </c>
      <c r="F98" s="20" t="s">
        <v>66</v>
      </c>
      <c r="G98" s="21" t="s">
        <v>234</v>
      </c>
      <c r="H98" s="20"/>
      <c r="I98" s="66" t="s">
        <v>235</v>
      </c>
      <c r="J98" s="30">
        <v>44621</v>
      </c>
      <c r="K98" s="30">
        <v>44635</v>
      </c>
      <c r="L98" s="30">
        <v>44616</v>
      </c>
      <c r="M98" s="30">
        <v>44630</v>
      </c>
      <c r="N98" s="37">
        <v>1</v>
      </c>
      <c r="O98" s="61"/>
      <c r="P98" s="61"/>
      <c r="Q98" s="61"/>
      <c r="R98" s="61"/>
      <c r="S98" s="61"/>
      <c r="T98" s="61"/>
      <c r="U98" s="61"/>
      <c r="V98" s="40">
        <f t="shared" si="10"/>
        <v>0</v>
      </c>
      <c r="W98" s="40">
        <f t="shared" si="11"/>
        <v>0</v>
      </c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>
        <f t="shared" si="12"/>
        <v>0</v>
      </c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>
        <f t="shared" si="13"/>
        <v>0</v>
      </c>
      <c r="CR98" s="40"/>
      <c r="CS98" s="40"/>
      <c r="CT98" s="40"/>
      <c r="CU98" s="40"/>
      <c r="CV98" s="40">
        <f t="shared" si="14"/>
        <v>0</v>
      </c>
      <c r="CW98" s="40"/>
      <c r="CX98" s="40"/>
      <c r="CY98" s="40"/>
      <c r="CZ98" s="40"/>
      <c r="DA98" s="40"/>
      <c r="DB98" s="20"/>
      <c r="DC98" s="20"/>
      <c r="DD98" s="20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</row>
    <row r="99" s="2" customFormat="1" hidden="1" outlineLevel="1" spans="1:121">
      <c r="A99" s="21" t="s">
        <v>296</v>
      </c>
      <c r="B99" s="21"/>
      <c r="C99" s="49" t="s">
        <v>297</v>
      </c>
      <c r="D99" s="228" t="s">
        <v>232</v>
      </c>
      <c r="E99" s="93" t="s">
        <v>298</v>
      </c>
      <c r="F99" s="20" t="s">
        <v>66</v>
      </c>
      <c r="G99" s="21" t="s">
        <v>234</v>
      </c>
      <c r="H99" s="20"/>
      <c r="I99" s="66" t="s">
        <v>235</v>
      </c>
      <c r="J99" s="30">
        <v>44621</v>
      </c>
      <c r="K99" s="30">
        <v>44635</v>
      </c>
      <c r="L99" s="30">
        <v>44616</v>
      </c>
      <c r="M99" s="30">
        <v>44630</v>
      </c>
      <c r="N99" s="37">
        <v>1</v>
      </c>
      <c r="O99" s="38"/>
      <c r="P99" s="38"/>
      <c r="Q99" s="38"/>
      <c r="R99" s="38"/>
      <c r="S99" s="38"/>
      <c r="T99" s="38"/>
      <c r="U99" s="38"/>
      <c r="V99" s="40">
        <f t="shared" si="10"/>
        <v>0</v>
      </c>
      <c r="W99" s="40">
        <f t="shared" si="11"/>
        <v>0</v>
      </c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>
        <f t="shared" si="12"/>
        <v>0</v>
      </c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>
        <f t="shared" si="13"/>
        <v>0</v>
      </c>
      <c r="CR99" s="40"/>
      <c r="CS99" s="40"/>
      <c r="CT99" s="40"/>
      <c r="CU99" s="40"/>
      <c r="CV99" s="40">
        <f t="shared" si="14"/>
        <v>0</v>
      </c>
      <c r="CW99" s="40"/>
      <c r="CX99" s="40"/>
      <c r="CY99" s="40"/>
      <c r="CZ99" s="40"/>
      <c r="DA99" s="40"/>
      <c r="DB99" s="20"/>
      <c r="DC99" s="20"/>
      <c r="DD99" s="20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</row>
    <row r="100" ht="33" collapsed="1" spans="1:121">
      <c r="A100" s="50" t="s">
        <v>299</v>
      </c>
      <c r="B100" s="50"/>
      <c r="C100" s="46" t="s">
        <v>300</v>
      </c>
      <c r="D100" s="46" t="s">
        <v>301</v>
      </c>
      <c r="E100" s="11" t="s">
        <v>302</v>
      </c>
      <c r="F100" s="23" t="s">
        <v>66</v>
      </c>
      <c r="G100" s="12" t="s">
        <v>88</v>
      </c>
      <c r="H100" s="11"/>
      <c r="I100" s="58" t="s">
        <v>89</v>
      </c>
      <c r="J100" s="29">
        <v>44621</v>
      </c>
      <c r="K100" s="29">
        <v>44635</v>
      </c>
      <c r="L100" s="29"/>
      <c r="M100" s="29"/>
      <c r="N100" s="243">
        <f>SUM(N101:N110)/COUNTIF(N101:N110,"&lt;&gt;测试")</f>
        <v>0.81</v>
      </c>
      <c r="O100" s="29"/>
      <c r="P100" s="32"/>
      <c r="Q100" s="32"/>
      <c r="R100" s="32"/>
      <c r="S100" s="32"/>
      <c r="T100" s="42" t="s">
        <v>303</v>
      </c>
      <c r="U100" s="28"/>
      <c r="V100" s="28">
        <f t="shared" si="10"/>
        <v>0</v>
      </c>
      <c r="W100" s="28">
        <f t="shared" si="11"/>
        <v>0</v>
      </c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>
        <f t="shared" si="12"/>
        <v>0</v>
      </c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>
        <f t="shared" si="13"/>
        <v>0</v>
      </c>
      <c r="CR100" s="28"/>
      <c r="CS100" s="28"/>
      <c r="CT100" s="28"/>
      <c r="CU100" s="28"/>
      <c r="CV100" s="28">
        <f t="shared" si="14"/>
        <v>0</v>
      </c>
      <c r="CW100" s="28"/>
      <c r="CX100" s="28"/>
      <c r="CY100" s="28"/>
      <c r="CZ100" s="28"/>
      <c r="DA100" s="28"/>
      <c r="DB100" s="11"/>
      <c r="DC100" s="11"/>
      <c r="DD100" s="23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</row>
    <row r="101" s="2" customFormat="1" hidden="1" outlineLevel="1" spans="1:121">
      <c r="A101" s="21" t="s">
        <v>304</v>
      </c>
      <c r="B101" s="21"/>
      <c r="C101" s="229" t="s">
        <v>305</v>
      </c>
      <c r="D101" s="21" t="s">
        <v>301</v>
      </c>
      <c r="E101" s="20" t="s">
        <v>302</v>
      </c>
      <c r="F101" s="20" t="s">
        <v>66</v>
      </c>
      <c r="G101" s="21" t="s">
        <v>88</v>
      </c>
      <c r="H101" s="20"/>
      <c r="I101" s="66" t="s">
        <v>89</v>
      </c>
      <c r="J101" s="30">
        <v>44621</v>
      </c>
      <c r="K101" s="30">
        <v>44635</v>
      </c>
      <c r="L101" s="30"/>
      <c r="M101" s="30"/>
      <c r="N101" s="37">
        <v>0.95</v>
      </c>
      <c r="O101" s="61"/>
      <c r="P101" s="61"/>
      <c r="Q101" s="61"/>
      <c r="R101" s="61"/>
      <c r="S101" s="61"/>
      <c r="T101" s="61"/>
      <c r="U101" s="61"/>
      <c r="V101" s="40">
        <f t="shared" ref="V101:V144" si="15">SUM(W101,AM101,CQ101,CV101)</f>
        <v>0</v>
      </c>
      <c r="W101" s="40">
        <f t="shared" ref="W101:W144" si="16">SUM(X101:AL101)</f>
        <v>0</v>
      </c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>
        <f t="shared" ref="AM101:AM144" si="17">SUM(AN101:CP101)</f>
        <v>0</v>
      </c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>
        <f t="shared" ref="CQ101:CQ144" si="18">SUM(CR101:CU101)</f>
        <v>0</v>
      </c>
      <c r="CR101" s="40"/>
      <c r="CS101" s="40"/>
      <c r="CT101" s="40"/>
      <c r="CU101" s="40"/>
      <c r="CV101" s="40">
        <f t="shared" ref="CV101:CV144" si="19">SUM(CW101:DA101)</f>
        <v>0</v>
      </c>
      <c r="CW101" s="40"/>
      <c r="CX101" s="40"/>
      <c r="CY101" s="40"/>
      <c r="CZ101" s="40"/>
      <c r="DA101" s="40"/>
      <c r="DB101" s="20"/>
      <c r="DC101" s="20"/>
      <c r="DD101" s="20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</row>
    <row r="102" s="2" customFormat="1" hidden="1" outlineLevel="1" spans="1:121">
      <c r="A102" s="21" t="s">
        <v>306</v>
      </c>
      <c r="B102" s="21"/>
      <c r="C102" s="229" t="s">
        <v>307</v>
      </c>
      <c r="D102" s="21" t="s">
        <v>301</v>
      </c>
      <c r="E102" s="20" t="s">
        <v>302</v>
      </c>
      <c r="F102" s="20" t="s">
        <v>66</v>
      </c>
      <c r="G102" s="21" t="s">
        <v>88</v>
      </c>
      <c r="H102" s="20"/>
      <c r="I102" s="66" t="s">
        <v>89</v>
      </c>
      <c r="J102" s="30">
        <v>44621</v>
      </c>
      <c r="K102" s="30">
        <v>44635</v>
      </c>
      <c r="L102" s="30"/>
      <c r="M102" s="30"/>
      <c r="N102" s="37">
        <v>0.8</v>
      </c>
      <c r="O102" s="61"/>
      <c r="P102" s="61"/>
      <c r="Q102" s="61"/>
      <c r="R102" s="61"/>
      <c r="S102" s="61"/>
      <c r="T102" s="61"/>
      <c r="U102" s="61"/>
      <c r="V102" s="40">
        <f t="shared" si="15"/>
        <v>0</v>
      </c>
      <c r="W102" s="40">
        <f t="shared" si="16"/>
        <v>0</v>
      </c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>
        <f t="shared" si="17"/>
        <v>0</v>
      </c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>
        <f t="shared" si="18"/>
        <v>0</v>
      </c>
      <c r="CR102" s="40"/>
      <c r="CS102" s="40"/>
      <c r="CT102" s="40"/>
      <c r="CU102" s="40"/>
      <c r="CV102" s="40">
        <f t="shared" si="19"/>
        <v>0</v>
      </c>
      <c r="CW102" s="40"/>
      <c r="CX102" s="40"/>
      <c r="CY102" s="40"/>
      <c r="CZ102" s="40"/>
      <c r="DA102" s="40"/>
      <c r="DB102" s="20"/>
      <c r="DC102" s="20"/>
      <c r="DD102" s="20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</row>
    <row r="103" s="2" customFormat="1" hidden="1" outlineLevel="1" spans="1:121">
      <c r="A103" s="21" t="s">
        <v>308</v>
      </c>
      <c r="B103" s="21"/>
      <c r="C103" s="229" t="s">
        <v>309</v>
      </c>
      <c r="D103" s="21" t="s">
        <v>301</v>
      </c>
      <c r="E103" s="20" t="s">
        <v>302</v>
      </c>
      <c r="F103" s="20" t="s">
        <v>66</v>
      </c>
      <c r="G103" s="21" t="s">
        <v>88</v>
      </c>
      <c r="H103" s="20"/>
      <c r="I103" s="66" t="s">
        <v>89</v>
      </c>
      <c r="J103" s="30">
        <v>44621</v>
      </c>
      <c r="K103" s="30">
        <v>44635</v>
      </c>
      <c r="L103" s="30"/>
      <c r="M103" s="30"/>
      <c r="N103" s="37">
        <v>0.75</v>
      </c>
      <c r="O103" s="61"/>
      <c r="P103" s="61"/>
      <c r="Q103" s="61"/>
      <c r="R103" s="61"/>
      <c r="S103" s="61"/>
      <c r="T103" s="61"/>
      <c r="U103" s="61"/>
      <c r="V103" s="40">
        <f t="shared" si="15"/>
        <v>0</v>
      </c>
      <c r="W103" s="40">
        <f t="shared" si="16"/>
        <v>0</v>
      </c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>
        <f t="shared" si="17"/>
        <v>0</v>
      </c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>
        <f t="shared" si="18"/>
        <v>0</v>
      </c>
      <c r="CR103" s="40"/>
      <c r="CS103" s="40"/>
      <c r="CT103" s="40"/>
      <c r="CU103" s="40"/>
      <c r="CV103" s="40">
        <f t="shared" si="19"/>
        <v>0</v>
      </c>
      <c r="CW103" s="40"/>
      <c r="CX103" s="40"/>
      <c r="CY103" s="40"/>
      <c r="CZ103" s="40"/>
      <c r="DA103" s="40"/>
      <c r="DB103" s="20"/>
      <c r="DC103" s="20"/>
      <c r="DD103" s="20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</row>
    <row r="104" s="2" customFormat="1" hidden="1" outlineLevel="1" spans="1:121">
      <c r="A104" s="21" t="s">
        <v>310</v>
      </c>
      <c r="B104" s="21"/>
      <c r="C104" s="229" t="s">
        <v>311</v>
      </c>
      <c r="D104" s="21" t="s">
        <v>301</v>
      </c>
      <c r="E104" s="20" t="s">
        <v>302</v>
      </c>
      <c r="F104" s="20" t="s">
        <v>66</v>
      </c>
      <c r="G104" s="21" t="s">
        <v>88</v>
      </c>
      <c r="H104" s="20"/>
      <c r="I104" s="66" t="s">
        <v>89</v>
      </c>
      <c r="J104" s="30">
        <v>44621</v>
      </c>
      <c r="K104" s="30">
        <v>44635</v>
      </c>
      <c r="L104" s="30"/>
      <c r="M104" s="30"/>
      <c r="N104" s="37">
        <v>0.95</v>
      </c>
      <c r="O104" s="61"/>
      <c r="P104" s="61"/>
      <c r="Q104" s="61"/>
      <c r="R104" s="61"/>
      <c r="S104" s="61"/>
      <c r="T104" s="61"/>
      <c r="U104" s="61"/>
      <c r="V104" s="40">
        <f t="shared" si="15"/>
        <v>0</v>
      </c>
      <c r="W104" s="40">
        <f t="shared" si="16"/>
        <v>0</v>
      </c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>
        <f t="shared" si="17"/>
        <v>0</v>
      </c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>
        <f t="shared" si="18"/>
        <v>0</v>
      </c>
      <c r="CR104" s="40"/>
      <c r="CS104" s="40"/>
      <c r="CT104" s="40"/>
      <c r="CU104" s="40"/>
      <c r="CV104" s="40">
        <f t="shared" si="19"/>
        <v>0</v>
      </c>
      <c r="CW104" s="40"/>
      <c r="CX104" s="40"/>
      <c r="CY104" s="40"/>
      <c r="CZ104" s="40"/>
      <c r="DA104" s="40"/>
      <c r="DB104" s="20"/>
      <c r="DC104" s="20"/>
      <c r="DD104" s="20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</row>
    <row r="105" s="2" customFormat="1" hidden="1" outlineLevel="1" spans="1:121">
      <c r="A105" s="21" t="s">
        <v>312</v>
      </c>
      <c r="B105" s="21"/>
      <c r="C105" s="229" t="s">
        <v>313</v>
      </c>
      <c r="D105" s="21" t="s">
        <v>301</v>
      </c>
      <c r="E105" s="20" t="s">
        <v>302</v>
      </c>
      <c r="F105" s="20" t="s">
        <v>66</v>
      </c>
      <c r="G105" s="21" t="s">
        <v>88</v>
      </c>
      <c r="H105" s="20"/>
      <c r="I105" s="66" t="s">
        <v>89</v>
      </c>
      <c r="J105" s="30">
        <v>44621</v>
      </c>
      <c r="K105" s="30">
        <v>44635</v>
      </c>
      <c r="L105" s="30"/>
      <c r="M105" s="30"/>
      <c r="N105" s="37">
        <v>0.75</v>
      </c>
      <c r="O105" s="61"/>
      <c r="P105" s="61"/>
      <c r="Q105" s="61"/>
      <c r="R105" s="61"/>
      <c r="S105" s="61"/>
      <c r="T105" s="61"/>
      <c r="U105" s="61"/>
      <c r="V105" s="40">
        <f t="shared" si="15"/>
        <v>0</v>
      </c>
      <c r="W105" s="40">
        <f t="shared" si="16"/>
        <v>0</v>
      </c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>
        <f t="shared" si="17"/>
        <v>0</v>
      </c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>
        <f t="shared" si="18"/>
        <v>0</v>
      </c>
      <c r="CR105" s="40"/>
      <c r="CS105" s="40"/>
      <c r="CT105" s="40"/>
      <c r="CU105" s="40"/>
      <c r="CV105" s="40">
        <f t="shared" si="19"/>
        <v>0</v>
      </c>
      <c r="CW105" s="40"/>
      <c r="CX105" s="40"/>
      <c r="CY105" s="40"/>
      <c r="CZ105" s="40"/>
      <c r="DA105" s="40"/>
      <c r="DB105" s="20"/>
      <c r="DC105" s="20"/>
      <c r="DD105" s="20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</row>
    <row r="106" s="2" customFormat="1" hidden="1" outlineLevel="1" spans="1:121">
      <c r="A106" s="21" t="s">
        <v>314</v>
      </c>
      <c r="B106" s="21"/>
      <c r="C106" s="229" t="s">
        <v>315</v>
      </c>
      <c r="D106" s="21" t="s">
        <v>301</v>
      </c>
      <c r="E106" s="20" t="s">
        <v>302</v>
      </c>
      <c r="F106" s="20" t="s">
        <v>66</v>
      </c>
      <c r="G106" s="21" t="s">
        <v>88</v>
      </c>
      <c r="H106" s="20"/>
      <c r="I106" s="66" t="s">
        <v>89</v>
      </c>
      <c r="J106" s="30">
        <v>44621</v>
      </c>
      <c r="K106" s="30">
        <v>44635</v>
      </c>
      <c r="L106" s="30"/>
      <c r="M106" s="30"/>
      <c r="N106" s="37">
        <v>0.95</v>
      </c>
      <c r="O106" s="61"/>
      <c r="P106" s="61"/>
      <c r="Q106" s="61"/>
      <c r="R106" s="61"/>
      <c r="S106" s="61"/>
      <c r="T106" s="61"/>
      <c r="U106" s="61"/>
      <c r="V106" s="40">
        <f t="shared" si="15"/>
        <v>0</v>
      </c>
      <c r="W106" s="40">
        <f t="shared" si="16"/>
        <v>0</v>
      </c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>
        <f t="shared" si="17"/>
        <v>0</v>
      </c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>
        <f t="shared" si="18"/>
        <v>0</v>
      </c>
      <c r="CR106" s="40"/>
      <c r="CS106" s="40"/>
      <c r="CT106" s="40"/>
      <c r="CU106" s="40"/>
      <c r="CV106" s="40">
        <f t="shared" si="19"/>
        <v>0</v>
      </c>
      <c r="CW106" s="40"/>
      <c r="CX106" s="40"/>
      <c r="CY106" s="40"/>
      <c r="CZ106" s="40"/>
      <c r="DA106" s="40"/>
      <c r="DB106" s="20"/>
      <c r="DC106" s="20"/>
      <c r="DD106" s="20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</row>
    <row r="107" s="2" customFormat="1" hidden="1" outlineLevel="1" spans="1:121">
      <c r="A107" s="21" t="s">
        <v>316</v>
      </c>
      <c r="B107" s="21"/>
      <c r="C107" s="229" t="s">
        <v>317</v>
      </c>
      <c r="D107" s="21" t="s">
        <v>301</v>
      </c>
      <c r="E107" s="20" t="s">
        <v>302</v>
      </c>
      <c r="F107" s="20" t="s">
        <v>66</v>
      </c>
      <c r="G107" s="21" t="s">
        <v>88</v>
      </c>
      <c r="H107" s="20"/>
      <c r="I107" s="66" t="s">
        <v>89</v>
      </c>
      <c r="J107" s="30">
        <v>44621</v>
      </c>
      <c r="K107" s="30">
        <v>44635</v>
      </c>
      <c r="L107" s="30"/>
      <c r="M107" s="30"/>
      <c r="N107" s="37">
        <v>0.7</v>
      </c>
      <c r="O107" s="61"/>
      <c r="P107" s="61"/>
      <c r="Q107" s="61"/>
      <c r="R107" s="61"/>
      <c r="S107" s="61"/>
      <c r="T107" s="61"/>
      <c r="U107" s="61"/>
      <c r="V107" s="40">
        <f t="shared" si="15"/>
        <v>0</v>
      </c>
      <c r="W107" s="40">
        <f t="shared" si="16"/>
        <v>0</v>
      </c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>
        <f t="shared" si="17"/>
        <v>0</v>
      </c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>
        <f t="shared" si="18"/>
        <v>0</v>
      </c>
      <c r="CR107" s="40"/>
      <c r="CS107" s="40"/>
      <c r="CT107" s="40"/>
      <c r="CU107" s="40"/>
      <c r="CV107" s="40">
        <f t="shared" si="19"/>
        <v>0</v>
      </c>
      <c r="CW107" s="40"/>
      <c r="CX107" s="40"/>
      <c r="CY107" s="40"/>
      <c r="CZ107" s="40"/>
      <c r="DA107" s="40"/>
      <c r="DB107" s="20"/>
      <c r="DC107" s="20"/>
      <c r="DD107" s="20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</row>
    <row r="108" s="2" customFormat="1" hidden="1" outlineLevel="1" spans="1:121">
      <c r="A108" s="21" t="s">
        <v>318</v>
      </c>
      <c r="B108" s="21"/>
      <c r="C108" s="229" t="s">
        <v>319</v>
      </c>
      <c r="D108" s="21" t="s">
        <v>301</v>
      </c>
      <c r="E108" s="20" t="s">
        <v>302</v>
      </c>
      <c r="F108" s="20" t="s">
        <v>66</v>
      </c>
      <c r="G108" s="21" t="s">
        <v>88</v>
      </c>
      <c r="H108" s="20"/>
      <c r="I108" s="66" t="s">
        <v>89</v>
      </c>
      <c r="J108" s="30">
        <v>44621</v>
      </c>
      <c r="K108" s="30">
        <v>44635</v>
      </c>
      <c r="L108" s="30"/>
      <c r="M108" s="30"/>
      <c r="N108" s="37">
        <v>0.6</v>
      </c>
      <c r="O108" s="61"/>
      <c r="P108" s="61"/>
      <c r="Q108" s="61"/>
      <c r="R108" s="61"/>
      <c r="S108" s="61"/>
      <c r="T108" s="61"/>
      <c r="U108" s="61"/>
      <c r="V108" s="40">
        <f t="shared" si="15"/>
        <v>0</v>
      </c>
      <c r="W108" s="40">
        <f t="shared" si="16"/>
        <v>0</v>
      </c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>
        <f t="shared" si="17"/>
        <v>0</v>
      </c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>
        <f t="shared" si="18"/>
        <v>0</v>
      </c>
      <c r="CR108" s="40"/>
      <c r="CS108" s="40"/>
      <c r="CT108" s="40"/>
      <c r="CU108" s="40"/>
      <c r="CV108" s="40">
        <f t="shared" si="19"/>
        <v>0</v>
      </c>
      <c r="CW108" s="40"/>
      <c r="CX108" s="40"/>
      <c r="CY108" s="40"/>
      <c r="CZ108" s="40"/>
      <c r="DA108" s="40"/>
      <c r="DB108" s="20"/>
      <c r="DC108" s="20"/>
      <c r="DD108" s="20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</row>
    <row r="109" s="2" customFormat="1" hidden="1" outlineLevel="1" spans="1:121">
      <c r="A109" s="21" t="s">
        <v>320</v>
      </c>
      <c r="B109" s="21"/>
      <c r="C109" s="229" t="s">
        <v>321</v>
      </c>
      <c r="D109" s="21" t="s">
        <v>301</v>
      </c>
      <c r="E109" s="20" t="s">
        <v>302</v>
      </c>
      <c r="F109" s="20" t="s">
        <v>66</v>
      </c>
      <c r="G109" s="21" t="s">
        <v>88</v>
      </c>
      <c r="H109" s="20"/>
      <c r="I109" s="66" t="s">
        <v>89</v>
      </c>
      <c r="J109" s="30">
        <v>44621</v>
      </c>
      <c r="K109" s="30">
        <v>44635</v>
      </c>
      <c r="L109" s="30"/>
      <c r="M109" s="30"/>
      <c r="N109" s="37">
        <v>0.8</v>
      </c>
      <c r="O109" s="61"/>
      <c r="P109" s="61"/>
      <c r="Q109" s="61"/>
      <c r="R109" s="61"/>
      <c r="S109" s="61"/>
      <c r="T109" s="61"/>
      <c r="U109" s="61"/>
      <c r="V109" s="40">
        <f t="shared" si="15"/>
        <v>0</v>
      </c>
      <c r="W109" s="40">
        <f t="shared" si="16"/>
        <v>0</v>
      </c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>
        <f t="shared" si="17"/>
        <v>0</v>
      </c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>
        <f t="shared" si="18"/>
        <v>0</v>
      </c>
      <c r="CR109" s="40"/>
      <c r="CS109" s="40"/>
      <c r="CT109" s="40"/>
      <c r="CU109" s="40"/>
      <c r="CV109" s="40">
        <f t="shared" si="19"/>
        <v>0</v>
      </c>
      <c r="CW109" s="40"/>
      <c r="CX109" s="40"/>
      <c r="CY109" s="40"/>
      <c r="CZ109" s="40"/>
      <c r="DA109" s="40"/>
      <c r="DB109" s="20"/>
      <c r="DC109" s="20"/>
      <c r="DD109" s="20" t="s">
        <v>322</v>
      </c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</row>
    <row r="110" s="2" customFormat="1" hidden="1" outlineLevel="1" spans="1:121">
      <c r="A110" s="21" t="s">
        <v>323</v>
      </c>
      <c r="B110" s="21"/>
      <c r="C110" s="229" t="s">
        <v>324</v>
      </c>
      <c r="D110" s="21" t="s">
        <v>301</v>
      </c>
      <c r="E110" s="20" t="s">
        <v>302</v>
      </c>
      <c r="F110" s="20" t="s">
        <v>66</v>
      </c>
      <c r="G110" s="21" t="s">
        <v>88</v>
      </c>
      <c r="H110" s="20"/>
      <c r="I110" s="66" t="s">
        <v>89</v>
      </c>
      <c r="J110" s="30">
        <v>44621</v>
      </c>
      <c r="K110" s="30">
        <v>44635</v>
      </c>
      <c r="L110" s="30"/>
      <c r="M110" s="30"/>
      <c r="N110" s="37">
        <v>0.85</v>
      </c>
      <c r="O110" s="61"/>
      <c r="P110" s="61"/>
      <c r="Q110" s="61"/>
      <c r="R110" s="61"/>
      <c r="S110" s="61"/>
      <c r="T110" s="61"/>
      <c r="U110" s="61"/>
      <c r="V110" s="40">
        <f t="shared" si="15"/>
        <v>0</v>
      </c>
      <c r="W110" s="40">
        <f t="shared" si="16"/>
        <v>0</v>
      </c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>
        <f t="shared" si="17"/>
        <v>0</v>
      </c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>
        <f t="shared" si="18"/>
        <v>0</v>
      </c>
      <c r="CR110" s="40"/>
      <c r="CS110" s="40"/>
      <c r="CT110" s="40"/>
      <c r="CU110" s="40"/>
      <c r="CV110" s="40">
        <f t="shared" si="19"/>
        <v>0</v>
      </c>
      <c r="CW110" s="40"/>
      <c r="CX110" s="40"/>
      <c r="CY110" s="40"/>
      <c r="CZ110" s="40"/>
      <c r="DA110" s="40"/>
      <c r="DB110" s="20"/>
      <c r="DC110" s="20"/>
      <c r="DD110" s="20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</row>
    <row r="111" collapsed="1" spans="1:121">
      <c r="A111" s="50" t="s">
        <v>325</v>
      </c>
      <c r="B111" s="237"/>
      <c r="C111" s="69" t="s">
        <v>326</v>
      </c>
      <c r="D111" s="24" t="s">
        <v>327</v>
      </c>
      <c r="E111" s="11" t="s">
        <v>328</v>
      </c>
      <c r="F111" s="52" t="s">
        <v>66</v>
      </c>
      <c r="G111" s="12" t="s">
        <v>329</v>
      </c>
      <c r="H111" s="11"/>
      <c r="I111" s="58" t="s">
        <v>330</v>
      </c>
      <c r="J111" s="29">
        <v>44621</v>
      </c>
      <c r="K111" s="29">
        <v>44666</v>
      </c>
      <c r="L111" s="30">
        <v>44616</v>
      </c>
      <c r="M111" s="52"/>
      <c r="N111" s="64">
        <v>1</v>
      </c>
      <c r="O111" s="63"/>
      <c r="P111" s="29">
        <v>44637</v>
      </c>
      <c r="Q111" s="63"/>
      <c r="R111" s="63" t="s">
        <v>331</v>
      </c>
      <c r="S111" s="63" t="s">
        <v>144</v>
      </c>
      <c r="T111" s="63" t="s">
        <v>237</v>
      </c>
      <c r="U111" s="28"/>
      <c r="V111" s="28">
        <f t="shared" si="15"/>
        <v>0</v>
      </c>
      <c r="W111" s="28">
        <f t="shared" si="16"/>
        <v>0</v>
      </c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>
        <f t="shared" si="17"/>
        <v>0</v>
      </c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>
        <f t="shared" si="18"/>
        <v>0</v>
      </c>
      <c r="CR111" s="28"/>
      <c r="CS111" s="28"/>
      <c r="CT111" s="28"/>
      <c r="CU111" s="28"/>
      <c r="CV111" s="28">
        <f t="shared" si="19"/>
        <v>0</v>
      </c>
      <c r="CW111" s="28"/>
      <c r="CX111" s="28"/>
      <c r="CY111" s="28"/>
      <c r="CZ111" s="28"/>
      <c r="DA111" s="28"/>
      <c r="DB111" s="11"/>
      <c r="DC111" s="11"/>
      <c r="DD111" s="52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</row>
    <row r="112" s="2" customFormat="1" hidden="1" outlineLevel="1" spans="1:121">
      <c r="A112" s="21" t="s">
        <v>332</v>
      </c>
      <c r="B112" s="238"/>
      <c r="C112" s="21" t="s">
        <v>333</v>
      </c>
      <c r="D112" s="21" t="s">
        <v>334</v>
      </c>
      <c r="E112" s="93" t="s">
        <v>335</v>
      </c>
      <c r="F112" s="20" t="s">
        <v>66</v>
      </c>
      <c r="G112" s="21" t="s">
        <v>336</v>
      </c>
      <c r="H112" s="20"/>
      <c r="I112" s="66" t="s">
        <v>330</v>
      </c>
      <c r="J112" s="30">
        <v>44621</v>
      </c>
      <c r="K112" s="30">
        <v>44635</v>
      </c>
      <c r="L112" s="30">
        <v>44616</v>
      </c>
      <c r="M112" s="30">
        <v>44630</v>
      </c>
      <c r="N112" s="37">
        <v>1</v>
      </c>
      <c r="O112" s="38"/>
      <c r="P112" s="38"/>
      <c r="Q112" s="38"/>
      <c r="R112" s="38"/>
      <c r="S112" s="38"/>
      <c r="T112" s="38"/>
      <c r="U112" s="38"/>
      <c r="V112" s="40">
        <f t="shared" si="15"/>
        <v>0</v>
      </c>
      <c r="W112" s="40">
        <f t="shared" si="16"/>
        <v>0</v>
      </c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>
        <f t="shared" si="17"/>
        <v>0</v>
      </c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>
        <f t="shared" si="18"/>
        <v>0</v>
      </c>
      <c r="CR112" s="40"/>
      <c r="CS112" s="40"/>
      <c r="CT112" s="40"/>
      <c r="CU112" s="40"/>
      <c r="CV112" s="40">
        <f t="shared" si="19"/>
        <v>0</v>
      </c>
      <c r="CW112" s="40"/>
      <c r="CX112" s="40"/>
      <c r="CY112" s="40"/>
      <c r="CZ112" s="40"/>
      <c r="DA112" s="40"/>
      <c r="DB112" s="20"/>
      <c r="DC112" s="20"/>
      <c r="DD112" s="20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</row>
    <row r="113" s="2" customFormat="1" hidden="1" outlineLevel="1" spans="1:121">
      <c r="A113" s="21" t="s">
        <v>337</v>
      </c>
      <c r="B113" s="238"/>
      <c r="C113" s="21" t="s">
        <v>338</v>
      </c>
      <c r="D113" s="21" t="s">
        <v>334</v>
      </c>
      <c r="E113" s="93" t="s">
        <v>335</v>
      </c>
      <c r="F113" s="20" t="s">
        <v>66</v>
      </c>
      <c r="G113" s="21" t="s">
        <v>336</v>
      </c>
      <c r="H113" s="20"/>
      <c r="I113" s="66" t="s">
        <v>330</v>
      </c>
      <c r="J113" s="30">
        <v>44621</v>
      </c>
      <c r="K113" s="30">
        <v>44635</v>
      </c>
      <c r="L113" s="30">
        <v>44616</v>
      </c>
      <c r="M113" s="30">
        <v>44630</v>
      </c>
      <c r="N113" s="37">
        <v>1</v>
      </c>
      <c r="O113" s="38"/>
      <c r="P113" s="38"/>
      <c r="Q113" s="38"/>
      <c r="R113" s="38"/>
      <c r="S113" s="38"/>
      <c r="T113" s="38"/>
      <c r="U113" s="38"/>
      <c r="V113" s="40">
        <f t="shared" si="15"/>
        <v>0</v>
      </c>
      <c r="W113" s="40">
        <f t="shared" si="16"/>
        <v>0</v>
      </c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>
        <f t="shared" si="17"/>
        <v>0</v>
      </c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>
        <f t="shared" si="18"/>
        <v>0</v>
      </c>
      <c r="CR113" s="40"/>
      <c r="CS113" s="40"/>
      <c r="CT113" s="40"/>
      <c r="CU113" s="40"/>
      <c r="CV113" s="40">
        <f t="shared" si="19"/>
        <v>0</v>
      </c>
      <c r="CW113" s="40"/>
      <c r="CX113" s="40"/>
      <c r="CY113" s="40"/>
      <c r="CZ113" s="40"/>
      <c r="DA113" s="40"/>
      <c r="DB113" s="20"/>
      <c r="DC113" s="20"/>
      <c r="DD113" s="20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</row>
    <row r="114" s="2" customFormat="1" hidden="1" outlineLevel="1" spans="1:121">
      <c r="A114" s="21" t="s">
        <v>339</v>
      </c>
      <c r="B114" s="238"/>
      <c r="C114" s="21" t="s">
        <v>340</v>
      </c>
      <c r="D114" s="21" t="s">
        <v>334</v>
      </c>
      <c r="E114" s="93" t="s">
        <v>335</v>
      </c>
      <c r="F114" s="20" t="s">
        <v>66</v>
      </c>
      <c r="G114" s="21" t="s">
        <v>336</v>
      </c>
      <c r="H114" s="20"/>
      <c r="I114" s="66" t="s">
        <v>330</v>
      </c>
      <c r="J114" s="30">
        <v>44621</v>
      </c>
      <c r="K114" s="30">
        <v>44635</v>
      </c>
      <c r="L114" s="30">
        <v>44616</v>
      </c>
      <c r="M114" s="30">
        <v>44630</v>
      </c>
      <c r="N114" s="37">
        <v>1</v>
      </c>
      <c r="O114" s="38"/>
      <c r="P114" s="38"/>
      <c r="Q114" s="38"/>
      <c r="R114" s="38"/>
      <c r="S114" s="38"/>
      <c r="T114" s="38"/>
      <c r="U114" s="38"/>
      <c r="V114" s="40">
        <f t="shared" si="15"/>
        <v>0</v>
      </c>
      <c r="W114" s="40">
        <f t="shared" si="16"/>
        <v>0</v>
      </c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>
        <f t="shared" si="17"/>
        <v>0</v>
      </c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>
        <f t="shared" si="18"/>
        <v>0</v>
      </c>
      <c r="CR114" s="40"/>
      <c r="CS114" s="40"/>
      <c r="CT114" s="40"/>
      <c r="CU114" s="40"/>
      <c r="CV114" s="40">
        <f t="shared" si="19"/>
        <v>0</v>
      </c>
      <c r="CW114" s="40"/>
      <c r="CX114" s="40"/>
      <c r="CY114" s="40"/>
      <c r="CZ114" s="40"/>
      <c r="DA114" s="40"/>
      <c r="DB114" s="20"/>
      <c r="DC114" s="20"/>
      <c r="DD114" s="20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</row>
    <row r="115" s="2" customFormat="1" hidden="1" outlineLevel="1" spans="1:121">
      <c r="A115" s="21" t="s">
        <v>341</v>
      </c>
      <c r="B115" s="238"/>
      <c r="C115" s="21" t="s">
        <v>342</v>
      </c>
      <c r="D115" s="21" t="s">
        <v>334</v>
      </c>
      <c r="E115" s="93" t="s">
        <v>335</v>
      </c>
      <c r="F115" s="20" t="s">
        <v>66</v>
      </c>
      <c r="G115" s="21" t="s">
        <v>336</v>
      </c>
      <c r="H115" s="20"/>
      <c r="I115" s="66" t="s">
        <v>330</v>
      </c>
      <c r="J115" s="30">
        <v>44621</v>
      </c>
      <c r="K115" s="30">
        <v>44635</v>
      </c>
      <c r="L115" s="30">
        <v>44616</v>
      </c>
      <c r="M115" s="30">
        <v>44630</v>
      </c>
      <c r="N115" s="37">
        <v>1</v>
      </c>
      <c r="O115" s="38"/>
      <c r="P115" s="38"/>
      <c r="Q115" s="38"/>
      <c r="R115" s="38"/>
      <c r="S115" s="38"/>
      <c r="T115" s="38"/>
      <c r="U115" s="38"/>
      <c r="V115" s="40">
        <f t="shared" si="15"/>
        <v>0</v>
      </c>
      <c r="W115" s="40">
        <f t="shared" si="16"/>
        <v>0</v>
      </c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>
        <f t="shared" si="17"/>
        <v>0</v>
      </c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>
        <f t="shared" si="18"/>
        <v>0</v>
      </c>
      <c r="CR115" s="40"/>
      <c r="CS115" s="40"/>
      <c r="CT115" s="40"/>
      <c r="CU115" s="40"/>
      <c r="CV115" s="40">
        <f t="shared" si="19"/>
        <v>0</v>
      </c>
      <c r="CW115" s="40"/>
      <c r="CX115" s="40"/>
      <c r="CY115" s="40"/>
      <c r="CZ115" s="40"/>
      <c r="DA115" s="40"/>
      <c r="DB115" s="20"/>
      <c r="DC115" s="20"/>
      <c r="DD115" s="20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</row>
    <row r="116" s="2" customFormat="1" hidden="1" outlineLevel="1" spans="1:121">
      <c r="A116" s="21" t="s">
        <v>343</v>
      </c>
      <c r="B116" s="238"/>
      <c r="C116" s="21" t="s">
        <v>344</v>
      </c>
      <c r="D116" s="21" t="s">
        <v>334</v>
      </c>
      <c r="E116" s="93" t="s">
        <v>335</v>
      </c>
      <c r="F116" s="20" t="s">
        <v>66</v>
      </c>
      <c r="G116" s="21" t="s">
        <v>336</v>
      </c>
      <c r="H116" s="20"/>
      <c r="I116" s="66" t="s">
        <v>330</v>
      </c>
      <c r="J116" s="30">
        <v>44621</v>
      </c>
      <c r="K116" s="30">
        <v>44635</v>
      </c>
      <c r="L116" s="30">
        <v>44616</v>
      </c>
      <c r="M116" s="30">
        <v>44630</v>
      </c>
      <c r="N116" s="37">
        <v>1</v>
      </c>
      <c r="O116" s="38"/>
      <c r="P116" s="38"/>
      <c r="Q116" s="38"/>
      <c r="R116" s="38"/>
      <c r="S116" s="38"/>
      <c r="T116" s="38"/>
      <c r="U116" s="38"/>
      <c r="V116" s="40">
        <f t="shared" si="15"/>
        <v>0</v>
      </c>
      <c r="W116" s="40">
        <f t="shared" si="16"/>
        <v>0</v>
      </c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>
        <f t="shared" si="17"/>
        <v>0</v>
      </c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>
        <f t="shared" si="18"/>
        <v>0</v>
      </c>
      <c r="CR116" s="40"/>
      <c r="CS116" s="40"/>
      <c r="CT116" s="40"/>
      <c r="CU116" s="40"/>
      <c r="CV116" s="40">
        <f t="shared" si="19"/>
        <v>0</v>
      </c>
      <c r="CW116" s="40"/>
      <c r="CX116" s="40"/>
      <c r="CY116" s="40"/>
      <c r="CZ116" s="40"/>
      <c r="DA116" s="40"/>
      <c r="DB116" s="20"/>
      <c r="DC116" s="20"/>
      <c r="DD116" s="20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</row>
    <row r="117" s="2" customFormat="1" hidden="1" outlineLevel="1" spans="1:121">
      <c r="A117" s="21" t="s">
        <v>345</v>
      </c>
      <c r="B117" s="238"/>
      <c r="C117" s="21" t="s">
        <v>346</v>
      </c>
      <c r="D117" s="21" t="s">
        <v>334</v>
      </c>
      <c r="E117" s="93" t="s">
        <v>335</v>
      </c>
      <c r="F117" s="20" t="s">
        <v>66</v>
      </c>
      <c r="G117" s="21" t="s">
        <v>336</v>
      </c>
      <c r="H117" s="20"/>
      <c r="I117" s="66" t="s">
        <v>330</v>
      </c>
      <c r="J117" s="30">
        <v>44621</v>
      </c>
      <c r="K117" s="30">
        <v>44635</v>
      </c>
      <c r="L117" s="30">
        <v>44616</v>
      </c>
      <c r="M117" s="30">
        <v>44630</v>
      </c>
      <c r="N117" s="37">
        <v>1</v>
      </c>
      <c r="O117" s="38"/>
      <c r="P117" s="38"/>
      <c r="Q117" s="38"/>
      <c r="R117" s="38"/>
      <c r="S117" s="38"/>
      <c r="T117" s="38"/>
      <c r="U117" s="38"/>
      <c r="V117" s="40">
        <f t="shared" si="15"/>
        <v>0</v>
      </c>
      <c r="W117" s="40">
        <f t="shared" si="16"/>
        <v>0</v>
      </c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>
        <f t="shared" si="17"/>
        <v>0</v>
      </c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>
        <f t="shared" si="18"/>
        <v>0</v>
      </c>
      <c r="CR117" s="40"/>
      <c r="CS117" s="40"/>
      <c r="CT117" s="40"/>
      <c r="CU117" s="40"/>
      <c r="CV117" s="40">
        <f t="shared" si="19"/>
        <v>0</v>
      </c>
      <c r="CW117" s="40"/>
      <c r="CX117" s="40"/>
      <c r="CY117" s="40"/>
      <c r="CZ117" s="40"/>
      <c r="DA117" s="40"/>
      <c r="DB117" s="20"/>
      <c r="DC117" s="20"/>
      <c r="DD117" s="20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</row>
    <row r="118" s="2" customFormat="1" hidden="1" outlineLevel="1" spans="1:121">
      <c r="A118" s="21" t="s">
        <v>347</v>
      </c>
      <c r="B118" s="238"/>
      <c r="C118" s="21" t="s">
        <v>348</v>
      </c>
      <c r="D118" s="21" t="s">
        <v>334</v>
      </c>
      <c r="E118" s="93" t="s">
        <v>335</v>
      </c>
      <c r="F118" s="20" t="s">
        <v>66</v>
      </c>
      <c r="G118" s="21" t="s">
        <v>336</v>
      </c>
      <c r="H118" s="20"/>
      <c r="I118" s="66" t="s">
        <v>330</v>
      </c>
      <c r="J118" s="30">
        <v>44621</v>
      </c>
      <c r="K118" s="30">
        <v>44635</v>
      </c>
      <c r="L118" s="30">
        <v>44616</v>
      </c>
      <c r="M118" s="30">
        <v>44630</v>
      </c>
      <c r="N118" s="37">
        <v>1</v>
      </c>
      <c r="O118" s="38"/>
      <c r="P118" s="38"/>
      <c r="Q118" s="38"/>
      <c r="R118" s="38"/>
      <c r="S118" s="38"/>
      <c r="T118" s="38"/>
      <c r="U118" s="38"/>
      <c r="V118" s="40">
        <f t="shared" si="15"/>
        <v>0</v>
      </c>
      <c r="W118" s="40">
        <f t="shared" si="16"/>
        <v>0</v>
      </c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>
        <f t="shared" si="17"/>
        <v>0</v>
      </c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>
        <f t="shared" si="18"/>
        <v>0</v>
      </c>
      <c r="CR118" s="40"/>
      <c r="CS118" s="40"/>
      <c r="CT118" s="40"/>
      <c r="CU118" s="40"/>
      <c r="CV118" s="40">
        <f t="shared" si="19"/>
        <v>0</v>
      </c>
      <c r="CW118" s="40"/>
      <c r="CX118" s="40"/>
      <c r="CY118" s="40"/>
      <c r="CZ118" s="40"/>
      <c r="DA118" s="40"/>
      <c r="DB118" s="20"/>
      <c r="DC118" s="20"/>
      <c r="DD118" s="20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</row>
    <row r="119" s="2" customFormat="1" hidden="1" outlineLevel="1" spans="1:121">
      <c r="A119" s="21" t="s">
        <v>349</v>
      </c>
      <c r="B119" s="238"/>
      <c r="C119" s="21" t="s">
        <v>350</v>
      </c>
      <c r="D119" s="21" t="s">
        <v>334</v>
      </c>
      <c r="E119" s="93" t="s">
        <v>335</v>
      </c>
      <c r="F119" s="20" t="s">
        <v>66</v>
      </c>
      <c r="G119" s="21" t="s">
        <v>336</v>
      </c>
      <c r="H119" s="20"/>
      <c r="I119" s="66" t="s">
        <v>330</v>
      </c>
      <c r="J119" s="30">
        <v>44621</v>
      </c>
      <c r="K119" s="30">
        <v>44635</v>
      </c>
      <c r="L119" s="30">
        <v>44616</v>
      </c>
      <c r="M119" s="30">
        <v>44630</v>
      </c>
      <c r="N119" s="37">
        <v>1</v>
      </c>
      <c r="O119" s="38"/>
      <c r="P119" s="38"/>
      <c r="Q119" s="38"/>
      <c r="R119" s="38"/>
      <c r="S119" s="38"/>
      <c r="T119" s="38"/>
      <c r="U119" s="38"/>
      <c r="V119" s="40">
        <f t="shared" si="15"/>
        <v>0</v>
      </c>
      <c r="W119" s="40">
        <f t="shared" si="16"/>
        <v>0</v>
      </c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>
        <f t="shared" si="17"/>
        <v>0</v>
      </c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>
        <f t="shared" si="18"/>
        <v>0</v>
      </c>
      <c r="CR119" s="40"/>
      <c r="CS119" s="40"/>
      <c r="CT119" s="40"/>
      <c r="CU119" s="40"/>
      <c r="CV119" s="40">
        <f t="shared" si="19"/>
        <v>0</v>
      </c>
      <c r="CW119" s="40"/>
      <c r="CX119" s="40"/>
      <c r="CY119" s="40"/>
      <c r="CZ119" s="40"/>
      <c r="DA119" s="40"/>
      <c r="DB119" s="20"/>
      <c r="DC119" s="20"/>
      <c r="DD119" s="20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</row>
    <row r="120" s="2" customFormat="1" hidden="1" outlineLevel="1" spans="1:121">
      <c r="A120" s="21" t="s">
        <v>351</v>
      </c>
      <c r="B120" s="238"/>
      <c r="C120" s="21" t="s">
        <v>352</v>
      </c>
      <c r="D120" s="21" t="s">
        <v>334</v>
      </c>
      <c r="E120" s="93" t="s">
        <v>335</v>
      </c>
      <c r="F120" s="20" t="s">
        <v>66</v>
      </c>
      <c r="G120" s="21" t="s">
        <v>336</v>
      </c>
      <c r="H120" s="20"/>
      <c r="I120" s="66" t="s">
        <v>330</v>
      </c>
      <c r="J120" s="30">
        <v>44621</v>
      </c>
      <c r="K120" s="30">
        <v>44635</v>
      </c>
      <c r="L120" s="30">
        <v>44616</v>
      </c>
      <c r="M120" s="30">
        <v>44630</v>
      </c>
      <c r="N120" s="37">
        <v>1</v>
      </c>
      <c r="O120" s="38"/>
      <c r="P120" s="38"/>
      <c r="Q120" s="38"/>
      <c r="R120" s="38"/>
      <c r="S120" s="38"/>
      <c r="T120" s="38"/>
      <c r="U120" s="38"/>
      <c r="V120" s="40">
        <f t="shared" si="15"/>
        <v>0</v>
      </c>
      <c r="W120" s="40">
        <f t="shared" si="16"/>
        <v>0</v>
      </c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>
        <f t="shared" si="17"/>
        <v>0</v>
      </c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>
        <f t="shared" si="18"/>
        <v>0</v>
      </c>
      <c r="CR120" s="40"/>
      <c r="CS120" s="40"/>
      <c r="CT120" s="40"/>
      <c r="CU120" s="40"/>
      <c r="CV120" s="40">
        <f t="shared" si="19"/>
        <v>0</v>
      </c>
      <c r="CW120" s="40"/>
      <c r="CX120" s="40"/>
      <c r="CY120" s="40"/>
      <c r="CZ120" s="40"/>
      <c r="DA120" s="40"/>
      <c r="DB120" s="20"/>
      <c r="DC120" s="20"/>
      <c r="DD120" s="20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</row>
    <row r="121" s="2" customFormat="1" hidden="1" outlineLevel="1" spans="1:121">
      <c r="A121" s="21" t="s">
        <v>353</v>
      </c>
      <c r="B121" s="238"/>
      <c r="C121" s="21" t="s">
        <v>354</v>
      </c>
      <c r="D121" s="21" t="s">
        <v>334</v>
      </c>
      <c r="E121" s="93" t="s">
        <v>335</v>
      </c>
      <c r="F121" s="20" t="s">
        <v>66</v>
      </c>
      <c r="G121" s="21" t="s">
        <v>336</v>
      </c>
      <c r="H121" s="20"/>
      <c r="I121" s="66" t="s">
        <v>330</v>
      </c>
      <c r="J121" s="30">
        <v>44621</v>
      </c>
      <c r="K121" s="30">
        <v>44635</v>
      </c>
      <c r="L121" s="30">
        <v>44616</v>
      </c>
      <c r="M121" s="30">
        <v>44630</v>
      </c>
      <c r="N121" s="37">
        <v>1</v>
      </c>
      <c r="O121" s="38"/>
      <c r="P121" s="38"/>
      <c r="Q121" s="38"/>
      <c r="R121" s="38"/>
      <c r="S121" s="38"/>
      <c r="T121" s="38"/>
      <c r="U121" s="38"/>
      <c r="V121" s="40">
        <f t="shared" si="15"/>
        <v>0</v>
      </c>
      <c r="W121" s="40">
        <f t="shared" si="16"/>
        <v>0</v>
      </c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>
        <f t="shared" si="17"/>
        <v>0</v>
      </c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>
        <f t="shared" si="18"/>
        <v>0</v>
      </c>
      <c r="CR121" s="40"/>
      <c r="CS121" s="40"/>
      <c r="CT121" s="40"/>
      <c r="CU121" s="40"/>
      <c r="CV121" s="40">
        <f t="shared" si="19"/>
        <v>0</v>
      </c>
      <c r="CW121" s="40"/>
      <c r="CX121" s="40"/>
      <c r="CY121" s="40"/>
      <c r="CZ121" s="40"/>
      <c r="DA121" s="40"/>
      <c r="DB121" s="20"/>
      <c r="DC121" s="20"/>
      <c r="DD121" s="20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</row>
    <row r="122" s="2" customFormat="1" hidden="1" outlineLevel="1" spans="1:121">
      <c r="A122" s="21" t="s">
        <v>355</v>
      </c>
      <c r="B122" s="238"/>
      <c r="C122" s="21" t="s">
        <v>356</v>
      </c>
      <c r="D122" s="21" t="s">
        <v>334</v>
      </c>
      <c r="E122" s="93" t="s">
        <v>335</v>
      </c>
      <c r="F122" s="20" t="s">
        <v>66</v>
      </c>
      <c r="G122" s="21" t="s">
        <v>336</v>
      </c>
      <c r="H122" s="20"/>
      <c r="I122" s="66" t="s">
        <v>330</v>
      </c>
      <c r="J122" s="30">
        <v>44621</v>
      </c>
      <c r="K122" s="30">
        <v>44635</v>
      </c>
      <c r="L122" s="30">
        <v>44616</v>
      </c>
      <c r="M122" s="30">
        <v>44630</v>
      </c>
      <c r="N122" s="37">
        <v>1</v>
      </c>
      <c r="O122" s="38"/>
      <c r="P122" s="38"/>
      <c r="Q122" s="38"/>
      <c r="R122" s="38"/>
      <c r="S122" s="38"/>
      <c r="T122" s="38"/>
      <c r="U122" s="38"/>
      <c r="V122" s="40">
        <f t="shared" si="15"/>
        <v>0</v>
      </c>
      <c r="W122" s="40">
        <f t="shared" si="16"/>
        <v>0</v>
      </c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>
        <f t="shared" si="17"/>
        <v>0</v>
      </c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>
        <f t="shared" si="18"/>
        <v>0</v>
      </c>
      <c r="CR122" s="40"/>
      <c r="CS122" s="40"/>
      <c r="CT122" s="40"/>
      <c r="CU122" s="40"/>
      <c r="CV122" s="40">
        <f t="shared" si="19"/>
        <v>0</v>
      </c>
      <c r="CW122" s="40"/>
      <c r="CX122" s="40"/>
      <c r="CY122" s="40"/>
      <c r="CZ122" s="40"/>
      <c r="DA122" s="40"/>
      <c r="DB122" s="20"/>
      <c r="DC122" s="20"/>
      <c r="DD122" s="20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</row>
    <row r="123" s="2" customFormat="1" hidden="1" outlineLevel="1" spans="1:121">
      <c r="A123" s="21" t="s">
        <v>357</v>
      </c>
      <c r="B123" s="238"/>
      <c r="C123" s="21" t="s">
        <v>358</v>
      </c>
      <c r="D123" s="21" t="s">
        <v>334</v>
      </c>
      <c r="E123" s="93" t="s">
        <v>335</v>
      </c>
      <c r="F123" s="20" t="s">
        <v>66</v>
      </c>
      <c r="G123" s="21" t="s">
        <v>336</v>
      </c>
      <c r="H123" s="20"/>
      <c r="I123" s="66" t="s">
        <v>330</v>
      </c>
      <c r="J123" s="30">
        <v>44621</v>
      </c>
      <c r="K123" s="30">
        <v>44635</v>
      </c>
      <c r="L123" s="30">
        <v>44616</v>
      </c>
      <c r="M123" s="30">
        <v>44630</v>
      </c>
      <c r="N123" s="37">
        <v>1</v>
      </c>
      <c r="O123" s="38"/>
      <c r="P123" s="38"/>
      <c r="Q123" s="38"/>
      <c r="R123" s="38"/>
      <c r="S123" s="38"/>
      <c r="T123" s="38"/>
      <c r="U123" s="38"/>
      <c r="V123" s="40">
        <f t="shared" si="15"/>
        <v>0</v>
      </c>
      <c r="W123" s="40">
        <f t="shared" si="16"/>
        <v>0</v>
      </c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>
        <f t="shared" si="17"/>
        <v>0</v>
      </c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>
        <f t="shared" si="18"/>
        <v>0</v>
      </c>
      <c r="CR123" s="40"/>
      <c r="CS123" s="40"/>
      <c r="CT123" s="40"/>
      <c r="CU123" s="40"/>
      <c r="CV123" s="40">
        <f t="shared" si="19"/>
        <v>0</v>
      </c>
      <c r="CW123" s="40"/>
      <c r="CX123" s="40"/>
      <c r="CY123" s="40"/>
      <c r="CZ123" s="40"/>
      <c r="DA123" s="40"/>
      <c r="DB123" s="20"/>
      <c r="DC123" s="20"/>
      <c r="DD123" s="20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</row>
    <row r="124" s="2" customFormat="1" hidden="1" outlineLevel="1" spans="1:121">
      <c r="A124" s="21" t="s">
        <v>359</v>
      </c>
      <c r="B124" s="238"/>
      <c r="C124" s="56" t="s">
        <v>360</v>
      </c>
      <c r="D124" s="21" t="s">
        <v>334</v>
      </c>
      <c r="E124" s="93" t="s">
        <v>361</v>
      </c>
      <c r="F124" s="20" t="s">
        <v>66</v>
      </c>
      <c r="G124" s="21" t="s">
        <v>336</v>
      </c>
      <c r="H124" s="20"/>
      <c r="I124" s="66" t="s">
        <v>330</v>
      </c>
      <c r="J124" s="30">
        <v>44652</v>
      </c>
      <c r="K124" s="30">
        <v>44666</v>
      </c>
      <c r="L124" s="30"/>
      <c r="M124" s="30"/>
      <c r="N124" s="232"/>
      <c r="O124" s="61"/>
      <c r="P124" s="61"/>
      <c r="Q124" s="61"/>
      <c r="R124" s="61"/>
      <c r="S124" s="61"/>
      <c r="T124" s="61"/>
      <c r="U124" s="61"/>
      <c r="V124" s="40">
        <f t="shared" si="15"/>
        <v>0</v>
      </c>
      <c r="W124" s="40">
        <f t="shared" si="16"/>
        <v>0</v>
      </c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>
        <f t="shared" si="17"/>
        <v>0</v>
      </c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>
        <f t="shared" si="18"/>
        <v>0</v>
      </c>
      <c r="CR124" s="40"/>
      <c r="CS124" s="40"/>
      <c r="CT124" s="40"/>
      <c r="CU124" s="40"/>
      <c r="CV124" s="40">
        <f t="shared" si="19"/>
        <v>0</v>
      </c>
      <c r="CW124" s="40"/>
      <c r="CX124" s="40"/>
      <c r="CY124" s="40"/>
      <c r="CZ124" s="40"/>
      <c r="DA124" s="40"/>
      <c r="DB124" s="20"/>
      <c r="DC124" s="20"/>
      <c r="DD124" s="20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</row>
    <row r="125" s="2" customFormat="1" hidden="1" outlineLevel="1" spans="1:121">
      <c r="A125" s="21" t="s">
        <v>362</v>
      </c>
      <c r="B125" s="238"/>
      <c r="C125" s="21" t="s">
        <v>363</v>
      </c>
      <c r="D125" s="21" t="s">
        <v>334</v>
      </c>
      <c r="E125" s="93" t="s">
        <v>335</v>
      </c>
      <c r="F125" s="20" t="s">
        <v>66</v>
      </c>
      <c r="G125" s="21" t="s">
        <v>336</v>
      </c>
      <c r="H125" s="20"/>
      <c r="I125" s="66" t="s">
        <v>330</v>
      </c>
      <c r="J125" s="30">
        <v>44652</v>
      </c>
      <c r="K125" s="30">
        <v>44666</v>
      </c>
      <c r="L125" s="30"/>
      <c r="M125" s="30"/>
      <c r="N125" s="232"/>
      <c r="O125" s="61"/>
      <c r="P125" s="61"/>
      <c r="Q125" s="61"/>
      <c r="R125" s="61"/>
      <c r="S125" s="61"/>
      <c r="T125" s="61"/>
      <c r="U125" s="61"/>
      <c r="V125" s="40">
        <f t="shared" si="15"/>
        <v>0</v>
      </c>
      <c r="W125" s="40">
        <f t="shared" si="16"/>
        <v>0</v>
      </c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>
        <f t="shared" si="17"/>
        <v>0</v>
      </c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>
        <f t="shared" si="18"/>
        <v>0</v>
      </c>
      <c r="CR125" s="40"/>
      <c r="CS125" s="40"/>
      <c r="CT125" s="40"/>
      <c r="CU125" s="40"/>
      <c r="CV125" s="40">
        <f t="shared" si="19"/>
        <v>0</v>
      </c>
      <c r="CW125" s="40"/>
      <c r="CX125" s="40"/>
      <c r="CY125" s="40"/>
      <c r="CZ125" s="40"/>
      <c r="DA125" s="40"/>
      <c r="DB125" s="20"/>
      <c r="DC125" s="20"/>
      <c r="DD125" s="20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</row>
    <row r="126" s="2" customFormat="1" hidden="1" outlineLevel="1" spans="1:121">
      <c r="A126" s="21" t="s">
        <v>364</v>
      </c>
      <c r="B126" s="238"/>
      <c r="C126" s="21" t="s">
        <v>365</v>
      </c>
      <c r="D126" s="21" t="s">
        <v>334</v>
      </c>
      <c r="E126" s="93" t="s">
        <v>335</v>
      </c>
      <c r="F126" s="20" t="s">
        <v>66</v>
      </c>
      <c r="G126" s="21" t="s">
        <v>336</v>
      </c>
      <c r="H126" s="20"/>
      <c r="I126" s="66" t="s">
        <v>330</v>
      </c>
      <c r="J126" s="30">
        <v>44652</v>
      </c>
      <c r="K126" s="30">
        <v>44666</v>
      </c>
      <c r="L126" s="30"/>
      <c r="M126" s="30"/>
      <c r="N126" s="232"/>
      <c r="O126" s="61"/>
      <c r="P126" s="61"/>
      <c r="Q126" s="61"/>
      <c r="R126" s="61"/>
      <c r="S126" s="61"/>
      <c r="T126" s="61"/>
      <c r="U126" s="61"/>
      <c r="V126" s="40">
        <f t="shared" si="15"/>
        <v>0</v>
      </c>
      <c r="W126" s="40">
        <f t="shared" si="16"/>
        <v>0</v>
      </c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>
        <f t="shared" si="17"/>
        <v>0</v>
      </c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>
        <f t="shared" si="18"/>
        <v>0</v>
      </c>
      <c r="CR126" s="40"/>
      <c r="CS126" s="40"/>
      <c r="CT126" s="40"/>
      <c r="CU126" s="40"/>
      <c r="CV126" s="40">
        <f t="shared" si="19"/>
        <v>0</v>
      </c>
      <c r="CW126" s="40"/>
      <c r="CX126" s="40"/>
      <c r="CY126" s="40"/>
      <c r="CZ126" s="40"/>
      <c r="DA126" s="40"/>
      <c r="DB126" s="20"/>
      <c r="DC126" s="20"/>
      <c r="DD126" s="20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</row>
    <row r="127" s="2" customFormat="1" hidden="1" outlineLevel="1" spans="1:121">
      <c r="A127" s="21" t="s">
        <v>366</v>
      </c>
      <c r="B127" s="238"/>
      <c r="C127" s="21" t="s">
        <v>367</v>
      </c>
      <c r="D127" s="21" t="s">
        <v>334</v>
      </c>
      <c r="E127" s="93" t="s">
        <v>335</v>
      </c>
      <c r="F127" s="20" t="s">
        <v>66</v>
      </c>
      <c r="G127" s="21" t="s">
        <v>336</v>
      </c>
      <c r="H127" s="20"/>
      <c r="I127" s="66" t="s">
        <v>330</v>
      </c>
      <c r="J127" s="30">
        <v>44621</v>
      </c>
      <c r="K127" s="30">
        <v>44666</v>
      </c>
      <c r="L127" s="30">
        <v>44616</v>
      </c>
      <c r="M127" s="30"/>
      <c r="N127" s="232">
        <v>0.2</v>
      </c>
      <c r="O127" s="61"/>
      <c r="P127" s="61"/>
      <c r="Q127" s="61"/>
      <c r="R127" s="61"/>
      <c r="S127" s="61"/>
      <c r="T127" s="61"/>
      <c r="U127" s="61"/>
      <c r="V127" s="40">
        <f t="shared" si="15"/>
        <v>0</v>
      </c>
      <c r="W127" s="40">
        <f t="shared" si="16"/>
        <v>0</v>
      </c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>
        <f t="shared" si="17"/>
        <v>0</v>
      </c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>
        <f t="shared" si="18"/>
        <v>0</v>
      </c>
      <c r="CR127" s="40"/>
      <c r="CS127" s="40"/>
      <c r="CT127" s="40"/>
      <c r="CU127" s="40"/>
      <c r="CV127" s="40">
        <f t="shared" si="19"/>
        <v>0</v>
      </c>
      <c r="CW127" s="40"/>
      <c r="CX127" s="40"/>
      <c r="CY127" s="40"/>
      <c r="CZ127" s="40"/>
      <c r="DA127" s="40"/>
      <c r="DB127" s="20"/>
      <c r="DC127" s="20"/>
      <c r="DD127" s="20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</row>
    <row r="128" s="2" customFormat="1" hidden="1" outlineLevel="1" spans="1:121">
      <c r="A128" s="21" t="s">
        <v>368</v>
      </c>
      <c r="B128" s="238"/>
      <c r="C128" s="21" t="s">
        <v>369</v>
      </c>
      <c r="D128" s="21" t="s">
        <v>334</v>
      </c>
      <c r="E128" s="93" t="s">
        <v>335</v>
      </c>
      <c r="F128" s="20" t="s">
        <v>66</v>
      </c>
      <c r="G128" s="21" t="s">
        <v>336</v>
      </c>
      <c r="H128" s="20"/>
      <c r="I128" s="66" t="s">
        <v>330</v>
      </c>
      <c r="J128" s="30">
        <v>44621</v>
      </c>
      <c r="K128" s="30">
        <v>44635</v>
      </c>
      <c r="L128" s="30">
        <v>44616</v>
      </c>
      <c r="M128" s="30">
        <v>44630</v>
      </c>
      <c r="N128" s="37">
        <v>1</v>
      </c>
      <c r="O128" s="38"/>
      <c r="P128" s="38"/>
      <c r="Q128" s="38"/>
      <c r="R128" s="38"/>
      <c r="S128" s="38"/>
      <c r="T128" s="38"/>
      <c r="U128" s="38"/>
      <c r="V128" s="40">
        <f t="shared" si="15"/>
        <v>0</v>
      </c>
      <c r="W128" s="40">
        <f t="shared" si="16"/>
        <v>0</v>
      </c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>
        <f t="shared" si="17"/>
        <v>0</v>
      </c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>
        <f t="shared" si="18"/>
        <v>0</v>
      </c>
      <c r="CR128" s="40"/>
      <c r="CS128" s="40"/>
      <c r="CT128" s="40"/>
      <c r="CU128" s="40"/>
      <c r="CV128" s="40">
        <f t="shared" si="19"/>
        <v>0</v>
      </c>
      <c r="CW128" s="40"/>
      <c r="CX128" s="40"/>
      <c r="CY128" s="40"/>
      <c r="CZ128" s="40"/>
      <c r="DA128" s="40"/>
      <c r="DB128" s="20"/>
      <c r="DC128" s="20"/>
      <c r="DD128" s="20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</row>
    <row r="129" s="2" customFormat="1" ht="22.5" hidden="1" customHeight="1" outlineLevel="1" spans="1:121">
      <c r="A129" s="21" t="s">
        <v>370</v>
      </c>
      <c r="B129" s="238"/>
      <c r="C129" s="21" t="s">
        <v>371</v>
      </c>
      <c r="D129" s="21" t="s">
        <v>334</v>
      </c>
      <c r="E129" s="93" t="s">
        <v>361</v>
      </c>
      <c r="F129" s="20" t="s">
        <v>66</v>
      </c>
      <c r="G129" s="21" t="s">
        <v>336</v>
      </c>
      <c r="H129" s="20"/>
      <c r="I129" s="66" t="s">
        <v>330</v>
      </c>
      <c r="J129" s="30">
        <v>44652</v>
      </c>
      <c r="K129" s="30">
        <v>44666</v>
      </c>
      <c r="L129" s="30"/>
      <c r="M129" s="30"/>
      <c r="N129" s="232"/>
      <c r="O129" s="61"/>
      <c r="P129" s="61"/>
      <c r="Q129" s="61"/>
      <c r="R129" s="61"/>
      <c r="S129" s="61"/>
      <c r="T129" s="61"/>
      <c r="U129" s="61"/>
      <c r="V129" s="40">
        <f t="shared" si="15"/>
        <v>0</v>
      </c>
      <c r="W129" s="40">
        <f t="shared" si="16"/>
        <v>0</v>
      </c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>
        <f t="shared" si="17"/>
        <v>0</v>
      </c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>
        <f t="shared" si="18"/>
        <v>0</v>
      </c>
      <c r="CR129" s="40"/>
      <c r="CS129" s="40"/>
      <c r="CT129" s="40"/>
      <c r="CU129" s="40"/>
      <c r="CV129" s="40">
        <f t="shared" si="19"/>
        <v>0</v>
      </c>
      <c r="CW129" s="40"/>
      <c r="CX129" s="40"/>
      <c r="CY129" s="40"/>
      <c r="CZ129" s="40"/>
      <c r="DA129" s="40"/>
      <c r="DB129" s="20"/>
      <c r="DC129" s="20"/>
      <c r="DD129" s="20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</row>
    <row r="130" s="2" customFormat="1" hidden="1" outlineLevel="1" spans="1:121">
      <c r="A130" s="21" t="s">
        <v>372</v>
      </c>
      <c r="B130" s="238"/>
      <c r="C130" s="21" t="s">
        <v>373</v>
      </c>
      <c r="D130" s="21" t="s">
        <v>334</v>
      </c>
      <c r="E130" s="93" t="s">
        <v>335</v>
      </c>
      <c r="F130" s="20" t="s">
        <v>66</v>
      </c>
      <c r="G130" s="21" t="s">
        <v>336</v>
      </c>
      <c r="H130" s="20"/>
      <c r="I130" s="66" t="s">
        <v>330</v>
      </c>
      <c r="J130" s="30">
        <v>44621</v>
      </c>
      <c r="K130" s="30">
        <v>44635</v>
      </c>
      <c r="L130" s="30">
        <v>44616</v>
      </c>
      <c r="M130" s="30">
        <v>44630</v>
      </c>
      <c r="N130" s="37">
        <v>1</v>
      </c>
      <c r="O130" s="61"/>
      <c r="P130" s="61"/>
      <c r="Q130" s="61"/>
      <c r="R130" s="61"/>
      <c r="S130" s="61"/>
      <c r="T130" s="61"/>
      <c r="U130" s="61"/>
      <c r="V130" s="40">
        <f t="shared" si="15"/>
        <v>0</v>
      </c>
      <c r="W130" s="40">
        <f t="shared" si="16"/>
        <v>0</v>
      </c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>
        <f t="shared" si="17"/>
        <v>0</v>
      </c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>
        <f t="shared" si="18"/>
        <v>0</v>
      </c>
      <c r="CR130" s="40"/>
      <c r="CS130" s="40"/>
      <c r="CT130" s="40"/>
      <c r="CU130" s="40"/>
      <c r="CV130" s="40">
        <f t="shared" si="19"/>
        <v>0</v>
      </c>
      <c r="CW130" s="40"/>
      <c r="CX130" s="40"/>
      <c r="CY130" s="40"/>
      <c r="CZ130" s="40"/>
      <c r="DA130" s="40"/>
      <c r="DB130" s="20"/>
      <c r="DC130" s="20"/>
      <c r="DD130" s="20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</row>
    <row r="131" s="2" customFormat="1" hidden="1" outlineLevel="1" spans="1:121">
      <c r="A131" s="21" t="s">
        <v>374</v>
      </c>
      <c r="B131" s="238"/>
      <c r="C131" s="21" t="s">
        <v>375</v>
      </c>
      <c r="D131" s="21" t="s">
        <v>334</v>
      </c>
      <c r="E131" s="93" t="s">
        <v>335</v>
      </c>
      <c r="F131" s="20" t="s">
        <v>66</v>
      </c>
      <c r="G131" s="21" t="s">
        <v>336</v>
      </c>
      <c r="H131" s="20"/>
      <c r="I131" s="66" t="s">
        <v>330</v>
      </c>
      <c r="J131" s="30">
        <v>44652</v>
      </c>
      <c r="K131" s="30">
        <v>44666</v>
      </c>
      <c r="L131" s="30"/>
      <c r="M131" s="20"/>
      <c r="N131" s="232"/>
      <c r="O131" s="61"/>
      <c r="P131" s="61"/>
      <c r="Q131" s="61"/>
      <c r="R131" s="61"/>
      <c r="S131" s="61"/>
      <c r="T131" s="38"/>
      <c r="U131" s="38"/>
      <c r="V131" s="40">
        <f t="shared" si="15"/>
        <v>0</v>
      </c>
      <c r="W131" s="40">
        <f t="shared" si="16"/>
        <v>0</v>
      </c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>
        <f t="shared" si="17"/>
        <v>0</v>
      </c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>
        <f t="shared" si="18"/>
        <v>0</v>
      </c>
      <c r="CR131" s="40"/>
      <c r="CS131" s="40"/>
      <c r="CT131" s="40"/>
      <c r="CU131" s="40"/>
      <c r="CV131" s="40">
        <f t="shared" si="19"/>
        <v>0</v>
      </c>
      <c r="CW131" s="40"/>
      <c r="CX131" s="40"/>
      <c r="CY131" s="40"/>
      <c r="CZ131" s="40"/>
      <c r="DA131" s="40"/>
      <c r="DB131" s="20"/>
      <c r="DC131" s="20"/>
      <c r="DD131" s="20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</row>
    <row r="132" s="2" customFormat="1" hidden="1" outlineLevel="1" spans="1:121">
      <c r="A132" s="21" t="s">
        <v>376</v>
      </c>
      <c r="B132" s="238"/>
      <c r="C132" s="21" t="s">
        <v>377</v>
      </c>
      <c r="D132" s="21" t="s">
        <v>334</v>
      </c>
      <c r="E132" s="93" t="s">
        <v>335</v>
      </c>
      <c r="F132" s="20" t="s">
        <v>66</v>
      </c>
      <c r="G132" s="21" t="s">
        <v>336</v>
      </c>
      <c r="H132" s="20"/>
      <c r="I132" s="66" t="s">
        <v>330</v>
      </c>
      <c r="J132" s="30">
        <v>44652</v>
      </c>
      <c r="K132" s="30">
        <v>44666</v>
      </c>
      <c r="L132" s="30"/>
      <c r="M132" s="20"/>
      <c r="N132" s="232"/>
      <c r="O132" s="61"/>
      <c r="P132" s="61"/>
      <c r="Q132" s="61"/>
      <c r="R132" s="61"/>
      <c r="S132" s="61"/>
      <c r="T132" s="38"/>
      <c r="U132" s="38"/>
      <c r="V132" s="40">
        <f t="shared" si="15"/>
        <v>0</v>
      </c>
      <c r="W132" s="40">
        <f t="shared" si="16"/>
        <v>0</v>
      </c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>
        <f t="shared" si="17"/>
        <v>0</v>
      </c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>
        <f t="shared" si="18"/>
        <v>0</v>
      </c>
      <c r="CR132" s="40"/>
      <c r="CS132" s="40"/>
      <c r="CT132" s="40"/>
      <c r="CU132" s="40"/>
      <c r="CV132" s="40">
        <f t="shared" si="19"/>
        <v>0</v>
      </c>
      <c r="CW132" s="40"/>
      <c r="CX132" s="40"/>
      <c r="CY132" s="40"/>
      <c r="CZ132" s="40"/>
      <c r="DA132" s="40"/>
      <c r="DB132" s="20"/>
      <c r="DC132" s="20"/>
      <c r="DD132" s="20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</row>
    <row r="133" s="2" customFormat="1" hidden="1" outlineLevel="1" spans="1:121">
      <c r="A133" s="21" t="s">
        <v>378</v>
      </c>
      <c r="B133" s="238"/>
      <c r="C133" s="21" t="s">
        <v>379</v>
      </c>
      <c r="D133" s="21" t="s">
        <v>334</v>
      </c>
      <c r="E133" s="93" t="s">
        <v>335</v>
      </c>
      <c r="F133" s="20" t="s">
        <v>66</v>
      </c>
      <c r="G133" s="21" t="s">
        <v>336</v>
      </c>
      <c r="H133" s="20"/>
      <c r="I133" s="66" t="s">
        <v>330</v>
      </c>
      <c r="J133" s="30">
        <v>44621</v>
      </c>
      <c r="K133" s="30">
        <v>44635</v>
      </c>
      <c r="L133" s="30">
        <v>44616</v>
      </c>
      <c r="M133" s="30">
        <v>44630</v>
      </c>
      <c r="N133" s="37">
        <v>1</v>
      </c>
      <c r="O133" s="20"/>
      <c r="P133" s="20"/>
      <c r="Q133" s="20"/>
      <c r="R133" s="20"/>
      <c r="S133" s="20"/>
      <c r="T133" s="61"/>
      <c r="U133" s="61"/>
      <c r="V133" s="40">
        <f t="shared" si="15"/>
        <v>0</v>
      </c>
      <c r="W133" s="40">
        <f t="shared" si="16"/>
        <v>0</v>
      </c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>
        <f t="shared" si="17"/>
        <v>0</v>
      </c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>
        <f t="shared" si="18"/>
        <v>0</v>
      </c>
      <c r="CR133" s="40"/>
      <c r="CS133" s="40"/>
      <c r="CT133" s="40"/>
      <c r="CU133" s="40"/>
      <c r="CV133" s="40">
        <f t="shared" si="19"/>
        <v>0</v>
      </c>
      <c r="CW133" s="40"/>
      <c r="CX133" s="40"/>
      <c r="CY133" s="40"/>
      <c r="CZ133" s="40"/>
      <c r="DA133" s="40"/>
      <c r="DB133" s="20"/>
      <c r="DC133" s="20"/>
      <c r="DD133" s="20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</row>
    <row r="134" s="2" customFormat="1" hidden="1" outlineLevel="1" spans="1:121">
      <c r="A134" s="21" t="s">
        <v>380</v>
      </c>
      <c r="B134" s="238"/>
      <c r="C134" s="21" t="s">
        <v>381</v>
      </c>
      <c r="D134" s="21" t="s">
        <v>334</v>
      </c>
      <c r="E134" s="93" t="s">
        <v>335</v>
      </c>
      <c r="F134" s="20" t="s">
        <v>66</v>
      </c>
      <c r="G134" s="21" t="s">
        <v>336</v>
      </c>
      <c r="H134" s="20"/>
      <c r="I134" s="66" t="s">
        <v>330</v>
      </c>
      <c r="J134" s="30">
        <v>44652</v>
      </c>
      <c r="K134" s="30">
        <v>44666</v>
      </c>
      <c r="L134" s="30"/>
      <c r="M134" s="20"/>
      <c r="N134" s="232"/>
      <c r="O134" s="20"/>
      <c r="P134" s="20"/>
      <c r="Q134" s="20"/>
      <c r="R134" s="20"/>
      <c r="S134" s="20"/>
      <c r="T134" s="61"/>
      <c r="U134" s="61"/>
      <c r="V134" s="40">
        <f t="shared" si="15"/>
        <v>0</v>
      </c>
      <c r="W134" s="40">
        <f t="shared" si="16"/>
        <v>0</v>
      </c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>
        <f t="shared" si="17"/>
        <v>0</v>
      </c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>
        <f t="shared" si="18"/>
        <v>0</v>
      </c>
      <c r="CR134" s="40"/>
      <c r="CS134" s="40"/>
      <c r="CT134" s="40"/>
      <c r="CU134" s="40"/>
      <c r="CV134" s="40">
        <f t="shared" si="19"/>
        <v>0</v>
      </c>
      <c r="CW134" s="40"/>
      <c r="CX134" s="40"/>
      <c r="CY134" s="40"/>
      <c r="CZ134" s="40"/>
      <c r="DA134" s="40"/>
      <c r="DB134" s="20"/>
      <c r="DC134" s="20"/>
      <c r="DD134" s="20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</row>
    <row r="135" s="2" customFormat="1" hidden="1" outlineLevel="1" spans="1:121">
      <c r="A135" s="21" t="s">
        <v>382</v>
      </c>
      <c r="B135" s="238"/>
      <c r="C135" s="21" t="s">
        <v>383</v>
      </c>
      <c r="D135" s="21" t="s">
        <v>334</v>
      </c>
      <c r="E135" s="93" t="s">
        <v>335</v>
      </c>
      <c r="F135" s="20" t="s">
        <v>66</v>
      </c>
      <c r="G135" s="21" t="s">
        <v>336</v>
      </c>
      <c r="H135" s="20"/>
      <c r="I135" s="66" t="s">
        <v>330</v>
      </c>
      <c r="J135" s="30">
        <v>44652</v>
      </c>
      <c r="K135" s="30">
        <v>44666</v>
      </c>
      <c r="L135" s="30"/>
      <c r="M135" s="20"/>
      <c r="N135" s="232"/>
      <c r="O135" s="20"/>
      <c r="P135" s="20"/>
      <c r="Q135" s="20"/>
      <c r="R135" s="20"/>
      <c r="S135" s="20"/>
      <c r="T135" s="61"/>
      <c r="U135" s="61"/>
      <c r="V135" s="40">
        <f t="shared" si="15"/>
        <v>0</v>
      </c>
      <c r="W135" s="40">
        <f t="shared" si="16"/>
        <v>0</v>
      </c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>
        <f t="shared" si="17"/>
        <v>0</v>
      </c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>
        <f t="shared" si="18"/>
        <v>0</v>
      </c>
      <c r="CR135" s="40"/>
      <c r="CS135" s="40"/>
      <c r="CT135" s="40"/>
      <c r="CU135" s="40"/>
      <c r="CV135" s="40">
        <f t="shared" si="19"/>
        <v>0</v>
      </c>
      <c r="CW135" s="40"/>
      <c r="CX135" s="40"/>
      <c r="CY135" s="40"/>
      <c r="CZ135" s="40"/>
      <c r="DA135" s="40"/>
      <c r="DB135" s="20"/>
      <c r="DC135" s="20"/>
      <c r="DD135" s="20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</row>
    <row r="136" s="2" customFormat="1" hidden="1" outlineLevel="1" spans="1:121">
      <c r="A136" s="21" t="s">
        <v>384</v>
      </c>
      <c r="B136" s="238"/>
      <c r="C136" s="21" t="s">
        <v>385</v>
      </c>
      <c r="D136" s="21" t="s">
        <v>334</v>
      </c>
      <c r="E136" s="93" t="s">
        <v>335</v>
      </c>
      <c r="F136" s="20" t="s">
        <v>66</v>
      </c>
      <c r="G136" s="21" t="s">
        <v>336</v>
      </c>
      <c r="H136" s="20"/>
      <c r="I136" s="66" t="s">
        <v>330</v>
      </c>
      <c r="J136" s="30">
        <v>44652</v>
      </c>
      <c r="K136" s="30">
        <v>44666</v>
      </c>
      <c r="L136" s="30"/>
      <c r="M136" s="20"/>
      <c r="N136" s="37"/>
      <c r="O136" s="38"/>
      <c r="P136" s="38"/>
      <c r="Q136" s="38"/>
      <c r="R136" s="38"/>
      <c r="S136" s="38"/>
      <c r="T136" s="38"/>
      <c r="U136" s="38"/>
      <c r="V136" s="40">
        <f t="shared" si="15"/>
        <v>0</v>
      </c>
      <c r="W136" s="40">
        <f t="shared" si="16"/>
        <v>0</v>
      </c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>
        <f t="shared" si="17"/>
        <v>0</v>
      </c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>
        <f t="shared" si="18"/>
        <v>0</v>
      </c>
      <c r="CR136" s="40"/>
      <c r="CS136" s="40"/>
      <c r="CT136" s="40"/>
      <c r="CU136" s="40"/>
      <c r="CV136" s="40">
        <f t="shared" si="19"/>
        <v>0</v>
      </c>
      <c r="CW136" s="40"/>
      <c r="CX136" s="40"/>
      <c r="CY136" s="40"/>
      <c r="CZ136" s="40"/>
      <c r="DA136" s="40"/>
      <c r="DB136" s="20"/>
      <c r="DC136" s="20"/>
      <c r="DD136" s="20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</row>
    <row r="137" s="2" customFormat="1" hidden="1" outlineLevel="1" spans="1:121">
      <c r="A137" s="21" t="s">
        <v>386</v>
      </c>
      <c r="B137" s="238"/>
      <c r="C137" s="21" t="s">
        <v>387</v>
      </c>
      <c r="D137" s="21" t="s">
        <v>334</v>
      </c>
      <c r="E137" s="93" t="s">
        <v>335</v>
      </c>
      <c r="F137" s="20" t="s">
        <v>66</v>
      </c>
      <c r="G137" s="21" t="s">
        <v>336</v>
      </c>
      <c r="H137" s="20"/>
      <c r="I137" s="66" t="s">
        <v>330</v>
      </c>
      <c r="J137" s="30">
        <v>44652</v>
      </c>
      <c r="K137" s="30">
        <v>44666</v>
      </c>
      <c r="L137" s="30"/>
      <c r="M137" s="30"/>
      <c r="N137" s="37"/>
      <c r="O137" s="20"/>
      <c r="P137" s="20"/>
      <c r="Q137" s="20"/>
      <c r="R137" s="20"/>
      <c r="S137" s="20"/>
      <c r="T137" s="61"/>
      <c r="U137" s="61"/>
      <c r="V137" s="40">
        <f t="shared" si="15"/>
        <v>0</v>
      </c>
      <c r="W137" s="40">
        <f t="shared" si="16"/>
        <v>0</v>
      </c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>
        <f t="shared" si="17"/>
        <v>0</v>
      </c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>
        <f t="shared" si="18"/>
        <v>0</v>
      </c>
      <c r="CR137" s="40"/>
      <c r="CS137" s="40"/>
      <c r="CT137" s="40"/>
      <c r="CU137" s="40"/>
      <c r="CV137" s="40">
        <f t="shared" si="19"/>
        <v>0</v>
      </c>
      <c r="CW137" s="40"/>
      <c r="CX137" s="40"/>
      <c r="CY137" s="40"/>
      <c r="CZ137" s="40"/>
      <c r="DA137" s="40"/>
      <c r="DB137" s="20"/>
      <c r="DC137" s="20"/>
      <c r="DD137" s="20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</row>
    <row r="138" s="2" customFormat="1" hidden="1" outlineLevel="1" spans="1:121">
      <c r="A138" s="21" t="s">
        <v>388</v>
      </c>
      <c r="B138" s="238"/>
      <c r="C138" s="21" t="s">
        <v>389</v>
      </c>
      <c r="D138" s="21" t="s">
        <v>334</v>
      </c>
      <c r="E138" s="93" t="s">
        <v>335</v>
      </c>
      <c r="F138" s="20" t="s">
        <v>66</v>
      </c>
      <c r="G138" s="21" t="s">
        <v>336</v>
      </c>
      <c r="H138" s="20"/>
      <c r="I138" s="66" t="s">
        <v>330</v>
      </c>
      <c r="J138" s="30">
        <v>44652</v>
      </c>
      <c r="K138" s="30">
        <v>44666</v>
      </c>
      <c r="L138" s="30"/>
      <c r="M138" s="30"/>
      <c r="N138" s="37"/>
      <c r="O138" s="20"/>
      <c r="P138" s="20"/>
      <c r="Q138" s="20"/>
      <c r="R138" s="20"/>
      <c r="S138" s="20"/>
      <c r="T138" s="61"/>
      <c r="U138" s="61"/>
      <c r="V138" s="40">
        <f t="shared" si="15"/>
        <v>0</v>
      </c>
      <c r="W138" s="40">
        <f t="shared" si="16"/>
        <v>0</v>
      </c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>
        <f t="shared" si="17"/>
        <v>0</v>
      </c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>
        <f t="shared" si="18"/>
        <v>0</v>
      </c>
      <c r="CR138" s="40"/>
      <c r="CS138" s="40"/>
      <c r="CT138" s="40"/>
      <c r="CU138" s="40"/>
      <c r="CV138" s="40">
        <f t="shared" si="19"/>
        <v>0</v>
      </c>
      <c r="CW138" s="40"/>
      <c r="CX138" s="40"/>
      <c r="CY138" s="40"/>
      <c r="CZ138" s="40"/>
      <c r="DA138" s="40"/>
      <c r="DB138" s="20"/>
      <c r="DC138" s="20"/>
      <c r="DD138" s="20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</row>
    <row r="139" s="2" customFormat="1" hidden="1" outlineLevel="1" spans="1:121">
      <c r="A139" s="21" t="s">
        <v>390</v>
      </c>
      <c r="B139" s="238"/>
      <c r="C139" s="21" t="s">
        <v>391</v>
      </c>
      <c r="D139" s="21" t="s">
        <v>334</v>
      </c>
      <c r="E139" s="93" t="s">
        <v>335</v>
      </c>
      <c r="F139" s="20" t="s">
        <v>66</v>
      </c>
      <c r="G139" s="21" t="s">
        <v>336</v>
      </c>
      <c r="H139" s="20"/>
      <c r="I139" s="66" t="s">
        <v>330</v>
      </c>
      <c r="J139" s="30">
        <v>44652</v>
      </c>
      <c r="K139" s="30">
        <v>44666</v>
      </c>
      <c r="L139" s="30"/>
      <c r="M139" s="30"/>
      <c r="N139" s="37"/>
      <c r="O139" s="61"/>
      <c r="P139" s="61"/>
      <c r="Q139" s="61"/>
      <c r="R139" s="61"/>
      <c r="S139" s="61"/>
      <c r="T139" s="61"/>
      <c r="U139" s="61"/>
      <c r="V139" s="40">
        <f t="shared" si="15"/>
        <v>0</v>
      </c>
      <c r="W139" s="40">
        <f t="shared" si="16"/>
        <v>0</v>
      </c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>
        <f t="shared" si="17"/>
        <v>0</v>
      </c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>
        <f t="shared" si="18"/>
        <v>0</v>
      </c>
      <c r="CR139" s="40"/>
      <c r="CS139" s="40"/>
      <c r="CT139" s="40"/>
      <c r="CU139" s="40"/>
      <c r="CV139" s="40">
        <f t="shared" si="19"/>
        <v>0</v>
      </c>
      <c r="CW139" s="40"/>
      <c r="CX139" s="40"/>
      <c r="CY139" s="40"/>
      <c r="CZ139" s="40"/>
      <c r="DA139" s="40"/>
      <c r="DB139" s="20"/>
      <c r="DC139" s="20"/>
      <c r="DD139" s="20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</row>
    <row r="140" s="2" customFormat="1" hidden="1" outlineLevel="1" spans="1:121">
      <c r="A140" s="21" t="s">
        <v>392</v>
      </c>
      <c r="B140" s="238"/>
      <c r="C140" s="21" t="s">
        <v>393</v>
      </c>
      <c r="D140" s="21" t="s">
        <v>334</v>
      </c>
      <c r="E140" s="93" t="s">
        <v>335</v>
      </c>
      <c r="F140" s="20" t="s">
        <v>66</v>
      </c>
      <c r="G140" s="21" t="s">
        <v>336</v>
      </c>
      <c r="H140" s="20"/>
      <c r="I140" s="66" t="s">
        <v>330</v>
      </c>
      <c r="J140" s="30">
        <v>44621</v>
      </c>
      <c r="K140" s="30">
        <v>44635</v>
      </c>
      <c r="L140" s="30">
        <v>44616</v>
      </c>
      <c r="M140" s="30">
        <v>44630</v>
      </c>
      <c r="N140" s="37">
        <v>1</v>
      </c>
      <c r="O140" s="61"/>
      <c r="P140" s="61"/>
      <c r="Q140" s="61"/>
      <c r="R140" s="61"/>
      <c r="S140" s="61"/>
      <c r="T140" s="61"/>
      <c r="U140" s="61"/>
      <c r="V140" s="40">
        <f t="shared" si="15"/>
        <v>0</v>
      </c>
      <c r="W140" s="40">
        <f t="shared" si="16"/>
        <v>0</v>
      </c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>
        <f t="shared" si="17"/>
        <v>0</v>
      </c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>
        <f t="shared" si="18"/>
        <v>0</v>
      </c>
      <c r="CR140" s="40"/>
      <c r="CS140" s="40"/>
      <c r="CT140" s="40"/>
      <c r="CU140" s="40"/>
      <c r="CV140" s="40">
        <f t="shared" si="19"/>
        <v>0</v>
      </c>
      <c r="CW140" s="40"/>
      <c r="CX140" s="40"/>
      <c r="CY140" s="40"/>
      <c r="CZ140" s="40"/>
      <c r="DA140" s="40"/>
      <c r="DB140" s="20"/>
      <c r="DC140" s="20"/>
      <c r="DD140" s="20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</row>
    <row r="141" s="2" customFormat="1" hidden="1" outlineLevel="1" spans="1:121">
      <c r="A141" s="21" t="s">
        <v>394</v>
      </c>
      <c r="B141" s="238"/>
      <c r="C141" s="21" t="s">
        <v>395</v>
      </c>
      <c r="D141" s="21" t="s">
        <v>334</v>
      </c>
      <c r="E141" s="93" t="s">
        <v>335</v>
      </c>
      <c r="F141" s="20" t="s">
        <v>66</v>
      </c>
      <c r="G141" s="21" t="s">
        <v>336</v>
      </c>
      <c r="H141" s="20"/>
      <c r="I141" s="66" t="s">
        <v>330</v>
      </c>
      <c r="J141" s="30">
        <v>44652</v>
      </c>
      <c r="K141" s="30">
        <v>44666</v>
      </c>
      <c r="L141" s="30"/>
      <c r="M141" s="30"/>
      <c r="N141" s="37"/>
      <c r="O141" s="20"/>
      <c r="P141" s="20"/>
      <c r="Q141" s="20"/>
      <c r="R141" s="20"/>
      <c r="S141" s="20"/>
      <c r="T141" s="61"/>
      <c r="U141" s="61"/>
      <c r="V141" s="40">
        <f t="shared" si="15"/>
        <v>0</v>
      </c>
      <c r="W141" s="40">
        <f t="shared" si="16"/>
        <v>0</v>
      </c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>
        <f t="shared" si="17"/>
        <v>0</v>
      </c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>
        <f t="shared" si="18"/>
        <v>0</v>
      </c>
      <c r="CR141" s="40"/>
      <c r="CS141" s="40"/>
      <c r="CT141" s="40"/>
      <c r="CU141" s="40"/>
      <c r="CV141" s="40">
        <f t="shared" si="19"/>
        <v>0</v>
      </c>
      <c r="CW141" s="40"/>
      <c r="CX141" s="40"/>
      <c r="CY141" s="40"/>
      <c r="CZ141" s="40"/>
      <c r="DA141" s="40"/>
      <c r="DB141" s="20"/>
      <c r="DC141" s="20"/>
      <c r="DD141" s="20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</row>
    <row r="142" s="2" customFormat="1" hidden="1" outlineLevel="1" spans="1:121">
      <c r="A142" s="21" t="s">
        <v>396</v>
      </c>
      <c r="B142" s="238"/>
      <c r="C142" s="21" t="s">
        <v>397</v>
      </c>
      <c r="D142" s="21" t="s">
        <v>334</v>
      </c>
      <c r="E142" s="93" t="s">
        <v>335</v>
      </c>
      <c r="F142" s="20" t="s">
        <v>66</v>
      </c>
      <c r="G142" s="21" t="s">
        <v>336</v>
      </c>
      <c r="H142" s="20"/>
      <c r="I142" s="66" t="s">
        <v>330</v>
      </c>
      <c r="J142" s="30">
        <v>44621</v>
      </c>
      <c r="K142" s="30">
        <v>44635</v>
      </c>
      <c r="L142" s="30">
        <v>44616</v>
      </c>
      <c r="M142" s="30">
        <v>44630</v>
      </c>
      <c r="N142" s="37">
        <v>1</v>
      </c>
      <c r="O142" s="61"/>
      <c r="P142" s="61"/>
      <c r="Q142" s="61"/>
      <c r="R142" s="61"/>
      <c r="S142" s="61"/>
      <c r="T142" s="61"/>
      <c r="U142" s="61"/>
      <c r="V142" s="40">
        <f t="shared" si="15"/>
        <v>0</v>
      </c>
      <c r="W142" s="40">
        <f t="shared" si="16"/>
        <v>0</v>
      </c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>
        <f t="shared" si="17"/>
        <v>0</v>
      </c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>
        <f t="shared" si="18"/>
        <v>0</v>
      </c>
      <c r="CR142" s="40"/>
      <c r="CS142" s="40"/>
      <c r="CT142" s="40"/>
      <c r="CU142" s="40"/>
      <c r="CV142" s="40">
        <f t="shared" si="19"/>
        <v>0</v>
      </c>
      <c r="CW142" s="40"/>
      <c r="CX142" s="40"/>
      <c r="CY142" s="40"/>
      <c r="CZ142" s="40"/>
      <c r="DA142" s="40"/>
      <c r="DB142" s="20"/>
      <c r="DC142" s="20"/>
      <c r="DD142" s="20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</row>
    <row r="143" s="2" customFormat="1" hidden="1" outlineLevel="1" spans="1:121">
      <c r="A143" s="21" t="s">
        <v>398</v>
      </c>
      <c r="B143" s="238"/>
      <c r="C143" s="21" t="s">
        <v>399</v>
      </c>
      <c r="D143" s="21" t="s">
        <v>334</v>
      </c>
      <c r="E143" s="93" t="s">
        <v>335</v>
      </c>
      <c r="F143" s="20" t="s">
        <v>66</v>
      </c>
      <c r="G143" s="21" t="s">
        <v>336</v>
      </c>
      <c r="H143" s="20"/>
      <c r="I143" s="66" t="s">
        <v>330</v>
      </c>
      <c r="J143" s="30">
        <v>44621</v>
      </c>
      <c r="K143" s="30">
        <v>44635</v>
      </c>
      <c r="L143" s="30">
        <v>44616</v>
      </c>
      <c r="M143" s="30">
        <v>44630</v>
      </c>
      <c r="N143" s="37">
        <v>1</v>
      </c>
      <c r="O143" s="61"/>
      <c r="P143" s="61"/>
      <c r="Q143" s="61"/>
      <c r="R143" s="61"/>
      <c r="S143" s="61"/>
      <c r="T143" s="61"/>
      <c r="U143" s="61"/>
      <c r="V143" s="40">
        <f t="shared" si="15"/>
        <v>0</v>
      </c>
      <c r="W143" s="40">
        <f t="shared" si="16"/>
        <v>0</v>
      </c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>
        <f t="shared" si="17"/>
        <v>0</v>
      </c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>
        <f t="shared" si="18"/>
        <v>0</v>
      </c>
      <c r="CR143" s="40"/>
      <c r="CS143" s="40"/>
      <c r="CT143" s="40"/>
      <c r="CU143" s="40"/>
      <c r="CV143" s="40">
        <f t="shared" si="19"/>
        <v>0</v>
      </c>
      <c r="CW143" s="40"/>
      <c r="CX143" s="40"/>
      <c r="CY143" s="40"/>
      <c r="CZ143" s="40"/>
      <c r="DA143" s="40"/>
      <c r="DB143" s="20"/>
      <c r="DC143" s="20"/>
      <c r="DD143" s="20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</row>
    <row r="144" s="2" customFormat="1" hidden="1" outlineLevel="1" spans="1:121">
      <c r="A144" s="21" t="s">
        <v>400</v>
      </c>
      <c r="B144" s="238"/>
      <c r="C144" s="21" t="s">
        <v>401</v>
      </c>
      <c r="D144" s="21" t="s">
        <v>334</v>
      </c>
      <c r="E144" s="93" t="s">
        <v>335</v>
      </c>
      <c r="F144" s="20" t="s">
        <v>66</v>
      </c>
      <c r="G144" s="21" t="s">
        <v>336</v>
      </c>
      <c r="H144" s="20"/>
      <c r="I144" s="66" t="s">
        <v>330</v>
      </c>
      <c r="J144" s="30">
        <v>44621</v>
      </c>
      <c r="K144" s="30">
        <v>44635</v>
      </c>
      <c r="L144" s="30">
        <v>44616</v>
      </c>
      <c r="M144" s="30">
        <v>44630</v>
      </c>
      <c r="N144" s="37">
        <v>1</v>
      </c>
      <c r="O144" s="61"/>
      <c r="P144" s="61"/>
      <c r="Q144" s="61"/>
      <c r="R144" s="61"/>
      <c r="S144" s="61"/>
      <c r="T144" s="61"/>
      <c r="U144" s="61"/>
      <c r="V144" s="40">
        <f t="shared" si="15"/>
        <v>0</v>
      </c>
      <c r="W144" s="40">
        <f t="shared" si="16"/>
        <v>0</v>
      </c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>
        <f t="shared" si="17"/>
        <v>0</v>
      </c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>
        <f t="shared" si="18"/>
        <v>0</v>
      </c>
      <c r="CR144" s="40"/>
      <c r="CS144" s="40"/>
      <c r="CT144" s="40"/>
      <c r="CU144" s="40"/>
      <c r="CV144" s="40">
        <f t="shared" si="19"/>
        <v>0</v>
      </c>
      <c r="CW144" s="40"/>
      <c r="CX144" s="40"/>
      <c r="CY144" s="40"/>
      <c r="CZ144" s="40"/>
      <c r="DA144" s="40"/>
      <c r="DB144" s="20"/>
      <c r="DC144" s="20"/>
      <c r="DD144" s="20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</row>
  </sheetData>
  <sheetProtection formatCells="0" insertHyperlinks="0" autoFilter="0"/>
  <mergeCells count="26">
    <mergeCell ref="J1:O1"/>
    <mergeCell ref="P1:S1"/>
    <mergeCell ref="X1:AL1"/>
    <mergeCell ref="AN1:CP1"/>
    <mergeCell ref="CR1:CU1"/>
    <mergeCell ref="CW1:DA1"/>
    <mergeCell ref="X2:AZ2"/>
    <mergeCell ref="BA2:CB2"/>
    <mergeCell ref="CC2:CP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T1:T2"/>
    <mergeCell ref="T5:T10"/>
    <mergeCell ref="T24:T26"/>
    <mergeCell ref="U1:U2"/>
    <mergeCell ref="V1:V2"/>
    <mergeCell ref="DB1:DB2"/>
    <mergeCell ref="DC1:DC2"/>
    <mergeCell ref="DD1:DD2"/>
  </mergeCells>
  <conditionalFormatting sqref="N3">
    <cfRule type="colorScale" priority="8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9">
    <cfRule type="colorScale" priority="4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0">
    <cfRule type="colorScale" priority="5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4">
    <cfRule type="colorScale" priority="3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5">
    <cfRule type="colorScale" priority="2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6">
    <cfRule type="colorScale" priority="2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0">
    <cfRule type="colorScale" priority="16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9">
    <cfRule type="colorScale" priority="14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0">
    <cfRule type="colorScale" priority="14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1">
    <cfRule type="colorScale" priority="14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2">
    <cfRule type="colorScale" priority="14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3">
    <cfRule type="colorScale" priority="14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4">
    <cfRule type="colorScale" priority="14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5">
    <cfRule type="colorScale" priority="14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6">
    <cfRule type="colorScale" priority="4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7">
    <cfRule type="colorScale" priority="14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7">
    <cfRule type="colorScale" priority="4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8">
    <cfRule type="colorScale" priority="4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1">
    <cfRule type="colorScale" priority="1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2">
    <cfRule type="colorScale" priority="1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3">
    <cfRule type="colorScale" priority="1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4">
    <cfRule type="colorScale" priority="1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5">
    <cfRule type="colorScale" priority="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6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7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8">
    <cfRule type="colorScale" priority="1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9">
    <cfRule type="colorScale" priority="1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23">
    <cfRule type="colorScale" priority="2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28">
    <cfRule type="colorScale" priority="2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0">
    <cfRule type="colorScale" priority="2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3">
    <cfRule type="colorScale" priority="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6">
    <cfRule type="colorScale" priority="6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7">
    <cfRule type="colorScale" priority="10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8">
    <cfRule type="colorScale" priority="8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9">
    <cfRule type="colorScale" priority="7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0">
    <cfRule type="colorScale" priority="2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1">
    <cfRule type="colorScale" priority="7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2">
    <cfRule type="colorScale" priority="2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3">
    <cfRule type="colorScale" priority="2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4">
    <cfRule type="colorScale" priority="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:N10">
    <cfRule type="colorScale" priority="12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12:N120">
    <cfRule type="colorScale" priority="3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21:N122">
    <cfRule type="colorScale" priority="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1 N4 N23 N111 N100 N70:N90 N29 N48">
    <cfRule type="colorScale" priority="25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8:N66 N69">
    <cfRule type="colorScale" priority="7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3 N109:N110 N107 N105 N101">
    <cfRule type="colorScale" priority="9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4 N108 N106 N102">
    <cfRule type="colorScale" priority="9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D144"/>
  <sheetViews>
    <sheetView workbookViewId="0">
      <pane xSplit="3" ySplit="3" topLeftCell="D4" activePane="bottomRight" state="frozen"/>
      <selection/>
      <selection pane="topRight"/>
      <selection pane="bottomLeft"/>
      <selection pane="bottomRight" activeCell="N92" sqref="N92"/>
    </sheetView>
  </sheetViews>
  <sheetFormatPr defaultColWidth="9" defaultRowHeight="16.5"/>
  <cols>
    <col min="1" max="1" width="10.375" style="2" customWidth="1"/>
    <col min="2" max="2" width="6.125" style="2" customWidth="1"/>
    <col min="3" max="3" width="14.875" style="2" customWidth="1"/>
    <col min="4" max="4" width="7.875" style="2" customWidth="1"/>
    <col min="5" max="5" width="25.25" style="78" customWidth="1"/>
    <col min="6" max="6" width="12.125" style="2" hidden="1" customWidth="1"/>
    <col min="7" max="7" width="13.125" style="2" hidden="1" customWidth="1"/>
    <col min="8" max="8" width="11.5" style="2" hidden="1" customWidth="1"/>
    <col min="9" max="9" width="14.875" style="2" hidden="1" customWidth="1"/>
    <col min="10" max="13" width="10.375" style="2" customWidth="1"/>
    <col min="14" max="14" width="12.375" style="2" customWidth="1"/>
    <col min="15" max="17" width="11" style="2" customWidth="1"/>
    <col min="18" max="18" width="15.25" style="5" customWidth="1"/>
    <col min="19" max="19" width="11" style="2" customWidth="1"/>
    <col min="20" max="20" width="16.875" style="2" customWidth="1"/>
    <col min="21" max="21" width="7.375" style="2" customWidth="1"/>
    <col min="22" max="22" width="7.5" style="2" customWidth="1"/>
    <col min="23" max="23" width="11.5" style="2" customWidth="1"/>
    <col min="24" max="29" width="2.375" style="2" customWidth="1"/>
    <col min="30" max="38" width="3.375" style="2" customWidth="1"/>
    <col min="39" max="39" width="15" style="2" customWidth="1"/>
    <col min="40" max="52" width="3.375" style="2" customWidth="1"/>
    <col min="53" max="61" width="2.375" style="2" customWidth="1"/>
    <col min="62" max="80" width="3.375" style="2" customWidth="1"/>
    <col min="81" max="88" width="2.375" style="2" customWidth="1"/>
    <col min="89" max="94" width="3.375" style="2" customWidth="1"/>
    <col min="95" max="95" width="13.875" style="2" customWidth="1"/>
    <col min="96" max="99" width="6.75" style="2" customWidth="1"/>
    <col min="100" max="100" width="10.375" style="2" customWidth="1"/>
    <col min="101" max="105" width="6.75" style="2" customWidth="1"/>
    <col min="106" max="107" width="16.25" style="2" customWidth="1"/>
    <col min="108" max="108" width="28.125" style="2" customWidth="1"/>
    <col min="109" max="16384" width="9" style="1"/>
  </cols>
  <sheetData>
    <row r="1" s="2" customFormat="1" spans="1:108">
      <c r="A1" s="22" t="s">
        <v>22</v>
      </c>
      <c r="B1" s="22" t="s">
        <v>23</v>
      </c>
      <c r="C1" s="200" t="s">
        <v>24</v>
      </c>
      <c r="D1" s="8" t="s">
        <v>402</v>
      </c>
      <c r="E1" s="22" t="s">
        <v>26</v>
      </c>
      <c r="F1" s="22" t="s">
        <v>27</v>
      </c>
      <c r="G1" s="22" t="s">
        <v>28</v>
      </c>
      <c r="H1" s="8" t="s">
        <v>29</v>
      </c>
      <c r="I1" s="22" t="s">
        <v>30</v>
      </c>
      <c r="J1" s="22" t="s">
        <v>31</v>
      </c>
      <c r="K1" s="22"/>
      <c r="L1" s="22"/>
      <c r="M1" s="22"/>
      <c r="N1" s="22"/>
      <c r="O1" s="22"/>
      <c r="P1" s="112" t="s">
        <v>32</v>
      </c>
      <c r="Q1" s="26"/>
      <c r="R1" s="26"/>
      <c r="S1" s="124"/>
      <c r="T1" s="22" t="s">
        <v>33</v>
      </c>
      <c r="U1" s="25" t="s">
        <v>34</v>
      </c>
      <c r="V1" s="25" t="s">
        <v>35</v>
      </c>
      <c r="W1" s="25" t="s">
        <v>36</v>
      </c>
      <c r="X1" s="76" t="s">
        <v>37</v>
      </c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 t="s">
        <v>38</v>
      </c>
      <c r="AN1" s="76" t="s">
        <v>39</v>
      </c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 t="s">
        <v>40</v>
      </c>
      <c r="CR1" s="76" t="s">
        <v>41</v>
      </c>
      <c r="CS1" s="76"/>
      <c r="CT1" s="76"/>
      <c r="CU1" s="76"/>
      <c r="CV1" s="76" t="s">
        <v>42</v>
      </c>
      <c r="CW1" s="76" t="s">
        <v>43</v>
      </c>
      <c r="CX1" s="76"/>
      <c r="CY1" s="76"/>
      <c r="CZ1" s="76"/>
      <c r="DA1" s="76"/>
      <c r="DB1" s="22" t="s">
        <v>44</v>
      </c>
      <c r="DC1" s="8" t="s">
        <v>45</v>
      </c>
      <c r="DD1" s="22" t="s">
        <v>33</v>
      </c>
    </row>
    <row r="2" s="2" customFormat="1" spans="1:108">
      <c r="A2" s="22"/>
      <c r="B2" s="22"/>
      <c r="C2" s="200"/>
      <c r="D2" s="10"/>
      <c r="E2" s="22"/>
      <c r="F2" s="22"/>
      <c r="G2" s="22"/>
      <c r="H2" s="10"/>
      <c r="I2" s="22"/>
      <c r="J2" s="22" t="s">
        <v>46</v>
      </c>
      <c r="K2" s="22" t="s">
        <v>47</v>
      </c>
      <c r="L2" s="22" t="s">
        <v>48</v>
      </c>
      <c r="M2" s="22" t="s">
        <v>49</v>
      </c>
      <c r="N2" s="22" t="s">
        <v>403</v>
      </c>
      <c r="O2" s="22" t="s">
        <v>51</v>
      </c>
      <c r="P2" s="22" t="s">
        <v>52</v>
      </c>
      <c r="Q2" s="22" t="s">
        <v>53</v>
      </c>
      <c r="R2" s="76" t="s">
        <v>54</v>
      </c>
      <c r="S2" s="22" t="s">
        <v>55</v>
      </c>
      <c r="T2" s="22"/>
      <c r="U2" s="27"/>
      <c r="V2" s="27"/>
      <c r="W2" s="27"/>
      <c r="X2" s="218" t="s">
        <v>56</v>
      </c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20"/>
      <c r="BA2" s="218" t="s">
        <v>57</v>
      </c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19"/>
      <c r="BZ2" s="219"/>
      <c r="CA2" s="219"/>
      <c r="CB2" s="220"/>
      <c r="CC2" s="218" t="s">
        <v>57</v>
      </c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20"/>
      <c r="CQ2" s="76"/>
      <c r="CR2" s="221"/>
      <c r="CS2" s="221"/>
      <c r="CT2" s="221"/>
      <c r="CU2" s="221"/>
      <c r="CV2" s="76"/>
      <c r="CW2" s="221"/>
      <c r="CX2" s="221"/>
      <c r="CY2" s="221"/>
      <c r="CZ2" s="76"/>
      <c r="DA2" s="76"/>
      <c r="DB2" s="22"/>
      <c r="DC2" s="10"/>
      <c r="DD2" s="22"/>
    </row>
    <row r="3" s="2" customFormat="1" spans="1:108">
      <c r="A3" s="43">
        <v>6.2</v>
      </c>
      <c r="B3" s="44"/>
      <c r="C3" s="43"/>
      <c r="D3" s="43"/>
      <c r="E3" s="43"/>
      <c r="F3" s="43"/>
      <c r="G3" s="43" t="s">
        <v>59</v>
      </c>
      <c r="H3" s="43"/>
      <c r="I3" s="43" t="s">
        <v>60</v>
      </c>
      <c r="J3" s="43"/>
      <c r="K3" s="43"/>
      <c r="L3" s="43"/>
      <c r="M3" s="43"/>
      <c r="N3" s="41">
        <f>SUM(N4:N103)/COUNTIF(N4:N103,"&lt;&gt;测试")</f>
        <v>0.873880952380952</v>
      </c>
      <c r="O3" s="45" t="s">
        <v>61</v>
      </c>
      <c r="P3" s="45"/>
      <c r="Q3" s="45"/>
      <c r="R3" s="57"/>
      <c r="S3" s="45"/>
      <c r="T3" s="45"/>
      <c r="U3" s="125"/>
      <c r="V3" s="125">
        <f>SUM(V4:V103)</f>
        <v>96</v>
      </c>
      <c r="W3" s="125"/>
      <c r="X3" s="125">
        <v>4</v>
      </c>
      <c r="Y3" s="125">
        <v>5</v>
      </c>
      <c r="Z3" s="125">
        <v>6</v>
      </c>
      <c r="AA3" s="125">
        <v>7</v>
      </c>
      <c r="AB3" s="125">
        <v>8</v>
      </c>
      <c r="AC3" s="125">
        <v>9</v>
      </c>
      <c r="AD3" s="125">
        <v>10</v>
      </c>
      <c r="AE3" s="125">
        <v>11</v>
      </c>
      <c r="AF3" s="125">
        <v>12</v>
      </c>
      <c r="AG3" s="125">
        <v>13</v>
      </c>
      <c r="AH3" s="125">
        <v>14</v>
      </c>
      <c r="AI3" s="125">
        <v>15</v>
      </c>
      <c r="AJ3" s="125">
        <v>16</v>
      </c>
      <c r="AK3" s="125">
        <v>17</v>
      </c>
      <c r="AL3" s="125">
        <v>18</v>
      </c>
      <c r="AM3" s="125"/>
      <c r="AN3" s="125">
        <v>19</v>
      </c>
      <c r="AO3" s="125">
        <v>20</v>
      </c>
      <c r="AP3" s="125">
        <v>21</v>
      </c>
      <c r="AQ3" s="125">
        <v>22</v>
      </c>
      <c r="AR3" s="125">
        <v>23</v>
      </c>
      <c r="AS3" s="125">
        <v>24</v>
      </c>
      <c r="AT3" s="125">
        <v>25</v>
      </c>
      <c r="AU3" s="125">
        <v>26</v>
      </c>
      <c r="AV3" s="125">
        <v>27</v>
      </c>
      <c r="AW3" s="125">
        <v>28</v>
      </c>
      <c r="AX3" s="125">
        <v>29</v>
      </c>
      <c r="AY3" s="125">
        <v>30</v>
      </c>
      <c r="AZ3" s="125">
        <v>31</v>
      </c>
      <c r="BA3" s="125">
        <v>1</v>
      </c>
      <c r="BB3" s="125">
        <v>2</v>
      </c>
      <c r="BC3" s="125">
        <v>3</v>
      </c>
      <c r="BD3" s="125">
        <v>4</v>
      </c>
      <c r="BE3" s="125">
        <v>5</v>
      </c>
      <c r="BF3" s="125">
        <v>6</v>
      </c>
      <c r="BG3" s="125">
        <v>7</v>
      </c>
      <c r="BH3" s="125">
        <v>8</v>
      </c>
      <c r="BI3" s="125">
        <v>9</v>
      </c>
      <c r="BJ3" s="125">
        <v>10</v>
      </c>
      <c r="BK3" s="125">
        <v>11</v>
      </c>
      <c r="BL3" s="125">
        <v>12</v>
      </c>
      <c r="BM3" s="125">
        <v>13</v>
      </c>
      <c r="BN3" s="125">
        <v>14</v>
      </c>
      <c r="BO3" s="125">
        <v>15</v>
      </c>
      <c r="BP3" s="125">
        <v>16</v>
      </c>
      <c r="BQ3" s="125">
        <v>17</v>
      </c>
      <c r="BR3" s="125">
        <v>18</v>
      </c>
      <c r="BS3" s="125">
        <v>19</v>
      </c>
      <c r="BT3" s="125">
        <v>20</v>
      </c>
      <c r="BU3" s="125">
        <v>21</v>
      </c>
      <c r="BV3" s="125">
        <v>22</v>
      </c>
      <c r="BW3" s="125">
        <v>23</v>
      </c>
      <c r="BX3" s="125">
        <v>24</v>
      </c>
      <c r="BY3" s="125">
        <v>25</v>
      </c>
      <c r="BZ3" s="125">
        <v>26</v>
      </c>
      <c r="CA3" s="125">
        <v>27</v>
      </c>
      <c r="CB3" s="125">
        <v>28</v>
      </c>
      <c r="CC3" s="125">
        <v>1</v>
      </c>
      <c r="CD3" s="125">
        <v>2</v>
      </c>
      <c r="CE3" s="125">
        <v>3</v>
      </c>
      <c r="CF3" s="125">
        <v>4</v>
      </c>
      <c r="CG3" s="125">
        <v>5</v>
      </c>
      <c r="CH3" s="125">
        <v>6</v>
      </c>
      <c r="CI3" s="125">
        <v>7</v>
      </c>
      <c r="CJ3" s="125">
        <v>8</v>
      </c>
      <c r="CK3" s="125">
        <v>9</v>
      </c>
      <c r="CL3" s="125">
        <v>10</v>
      </c>
      <c r="CM3" s="125">
        <v>11</v>
      </c>
      <c r="CN3" s="125">
        <v>12</v>
      </c>
      <c r="CO3" s="125">
        <v>13</v>
      </c>
      <c r="CP3" s="125">
        <v>14</v>
      </c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45"/>
      <c r="DC3" s="45"/>
      <c r="DD3" s="45"/>
    </row>
    <row r="4" s="2" customFormat="1" collapsed="1" spans="1:108">
      <c r="A4" s="12" t="s">
        <v>404</v>
      </c>
      <c r="B4" s="12"/>
      <c r="C4" s="46" t="s">
        <v>405</v>
      </c>
      <c r="D4" s="46" t="s">
        <v>406</v>
      </c>
      <c r="E4" s="46" t="s">
        <v>407</v>
      </c>
      <c r="F4" s="12" t="s">
        <v>66</v>
      </c>
      <c r="G4" s="12" t="s">
        <v>408</v>
      </c>
      <c r="H4" s="11" t="s">
        <v>409</v>
      </c>
      <c r="I4" s="11" t="s">
        <v>410</v>
      </c>
      <c r="J4" s="29">
        <v>44621</v>
      </c>
      <c r="K4" s="29">
        <v>44635</v>
      </c>
      <c r="L4" s="29">
        <v>44615</v>
      </c>
      <c r="M4" s="29"/>
      <c r="N4" s="41">
        <v>0.9</v>
      </c>
      <c r="O4" s="11"/>
      <c r="P4" s="11"/>
      <c r="Q4" s="11"/>
      <c r="R4" s="28"/>
      <c r="S4" s="11"/>
      <c r="T4" s="11"/>
      <c r="U4" s="28" t="s">
        <v>411</v>
      </c>
      <c r="V4" s="28">
        <f>SUM(W4,AM4,CQ4,CV4)</f>
        <v>40</v>
      </c>
      <c r="W4" s="28">
        <f>SUM(X4:AL4)</f>
        <v>40</v>
      </c>
      <c r="X4" s="28">
        <v>8</v>
      </c>
      <c r="Y4" s="28">
        <v>8</v>
      </c>
      <c r="Z4" s="28">
        <v>8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>
        <v>8</v>
      </c>
      <c r="AL4" s="28">
        <v>8</v>
      </c>
      <c r="AM4" s="28">
        <f>SUM(AN4:CP4)</f>
        <v>0</v>
      </c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>
        <f>SUM(CR4:CU4)</f>
        <v>0</v>
      </c>
      <c r="CR4" s="28"/>
      <c r="CS4" s="28"/>
      <c r="CT4" s="28"/>
      <c r="CU4" s="28"/>
      <c r="CV4" s="28">
        <f>SUM(CW4:DA4)</f>
        <v>0</v>
      </c>
      <c r="CW4" s="28"/>
      <c r="CX4" s="28"/>
      <c r="CY4" s="28"/>
      <c r="CZ4" s="28"/>
      <c r="DA4" s="28"/>
      <c r="DB4" s="11"/>
      <c r="DC4" s="11"/>
      <c r="DD4" s="11"/>
    </row>
    <row r="5" s="2" customFormat="1" hidden="1" outlineLevel="1" spans="1:108">
      <c r="A5" s="21" t="s">
        <v>412</v>
      </c>
      <c r="B5" s="21"/>
      <c r="C5" s="195" t="s">
        <v>413</v>
      </c>
      <c r="D5" s="195" t="s">
        <v>406</v>
      </c>
      <c r="E5" s="21" t="s">
        <v>407</v>
      </c>
      <c r="F5" s="21" t="s">
        <v>66</v>
      </c>
      <c r="G5" s="21" t="s">
        <v>408</v>
      </c>
      <c r="H5" s="20" t="s">
        <v>409</v>
      </c>
      <c r="I5" s="20" t="s">
        <v>410</v>
      </c>
      <c r="J5" s="30">
        <v>44621</v>
      </c>
      <c r="K5" s="30">
        <v>44635</v>
      </c>
      <c r="L5" s="29">
        <v>44615</v>
      </c>
      <c r="M5" s="30"/>
      <c r="N5" s="41">
        <v>0.9</v>
      </c>
      <c r="O5" s="201" t="s">
        <v>414</v>
      </c>
      <c r="P5" s="201"/>
      <c r="Q5" s="201"/>
      <c r="R5" s="207"/>
      <c r="S5" s="201"/>
      <c r="T5" s="169"/>
      <c r="U5" s="169"/>
      <c r="V5" s="40">
        <f t="shared" ref="V5:V36" si="0">SUM(W5,AM5,CQ5,CV5)</f>
        <v>0</v>
      </c>
      <c r="W5" s="40">
        <f t="shared" ref="W5:W36" si="1">SUM(X5:AL5)</f>
        <v>0</v>
      </c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>
        <f t="shared" ref="AM5:AM36" si="2">SUM(AN5:CP5)</f>
        <v>0</v>
      </c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>
        <f t="shared" ref="CQ5:CQ36" si="3">SUM(CR5:CU5)</f>
        <v>0</v>
      </c>
      <c r="CR5" s="40"/>
      <c r="CS5" s="40"/>
      <c r="CT5" s="40"/>
      <c r="CU5" s="40"/>
      <c r="CV5" s="40">
        <f t="shared" ref="CV5:CV36" si="4">SUM(CW5:DA5)</f>
        <v>0</v>
      </c>
      <c r="CW5" s="169"/>
      <c r="CX5" s="169"/>
      <c r="CY5" s="169"/>
      <c r="CZ5" s="169"/>
      <c r="DA5" s="169"/>
      <c r="DB5" s="20"/>
      <c r="DC5" s="20"/>
      <c r="DD5" s="20"/>
    </row>
    <row r="6" s="2" customFormat="1" hidden="1" outlineLevel="1" spans="1:108">
      <c r="A6" s="21" t="s">
        <v>415</v>
      </c>
      <c r="B6" s="21"/>
      <c r="C6" s="195" t="s">
        <v>416</v>
      </c>
      <c r="D6" s="195" t="s">
        <v>406</v>
      </c>
      <c r="E6" s="21" t="s">
        <v>407</v>
      </c>
      <c r="F6" s="21" t="s">
        <v>66</v>
      </c>
      <c r="G6" s="21" t="s">
        <v>408</v>
      </c>
      <c r="H6" s="20" t="s">
        <v>409</v>
      </c>
      <c r="I6" s="20" t="s">
        <v>410</v>
      </c>
      <c r="J6" s="30">
        <v>44621</v>
      </c>
      <c r="K6" s="30">
        <v>44635</v>
      </c>
      <c r="L6" s="29">
        <v>44615</v>
      </c>
      <c r="M6" s="30"/>
      <c r="N6" s="41">
        <v>0.9</v>
      </c>
      <c r="O6" s="202"/>
      <c r="P6" s="202"/>
      <c r="Q6" s="202"/>
      <c r="R6" s="208"/>
      <c r="S6" s="202"/>
      <c r="T6" s="209"/>
      <c r="U6" s="209"/>
      <c r="V6" s="40">
        <f t="shared" si="0"/>
        <v>0</v>
      </c>
      <c r="W6" s="40">
        <f t="shared" si="1"/>
        <v>0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>
        <f t="shared" si="2"/>
        <v>0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>
        <f t="shared" si="3"/>
        <v>0</v>
      </c>
      <c r="CR6" s="40"/>
      <c r="CS6" s="40"/>
      <c r="CT6" s="40"/>
      <c r="CU6" s="40"/>
      <c r="CV6" s="40">
        <f t="shared" si="4"/>
        <v>0</v>
      </c>
      <c r="CW6" s="209"/>
      <c r="CX6" s="209"/>
      <c r="CY6" s="209"/>
      <c r="CZ6" s="209"/>
      <c r="DA6" s="209"/>
      <c r="DB6" s="20"/>
      <c r="DC6" s="20"/>
      <c r="DD6" s="20"/>
    </row>
    <row r="7" s="2" customFormat="1" hidden="1" outlineLevel="1" spans="1:108">
      <c r="A7" s="21" t="s">
        <v>417</v>
      </c>
      <c r="B7" s="21"/>
      <c r="C7" s="195" t="s">
        <v>418</v>
      </c>
      <c r="D7" s="195" t="s">
        <v>406</v>
      </c>
      <c r="E7" s="21" t="s">
        <v>407</v>
      </c>
      <c r="F7" s="21" t="s">
        <v>66</v>
      </c>
      <c r="G7" s="21" t="s">
        <v>408</v>
      </c>
      <c r="H7" s="20" t="s">
        <v>409</v>
      </c>
      <c r="I7" s="20" t="s">
        <v>410</v>
      </c>
      <c r="J7" s="30">
        <v>44621</v>
      </c>
      <c r="K7" s="30">
        <v>44635</v>
      </c>
      <c r="L7" s="29">
        <v>44615</v>
      </c>
      <c r="M7" s="30"/>
      <c r="N7" s="41">
        <v>0.9</v>
      </c>
      <c r="O7" s="202"/>
      <c r="P7" s="202"/>
      <c r="Q7" s="202"/>
      <c r="R7" s="208"/>
      <c r="S7" s="202"/>
      <c r="T7" s="209"/>
      <c r="U7" s="209"/>
      <c r="V7" s="40">
        <f t="shared" si="0"/>
        <v>0</v>
      </c>
      <c r="W7" s="40">
        <f t="shared" si="1"/>
        <v>0</v>
      </c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>
        <f t="shared" si="2"/>
        <v>0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>
        <f t="shared" si="3"/>
        <v>0</v>
      </c>
      <c r="CR7" s="40"/>
      <c r="CS7" s="40"/>
      <c r="CT7" s="40"/>
      <c r="CU7" s="40"/>
      <c r="CV7" s="40">
        <f t="shared" si="4"/>
        <v>0</v>
      </c>
      <c r="CW7" s="209"/>
      <c r="CX7" s="209"/>
      <c r="CY7" s="209"/>
      <c r="CZ7" s="209"/>
      <c r="DA7" s="209"/>
      <c r="DB7" s="20"/>
      <c r="DC7" s="20"/>
      <c r="DD7" s="20"/>
    </row>
    <row r="8" s="2" customFormat="1" hidden="1" outlineLevel="1" spans="1:108">
      <c r="A8" s="21" t="s">
        <v>419</v>
      </c>
      <c r="B8" s="21"/>
      <c r="C8" s="195" t="s">
        <v>420</v>
      </c>
      <c r="D8" s="195" t="s">
        <v>406</v>
      </c>
      <c r="E8" s="21" t="s">
        <v>407</v>
      </c>
      <c r="F8" s="21" t="s">
        <v>66</v>
      </c>
      <c r="G8" s="21" t="s">
        <v>408</v>
      </c>
      <c r="H8" s="20" t="s">
        <v>409</v>
      </c>
      <c r="I8" s="20" t="s">
        <v>410</v>
      </c>
      <c r="J8" s="30">
        <v>44621</v>
      </c>
      <c r="K8" s="30">
        <v>44635</v>
      </c>
      <c r="L8" s="29">
        <v>44615</v>
      </c>
      <c r="M8" s="30"/>
      <c r="N8" s="41">
        <v>0.9</v>
      </c>
      <c r="O8" s="202"/>
      <c r="P8" s="202"/>
      <c r="Q8" s="202"/>
      <c r="R8" s="208"/>
      <c r="S8" s="202"/>
      <c r="T8" s="209"/>
      <c r="U8" s="209"/>
      <c r="V8" s="40">
        <f t="shared" si="0"/>
        <v>0</v>
      </c>
      <c r="W8" s="40">
        <f t="shared" si="1"/>
        <v>0</v>
      </c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>
        <f t="shared" si="2"/>
        <v>0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>
        <f t="shared" si="3"/>
        <v>0</v>
      </c>
      <c r="CR8" s="40"/>
      <c r="CS8" s="40"/>
      <c r="CT8" s="40"/>
      <c r="CU8" s="40"/>
      <c r="CV8" s="40">
        <f t="shared" si="4"/>
        <v>0</v>
      </c>
      <c r="CW8" s="209"/>
      <c r="CX8" s="209"/>
      <c r="CY8" s="209"/>
      <c r="CZ8" s="209"/>
      <c r="DA8" s="209"/>
      <c r="DB8" s="20"/>
      <c r="DC8" s="20"/>
      <c r="DD8" s="20"/>
    </row>
    <row r="9" s="2" customFormat="1" hidden="1" outlineLevel="1" spans="1:108">
      <c r="A9" s="21" t="s">
        <v>421</v>
      </c>
      <c r="B9" s="21"/>
      <c r="C9" s="195" t="s">
        <v>422</v>
      </c>
      <c r="D9" s="195" t="s">
        <v>406</v>
      </c>
      <c r="E9" s="21" t="s">
        <v>407</v>
      </c>
      <c r="F9" s="21" t="s">
        <v>66</v>
      </c>
      <c r="G9" s="21" t="s">
        <v>408</v>
      </c>
      <c r="H9" s="20" t="s">
        <v>409</v>
      </c>
      <c r="I9" s="20" t="s">
        <v>410</v>
      </c>
      <c r="J9" s="30">
        <v>44621</v>
      </c>
      <c r="K9" s="30">
        <v>44635</v>
      </c>
      <c r="L9" s="29">
        <v>44615</v>
      </c>
      <c r="M9" s="30"/>
      <c r="N9" s="41">
        <v>0.9</v>
      </c>
      <c r="O9" s="203"/>
      <c r="P9" s="202"/>
      <c r="Q9" s="202"/>
      <c r="R9" s="210"/>
      <c r="S9" s="203"/>
      <c r="T9" s="209"/>
      <c r="U9" s="209"/>
      <c r="V9" s="40">
        <f t="shared" si="0"/>
        <v>0</v>
      </c>
      <c r="W9" s="40">
        <f t="shared" si="1"/>
        <v>0</v>
      </c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>
        <f t="shared" si="2"/>
        <v>0</v>
      </c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>
        <f t="shared" si="3"/>
        <v>0</v>
      </c>
      <c r="CR9" s="40"/>
      <c r="CS9" s="40"/>
      <c r="CT9" s="40"/>
      <c r="CU9" s="40"/>
      <c r="CV9" s="40">
        <f t="shared" si="4"/>
        <v>0</v>
      </c>
      <c r="CW9" s="209"/>
      <c r="CX9" s="209"/>
      <c r="CY9" s="209"/>
      <c r="CZ9" s="209"/>
      <c r="DA9" s="209"/>
      <c r="DB9" s="20"/>
      <c r="DC9" s="20"/>
      <c r="DD9" s="20"/>
    </row>
    <row r="10" s="2" customFormat="1" ht="33" collapsed="1" spans="1:108">
      <c r="A10" s="12" t="s">
        <v>423</v>
      </c>
      <c r="B10" s="12"/>
      <c r="C10" s="46" t="s">
        <v>424</v>
      </c>
      <c r="D10" s="46" t="s">
        <v>425</v>
      </c>
      <c r="E10" s="46" t="s">
        <v>426</v>
      </c>
      <c r="F10" s="12" t="s">
        <v>66</v>
      </c>
      <c r="G10" s="12" t="s">
        <v>427</v>
      </c>
      <c r="H10" s="11" t="s">
        <v>409</v>
      </c>
      <c r="I10" s="11" t="s">
        <v>428</v>
      </c>
      <c r="J10" s="29">
        <v>44621</v>
      </c>
      <c r="K10" s="29">
        <v>44635</v>
      </c>
      <c r="L10" s="29">
        <v>44620</v>
      </c>
      <c r="M10" s="29"/>
      <c r="N10" s="41">
        <f>SUM(N11:N31)/COUNTIF(N11:N31,"&lt;&gt;测试")</f>
        <v>0.952380952380952</v>
      </c>
      <c r="O10" s="11">
        <v>1</v>
      </c>
      <c r="P10" s="11"/>
      <c r="Q10" s="11"/>
      <c r="R10" s="41"/>
      <c r="S10" s="11"/>
      <c r="T10" s="28" t="s">
        <v>429</v>
      </c>
      <c r="U10" s="28"/>
      <c r="V10" s="28">
        <f t="shared" si="0"/>
        <v>0</v>
      </c>
      <c r="W10" s="28">
        <f t="shared" si="1"/>
        <v>0</v>
      </c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>
        <f t="shared" si="2"/>
        <v>0</v>
      </c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>
        <f t="shared" si="3"/>
        <v>0</v>
      </c>
      <c r="CR10" s="28"/>
      <c r="CS10" s="28"/>
      <c r="CT10" s="28"/>
      <c r="CU10" s="28"/>
      <c r="CV10" s="28">
        <f t="shared" si="4"/>
        <v>0</v>
      </c>
      <c r="CW10" s="28"/>
      <c r="CX10" s="28"/>
      <c r="CY10" s="28"/>
      <c r="CZ10" s="28"/>
      <c r="DA10" s="28"/>
      <c r="DB10" s="11"/>
      <c r="DC10" s="11"/>
      <c r="DD10" s="223"/>
    </row>
    <row r="11" s="2" customFormat="1" hidden="1" outlineLevel="1" spans="1:108">
      <c r="A11" s="21" t="s">
        <v>430</v>
      </c>
      <c r="B11" s="21"/>
      <c r="C11" s="195" t="s">
        <v>431</v>
      </c>
      <c r="D11" s="195" t="s">
        <v>425</v>
      </c>
      <c r="E11" s="21" t="s">
        <v>426</v>
      </c>
      <c r="F11" s="21" t="s">
        <v>66</v>
      </c>
      <c r="G11" s="21" t="s">
        <v>427</v>
      </c>
      <c r="H11" s="20" t="s">
        <v>409</v>
      </c>
      <c r="I11" s="20" t="s">
        <v>428</v>
      </c>
      <c r="J11" s="30">
        <v>44621</v>
      </c>
      <c r="K11" s="30">
        <v>44635</v>
      </c>
      <c r="L11" s="30">
        <v>44620</v>
      </c>
      <c r="M11" s="30"/>
      <c r="N11" s="37">
        <v>1</v>
      </c>
      <c r="O11" s="20"/>
      <c r="P11" s="20"/>
      <c r="Q11" s="20"/>
      <c r="R11" s="37"/>
      <c r="S11" s="20"/>
      <c r="T11" s="20"/>
      <c r="U11" s="38"/>
      <c r="V11" s="40">
        <f t="shared" si="0"/>
        <v>0</v>
      </c>
      <c r="W11" s="40">
        <f t="shared" si="1"/>
        <v>0</v>
      </c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>
        <f t="shared" si="2"/>
        <v>0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>
        <f t="shared" si="3"/>
        <v>0</v>
      </c>
      <c r="CR11" s="40"/>
      <c r="CS11" s="40"/>
      <c r="CT11" s="40"/>
      <c r="CU11" s="40"/>
      <c r="CV11" s="40">
        <f t="shared" si="4"/>
        <v>0</v>
      </c>
      <c r="CW11" s="38"/>
      <c r="CX11" s="38"/>
      <c r="CY11" s="38"/>
      <c r="CZ11" s="38"/>
      <c r="DA11" s="38"/>
      <c r="DB11" s="20"/>
      <c r="DC11" s="20"/>
      <c r="DD11" s="20"/>
    </row>
    <row r="12" s="2" customFormat="1" hidden="1" outlineLevel="1" spans="1:108">
      <c r="A12" s="21" t="s">
        <v>432</v>
      </c>
      <c r="B12" s="21"/>
      <c r="C12" s="195" t="s">
        <v>433</v>
      </c>
      <c r="D12" s="195" t="s">
        <v>425</v>
      </c>
      <c r="E12" s="21" t="s">
        <v>426</v>
      </c>
      <c r="F12" s="21" t="s">
        <v>66</v>
      </c>
      <c r="G12" s="21" t="s">
        <v>427</v>
      </c>
      <c r="H12" s="20" t="s">
        <v>409</v>
      </c>
      <c r="I12" s="20" t="s">
        <v>428</v>
      </c>
      <c r="J12" s="30">
        <v>44621</v>
      </c>
      <c r="K12" s="30">
        <v>44635</v>
      </c>
      <c r="L12" s="30">
        <v>44620</v>
      </c>
      <c r="M12" s="30"/>
      <c r="N12" s="37">
        <v>1</v>
      </c>
      <c r="O12" s="20"/>
      <c r="P12" s="20"/>
      <c r="Q12" s="20"/>
      <c r="R12" s="61"/>
      <c r="S12" s="20"/>
      <c r="T12" s="20"/>
      <c r="U12" s="38"/>
      <c r="V12" s="40">
        <f t="shared" si="0"/>
        <v>0</v>
      </c>
      <c r="W12" s="40">
        <f t="shared" si="1"/>
        <v>0</v>
      </c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>
        <f t="shared" si="2"/>
        <v>0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>
        <f t="shared" si="3"/>
        <v>0</v>
      </c>
      <c r="CR12" s="40"/>
      <c r="CS12" s="40"/>
      <c r="CT12" s="40"/>
      <c r="CU12" s="40"/>
      <c r="CV12" s="40">
        <f t="shared" si="4"/>
        <v>0</v>
      </c>
      <c r="CW12" s="38"/>
      <c r="CX12" s="38"/>
      <c r="CY12" s="38"/>
      <c r="CZ12" s="38"/>
      <c r="DA12" s="38"/>
      <c r="DB12" s="20"/>
      <c r="DC12" s="20"/>
      <c r="DD12" s="20"/>
    </row>
    <row r="13" s="2" customFormat="1" hidden="1" outlineLevel="1" spans="1:108">
      <c r="A13" s="21" t="s">
        <v>434</v>
      </c>
      <c r="B13" s="21"/>
      <c r="C13" s="195" t="s">
        <v>435</v>
      </c>
      <c r="D13" s="195" t="s">
        <v>425</v>
      </c>
      <c r="E13" s="21" t="s">
        <v>426</v>
      </c>
      <c r="F13" s="21" t="s">
        <v>66</v>
      </c>
      <c r="G13" s="21" t="s">
        <v>427</v>
      </c>
      <c r="H13" s="20" t="s">
        <v>409</v>
      </c>
      <c r="I13" s="20" t="s">
        <v>428</v>
      </c>
      <c r="J13" s="30">
        <v>44621</v>
      </c>
      <c r="K13" s="30">
        <v>44635</v>
      </c>
      <c r="L13" s="30">
        <v>44620</v>
      </c>
      <c r="M13" s="30"/>
      <c r="N13" s="37">
        <v>1</v>
      </c>
      <c r="O13" s="20"/>
      <c r="P13" s="20"/>
      <c r="Q13" s="20"/>
      <c r="R13" s="38"/>
      <c r="S13" s="20"/>
      <c r="T13" s="75" t="s">
        <v>436</v>
      </c>
      <c r="U13" s="169"/>
      <c r="V13" s="40">
        <f t="shared" si="0"/>
        <v>0</v>
      </c>
      <c r="W13" s="40">
        <f t="shared" si="1"/>
        <v>0</v>
      </c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>
        <f t="shared" si="2"/>
        <v>0</v>
      </c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>
        <f t="shared" si="3"/>
        <v>0</v>
      </c>
      <c r="CR13" s="40"/>
      <c r="CS13" s="40"/>
      <c r="CT13" s="40"/>
      <c r="CU13" s="40"/>
      <c r="CV13" s="40">
        <f t="shared" si="4"/>
        <v>0</v>
      </c>
      <c r="CW13" s="169"/>
      <c r="CX13" s="169"/>
      <c r="CY13" s="169"/>
      <c r="CZ13" s="169"/>
      <c r="DA13" s="169"/>
      <c r="DB13" s="20"/>
      <c r="DC13" s="20"/>
      <c r="DD13" s="20"/>
    </row>
    <row r="14" s="2" customFormat="1" ht="49.5" hidden="1" outlineLevel="1" spans="1:108">
      <c r="A14" s="21" t="s">
        <v>437</v>
      </c>
      <c r="B14" s="21"/>
      <c r="C14" s="195" t="s">
        <v>438</v>
      </c>
      <c r="D14" s="195" t="s">
        <v>425</v>
      </c>
      <c r="E14" s="21" t="s">
        <v>426</v>
      </c>
      <c r="F14" s="21" t="s">
        <v>66</v>
      </c>
      <c r="G14" s="21" t="s">
        <v>427</v>
      </c>
      <c r="H14" s="20" t="s">
        <v>409</v>
      </c>
      <c r="I14" s="20" t="s">
        <v>428</v>
      </c>
      <c r="J14" s="30">
        <v>44621</v>
      </c>
      <c r="K14" s="30">
        <v>44635</v>
      </c>
      <c r="L14" s="30">
        <v>44620</v>
      </c>
      <c r="M14" s="30"/>
      <c r="N14" s="37">
        <v>0.8</v>
      </c>
      <c r="O14" s="20">
        <v>1</v>
      </c>
      <c r="P14" s="20"/>
      <c r="Q14" s="20"/>
      <c r="R14" s="61"/>
      <c r="S14" s="20"/>
      <c r="T14" s="169" t="s">
        <v>439</v>
      </c>
      <c r="U14" s="169"/>
      <c r="V14" s="40">
        <f t="shared" si="0"/>
        <v>0</v>
      </c>
      <c r="W14" s="40">
        <f t="shared" si="1"/>
        <v>0</v>
      </c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>
        <f t="shared" si="2"/>
        <v>0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>
        <f t="shared" si="3"/>
        <v>0</v>
      </c>
      <c r="CR14" s="40"/>
      <c r="CS14" s="40"/>
      <c r="CT14" s="40"/>
      <c r="CU14" s="40"/>
      <c r="CV14" s="40">
        <f t="shared" si="4"/>
        <v>0</v>
      </c>
      <c r="CW14" s="169"/>
      <c r="CX14" s="169"/>
      <c r="CY14" s="169"/>
      <c r="CZ14" s="169"/>
      <c r="DA14" s="169"/>
      <c r="DB14" s="20"/>
      <c r="DC14" s="20"/>
      <c r="DD14" s="20"/>
    </row>
    <row r="15" s="2" customFormat="1" hidden="1" outlineLevel="1" spans="1:108">
      <c r="A15" s="21" t="s">
        <v>440</v>
      </c>
      <c r="B15" s="21"/>
      <c r="C15" s="195" t="s">
        <v>441</v>
      </c>
      <c r="D15" s="195" t="s">
        <v>425</v>
      </c>
      <c r="E15" s="21" t="s">
        <v>426</v>
      </c>
      <c r="F15" s="21" t="s">
        <v>66</v>
      </c>
      <c r="G15" s="21" t="s">
        <v>427</v>
      </c>
      <c r="H15" s="20" t="s">
        <v>409</v>
      </c>
      <c r="I15" s="20" t="s">
        <v>428</v>
      </c>
      <c r="J15" s="30">
        <v>44621</v>
      </c>
      <c r="K15" s="30">
        <v>44635</v>
      </c>
      <c r="L15" s="30">
        <v>44620</v>
      </c>
      <c r="M15" s="30"/>
      <c r="N15" s="37">
        <v>0.8</v>
      </c>
      <c r="O15" s="20"/>
      <c r="P15" s="20"/>
      <c r="Q15" s="20"/>
      <c r="R15" s="38"/>
      <c r="S15" s="20"/>
      <c r="T15" s="165"/>
      <c r="U15" s="209"/>
      <c r="V15" s="40">
        <f t="shared" si="0"/>
        <v>0</v>
      </c>
      <c r="W15" s="40">
        <f t="shared" si="1"/>
        <v>0</v>
      </c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>
        <f t="shared" si="2"/>
        <v>0</v>
      </c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>
        <f t="shared" si="3"/>
        <v>0</v>
      </c>
      <c r="CR15" s="40"/>
      <c r="CS15" s="40"/>
      <c r="CT15" s="40"/>
      <c r="CU15" s="40"/>
      <c r="CV15" s="40">
        <f t="shared" si="4"/>
        <v>0</v>
      </c>
      <c r="CW15" s="209"/>
      <c r="CX15" s="209"/>
      <c r="CY15" s="209"/>
      <c r="CZ15" s="209"/>
      <c r="DA15" s="209"/>
      <c r="DB15" s="20"/>
      <c r="DC15" s="20"/>
      <c r="DD15" s="20"/>
    </row>
    <row r="16" s="2" customFormat="1" hidden="1" outlineLevel="1" spans="1:108">
      <c r="A16" s="21" t="s">
        <v>442</v>
      </c>
      <c r="B16" s="21"/>
      <c r="C16" s="195" t="s">
        <v>443</v>
      </c>
      <c r="D16" s="195" t="s">
        <v>425</v>
      </c>
      <c r="E16" s="21" t="s">
        <v>426</v>
      </c>
      <c r="F16" s="21" t="s">
        <v>66</v>
      </c>
      <c r="G16" s="21" t="s">
        <v>427</v>
      </c>
      <c r="H16" s="20" t="s">
        <v>409</v>
      </c>
      <c r="I16" s="20" t="s">
        <v>428</v>
      </c>
      <c r="J16" s="30">
        <v>44621</v>
      </c>
      <c r="K16" s="30">
        <v>44635</v>
      </c>
      <c r="L16" s="30">
        <v>44620</v>
      </c>
      <c r="M16" s="30"/>
      <c r="N16" s="37">
        <v>0.8</v>
      </c>
      <c r="O16" s="20"/>
      <c r="P16" s="20"/>
      <c r="Q16" s="20"/>
      <c r="R16" s="38"/>
      <c r="S16" s="20"/>
      <c r="T16" s="165"/>
      <c r="U16" s="209"/>
      <c r="V16" s="40">
        <f t="shared" si="0"/>
        <v>0</v>
      </c>
      <c r="W16" s="40">
        <f t="shared" si="1"/>
        <v>0</v>
      </c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>
        <f t="shared" si="2"/>
        <v>0</v>
      </c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>
        <f t="shared" si="3"/>
        <v>0</v>
      </c>
      <c r="CR16" s="40"/>
      <c r="CS16" s="40"/>
      <c r="CT16" s="40"/>
      <c r="CU16" s="40"/>
      <c r="CV16" s="40">
        <f t="shared" si="4"/>
        <v>0</v>
      </c>
      <c r="CW16" s="209"/>
      <c r="CX16" s="209"/>
      <c r="CY16" s="209"/>
      <c r="CZ16" s="209"/>
      <c r="DA16" s="209"/>
      <c r="DB16" s="20"/>
      <c r="DC16" s="20"/>
      <c r="DD16" s="20"/>
    </row>
    <row r="17" s="2" customFormat="1" hidden="1" outlineLevel="1" spans="1:108">
      <c r="A17" s="21" t="s">
        <v>444</v>
      </c>
      <c r="B17" s="21"/>
      <c r="C17" s="195" t="s">
        <v>445</v>
      </c>
      <c r="D17" s="195" t="s">
        <v>425</v>
      </c>
      <c r="E17" s="21" t="s">
        <v>426</v>
      </c>
      <c r="F17" s="21" t="s">
        <v>66</v>
      </c>
      <c r="G17" s="21" t="s">
        <v>427</v>
      </c>
      <c r="H17" s="20" t="s">
        <v>409</v>
      </c>
      <c r="I17" s="20" t="s">
        <v>428</v>
      </c>
      <c r="J17" s="30">
        <v>44621</v>
      </c>
      <c r="K17" s="30">
        <v>44635</v>
      </c>
      <c r="L17" s="30">
        <v>44620</v>
      </c>
      <c r="M17" s="30"/>
      <c r="N17" s="37">
        <v>1</v>
      </c>
      <c r="O17" s="20"/>
      <c r="P17" s="20"/>
      <c r="Q17" s="20"/>
      <c r="R17" s="38"/>
      <c r="S17" s="20"/>
      <c r="T17" s="165"/>
      <c r="U17" s="209"/>
      <c r="V17" s="40">
        <f t="shared" si="0"/>
        <v>0</v>
      </c>
      <c r="W17" s="40">
        <f t="shared" si="1"/>
        <v>0</v>
      </c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>
        <f t="shared" si="2"/>
        <v>0</v>
      </c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>
        <f t="shared" si="3"/>
        <v>0</v>
      </c>
      <c r="CR17" s="40"/>
      <c r="CS17" s="40"/>
      <c r="CT17" s="40"/>
      <c r="CU17" s="40"/>
      <c r="CV17" s="40">
        <f t="shared" si="4"/>
        <v>0</v>
      </c>
      <c r="CW17" s="209"/>
      <c r="CX17" s="209"/>
      <c r="CY17" s="209"/>
      <c r="CZ17" s="209"/>
      <c r="DA17" s="209"/>
      <c r="DB17" s="20"/>
      <c r="DC17" s="20"/>
      <c r="DD17" s="20"/>
    </row>
    <row r="18" s="2" customFormat="1" hidden="1" outlineLevel="1" spans="1:108">
      <c r="A18" s="21" t="s">
        <v>446</v>
      </c>
      <c r="B18" s="21"/>
      <c r="C18" s="48" t="s">
        <v>447</v>
      </c>
      <c r="D18" s="195" t="s">
        <v>425</v>
      </c>
      <c r="E18" s="21" t="s">
        <v>426</v>
      </c>
      <c r="F18" s="21" t="s">
        <v>66</v>
      </c>
      <c r="G18" s="21" t="s">
        <v>427</v>
      </c>
      <c r="H18" s="20" t="s">
        <v>409</v>
      </c>
      <c r="I18" s="20" t="s">
        <v>428</v>
      </c>
      <c r="J18" s="30">
        <v>44621</v>
      </c>
      <c r="K18" s="30">
        <v>44635</v>
      </c>
      <c r="L18" s="30">
        <v>44620</v>
      </c>
      <c r="M18" s="30"/>
      <c r="N18" s="37">
        <v>0.8</v>
      </c>
      <c r="O18" s="20"/>
      <c r="P18" s="20"/>
      <c r="Q18" s="20"/>
      <c r="R18" s="38"/>
      <c r="S18" s="20"/>
      <c r="T18" s="165"/>
      <c r="U18" s="209"/>
      <c r="V18" s="40">
        <f t="shared" si="0"/>
        <v>0</v>
      </c>
      <c r="W18" s="40">
        <f t="shared" si="1"/>
        <v>0</v>
      </c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>
        <f t="shared" si="2"/>
        <v>0</v>
      </c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>
        <f t="shared" si="3"/>
        <v>0</v>
      </c>
      <c r="CR18" s="40"/>
      <c r="CS18" s="40"/>
      <c r="CT18" s="40"/>
      <c r="CU18" s="40"/>
      <c r="CV18" s="40">
        <f t="shared" si="4"/>
        <v>0</v>
      </c>
      <c r="CW18" s="209"/>
      <c r="CX18" s="209"/>
      <c r="CY18" s="209"/>
      <c r="CZ18" s="209"/>
      <c r="DA18" s="209"/>
      <c r="DB18" s="20"/>
      <c r="DC18" s="20"/>
      <c r="DD18" s="20"/>
    </row>
    <row r="19" s="2" customFormat="1" hidden="1" outlineLevel="1" spans="1:108">
      <c r="A19" s="21" t="s">
        <v>448</v>
      </c>
      <c r="B19" s="21"/>
      <c r="C19" s="48" t="s">
        <v>449</v>
      </c>
      <c r="D19" s="195" t="s">
        <v>425</v>
      </c>
      <c r="E19" s="21" t="s">
        <v>426</v>
      </c>
      <c r="F19" s="21" t="s">
        <v>66</v>
      </c>
      <c r="G19" s="21" t="s">
        <v>427</v>
      </c>
      <c r="H19" s="20" t="s">
        <v>409</v>
      </c>
      <c r="I19" s="20" t="s">
        <v>428</v>
      </c>
      <c r="J19" s="30">
        <v>44621</v>
      </c>
      <c r="K19" s="30">
        <v>44635</v>
      </c>
      <c r="L19" s="30">
        <v>44620</v>
      </c>
      <c r="M19" s="30"/>
      <c r="N19" s="37">
        <v>1</v>
      </c>
      <c r="O19" s="20"/>
      <c r="P19" s="20"/>
      <c r="Q19" s="20"/>
      <c r="R19" s="38"/>
      <c r="S19" s="20"/>
      <c r="T19" s="165"/>
      <c r="U19" s="209"/>
      <c r="V19" s="40">
        <f t="shared" si="0"/>
        <v>0</v>
      </c>
      <c r="W19" s="40">
        <f t="shared" si="1"/>
        <v>0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>
        <f t="shared" si="2"/>
        <v>0</v>
      </c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>
        <f t="shared" si="3"/>
        <v>0</v>
      </c>
      <c r="CR19" s="40"/>
      <c r="CS19" s="40"/>
      <c r="CT19" s="40"/>
      <c r="CU19" s="40"/>
      <c r="CV19" s="40">
        <f t="shared" si="4"/>
        <v>0</v>
      </c>
      <c r="CW19" s="209"/>
      <c r="CX19" s="209"/>
      <c r="CY19" s="209"/>
      <c r="CZ19" s="209"/>
      <c r="DA19" s="209"/>
      <c r="DB19" s="20"/>
      <c r="DC19" s="20"/>
      <c r="DD19" s="20"/>
    </row>
    <row r="20" s="2" customFormat="1" ht="66" hidden="1" outlineLevel="1" spans="1:108">
      <c r="A20" s="21" t="s">
        <v>450</v>
      </c>
      <c r="B20" s="21"/>
      <c r="C20" s="195" t="s">
        <v>451</v>
      </c>
      <c r="D20" s="195" t="s">
        <v>425</v>
      </c>
      <c r="E20" s="21" t="s">
        <v>426</v>
      </c>
      <c r="F20" s="21" t="s">
        <v>66</v>
      </c>
      <c r="G20" s="21" t="s">
        <v>427</v>
      </c>
      <c r="H20" s="20" t="s">
        <v>409</v>
      </c>
      <c r="I20" s="20" t="s">
        <v>428</v>
      </c>
      <c r="J20" s="30">
        <v>44621</v>
      </c>
      <c r="K20" s="30">
        <v>44635</v>
      </c>
      <c r="L20" s="30">
        <v>44620</v>
      </c>
      <c r="M20" s="30"/>
      <c r="N20" s="37">
        <v>1</v>
      </c>
      <c r="O20" s="20">
        <v>1</v>
      </c>
      <c r="P20" s="20"/>
      <c r="Q20" s="20"/>
      <c r="R20" s="38"/>
      <c r="S20" s="20"/>
      <c r="T20" s="169" t="s">
        <v>452</v>
      </c>
      <c r="U20" s="169"/>
      <c r="V20" s="40">
        <f t="shared" si="0"/>
        <v>0</v>
      </c>
      <c r="W20" s="40">
        <f t="shared" si="1"/>
        <v>0</v>
      </c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>
        <f t="shared" si="2"/>
        <v>0</v>
      </c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>
        <f t="shared" si="3"/>
        <v>0</v>
      </c>
      <c r="CR20" s="40"/>
      <c r="CS20" s="40"/>
      <c r="CT20" s="40"/>
      <c r="CU20" s="40"/>
      <c r="CV20" s="40">
        <f t="shared" si="4"/>
        <v>0</v>
      </c>
      <c r="CW20" s="169"/>
      <c r="CX20" s="169"/>
      <c r="CY20" s="169"/>
      <c r="CZ20" s="169"/>
      <c r="DA20" s="169"/>
      <c r="DB20" s="20"/>
      <c r="DC20" s="20"/>
      <c r="DD20" s="20"/>
    </row>
    <row r="21" s="2" customFormat="1" hidden="1" outlineLevel="1" spans="1:108">
      <c r="A21" s="21" t="s">
        <v>453</v>
      </c>
      <c r="B21" s="21"/>
      <c r="C21" s="195" t="s">
        <v>454</v>
      </c>
      <c r="D21" s="195" t="s">
        <v>425</v>
      </c>
      <c r="E21" s="21" t="s">
        <v>426</v>
      </c>
      <c r="F21" s="21" t="s">
        <v>66</v>
      </c>
      <c r="G21" s="21" t="s">
        <v>427</v>
      </c>
      <c r="H21" s="20" t="s">
        <v>409</v>
      </c>
      <c r="I21" s="20" t="s">
        <v>428</v>
      </c>
      <c r="J21" s="30">
        <v>44621</v>
      </c>
      <c r="K21" s="30">
        <v>44635</v>
      </c>
      <c r="L21" s="30">
        <v>44620</v>
      </c>
      <c r="M21" s="30"/>
      <c r="N21" s="37">
        <v>0.8</v>
      </c>
      <c r="O21" s="20"/>
      <c r="P21" s="20"/>
      <c r="Q21" s="20"/>
      <c r="R21" s="38"/>
      <c r="S21" s="20"/>
      <c r="T21" s="165"/>
      <c r="U21" s="209"/>
      <c r="V21" s="40">
        <f t="shared" si="0"/>
        <v>0</v>
      </c>
      <c r="W21" s="40">
        <f t="shared" si="1"/>
        <v>0</v>
      </c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>
        <f t="shared" si="2"/>
        <v>0</v>
      </c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>
        <f t="shared" si="3"/>
        <v>0</v>
      </c>
      <c r="CR21" s="40"/>
      <c r="CS21" s="40"/>
      <c r="CT21" s="40"/>
      <c r="CU21" s="40"/>
      <c r="CV21" s="40">
        <f t="shared" si="4"/>
        <v>0</v>
      </c>
      <c r="CW21" s="209"/>
      <c r="CX21" s="209"/>
      <c r="CY21" s="209"/>
      <c r="CZ21" s="209"/>
      <c r="DA21" s="209"/>
      <c r="DB21" s="20"/>
      <c r="DC21" s="20"/>
      <c r="DD21" s="20"/>
    </row>
    <row r="22" s="2" customFormat="1" hidden="1" outlineLevel="1" spans="1:108">
      <c r="A22" s="21" t="s">
        <v>455</v>
      </c>
      <c r="B22" s="21"/>
      <c r="C22" s="195" t="s">
        <v>456</v>
      </c>
      <c r="D22" s="195" t="s">
        <v>425</v>
      </c>
      <c r="E22" s="21" t="s">
        <v>426</v>
      </c>
      <c r="F22" s="21" t="s">
        <v>66</v>
      </c>
      <c r="G22" s="21" t="s">
        <v>427</v>
      </c>
      <c r="H22" s="20" t="s">
        <v>409</v>
      </c>
      <c r="I22" s="20" t="s">
        <v>428</v>
      </c>
      <c r="J22" s="30">
        <v>44621</v>
      </c>
      <c r="K22" s="30">
        <v>44635</v>
      </c>
      <c r="L22" s="30">
        <v>44620</v>
      </c>
      <c r="M22" s="30"/>
      <c r="N22" s="37">
        <v>1</v>
      </c>
      <c r="O22" s="20"/>
      <c r="P22" s="20"/>
      <c r="Q22" s="20"/>
      <c r="R22" s="38"/>
      <c r="S22" s="20"/>
      <c r="T22" s="165"/>
      <c r="U22" s="209"/>
      <c r="V22" s="40">
        <f t="shared" si="0"/>
        <v>0</v>
      </c>
      <c r="W22" s="40">
        <f t="shared" si="1"/>
        <v>0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>
        <f t="shared" si="2"/>
        <v>0</v>
      </c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>
        <f t="shared" si="3"/>
        <v>0</v>
      </c>
      <c r="CR22" s="40"/>
      <c r="CS22" s="40"/>
      <c r="CT22" s="40"/>
      <c r="CU22" s="40"/>
      <c r="CV22" s="40">
        <f t="shared" si="4"/>
        <v>0</v>
      </c>
      <c r="CW22" s="209"/>
      <c r="CX22" s="209"/>
      <c r="CY22" s="209"/>
      <c r="CZ22" s="209"/>
      <c r="DA22" s="209"/>
      <c r="DB22" s="20"/>
      <c r="DC22" s="20"/>
      <c r="DD22" s="20"/>
    </row>
    <row r="23" s="2" customFormat="1" ht="66" hidden="1" outlineLevel="1" spans="1:108">
      <c r="A23" s="21" t="s">
        <v>457</v>
      </c>
      <c r="B23" s="21"/>
      <c r="C23" s="48" t="s">
        <v>458</v>
      </c>
      <c r="D23" s="195" t="s">
        <v>425</v>
      </c>
      <c r="E23" s="21" t="s">
        <v>426</v>
      </c>
      <c r="F23" s="21" t="s">
        <v>66</v>
      </c>
      <c r="G23" s="21" t="s">
        <v>427</v>
      </c>
      <c r="H23" s="20" t="s">
        <v>409</v>
      </c>
      <c r="I23" s="20" t="s">
        <v>428</v>
      </c>
      <c r="J23" s="30">
        <v>44621</v>
      </c>
      <c r="K23" s="30">
        <v>44635</v>
      </c>
      <c r="L23" s="30">
        <v>44620</v>
      </c>
      <c r="M23" s="30"/>
      <c r="N23" s="37">
        <v>1</v>
      </c>
      <c r="O23" s="20"/>
      <c r="P23" s="20"/>
      <c r="Q23" s="20"/>
      <c r="R23" s="38"/>
      <c r="S23" s="20"/>
      <c r="T23" s="169" t="s">
        <v>459</v>
      </c>
      <c r="U23" s="169"/>
      <c r="V23" s="40">
        <f t="shared" si="0"/>
        <v>0</v>
      </c>
      <c r="W23" s="40">
        <f t="shared" si="1"/>
        <v>0</v>
      </c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>
        <f t="shared" si="2"/>
        <v>0</v>
      </c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>
        <f t="shared" si="3"/>
        <v>0</v>
      </c>
      <c r="CR23" s="40"/>
      <c r="CS23" s="40"/>
      <c r="CT23" s="40"/>
      <c r="CU23" s="40"/>
      <c r="CV23" s="40">
        <f t="shared" si="4"/>
        <v>0</v>
      </c>
      <c r="CW23" s="169"/>
      <c r="CX23" s="169"/>
      <c r="CY23" s="169"/>
      <c r="CZ23" s="169"/>
      <c r="DA23" s="169"/>
      <c r="DB23" s="20"/>
      <c r="DC23" s="20"/>
      <c r="DD23" s="20"/>
    </row>
    <row r="24" s="2" customFormat="1" hidden="1" outlineLevel="1" spans="1:108">
      <c r="A24" s="21" t="s">
        <v>460</v>
      </c>
      <c r="B24" s="21"/>
      <c r="C24" s="195" t="s">
        <v>461</v>
      </c>
      <c r="D24" s="195" t="s">
        <v>425</v>
      </c>
      <c r="E24" s="21" t="s">
        <v>426</v>
      </c>
      <c r="F24" s="21" t="s">
        <v>66</v>
      </c>
      <c r="G24" s="21" t="s">
        <v>427</v>
      </c>
      <c r="H24" s="20" t="s">
        <v>409</v>
      </c>
      <c r="I24" s="20" t="s">
        <v>428</v>
      </c>
      <c r="J24" s="30">
        <v>44621</v>
      </c>
      <c r="K24" s="30">
        <v>44635</v>
      </c>
      <c r="L24" s="30">
        <v>44620</v>
      </c>
      <c r="M24" s="30"/>
      <c r="N24" s="37">
        <v>1</v>
      </c>
      <c r="O24" s="20"/>
      <c r="P24" s="20"/>
      <c r="Q24" s="20"/>
      <c r="R24" s="38"/>
      <c r="S24" s="20"/>
      <c r="T24" s="211"/>
      <c r="U24" s="209"/>
      <c r="V24" s="40">
        <f t="shared" si="0"/>
        <v>0</v>
      </c>
      <c r="W24" s="40">
        <f t="shared" si="1"/>
        <v>0</v>
      </c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>
        <f t="shared" si="2"/>
        <v>0</v>
      </c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>
        <f t="shared" si="3"/>
        <v>0</v>
      </c>
      <c r="CR24" s="40"/>
      <c r="CS24" s="40"/>
      <c r="CT24" s="40"/>
      <c r="CU24" s="40"/>
      <c r="CV24" s="40">
        <f t="shared" si="4"/>
        <v>0</v>
      </c>
      <c r="CW24" s="209"/>
      <c r="CX24" s="209"/>
      <c r="CY24" s="209"/>
      <c r="CZ24" s="209"/>
      <c r="DA24" s="209"/>
      <c r="DB24" s="20"/>
      <c r="DC24" s="20"/>
      <c r="DD24" s="20"/>
    </row>
    <row r="25" s="2" customFormat="1" hidden="1" outlineLevel="1" spans="1:108">
      <c r="A25" s="21" t="s">
        <v>462</v>
      </c>
      <c r="B25" s="21"/>
      <c r="C25" s="48" t="s">
        <v>463</v>
      </c>
      <c r="D25" s="195" t="s">
        <v>425</v>
      </c>
      <c r="E25" s="21" t="s">
        <v>426</v>
      </c>
      <c r="F25" s="21" t="s">
        <v>66</v>
      </c>
      <c r="G25" s="21" t="s">
        <v>427</v>
      </c>
      <c r="H25" s="20" t="s">
        <v>409</v>
      </c>
      <c r="I25" s="20" t="s">
        <v>428</v>
      </c>
      <c r="J25" s="30">
        <v>44621</v>
      </c>
      <c r="K25" s="30">
        <v>44635</v>
      </c>
      <c r="L25" s="30">
        <v>44620</v>
      </c>
      <c r="M25" s="30"/>
      <c r="N25" s="37">
        <v>1</v>
      </c>
      <c r="O25" s="20">
        <v>1</v>
      </c>
      <c r="P25" s="20"/>
      <c r="Q25" s="20"/>
      <c r="R25" s="38"/>
      <c r="S25" s="20"/>
      <c r="T25" s="212"/>
      <c r="U25" s="169"/>
      <c r="V25" s="40">
        <f t="shared" si="0"/>
        <v>0</v>
      </c>
      <c r="W25" s="40">
        <f t="shared" si="1"/>
        <v>0</v>
      </c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>
        <f t="shared" si="2"/>
        <v>0</v>
      </c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>
        <f t="shared" si="3"/>
        <v>0</v>
      </c>
      <c r="CR25" s="40"/>
      <c r="CS25" s="40"/>
      <c r="CT25" s="40"/>
      <c r="CU25" s="40"/>
      <c r="CV25" s="40">
        <f t="shared" si="4"/>
        <v>0</v>
      </c>
      <c r="CW25" s="169"/>
      <c r="CX25" s="169"/>
      <c r="CY25" s="169"/>
      <c r="CZ25" s="169"/>
      <c r="DA25" s="169"/>
      <c r="DB25" s="20"/>
      <c r="DC25" s="20"/>
      <c r="DD25" s="20"/>
    </row>
    <row r="26" s="2" customFormat="1" ht="49.5" hidden="1" outlineLevel="1" spans="1:108">
      <c r="A26" s="21" t="s">
        <v>464</v>
      </c>
      <c r="B26" s="21"/>
      <c r="C26" s="195" t="s">
        <v>465</v>
      </c>
      <c r="D26" s="195" t="s">
        <v>425</v>
      </c>
      <c r="E26" s="21" t="s">
        <v>426</v>
      </c>
      <c r="F26" s="21" t="s">
        <v>66</v>
      </c>
      <c r="G26" s="21" t="s">
        <v>427</v>
      </c>
      <c r="H26" s="20" t="s">
        <v>409</v>
      </c>
      <c r="I26" s="20" t="s">
        <v>428</v>
      </c>
      <c r="J26" s="30">
        <v>44621</v>
      </c>
      <c r="K26" s="30">
        <v>44635</v>
      </c>
      <c r="L26" s="30">
        <v>44620</v>
      </c>
      <c r="M26" s="30"/>
      <c r="N26" s="37">
        <v>1</v>
      </c>
      <c r="O26" s="20">
        <v>1</v>
      </c>
      <c r="P26" s="199"/>
      <c r="Q26" s="199"/>
      <c r="R26" s="213"/>
      <c r="S26" s="20"/>
      <c r="T26" s="214" t="s">
        <v>466</v>
      </c>
      <c r="U26" s="169"/>
      <c r="V26" s="40">
        <f t="shared" si="0"/>
        <v>0</v>
      </c>
      <c r="W26" s="40">
        <f t="shared" si="1"/>
        <v>0</v>
      </c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>
        <f t="shared" si="2"/>
        <v>0</v>
      </c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>
        <f t="shared" si="3"/>
        <v>0</v>
      </c>
      <c r="CR26" s="40"/>
      <c r="CS26" s="40"/>
      <c r="CT26" s="40"/>
      <c r="CU26" s="40"/>
      <c r="CV26" s="40">
        <f t="shared" si="4"/>
        <v>0</v>
      </c>
      <c r="CW26" s="169"/>
      <c r="CX26" s="169"/>
      <c r="CY26" s="169"/>
      <c r="CZ26" s="169"/>
      <c r="DA26" s="169"/>
      <c r="DB26" s="20"/>
      <c r="DC26" s="20"/>
      <c r="DD26" s="20"/>
    </row>
    <row r="27" s="2" customFormat="1" hidden="1" outlineLevel="1" spans="1:108">
      <c r="A27" s="21" t="s">
        <v>467</v>
      </c>
      <c r="B27" s="21"/>
      <c r="C27" s="195" t="s">
        <v>468</v>
      </c>
      <c r="D27" s="195" t="s">
        <v>425</v>
      </c>
      <c r="E27" s="21" t="s">
        <v>426</v>
      </c>
      <c r="F27" s="21" t="s">
        <v>66</v>
      </c>
      <c r="G27" s="21" t="s">
        <v>427</v>
      </c>
      <c r="H27" s="20" t="s">
        <v>409</v>
      </c>
      <c r="I27" s="20" t="s">
        <v>428</v>
      </c>
      <c r="J27" s="30">
        <v>44621</v>
      </c>
      <c r="K27" s="30">
        <v>44635</v>
      </c>
      <c r="L27" s="30">
        <v>44620</v>
      </c>
      <c r="M27" s="30"/>
      <c r="N27" s="37">
        <v>1</v>
      </c>
      <c r="O27" s="20"/>
      <c r="P27" s="20"/>
      <c r="Q27" s="20"/>
      <c r="R27" s="61"/>
      <c r="S27" s="20"/>
      <c r="T27" s="165"/>
      <c r="U27" s="209"/>
      <c r="V27" s="40">
        <f t="shared" si="0"/>
        <v>0</v>
      </c>
      <c r="W27" s="40">
        <f t="shared" si="1"/>
        <v>0</v>
      </c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>
        <f t="shared" si="2"/>
        <v>0</v>
      </c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>
        <f t="shared" si="3"/>
        <v>0</v>
      </c>
      <c r="CR27" s="40"/>
      <c r="CS27" s="40"/>
      <c r="CT27" s="40"/>
      <c r="CU27" s="40"/>
      <c r="CV27" s="40">
        <f t="shared" si="4"/>
        <v>0</v>
      </c>
      <c r="CW27" s="209"/>
      <c r="CX27" s="209"/>
      <c r="CY27" s="209"/>
      <c r="CZ27" s="209"/>
      <c r="DA27" s="209"/>
      <c r="DB27" s="20"/>
      <c r="DC27" s="20"/>
      <c r="DD27" s="20"/>
    </row>
    <row r="28" s="2" customFormat="1" hidden="1" outlineLevel="1" spans="1:108">
      <c r="A28" s="21" t="s">
        <v>469</v>
      </c>
      <c r="B28" s="21"/>
      <c r="C28" s="195" t="s">
        <v>470</v>
      </c>
      <c r="D28" s="195" t="s">
        <v>425</v>
      </c>
      <c r="E28" s="21" t="s">
        <v>426</v>
      </c>
      <c r="F28" s="21" t="s">
        <v>66</v>
      </c>
      <c r="G28" s="21" t="s">
        <v>427</v>
      </c>
      <c r="H28" s="20" t="s">
        <v>409</v>
      </c>
      <c r="I28" s="20" t="s">
        <v>428</v>
      </c>
      <c r="J28" s="30">
        <v>44621</v>
      </c>
      <c r="K28" s="30">
        <v>44635</v>
      </c>
      <c r="L28" s="30">
        <v>44620</v>
      </c>
      <c r="M28" s="30"/>
      <c r="N28" s="37">
        <v>1</v>
      </c>
      <c r="O28" s="20"/>
      <c r="P28" s="20"/>
      <c r="Q28" s="20"/>
      <c r="R28" s="61"/>
      <c r="S28" s="20"/>
      <c r="T28" s="165"/>
      <c r="U28" s="209"/>
      <c r="V28" s="40">
        <f t="shared" si="0"/>
        <v>0</v>
      </c>
      <c r="W28" s="40">
        <f t="shared" si="1"/>
        <v>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>
        <f t="shared" si="2"/>
        <v>0</v>
      </c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>
        <f t="shared" si="3"/>
        <v>0</v>
      </c>
      <c r="CR28" s="40"/>
      <c r="CS28" s="40"/>
      <c r="CT28" s="40"/>
      <c r="CU28" s="40"/>
      <c r="CV28" s="40">
        <f t="shared" si="4"/>
        <v>0</v>
      </c>
      <c r="CW28" s="209"/>
      <c r="CX28" s="209"/>
      <c r="CY28" s="209"/>
      <c r="CZ28" s="209"/>
      <c r="DA28" s="209"/>
      <c r="DB28" s="20"/>
      <c r="DC28" s="20"/>
      <c r="DD28" s="20"/>
    </row>
    <row r="29" s="2" customFormat="1" ht="66" hidden="1" outlineLevel="1" spans="1:108">
      <c r="A29" s="21" t="s">
        <v>471</v>
      </c>
      <c r="B29" s="21"/>
      <c r="C29" s="195" t="s">
        <v>472</v>
      </c>
      <c r="D29" s="195" t="s">
        <v>425</v>
      </c>
      <c r="E29" s="21" t="s">
        <v>426</v>
      </c>
      <c r="F29" s="21" t="s">
        <v>66</v>
      </c>
      <c r="G29" s="21" t="s">
        <v>427</v>
      </c>
      <c r="H29" s="20" t="s">
        <v>409</v>
      </c>
      <c r="I29" s="20" t="s">
        <v>428</v>
      </c>
      <c r="J29" s="30">
        <v>44621</v>
      </c>
      <c r="K29" s="30">
        <v>44635</v>
      </c>
      <c r="L29" s="30">
        <v>44620</v>
      </c>
      <c r="M29" s="30"/>
      <c r="N29" s="37">
        <v>1</v>
      </c>
      <c r="O29" s="20"/>
      <c r="P29" s="20"/>
      <c r="Q29" s="20"/>
      <c r="R29" s="37"/>
      <c r="S29" s="20"/>
      <c r="T29" s="169" t="s">
        <v>473</v>
      </c>
      <c r="U29" s="169"/>
      <c r="V29" s="40">
        <f t="shared" si="0"/>
        <v>0</v>
      </c>
      <c r="W29" s="40">
        <f t="shared" si="1"/>
        <v>0</v>
      </c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>
        <f t="shared" si="2"/>
        <v>0</v>
      </c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>
        <f t="shared" si="3"/>
        <v>0</v>
      </c>
      <c r="CR29" s="40"/>
      <c r="CS29" s="40"/>
      <c r="CT29" s="40"/>
      <c r="CU29" s="40"/>
      <c r="CV29" s="40">
        <f t="shared" si="4"/>
        <v>0</v>
      </c>
      <c r="CW29" s="169"/>
      <c r="CX29" s="169"/>
      <c r="CY29" s="169"/>
      <c r="CZ29" s="169"/>
      <c r="DA29" s="169"/>
      <c r="DB29" s="20"/>
      <c r="DC29" s="20"/>
      <c r="DD29" s="20"/>
    </row>
    <row r="30" s="2" customFormat="1" hidden="1" outlineLevel="1" spans="1:108">
      <c r="A30" s="21" t="s">
        <v>474</v>
      </c>
      <c r="B30" s="21"/>
      <c r="C30" s="195" t="s">
        <v>475</v>
      </c>
      <c r="D30" s="195" t="s">
        <v>425</v>
      </c>
      <c r="E30" s="21" t="s">
        <v>426</v>
      </c>
      <c r="F30" s="21" t="s">
        <v>66</v>
      </c>
      <c r="G30" s="21" t="s">
        <v>427</v>
      </c>
      <c r="H30" s="20" t="s">
        <v>409</v>
      </c>
      <c r="I30" s="20" t="s">
        <v>428</v>
      </c>
      <c r="J30" s="30">
        <v>44621</v>
      </c>
      <c r="K30" s="30">
        <v>44635</v>
      </c>
      <c r="L30" s="30">
        <v>44620</v>
      </c>
      <c r="M30" s="30"/>
      <c r="N30" s="37">
        <v>1</v>
      </c>
      <c r="O30" s="20"/>
      <c r="P30" s="20"/>
      <c r="Q30" s="20"/>
      <c r="R30" s="38"/>
      <c r="S30" s="20"/>
      <c r="T30" s="20"/>
      <c r="U30" s="38"/>
      <c r="V30" s="40">
        <f t="shared" si="0"/>
        <v>0</v>
      </c>
      <c r="W30" s="40">
        <f t="shared" si="1"/>
        <v>0</v>
      </c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>
        <f t="shared" si="2"/>
        <v>0</v>
      </c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>
        <f t="shared" si="3"/>
        <v>0</v>
      </c>
      <c r="CR30" s="40"/>
      <c r="CS30" s="40"/>
      <c r="CT30" s="40"/>
      <c r="CU30" s="40"/>
      <c r="CV30" s="40">
        <f t="shared" si="4"/>
        <v>0</v>
      </c>
      <c r="CW30" s="38"/>
      <c r="CX30" s="38"/>
      <c r="CY30" s="38"/>
      <c r="CZ30" s="38"/>
      <c r="DA30" s="38"/>
      <c r="DB30" s="20"/>
      <c r="DC30" s="20"/>
      <c r="DD30" s="20"/>
    </row>
    <row r="31" s="2" customFormat="1" hidden="1" outlineLevel="1" spans="1:108">
      <c r="A31" s="21" t="s">
        <v>476</v>
      </c>
      <c r="B31" s="21"/>
      <c r="C31" s="195" t="s">
        <v>477</v>
      </c>
      <c r="D31" s="195" t="s">
        <v>425</v>
      </c>
      <c r="E31" s="21" t="s">
        <v>426</v>
      </c>
      <c r="F31" s="21" t="s">
        <v>66</v>
      </c>
      <c r="G31" s="21" t="s">
        <v>427</v>
      </c>
      <c r="H31" s="20" t="s">
        <v>409</v>
      </c>
      <c r="I31" s="20" t="s">
        <v>428</v>
      </c>
      <c r="J31" s="30">
        <v>44621</v>
      </c>
      <c r="K31" s="30">
        <v>44635</v>
      </c>
      <c r="L31" s="30">
        <v>44620</v>
      </c>
      <c r="M31" s="30"/>
      <c r="N31" s="37">
        <v>1</v>
      </c>
      <c r="O31" s="20"/>
      <c r="P31" s="20"/>
      <c r="Q31" s="20"/>
      <c r="R31" s="38"/>
      <c r="S31" s="20"/>
      <c r="T31" s="20"/>
      <c r="U31" s="38"/>
      <c r="V31" s="40">
        <f t="shared" si="0"/>
        <v>0</v>
      </c>
      <c r="W31" s="40">
        <f t="shared" si="1"/>
        <v>0</v>
      </c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>
        <f t="shared" si="2"/>
        <v>0</v>
      </c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>
        <f t="shared" si="3"/>
        <v>0</v>
      </c>
      <c r="CR31" s="40"/>
      <c r="CS31" s="40"/>
      <c r="CT31" s="40"/>
      <c r="CU31" s="40"/>
      <c r="CV31" s="40">
        <f t="shared" si="4"/>
        <v>0</v>
      </c>
      <c r="CW31" s="38"/>
      <c r="CX31" s="38"/>
      <c r="CY31" s="38"/>
      <c r="CZ31" s="38"/>
      <c r="DA31" s="38"/>
      <c r="DB31" s="20"/>
      <c r="DC31" s="20"/>
      <c r="DD31" s="20"/>
    </row>
    <row r="32" s="2" customFormat="1" collapsed="1" spans="1:108">
      <c r="A32" s="12" t="s">
        <v>478</v>
      </c>
      <c r="B32" s="12"/>
      <c r="C32" s="46" t="s">
        <v>479</v>
      </c>
      <c r="D32" s="46" t="s">
        <v>119</v>
      </c>
      <c r="E32" s="46" t="s">
        <v>480</v>
      </c>
      <c r="F32" s="12" t="s">
        <v>66</v>
      </c>
      <c r="G32" s="12" t="s">
        <v>427</v>
      </c>
      <c r="H32" s="11" t="s">
        <v>409</v>
      </c>
      <c r="I32" s="11" t="s">
        <v>428</v>
      </c>
      <c r="J32" s="29">
        <v>44621</v>
      </c>
      <c r="K32" s="29">
        <v>44635</v>
      </c>
      <c r="L32" s="29">
        <v>44614</v>
      </c>
      <c r="M32" s="29"/>
      <c r="N32" s="41">
        <f>SUM(N33:N46)/COUNTIF(N33:N46,"&lt;&gt;测试")</f>
        <v>0.8</v>
      </c>
      <c r="O32" s="204"/>
      <c r="P32" s="204"/>
      <c r="Q32" s="204"/>
      <c r="R32" s="41"/>
      <c r="S32" s="204"/>
      <c r="T32" s="204"/>
      <c r="U32" s="204"/>
      <c r="V32" s="28">
        <f t="shared" si="0"/>
        <v>0</v>
      </c>
      <c r="W32" s="28">
        <f t="shared" si="1"/>
        <v>0</v>
      </c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>
        <f t="shared" si="2"/>
        <v>0</v>
      </c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>
        <f t="shared" si="3"/>
        <v>0</v>
      </c>
      <c r="CR32" s="28"/>
      <c r="CS32" s="28"/>
      <c r="CT32" s="28"/>
      <c r="CU32" s="28"/>
      <c r="CV32" s="28">
        <f t="shared" si="4"/>
        <v>0</v>
      </c>
      <c r="CW32" s="204"/>
      <c r="CX32" s="204"/>
      <c r="CY32" s="204"/>
      <c r="CZ32" s="204"/>
      <c r="DA32" s="204"/>
      <c r="DB32" s="11"/>
      <c r="DC32" s="11"/>
      <c r="DD32" s="11"/>
    </row>
    <row r="33" s="2" customFormat="1" hidden="1" outlineLevel="1" spans="1:108">
      <c r="A33" s="21" t="s">
        <v>481</v>
      </c>
      <c r="B33" s="21"/>
      <c r="C33" s="195" t="s">
        <v>482</v>
      </c>
      <c r="D33" s="195" t="s">
        <v>119</v>
      </c>
      <c r="E33" s="21" t="s">
        <v>483</v>
      </c>
      <c r="F33" s="21" t="s">
        <v>66</v>
      </c>
      <c r="G33" s="21" t="s">
        <v>427</v>
      </c>
      <c r="H33" s="20" t="s">
        <v>409</v>
      </c>
      <c r="I33" s="20" t="s">
        <v>428</v>
      </c>
      <c r="J33" s="30">
        <v>44621</v>
      </c>
      <c r="K33" s="30">
        <v>44635</v>
      </c>
      <c r="L33" s="30">
        <v>44614</v>
      </c>
      <c r="M33" s="30"/>
      <c r="N33" s="37">
        <v>0.8</v>
      </c>
      <c r="O33" s="20"/>
      <c r="P33" s="20"/>
      <c r="Q33" s="20"/>
      <c r="R33" s="37"/>
      <c r="S33" s="20"/>
      <c r="T33" s="20"/>
      <c r="U33" s="38"/>
      <c r="V33" s="40">
        <f t="shared" si="0"/>
        <v>0</v>
      </c>
      <c r="W33" s="40">
        <f t="shared" si="1"/>
        <v>0</v>
      </c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>
        <f t="shared" si="2"/>
        <v>0</v>
      </c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>
        <f t="shared" si="3"/>
        <v>0</v>
      </c>
      <c r="CR33" s="40"/>
      <c r="CS33" s="40"/>
      <c r="CT33" s="40"/>
      <c r="CU33" s="40"/>
      <c r="CV33" s="40">
        <f t="shared" si="4"/>
        <v>0</v>
      </c>
      <c r="CW33" s="38"/>
      <c r="CX33" s="38"/>
      <c r="CY33" s="38"/>
      <c r="CZ33" s="38"/>
      <c r="DA33" s="38"/>
      <c r="DB33" s="20"/>
      <c r="DC33" s="20"/>
      <c r="DD33" s="20"/>
    </row>
    <row r="34" s="2" customFormat="1" hidden="1" outlineLevel="1" spans="1:108">
      <c r="A34" s="21" t="s">
        <v>484</v>
      </c>
      <c r="B34" s="21"/>
      <c r="C34" s="195" t="s">
        <v>485</v>
      </c>
      <c r="D34" s="195" t="s">
        <v>119</v>
      </c>
      <c r="E34" s="21" t="s">
        <v>483</v>
      </c>
      <c r="F34" s="21" t="s">
        <v>66</v>
      </c>
      <c r="G34" s="21" t="s">
        <v>427</v>
      </c>
      <c r="H34" s="20" t="s">
        <v>409</v>
      </c>
      <c r="I34" s="20" t="s">
        <v>428</v>
      </c>
      <c r="J34" s="30">
        <v>44621</v>
      </c>
      <c r="K34" s="30">
        <v>44635</v>
      </c>
      <c r="L34" s="30">
        <v>44614</v>
      </c>
      <c r="M34" s="30"/>
      <c r="N34" s="37">
        <v>0.8</v>
      </c>
      <c r="O34" s="20"/>
      <c r="P34" s="20"/>
      <c r="Q34" s="20"/>
      <c r="R34" s="37"/>
      <c r="S34" s="20"/>
      <c r="T34" s="20"/>
      <c r="U34" s="38"/>
      <c r="V34" s="40">
        <f t="shared" si="0"/>
        <v>0</v>
      </c>
      <c r="W34" s="40">
        <f t="shared" si="1"/>
        <v>0</v>
      </c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>
        <f t="shared" si="2"/>
        <v>0</v>
      </c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>
        <f t="shared" si="3"/>
        <v>0</v>
      </c>
      <c r="CR34" s="40"/>
      <c r="CS34" s="40"/>
      <c r="CT34" s="40"/>
      <c r="CU34" s="40"/>
      <c r="CV34" s="40">
        <f t="shared" si="4"/>
        <v>0</v>
      </c>
      <c r="CW34" s="38"/>
      <c r="CX34" s="38"/>
      <c r="CY34" s="38"/>
      <c r="CZ34" s="38"/>
      <c r="DA34" s="38"/>
      <c r="DB34" s="20"/>
      <c r="DC34" s="20"/>
      <c r="DD34" s="20"/>
    </row>
    <row r="35" s="2" customFormat="1" hidden="1" outlineLevel="1" spans="1:108">
      <c r="A35" s="21" t="s">
        <v>486</v>
      </c>
      <c r="B35" s="21"/>
      <c r="C35" s="195" t="s">
        <v>487</v>
      </c>
      <c r="D35" s="195" t="s">
        <v>119</v>
      </c>
      <c r="E35" s="21" t="s">
        <v>483</v>
      </c>
      <c r="F35" s="21" t="s">
        <v>66</v>
      </c>
      <c r="G35" s="21" t="s">
        <v>427</v>
      </c>
      <c r="H35" s="20" t="s">
        <v>409</v>
      </c>
      <c r="I35" s="20" t="s">
        <v>428</v>
      </c>
      <c r="J35" s="30">
        <v>44621</v>
      </c>
      <c r="K35" s="30">
        <v>44635</v>
      </c>
      <c r="L35" s="30">
        <v>44614</v>
      </c>
      <c r="M35" s="30"/>
      <c r="N35" s="37">
        <v>0.8</v>
      </c>
      <c r="O35" s="20"/>
      <c r="P35" s="20"/>
      <c r="Q35" s="20"/>
      <c r="R35" s="37"/>
      <c r="S35" s="20"/>
      <c r="T35" s="20"/>
      <c r="U35" s="38"/>
      <c r="V35" s="40">
        <f t="shared" si="0"/>
        <v>0</v>
      </c>
      <c r="W35" s="40">
        <f t="shared" si="1"/>
        <v>0</v>
      </c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>
        <f t="shared" si="2"/>
        <v>0</v>
      </c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>
        <f t="shared" si="3"/>
        <v>0</v>
      </c>
      <c r="CR35" s="40"/>
      <c r="CS35" s="40"/>
      <c r="CT35" s="40"/>
      <c r="CU35" s="40"/>
      <c r="CV35" s="40">
        <f t="shared" si="4"/>
        <v>0</v>
      </c>
      <c r="CW35" s="38"/>
      <c r="CX35" s="38"/>
      <c r="CY35" s="38"/>
      <c r="CZ35" s="38"/>
      <c r="DA35" s="38"/>
      <c r="DB35" s="20"/>
      <c r="DC35" s="20"/>
      <c r="DD35" s="20"/>
    </row>
    <row r="36" s="2" customFormat="1" hidden="1" outlineLevel="1" spans="1:108">
      <c r="A36" s="21" t="s">
        <v>488</v>
      </c>
      <c r="B36" s="21"/>
      <c r="C36" s="195" t="s">
        <v>489</v>
      </c>
      <c r="D36" s="195" t="s">
        <v>119</v>
      </c>
      <c r="E36" s="21" t="s">
        <v>483</v>
      </c>
      <c r="F36" s="21" t="s">
        <v>66</v>
      </c>
      <c r="G36" s="21" t="s">
        <v>427</v>
      </c>
      <c r="H36" s="20" t="s">
        <v>409</v>
      </c>
      <c r="I36" s="20" t="s">
        <v>428</v>
      </c>
      <c r="J36" s="30">
        <v>44621</v>
      </c>
      <c r="K36" s="30">
        <v>44635</v>
      </c>
      <c r="L36" s="30">
        <v>44614</v>
      </c>
      <c r="M36" s="30"/>
      <c r="N36" s="37">
        <v>0.8</v>
      </c>
      <c r="O36" s="20"/>
      <c r="P36" s="20"/>
      <c r="Q36" s="20"/>
      <c r="R36" s="37"/>
      <c r="S36" s="20"/>
      <c r="T36" s="20"/>
      <c r="U36" s="38"/>
      <c r="V36" s="40">
        <f t="shared" si="0"/>
        <v>0</v>
      </c>
      <c r="W36" s="40">
        <f t="shared" si="1"/>
        <v>0</v>
      </c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>
        <f t="shared" si="2"/>
        <v>0</v>
      </c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>
        <f t="shared" si="3"/>
        <v>0</v>
      </c>
      <c r="CR36" s="40"/>
      <c r="CS36" s="40"/>
      <c r="CT36" s="40"/>
      <c r="CU36" s="40"/>
      <c r="CV36" s="40">
        <f t="shared" si="4"/>
        <v>0</v>
      </c>
      <c r="CW36" s="38"/>
      <c r="CX36" s="38"/>
      <c r="CY36" s="38"/>
      <c r="CZ36" s="38"/>
      <c r="DA36" s="38"/>
      <c r="DB36" s="20"/>
      <c r="DC36" s="20"/>
      <c r="DD36" s="20"/>
    </row>
    <row r="37" s="2" customFormat="1" hidden="1" outlineLevel="1" spans="1:108">
      <c r="A37" s="21" t="s">
        <v>490</v>
      </c>
      <c r="B37" s="21"/>
      <c r="C37" s="195" t="s">
        <v>491</v>
      </c>
      <c r="D37" s="195" t="s">
        <v>119</v>
      </c>
      <c r="E37" s="21" t="s">
        <v>483</v>
      </c>
      <c r="F37" s="21" t="s">
        <v>66</v>
      </c>
      <c r="G37" s="21" t="s">
        <v>427</v>
      </c>
      <c r="H37" s="20" t="s">
        <v>409</v>
      </c>
      <c r="I37" s="20" t="s">
        <v>428</v>
      </c>
      <c r="J37" s="30">
        <v>44621</v>
      </c>
      <c r="K37" s="30">
        <v>44635</v>
      </c>
      <c r="L37" s="30">
        <v>44614</v>
      </c>
      <c r="M37" s="30"/>
      <c r="N37" s="37">
        <v>0.8</v>
      </c>
      <c r="O37" s="61"/>
      <c r="P37" s="61"/>
      <c r="Q37" s="61"/>
      <c r="R37" s="37"/>
      <c r="S37" s="61"/>
      <c r="T37" s="61"/>
      <c r="U37" s="61"/>
      <c r="V37" s="40">
        <f t="shared" ref="V37:V68" si="5">SUM(W37,AM37,CQ37,CV37)</f>
        <v>0</v>
      </c>
      <c r="W37" s="40">
        <f t="shared" ref="W37:W68" si="6">SUM(X37:AL37)</f>
        <v>0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>
        <f t="shared" ref="AM37:AM68" si="7">SUM(AN37:CP37)</f>
        <v>0</v>
      </c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>
        <f t="shared" ref="CQ37:CQ68" si="8">SUM(CR37:CU37)</f>
        <v>0</v>
      </c>
      <c r="CR37" s="40"/>
      <c r="CS37" s="40"/>
      <c r="CT37" s="40"/>
      <c r="CU37" s="40"/>
      <c r="CV37" s="40">
        <f t="shared" ref="CV37:CV68" si="9">SUM(CW37:DA37)</f>
        <v>0</v>
      </c>
      <c r="CW37" s="61"/>
      <c r="CX37" s="61"/>
      <c r="CY37" s="61"/>
      <c r="CZ37" s="61"/>
      <c r="DA37" s="61"/>
      <c r="DB37" s="20"/>
      <c r="DC37" s="20"/>
      <c r="DD37" s="20"/>
    </row>
    <row r="38" s="2" customFormat="1" hidden="1" outlineLevel="1" spans="1:108">
      <c r="A38" s="21" t="s">
        <v>492</v>
      </c>
      <c r="B38" s="21"/>
      <c r="C38" s="195" t="s">
        <v>493</v>
      </c>
      <c r="D38" s="195" t="s">
        <v>119</v>
      </c>
      <c r="E38" s="21" t="s">
        <v>483</v>
      </c>
      <c r="F38" s="21" t="s">
        <v>66</v>
      </c>
      <c r="G38" s="21" t="s">
        <v>427</v>
      </c>
      <c r="H38" s="20" t="s">
        <v>409</v>
      </c>
      <c r="I38" s="20" t="s">
        <v>428</v>
      </c>
      <c r="J38" s="30">
        <v>44621</v>
      </c>
      <c r="K38" s="30">
        <v>44635</v>
      </c>
      <c r="L38" s="30">
        <v>44614</v>
      </c>
      <c r="M38" s="30"/>
      <c r="N38" s="37">
        <v>0.8</v>
      </c>
      <c r="O38" s="61"/>
      <c r="P38" s="61"/>
      <c r="Q38" s="61"/>
      <c r="R38" s="37"/>
      <c r="S38" s="61"/>
      <c r="T38" s="61"/>
      <c r="U38" s="61"/>
      <c r="V38" s="40">
        <f t="shared" si="5"/>
        <v>0</v>
      </c>
      <c r="W38" s="40">
        <f t="shared" si="6"/>
        <v>0</v>
      </c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>
        <f t="shared" si="7"/>
        <v>0</v>
      </c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>
        <f t="shared" si="8"/>
        <v>0</v>
      </c>
      <c r="CR38" s="40"/>
      <c r="CS38" s="40"/>
      <c r="CT38" s="40"/>
      <c r="CU38" s="40"/>
      <c r="CV38" s="40">
        <f t="shared" si="9"/>
        <v>0</v>
      </c>
      <c r="CW38" s="61"/>
      <c r="CX38" s="61"/>
      <c r="CY38" s="61"/>
      <c r="CZ38" s="61"/>
      <c r="DA38" s="61"/>
      <c r="DB38" s="20"/>
      <c r="DC38" s="20"/>
      <c r="DD38" s="20"/>
    </row>
    <row r="39" s="2" customFormat="1" hidden="1" outlineLevel="1" spans="1:108">
      <c r="A39" s="21" t="s">
        <v>494</v>
      </c>
      <c r="B39" s="21"/>
      <c r="C39" s="195" t="s">
        <v>495</v>
      </c>
      <c r="D39" s="195" t="s">
        <v>119</v>
      </c>
      <c r="E39" s="21" t="s">
        <v>483</v>
      </c>
      <c r="F39" s="21" t="s">
        <v>66</v>
      </c>
      <c r="G39" s="21" t="s">
        <v>427</v>
      </c>
      <c r="H39" s="20" t="s">
        <v>409</v>
      </c>
      <c r="I39" s="20" t="s">
        <v>428</v>
      </c>
      <c r="J39" s="30">
        <v>44621</v>
      </c>
      <c r="K39" s="30">
        <v>44635</v>
      </c>
      <c r="L39" s="30">
        <v>44614</v>
      </c>
      <c r="M39" s="30"/>
      <c r="N39" s="37">
        <v>0.8</v>
      </c>
      <c r="O39" s="61"/>
      <c r="P39" s="61"/>
      <c r="Q39" s="61"/>
      <c r="R39" s="37"/>
      <c r="S39" s="61"/>
      <c r="T39" s="61"/>
      <c r="U39" s="61"/>
      <c r="V39" s="40">
        <f t="shared" si="5"/>
        <v>0</v>
      </c>
      <c r="W39" s="40">
        <f t="shared" si="6"/>
        <v>0</v>
      </c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>
        <f t="shared" si="7"/>
        <v>0</v>
      </c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>
        <f t="shared" si="8"/>
        <v>0</v>
      </c>
      <c r="CR39" s="40"/>
      <c r="CS39" s="40"/>
      <c r="CT39" s="40"/>
      <c r="CU39" s="40"/>
      <c r="CV39" s="40">
        <f t="shared" si="9"/>
        <v>0</v>
      </c>
      <c r="CW39" s="61"/>
      <c r="CX39" s="61"/>
      <c r="CY39" s="61"/>
      <c r="CZ39" s="61"/>
      <c r="DA39" s="61"/>
      <c r="DB39" s="20"/>
      <c r="DC39" s="20"/>
      <c r="DD39" s="20"/>
    </row>
    <row r="40" s="2" customFormat="1" hidden="1" outlineLevel="1" spans="1:108">
      <c r="A40" s="21" t="s">
        <v>496</v>
      </c>
      <c r="B40" s="21"/>
      <c r="C40" s="195" t="s">
        <v>497</v>
      </c>
      <c r="D40" s="195" t="s">
        <v>119</v>
      </c>
      <c r="E40" s="21" t="s">
        <v>483</v>
      </c>
      <c r="F40" s="21" t="s">
        <v>66</v>
      </c>
      <c r="G40" s="21" t="s">
        <v>427</v>
      </c>
      <c r="H40" s="20" t="s">
        <v>409</v>
      </c>
      <c r="I40" s="20" t="s">
        <v>428</v>
      </c>
      <c r="J40" s="30">
        <v>44621</v>
      </c>
      <c r="K40" s="30">
        <v>44635</v>
      </c>
      <c r="L40" s="30">
        <v>44614</v>
      </c>
      <c r="M40" s="30"/>
      <c r="N40" s="37">
        <v>0.8</v>
      </c>
      <c r="O40" s="40"/>
      <c r="P40" s="40"/>
      <c r="Q40" s="40"/>
      <c r="R40" s="37"/>
      <c r="S40" s="40"/>
      <c r="T40" s="61"/>
      <c r="U40" s="61"/>
      <c r="V40" s="40">
        <f t="shared" si="5"/>
        <v>0</v>
      </c>
      <c r="W40" s="40">
        <f t="shared" si="6"/>
        <v>0</v>
      </c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>
        <f t="shared" si="7"/>
        <v>0</v>
      </c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>
        <f t="shared" si="8"/>
        <v>0</v>
      </c>
      <c r="CR40" s="40"/>
      <c r="CS40" s="40"/>
      <c r="CT40" s="40"/>
      <c r="CU40" s="40"/>
      <c r="CV40" s="40">
        <f t="shared" si="9"/>
        <v>0</v>
      </c>
      <c r="CW40" s="61"/>
      <c r="CX40" s="61"/>
      <c r="CY40" s="61"/>
      <c r="CZ40" s="61"/>
      <c r="DA40" s="61"/>
      <c r="DB40" s="20"/>
      <c r="DC40" s="20"/>
      <c r="DD40" s="20"/>
    </row>
    <row r="41" s="2" customFormat="1" hidden="1" outlineLevel="1" spans="1:108">
      <c r="A41" s="21" t="s">
        <v>498</v>
      </c>
      <c r="B41" s="21"/>
      <c r="C41" s="195" t="s">
        <v>499</v>
      </c>
      <c r="D41" s="195" t="s">
        <v>119</v>
      </c>
      <c r="E41" s="21" t="s">
        <v>483</v>
      </c>
      <c r="F41" s="21" t="s">
        <v>66</v>
      </c>
      <c r="G41" s="21" t="s">
        <v>427</v>
      </c>
      <c r="H41" s="20" t="s">
        <v>409</v>
      </c>
      <c r="I41" s="20" t="s">
        <v>428</v>
      </c>
      <c r="J41" s="30">
        <v>44621</v>
      </c>
      <c r="K41" s="30">
        <v>44635</v>
      </c>
      <c r="L41" s="30">
        <v>44614</v>
      </c>
      <c r="M41" s="30"/>
      <c r="N41" s="37">
        <v>0.8</v>
      </c>
      <c r="O41" s="61"/>
      <c r="P41" s="61"/>
      <c r="Q41" s="61"/>
      <c r="R41" s="37"/>
      <c r="S41" s="61"/>
      <c r="T41" s="61"/>
      <c r="U41" s="61"/>
      <c r="V41" s="40">
        <f t="shared" si="5"/>
        <v>0</v>
      </c>
      <c r="W41" s="40">
        <f t="shared" si="6"/>
        <v>0</v>
      </c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>
        <f t="shared" si="7"/>
        <v>0</v>
      </c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>
        <f t="shared" si="8"/>
        <v>0</v>
      </c>
      <c r="CR41" s="40"/>
      <c r="CS41" s="40"/>
      <c r="CT41" s="40"/>
      <c r="CU41" s="40"/>
      <c r="CV41" s="40">
        <f t="shared" si="9"/>
        <v>0</v>
      </c>
      <c r="CW41" s="61"/>
      <c r="CX41" s="61"/>
      <c r="CY41" s="61"/>
      <c r="CZ41" s="61"/>
      <c r="DA41" s="61"/>
      <c r="DB41" s="20"/>
      <c r="DC41" s="20"/>
      <c r="DD41" s="20"/>
    </row>
    <row r="42" s="2" customFormat="1" hidden="1" outlineLevel="1" spans="1:108">
      <c r="A42" s="21" t="s">
        <v>500</v>
      </c>
      <c r="B42" s="21"/>
      <c r="C42" s="195" t="s">
        <v>501</v>
      </c>
      <c r="D42" s="195" t="s">
        <v>119</v>
      </c>
      <c r="E42" s="21" t="s">
        <v>483</v>
      </c>
      <c r="F42" s="21" t="s">
        <v>66</v>
      </c>
      <c r="G42" s="21" t="s">
        <v>427</v>
      </c>
      <c r="H42" s="20" t="s">
        <v>409</v>
      </c>
      <c r="I42" s="20" t="s">
        <v>428</v>
      </c>
      <c r="J42" s="30">
        <v>44621</v>
      </c>
      <c r="K42" s="30">
        <v>44635</v>
      </c>
      <c r="L42" s="30">
        <v>44614</v>
      </c>
      <c r="M42" s="30"/>
      <c r="N42" s="37">
        <v>0.8</v>
      </c>
      <c r="O42" s="61"/>
      <c r="P42" s="61"/>
      <c r="Q42" s="61"/>
      <c r="R42" s="37"/>
      <c r="S42" s="61"/>
      <c r="T42" s="61"/>
      <c r="U42" s="61"/>
      <c r="V42" s="40">
        <f t="shared" si="5"/>
        <v>0</v>
      </c>
      <c r="W42" s="40">
        <f t="shared" si="6"/>
        <v>0</v>
      </c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>
        <f t="shared" si="7"/>
        <v>0</v>
      </c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>
        <f t="shared" si="8"/>
        <v>0</v>
      </c>
      <c r="CR42" s="40"/>
      <c r="CS42" s="40"/>
      <c r="CT42" s="40"/>
      <c r="CU42" s="40"/>
      <c r="CV42" s="40">
        <f t="shared" si="9"/>
        <v>0</v>
      </c>
      <c r="CW42" s="61"/>
      <c r="CX42" s="61"/>
      <c r="CY42" s="61"/>
      <c r="CZ42" s="61"/>
      <c r="DA42" s="61"/>
      <c r="DB42" s="20"/>
      <c r="DC42" s="20"/>
      <c r="DD42" s="20"/>
    </row>
    <row r="43" s="2" customFormat="1" hidden="1" outlineLevel="1" spans="1:108">
      <c r="A43" s="21" t="s">
        <v>502</v>
      </c>
      <c r="B43" s="21"/>
      <c r="C43" s="195" t="s">
        <v>503</v>
      </c>
      <c r="D43" s="195" t="s">
        <v>119</v>
      </c>
      <c r="E43" s="21" t="s">
        <v>483</v>
      </c>
      <c r="F43" s="21" t="s">
        <v>66</v>
      </c>
      <c r="G43" s="21" t="s">
        <v>427</v>
      </c>
      <c r="H43" s="20" t="s">
        <v>409</v>
      </c>
      <c r="I43" s="20" t="s">
        <v>428</v>
      </c>
      <c r="J43" s="30">
        <v>44621</v>
      </c>
      <c r="K43" s="30">
        <v>44635</v>
      </c>
      <c r="L43" s="30">
        <v>44614</v>
      </c>
      <c r="M43" s="30"/>
      <c r="N43" s="37">
        <v>0.8</v>
      </c>
      <c r="O43" s="61"/>
      <c r="P43" s="61"/>
      <c r="Q43" s="61"/>
      <c r="R43" s="37"/>
      <c r="S43" s="61"/>
      <c r="T43" s="61"/>
      <c r="U43" s="61"/>
      <c r="V43" s="40">
        <f t="shared" si="5"/>
        <v>0</v>
      </c>
      <c r="W43" s="40">
        <f t="shared" si="6"/>
        <v>0</v>
      </c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>
        <f t="shared" si="7"/>
        <v>0</v>
      </c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>
        <f t="shared" si="8"/>
        <v>0</v>
      </c>
      <c r="CR43" s="40"/>
      <c r="CS43" s="40"/>
      <c r="CT43" s="40"/>
      <c r="CU43" s="40"/>
      <c r="CV43" s="40">
        <f t="shared" si="9"/>
        <v>0</v>
      </c>
      <c r="CW43" s="61"/>
      <c r="CX43" s="61"/>
      <c r="CY43" s="61"/>
      <c r="CZ43" s="61"/>
      <c r="DA43" s="61"/>
      <c r="DB43" s="20"/>
      <c r="DC43" s="20"/>
      <c r="DD43" s="20"/>
    </row>
    <row r="44" s="2" customFormat="1" hidden="1" outlineLevel="1" spans="1:108">
      <c r="A44" s="21" t="s">
        <v>504</v>
      </c>
      <c r="B44" s="21"/>
      <c r="C44" s="48" t="s">
        <v>505</v>
      </c>
      <c r="D44" s="195" t="s">
        <v>119</v>
      </c>
      <c r="E44" s="21" t="s">
        <v>483</v>
      </c>
      <c r="F44" s="21" t="s">
        <v>66</v>
      </c>
      <c r="G44" s="21" t="s">
        <v>427</v>
      </c>
      <c r="H44" s="20" t="s">
        <v>409</v>
      </c>
      <c r="I44" s="20" t="s">
        <v>428</v>
      </c>
      <c r="J44" s="30">
        <v>44621</v>
      </c>
      <c r="K44" s="30">
        <v>44635</v>
      </c>
      <c r="L44" s="30">
        <v>44614</v>
      </c>
      <c r="M44" s="30"/>
      <c r="N44" s="37">
        <v>0.8</v>
      </c>
      <c r="O44" s="61"/>
      <c r="P44" s="61"/>
      <c r="Q44" s="61"/>
      <c r="R44" s="37"/>
      <c r="S44" s="61"/>
      <c r="T44" s="61"/>
      <c r="U44" s="61"/>
      <c r="V44" s="40">
        <f t="shared" si="5"/>
        <v>0</v>
      </c>
      <c r="W44" s="40">
        <f t="shared" si="6"/>
        <v>0</v>
      </c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>
        <f t="shared" si="7"/>
        <v>0</v>
      </c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>
        <f t="shared" si="8"/>
        <v>0</v>
      </c>
      <c r="CR44" s="40"/>
      <c r="CS44" s="40"/>
      <c r="CT44" s="40"/>
      <c r="CU44" s="40"/>
      <c r="CV44" s="40">
        <f t="shared" si="9"/>
        <v>0</v>
      </c>
      <c r="CW44" s="61"/>
      <c r="CX44" s="61"/>
      <c r="CY44" s="61"/>
      <c r="CZ44" s="61"/>
      <c r="DA44" s="61"/>
      <c r="DB44" s="20"/>
      <c r="DC44" s="20"/>
      <c r="DD44" s="20"/>
    </row>
    <row r="45" s="2" customFormat="1" hidden="1" outlineLevel="1" spans="1:108">
      <c r="A45" s="21" t="s">
        <v>506</v>
      </c>
      <c r="B45" s="21"/>
      <c r="C45" s="48" t="s">
        <v>507</v>
      </c>
      <c r="D45" s="195" t="s">
        <v>119</v>
      </c>
      <c r="E45" s="21" t="s">
        <v>483</v>
      </c>
      <c r="F45" s="21" t="s">
        <v>66</v>
      </c>
      <c r="G45" s="21" t="s">
        <v>427</v>
      </c>
      <c r="H45" s="20" t="s">
        <v>409</v>
      </c>
      <c r="I45" s="20" t="s">
        <v>428</v>
      </c>
      <c r="J45" s="30">
        <v>44621</v>
      </c>
      <c r="K45" s="30">
        <v>44635</v>
      </c>
      <c r="L45" s="30">
        <v>44614</v>
      </c>
      <c r="M45" s="30"/>
      <c r="N45" s="37">
        <v>0.8</v>
      </c>
      <c r="O45" s="61"/>
      <c r="P45" s="61"/>
      <c r="Q45" s="61"/>
      <c r="R45" s="37"/>
      <c r="S45" s="61"/>
      <c r="T45" s="61"/>
      <c r="U45" s="61"/>
      <c r="V45" s="40">
        <f t="shared" si="5"/>
        <v>0</v>
      </c>
      <c r="W45" s="40">
        <f t="shared" si="6"/>
        <v>0</v>
      </c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>
        <f t="shared" si="7"/>
        <v>0</v>
      </c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>
        <f t="shared" si="8"/>
        <v>0</v>
      </c>
      <c r="CR45" s="40"/>
      <c r="CS45" s="40"/>
      <c r="CT45" s="40"/>
      <c r="CU45" s="40"/>
      <c r="CV45" s="40">
        <f t="shared" si="9"/>
        <v>0</v>
      </c>
      <c r="CW45" s="61"/>
      <c r="CX45" s="61"/>
      <c r="CY45" s="61"/>
      <c r="CZ45" s="61"/>
      <c r="DA45" s="61"/>
      <c r="DB45" s="20"/>
      <c r="DC45" s="20"/>
      <c r="DD45" s="20"/>
    </row>
    <row r="46" s="2" customFormat="1" hidden="1" outlineLevel="1" spans="1:108">
      <c r="A46" s="21" t="s">
        <v>508</v>
      </c>
      <c r="B46" s="21"/>
      <c r="C46" s="48" t="s">
        <v>509</v>
      </c>
      <c r="D46" s="195" t="s">
        <v>119</v>
      </c>
      <c r="E46" s="21" t="s">
        <v>483</v>
      </c>
      <c r="F46" s="21" t="s">
        <v>66</v>
      </c>
      <c r="G46" s="21" t="s">
        <v>427</v>
      </c>
      <c r="H46" s="20" t="s">
        <v>409</v>
      </c>
      <c r="I46" s="20" t="s">
        <v>428</v>
      </c>
      <c r="J46" s="30">
        <v>44621</v>
      </c>
      <c r="K46" s="30">
        <v>44635</v>
      </c>
      <c r="L46" s="30">
        <v>44614</v>
      </c>
      <c r="M46" s="30"/>
      <c r="N46" s="37">
        <v>0.8</v>
      </c>
      <c r="O46" s="61"/>
      <c r="P46" s="61"/>
      <c r="Q46" s="61"/>
      <c r="R46" s="37"/>
      <c r="S46" s="61"/>
      <c r="T46" s="61"/>
      <c r="U46" s="61"/>
      <c r="V46" s="40">
        <f t="shared" si="5"/>
        <v>0</v>
      </c>
      <c r="W46" s="40">
        <f t="shared" si="6"/>
        <v>0</v>
      </c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>
        <f t="shared" si="7"/>
        <v>0</v>
      </c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>
        <f t="shared" si="8"/>
        <v>0</v>
      </c>
      <c r="CR46" s="40"/>
      <c r="CS46" s="40"/>
      <c r="CT46" s="40"/>
      <c r="CU46" s="40"/>
      <c r="CV46" s="40">
        <f t="shared" si="9"/>
        <v>0</v>
      </c>
      <c r="CW46" s="61"/>
      <c r="CX46" s="61"/>
      <c r="CY46" s="61"/>
      <c r="CZ46" s="61"/>
      <c r="DA46" s="61"/>
      <c r="DB46" s="20"/>
      <c r="DC46" s="20"/>
      <c r="DD46" s="20"/>
    </row>
    <row r="47" s="2" customFormat="1" collapsed="1" spans="1:108">
      <c r="A47" s="12" t="s">
        <v>510</v>
      </c>
      <c r="B47" s="12"/>
      <c r="C47" s="46" t="s">
        <v>511</v>
      </c>
      <c r="D47" s="46" t="s">
        <v>406</v>
      </c>
      <c r="E47" s="46" t="s">
        <v>512</v>
      </c>
      <c r="F47" s="12" t="s">
        <v>66</v>
      </c>
      <c r="G47" s="12" t="s">
        <v>513</v>
      </c>
      <c r="H47" s="11" t="s">
        <v>409</v>
      </c>
      <c r="I47" s="11" t="s">
        <v>410</v>
      </c>
      <c r="J47" s="29">
        <v>44621</v>
      </c>
      <c r="K47" s="29">
        <v>44635</v>
      </c>
      <c r="L47" s="29"/>
      <c r="M47" s="29"/>
      <c r="N47" s="41">
        <f>SUM(N48:N59)/COUNTIF(N48:N59,"&lt;&gt;测试")</f>
        <v>1</v>
      </c>
      <c r="O47" s="11"/>
      <c r="P47" s="11"/>
      <c r="Q47" s="11"/>
      <c r="R47" s="41"/>
      <c r="S47" s="11"/>
      <c r="T47" s="11"/>
      <c r="U47" s="28" t="s">
        <v>411</v>
      </c>
      <c r="V47" s="28">
        <f t="shared" si="5"/>
        <v>0</v>
      </c>
      <c r="W47" s="28">
        <f t="shared" si="6"/>
        <v>0</v>
      </c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>
        <f t="shared" si="7"/>
        <v>0</v>
      </c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>
        <f t="shared" si="8"/>
        <v>0</v>
      </c>
      <c r="CR47" s="28"/>
      <c r="CS47" s="28"/>
      <c r="CT47" s="28"/>
      <c r="CU47" s="28"/>
      <c r="CV47" s="28">
        <f t="shared" si="9"/>
        <v>0</v>
      </c>
      <c r="CW47" s="28"/>
      <c r="CX47" s="28"/>
      <c r="CY47" s="28"/>
      <c r="CZ47" s="28"/>
      <c r="DA47" s="28"/>
      <c r="DB47" s="11"/>
      <c r="DC47" s="11"/>
      <c r="DD47" s="11"/>
    </row>
    <row r="48" s="2" customFormat="1" hidden="1" outlineLevel="1" spans="1:108">
      <c r="A48" s="21" t="s">
        <v>514</v>
      </c>
      <c r="B48" s="21"/>
      <c r="C48" s="13" t="s">
        <v>515</v>
      </c>
      <c r="D48" s="48" t="s">
        <v>406</v>
      </c>
      <c r="E48" s="56" t="s">
        <v>512</v>
      </c>
      <c r="F48" s="21" t="s">
        <v>66</v>
      </c>
      <c r="G48" s="21" t="s">
        <v>513</v>
      </c>
      <c r="H48" s="20" t="s">
        <v>409</v>
      </c>
      <c r="I48" s="20" t="s">
        <v>68</v>
      </c>
      <c r="J48" s="30">
        <v>44621</v>
      </c>
      <c r="K48" s="30">
        <v>44635</v>
      </c>
      <c r="L48" s="31">
        <v>44611</v>
      </c>
      <c r="M48" s="30"/>
      <c r="N48" s="37">
        <v>1</v>
      </c>
      <c r="O48" s="178"/>
      <c r="P48" s="178"/>
      <c r="Q48" s="178"/>
      <c r="R48" s="215"/>
      <c r="S48" s="178"/>
      <c r="T48" s="216"/>
      <c r="U48" s="61"/>
      <c r="V48" s="40">
        <f t="shared" si="5"/>
        <v>0</v>
      </c>
      <c r="W48" s="40">
        <f t="shared" si="6"/>
        <v>0</v>
      </c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>
        <f t="shared" si="7"/>
        <v>0</v>
      </c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>
        <f t="shared" si="8"/>
        <v>0</v>
      </c>
      <c r="CR48" s="40"/>
      <c r="CS48" s="40"/>
      <c r="CT48" s="40"/>
      <c r="CU48" s="40"/>
      <c r="CV48" s="40">
        <f t="shared" si="9"/>
        <v>0</v>
      </c>
      <c r="CW48" s="62"/>
      <c r="CX48" s="62"/>
      <c r="CY48" s="62"/>
      <c r="CZ48" s="62"/>
      <c r="DA48" s="62"/>
      <c r="DB48" s="20"/>
      <c r="DC48" s="20"/>
      <c r="DD48" s="20"/>
    </row>
    <row r="49" s="2" customFormat="1" hidden="1" outlineLevel="1" spans="1:108">
      <c r="A49" s="21" t="s">
        <v>516</v>
      </c>
      <c r="B49" s="21"/>
      <c r="C49" s="13" t="s">
        <v>517</v>
      </c>
      <c r="D49" s="48" t="s">
        <v>406</v>
      </c>
      <c r="E49" s="56" t="s">
        <v>512</v>
      </c>
      <c r="F49" s="21" t="s">
        <v>66</v>
      </c>
      <c r="G49" s="21" t="s">
        <v>513</v>
      </c>
      <c r="H49" s="20" t="s">
        <v>409</v>
      </c>
      <c r="I49" s="20" t="s">
        <v>68</v>
      </c>
      <c r="J49" s="30">
        <v>44621</v>
      </c>
      <c r="K49" s="30">
        <v>44635</v>
      </c>
      <c r="L49" s="31">
        <v>44611</v>
      </c>
      <c r="M49" s="30"/>
      <c r="N49" s="37">
        <v>1</v>
      </c>
      <c r="O49" s="178"/>
      <c r="P49" s="178"/>
      <c r="Q49" s="178"/>
      <c r="R49" s="215"/>
      <c r="S49" s="178"/>
      <c r="T49" s="217"/>
      <c r="U49" s="38"/>
      <c r="V49" s="40">
        <f t="shared" si="5"/>
        <v>0</v>
      </c>
      <c r="W49" s="40">
        <f t="shared" si="6"/>
        <v>0</v>
      </c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>
        <f t="shared" si="7"/>
        <v>0</v>
      </c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>
        <f t="shared" si="8"/>
        <v>0</v>
      </c>
      <c r="CR49" s="40"/>
      <c r="CS49" s="40"/>
      <c r="CT49" s="40"/>
      <c r="CU49" s="40"/>
      <c r="CV49" s="40">
        <f t="shared" si="9"/>
        <v>0</v>
      </c>
      <c r="CW49" s="208"/>
      <c r="CX49" s="208"/>
      <c r="CY49" s="208"/>
      <c r="CZ49" s="208"/>
      <c r="DA49" s="208"/>
      <c r="DB49" s="20"/>
      <c r="DC49" s="20"/>
      <c r="DD49" s="20"/>
    </row>
    <row r="50" s="2" customFormat="1" hidden="1" outlineLevel="1" spans="1:108">
      <c r="A50" s="21" t="s">
        <v>518</v>
      </c>
      <c r="B50" s="21"/>
      <c r="C50" s="13" t="s">
        <v>519</v>
      </c>
      <c r="D50" s="48" t="s">
        <v>406</v>
      </c>
      <c r="E50" s="56" t="s">
        <v>512</v>
      </c>
      <c r="F50" s="21" t="s">
        <v>66</v>
      </c>
      <c r="G50" s="21" t="s">
        <v>513</v>
      </c>
      <c r="H50" s="20" t="s">
        <v>409</v>
      </c>
      <c r="I50" s="20" t="s">
        <v>68</v>
      </c>
      <c r="J50" s="30">
        <v>44621</v>
      </c>
      <c r="K50" s="30">
        <v>44635</v>
      </c>
      <c r="L50" s="31">
        <v>44611</v>
      </c>
      <c r="M50" s="30"/>
      <c r="N50" s="37">
        <v>1</v>
      </c>
      <c r="O50" s="205"/>
      <c r="P50" s="205"/>
      <c r="Q50" s="205"/>
      <c r="R50" s="215"/>
      <c r="S50" s="205"/>
      <c r="T50" s="217"/>
      <c r="U50" s="38"/>
      <c r="V50" s="40">
        <f t="shared" si="5"/>
        <v>0</v>
      </c>
      <c r="W50" s="40">
        <f t="shared" si="6"/>
        <v>0</v>
      </c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>
        <f t="shared" si="7"/>
        <v>0</v>
      </c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>
        <f t="shared" si="8"/>
        <v>0</v>
      </c>
      <c r="CR50" s="40"/>
      <c r="CS50" s="40"/>
      <c r="CT50" s="40"/>
      <c r="CU50" s="40"/>
      <c r="CV50" s="40">
        <f t="shared" si="9"/>
        <v>0</v>
      </c>
      <c r="CW50" s="208"/>
      <c r="CX50" s="208"/>
      <c r="CY50" s="208"/>
      <c r="CZ50" s="208"/>
      <c r="DA50" s="208"/>
      <c r="DB50" s="20"/>
      <c r="DC50" s="20"/>
      <c r="DD50" s="20"/>
    </row>
    <row r="51" s="2" customFormat="1" hidden="1" outlineLevel="1" spans="1:108">
      <c r="A51" s="21" t="s">
        <v>520</v>
      </c>
      <c r="B51" s="21"/>
      <c r="C51" s="13" t="s">
        <v>521</v>
      </c>
      <c r="D51" s="48" t="s">
        <v>406</v>
      </c>
      <c r="E51" s="56" t="s">
        <v>512</v>
      </c>
      <c r="F51" s="21" t="s">
        <v>66</v>
      </c>
      <c r="G51" s="21" t="s">
        <v>513</v>
      </c>
      <c r="H51" s="20" t="s">
        <v>409</v>
      </c>
      <c r="I51" s="20" t="s">
        <v>68</v>
      </c>
      <c r="J51" s="30">
        <v>44621</v>
      </c>
      <c r="K51" s="30">
        <v>44635</v>
      </c>
      <c r="L51" s="31">
        <v>44611</v>
      </c>
      <c r="M51" s="30"/>
      <c r="N51" s="37">
        <v>1</v>
      </c>
      <c r="O51" s="178"/>
      <c r="P51" s="178"/>
      <c r="Q51" s="178"/>
      <c r="R51" s="215"/>
      <c r="S51" s="178"/>
      <c r="T51" s="217"/>
      <c r="U51" s="38"/>
      <c r="V51" s="40">
        <f t="shared" si="5"/>
        <v>0</v>
      </c>
      <c r="W51" s="40">
        <f t="shared" si="6"/>
        <v>0</v>
      </c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>
        <f t="shared" si="7"/>
        <v>0</v>
      </c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>
        <f t="shared" si="8"/>
        <v>0</v>
      </c>
      <c r="CR51" s="40"/>
      <c r="CS51" s="40"/>
      <c r="CT51" s="40"/>
      <c r="CU51" s="40"/>
      <c r="CV51" s="40">
        <f t="shared" si="9"/>
        <v>0</v>
      </c>
      <c r="CW51" s="208"/>
      <c r="CX51" s="208"/>
      <c r="CY51" s="208"/>
      <c r="CZ51" s="208"/>
      <c r="DA51" s="208"/>
      <c r="DB51" s="20"/>
      <c r="DC51" s="20"/>
      <c r="DD51" s="20"/>
    </row>
    <row r="52" s="2" customFormat="1" hidden="1" outlineLevel="1" spans="1:108">
      <c r="A52" s="21" t="s">
        <v>522</v>
      </c>
      <c r="B52" s="21"/>
      <c r="C52" s="13" t="s">
        <v>523</v>
      </c>
      <c r="D52" s="48" t="s">
        <v>406</v>
      </c>
      <c r="E52" s="56" t="s">
        <v>512</v>
      </c>
      <c r="F52" s="21" t="s">
        <v>66</v>
      </c>
      <c r="G52" s="21" t="s">
        <v>513</v>
      </c>
      <c r="H52" s="20" t="s">
        <v>409</v>
      </c>
      <c r="I52" s="20" t="s">
        <v>68</v>
      </c>
      <c r="J52" s="30">
        <v>44621</v>
      </c>
      <c r="K52" s="30">
        <v>44635</v>
      </c>
      <c r="L52" s="31">
        <v>44611</v>
      </c>
      <c r="M52" s="30"/>
      <c r="N52" s="37">
        <v>1</v>
      </c>
      <c r="O52" s="21"/>
      <c r="P52" s="21"/>
      <c r="Q52" s="21"/>
      <c r="R52" s="37"/>
      <c r="S52" s="21"/>
      <c r="T52" s="217"/>
      <c r="U52" s="38"/>
      <c r="V52" s="40">
        <f t="shared" si="5"/>
        <v>0</v>
      </c>
      <c r="W52" s="40">
        <f t="shared" si="6"/>
        <v>0</v>
      </c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>
        <f t="shared" si="7"/>
        <v>0</v>
      </c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>
        <f t="shared" si="8"/>
        <v>0</v>
      </c>
      <c r="CR52" s="40"/>
      <c r="CS52" s="40"/>
      <c r="CT52" s="40"/>
      <c r="CU52" s="40"/>
      <c r="CV52" s="40">
        <f t="shared" si="9"/>
        <v>0</v>
      </c>
      <c r="CW52" s="208"/>
      <c r="CX52" s="208"/>
      <c r="CY52" s="208"/>
      <c r="CZ52" s="208"/>
      <c r="DA52" s="208"/>
      <c r="DB52" s="20"/>
      <c r="DC52" s="20"/>
      <c r="DD52" s="20"/>
    </row>
    <row r="53" s="2" customFormat="1" hidden="1" outlineLevel="1" spans="1:108">
      <c r="A53" s="21" t="s">
        <v>524</v>
      </c>
      <c r="B53" s="21"/>
      <c r="C53" s="13" t="s">
        <v>525</v>
      </c>
      <c r="D53" s="48" t="s">
        <v>406</v>
      </c>
      <c r="E53" s="56" t="s">
        <v>512</v>
      </c>
      <c r="F53" s="21" t="s">
        <v>66</v>
      </c>
      <c r="G53" s="21" t="s">
        <v>513</v>
      </c>
      <c r="H53" s="20" t="s">
        <v>409</v>
      </c>
      <c r="I53" s="20" t="s">
        <v>68</v>
      </c>
      <c r="J53" s="30">
        <v>44621</v>
      </c>
      <c r="K53" s="30">
        <v>44635</v>
      </c>
      <c r="L53" s="31">
        <v>44611</v>
      </c>
      <c r="M53" s="30"/>
      <c r="N53" s="37">
        <v>1</v>
      </c>
      <c r="O53" s="21"/>
      <c r="P53" s="21"/>
      <c r="Q53" s="21"/>
      <c r="R53" s="37"/>
      <c r="S53" s="21"/>
      <c r="T53" s="217"/>
      <c r="U53" s="38"/>
      <c r="V53" s="40">
        <f t="shared" si="5"/>
        <v>0</v>
      </c>
      <c r="W53" s="40">
        <f t="shared" si="6"/>
        <v>0</v>
      </c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>
        <f t="shared" si="7"/>
        <v>0</v>
      </c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>
        <f t="shared" si="8"/>
        <v>0</v>
      </c>
      <c r="CR53" s="40"/>
      <c r="CS53" s="40"/>
      <c r="CT53" s="40"/>
      <c r="CU53" s="40"/>
      <c r="CV53" s="40">
        <f t="shared" si="9"/>
        <v>0</v>
      </c>
      <c r="CW53" s="208"/>
      <c r="CX53" s="208"/>
      <c r="CY53" s="208"/>
      <c r="CZ53" s="208"/>
      <c r="DA53" s="208"/>
      <c r="DB53" s="20"/>
      <c r="DC53" s="20"/>
      <c r="DD53" s="20"/>
    </row>
    <row r="54" s="2" customFormat="1" hidden="1" outlineLevel="1" spans="1:108">
      <c r="A54" s="21" t="s">
        <v>526</v>
      </c>
      <c r="B54" s="21"/>
      <c r="C54" s="13" t="s">
        <v>527</v>
      </c>
      <c r="D54" s="48" t="s">
        <v>406</v>
      </c>
      <c r="E54" s="56" t="s">
        <v>512</v>
      </c>
      <c r="F54" s="21" t="s">
        <v>66</v>
      </c>
      <c r="G54" s="21" t="s">
        <v>513</v>
      </c>
      <c r="H54" s="20" t="s">
        <v>409</v>
      </c>
      <c r="I54" s="20" t="s">
        <v>68</v>
      </c>
      <c r="J54" s="30">
        <v>44621</v>
      </c>
      <c r="K54" s="30">
        <v>44635</v>
      </c>
      <c r="L54" s="31">
        <v>44611</v>
      </c>
      <c r="M54" s="30"/>
      <c r="N54" s="37">
        <v>1</v>
      </c>
      <c r="O54" s="56"/>
      <c r="P54" s="56"/>
      <c r="Q54" s="56"/>
      <c r="R54" s="37"/>
      <c r="S54" s="56"/>
      <c r="T54" s="217"/>
      <c r="U54" s="38"/>
      <c r="V54" s="40">
        <f t="shared" si="5"/>
        <v>0</v>
      </c>
      <c r="W54" s="40">
        <f t="shared" si="6"/>
        <v>0</v>
      </c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>
        <f t="shared" si="7"/>
        <v>0</v>
      </c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>
        <f t="shared" si="8"/>
        <v>0</v>
      </c>
      <c r="CR54" s="40"/>
      <c r="CS54" s="40"/>
      <c r="CT54" s="40"/>
      <c r="CU54" s="40"/>
      <c r="CV54" s="40">
        <f t="shared" si="9"/>
        <v>0</v>
      </c>
      <c r="CW54" s="208"/>
      <c r="CX54" s="208"/>
      <c r="CY54" s="208"/>
      <c r="CZ54" s="208"/>
      <c r="DA54" s="208"/>
      <c r="DB54" s="20"/>
      <c r="DC54" s="20"/>
      <c r="DD54" s="20"/>
    </row>
    <row r="55" s="2" customFormat="1" hidden="1" outlineLevel="1" spans="1:108">
      <c r="A55" s="21" t="s">
        <v>528</v>
      </c>
      <c r="B55" s="21"/>
      <c r="C55" s="13" t="s">
        <v>529</v>
      </c>
      <c r="D55" s="48" t="s">
        <v>406</v>
      </c>
      <c r="E55" s="56" t="s">
        <v>512</v>
      </c>
      <c r="F55" s="21" t="s">
        <v>66</v>
      </c>
      <c r="G55" s="21" t="s">
        <v>513</v>
      </c>
      <c r="H55" s="20" t="s">
        <v>409</v>
      </c>
      <c r="I55" s="20" t="s">
        <v>68</v>
      </c>
      <c r="J55" s="30">
        <v>44621</v>
      </c>
      <c r="K55" s="30">
        <v>44635</v>
      </c>
      <c r="L55" s="31">
        <v>44611</v>
      </c>
      <c r="M55" s="30"/>
      <c r="N55" s="37">
        <v>1</v>
      </c>
      <c r="O55" s="56"/>
      <c r="P55" s="56"/>
      <c r="Q55" s="56"/>
      <c r="R55" s="37"/>
      <c r="S55" s="56"/>
      <c r="T55" s="217"/>
      <c r="U55" s="38"/>
      <c r="V55" s="40">
        <f t="shared" si="5"/>
        <v>0</v>
      </c>
      <c r="W55" s="40">
        <f t="shared" si="6"/>
        <v>0</v>
      </c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>
        <f t="shared" si="7"/>
        <v>0</v>
      </c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>
        <f t="shared" si="8"/>
        <v>0</v>
      </c>
      <c r="CR55" s="40"/>
      <c r="CS55" s="40"/>
      <c r="CT55" s="40"/>
      <c r="CU55" s="40"/>
      <c r="CV55" s="40">
        <f t="shared" si="9"/>
        <v>0</v>
      </c>
      <c r="CW55" s="208"/>
      <c r="CX55" s="208"/>
      <c r="CY55" s="208"/>
      <c r="CZ55" s="208"/>
      <c r="DA55" s="208"/>
      <c r="DB55" s="20"/>
      <c r="DC55" s="20"/>
      <c r="DD55" s="20"/>
    </row>
    <row r="56" s="2" customFormat="1" hidden="1" outlineLevel="1" spans="1:108">
      <c r="A56" s="21" t="s">
        <v>530</v>
      </c>
      <c r="B56" s="21"/>
      <c r="C56" s="13" t="s">
        <v>531</v>
      </c>
      <c r="D56" s="48" t="s">
        <v>406</v>
      </c>
      <c r="E56" s="56" t="s">
        <v>512</v>
      </c>
      <c r="F56" s="21" t="s">
        <v>66</v>
      </c>
      <c r="G56" s="21" t="s">
        <v>513</v>
      </c>
      <c r="H56" s="20" t="s">
        <v>409</v>
      </c>
      <c r="I56" s="20" t="s">
        <v>68</v>
      </c>
      <c r="J56" s="30">
        <v>44621</v>
      </c>
      <c r="K56" s="30">
        <v>44635</v>
      </c>
      <c r="L56" s="31">
        <v>44611</v>
      </c>
      <c r="M56" s="30"/>
      <c r="N56" s="37">
        <v>1</v>
      </c>
      <c r="O56" s="56"/>
      <c r="P56" s="56"/>
      <c r="Q56" s="56"/>
      <c r="R56" s="37"/>
      <c r="S56" s="56"/>
      <c r="T56" s="217"/>
      <c r="U56" s="38"/>
      <c r="V56" s="40">
        <f t="shared" si="5"/>
        <v>0</v>
      </c>
      <c r="W56" s="40">
        <f t="shared" si="6"/>
        <v>0</v>
      </c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>
        <f t="shared" si="7"/>
        <v>0</v>
      </c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>
        <f t="shared" si="8"/>
        <v>0</v>
      </c>
      <c r="CR56" s="40"/>
      <c r="CS56" s="40"/>
      <c r="CT56" s="40"/>
      <c r="CU56" s="40"/>
      <c r="CV56" s="40">
        <f t="shared" si="9"/>
        <v>0</v>
      </c>
      <c r="CW56" s="208"/>
      <c r="CX56" s="208"/>
      <c r="CY56" s="208"/>
      <c r="CZ56" s="208"/>
      <c r="DA56" s="208"/>
      <c r="DB56" s="20"/>
      <c r="DC56" s="20"/>
      <c r="DD56" s="20"/>
    </row>
    <row r="57" s="2" customFormat="1" hidden="1" outlineLevel="1" spans="1:108">
      <c r="A57" s="21" t="s">
        <v>532</v>
      </c>
      <c r="B57" s="21"/>
      <c r="C57" s="13" t="s">
        <v>533</v>
      </c>
      <c r="D57" s="48" t="s">
        <v>406</v>
      </c>
      <c r="E57" s="56" t="s">
        <v>512</v>
      </c>
      <c r="F57" s="21" t="s">
        <v>66</v>
      </c>
      <c r="G57" s="21" t="s">
        <v>513</v>
      </c>
      <c r="H57" s="20" t="s">
        <v>409</v>
      </c>
      <c r="I57" s="20" t="s">
        <v>68</v>
      </c>
      <c r="J57" s="30">
        <v>44621</v>
      </c>
      <c r="K57" s="30">
        <v>44635</v>
      </c>
      <c r="L57" s="31">
        <v>44611</v>
      </c>
      <c r="M57" s="30"/>
      <c r="N57" s="37">
        <v>1</v>
      </c>
      <c r="O57" s="21"/>
      <c r="P57" s="21"/>
      <c r="Q57" s="21"/>
      <c r="R57" s="37"/>
      <c r="S57" s="21"/>
      <c r="T57" s="217"/>
      <c r="U57" s="38"/>
      <c r="V57" s="40">
        <f t="shared" si="5"/>
        <v>0</v>
      </c>
      <c r="W57" s="40">
        <f t="shared" si="6"/>
        <v>0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>
        <f t="shared" si="7"/>
        <v>0</v>
      </c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>
        <f t="shared" si="8"/>
        <v>0</v>
      </c>
      <c r="CR57" s="40"/>
      <c r="CS57" s="40"/>
      <c r="CT57" s="40"/>
      <c r="CU57" s="40"/>
      <c r="CV57" s="40">
        <f t="shared" si="9"/>
        <v>0</v>
      </c>
      <c r="CW57" s="208"/>
      <c r="CX57" s="208"/>
      <c r="CY57" s="208"/>
      <c r="CZ57" s="208"/>
      <c r="DA57" s="208"/>
      <c r="DB57" s="20"/>
      <c r="DC57" s="20"/>
      <c r="DD57" s="20"/>
    </row>
    <row r="58" s="2" customFormat="1" hidden="1" outlineLevel="1" spans="1:108">
      <c r="A58" s="21" t="s">
        <v>534</v>
      </c>
      <c r="B58" s="21"/>
      <c r="C58" s="13" t="s">
        <v>535</v>
      </c>
      <c r="D58" s="48" t="s">
        <v>406</v>
      </c>
      <c r="E58" s="56" t="s">
        <v>512</v>
      </c>
      <c r="F58" s="21" t="s">
        <v>66</v>
      </c>
      <c r="G58" s="21" t="s">
        <v>513</v>
      </c>
      <c r="H58" s="20" t="s">
        <v>409</v>
      </c>
      <c r="I58" s="20" t="s">
        <v>68</v>
      </c>
      <c r="J58" s="30">
        <v>44621</v>
      </c>
      <c r="K58" s="30">
        <v>44635</v>
      </c>
      <c r="L58" s="31">
        <v>44611</v>
      </c>
      <c r="M58" s="30"/>
      <c r="N58" s="37">
        <v>1</v>
      </c>
      <c r="O58" s="56"/>
      <c r="P58" s="56"/>
      <c r="Q58" s="56"/>
      <c r="R58" s="37"/>
      <c r="S58" s="56"/>
      <c r="T58" s="217"/>
      <c r="U58" s="38"/>
      <c r="V58" s="40">
        <f t="shared" si="5"/>
        <v>0</v>
      </c>
      <c r="W58" s="40">
        <f t="shared" si="6"/>
        <v>0</v>
      </c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>
        <f t="shared" si="7"/>
        <v>0</v>
      </c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>
        <f t="shared" si="8"/>
        <v>0</v>
      </c>
      <c r="CR58" s="40"/>
      <c r="CS58" s="40"/>
      <c r="CT58" s="40"/>
      <c r="CU58" s="40"/>
      <c r="CV58" s="40">
        <f t="shared" si="9"/>
        <v>0</v>
      </c>
      <c r="CW58" s="208"/>
      <c r="CX58" s="208"/>
      <c r="CY58" s="208"/>
      <c r="CZ58" s="208"/>
      <c r="DA58" s="208"/>
      <c r="DB58" s="20"/>
      <c r="DC58" s="20"/>
      <c r="DD58" s="20"/>
    </row>
    <row r="59" s="2" customFormat="1" hidden="1" outlineLevel="1" spans="1:108">
      <c r="A59" s="21" t="s">
        <v>536</v>
      </c>
      <c r="B59" s="21"/>
      <c r="C59" s="13" t="s">
        <v>537</v>
      </c>
      <c r="D59" s="48" t="s">
        <v>406</v>
      </c>
      <c r="E59" s="56" t="s">
        <v>512</v>
      </c>
      <c r="F59" s="21" t="s">
        <v>66</v>
      </c>
      <c r="G59" s="21" t="s">
        <v>513</v>
      </c>
      <c r="H59" s="20" t="s">
        <v>409</v>
      </c>
      <c r="I59" s="20" t="s">
        <v>68</v>
      </c>
      <c r="J59" s="30">
        <v>44621</v>
      </c>
      <c r="K59" s="30">
        <v>44635</v>
      </c>
      <c r="L59" s="31">
        <v>44611</v>
      </c>
      <c r="M59" s="30"/>
      <c r="N59" s="37">
        <v>1</v>
      </c>
      <c r="O59" s="21"/>
      <c r="P59" s="21"/>
      <c r="Q59" s="21"/>
      <c r="R59" s="37"/>
      <c r="S59" s="21"/>
      <c r="T59" s="199"/>
      <c r="U59" s="38"/>
      <c r="V59" s="40">
        <f t="shared" si="5"/>
        <v>0</v>
      </c>
      <c r="W59" s="40">
        <f t="shared" si="6"/>
        <v>0</v>
      </c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>
        <f t="shared" si="7"/>
        <v>0</v>
      </c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>
        <f t="shared" si="8"/>
        <v>0</v>
      </c>
      <c r="CR59" s="40"/>
      <c r="CS59" s="40"/>
      <c r="CT59" s="40"/>
      <c r="CU59" s="40"/>
      <c r="CV59" s="40">
        <f t="shared" si="9"/>
        <v>0</v>
      </c>
      <c r="CW59" s="222"/>
      <c r="CX59" s="222"/>
      <c r="CY59" s="222"/>
      <c r="CZ59" s="222"/>
      <c r="DA59" s="222"/>
      <c r="DB59" s="20"/>
      <c r="DC59" s="20"/>
      <c r="DD59" s="20"/>
    </row>
    <row r="60" s="2" customFormat="1" collapsed="1" spans="1:108">
      <c r="A60" s="12" t="s">
        <v>538</v>
      </c>
      <c r="B60" s="12"/>
      <c r="C60" s="46" t="s">
        <v>539</v>
      </c>
      <c r="D60" s="46" t="s">
        <v>425</v>
      </c>
      <c r="E60" s="46" t="s">
        <v>540</v>
      </c>
      <c r="F60" s="12" t="s">
        <v>66</v>
      </c>
      <c r="G60" s="12" t="s">
        <v>427</v>
      </c>
      <c r="H60" s="11" t="s">
        <v>409</v>
      </c>
      <c r="I60" s="11" t="s">
        <v>428</v>
      </c>
      <c r="J60" s="29">
        <v>44621</v>
      </c>
      <c r="K60" s="29">
        <v>44635</v>
      </c>
      <c r="L60" s="29"/>
      <c r="M60" s="11"/>
      <c r="N60" s="206">
        <f>SUM(N61:N66)/COUNTIF(N61:N66,"&lt;&gt;测试")</f>
        <v>1</v>
      </c>
      <c r="O60" s="11"/>
      <c r="P60" s="11"/>
      <c r="Q60" s="11"/>
      <c r="R60" s="206"/>
      <c r="S60" s="11"/>
      <c r="T60" s="11"/>
      <c r="U60" s="28" t="s">
        <v>411</v>
      </c>
      <c r="V60" s="28">
        <f t="shared" si="5"/>
        <v>0</v>
      </c>
      <c r="W60" s="28">
        <f t="shared" si="6"/>
        <v>0</v>
      </c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>
        <f t="shared" si="7"/>
        <v>0</v>
      </c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>
        <f t="shared" si="8"/>
        <v>0</v>
      </c>
      <c r="CR60" s="28"/>
      <c r="CS60" s="28"/>
      <c r="CT60" s="28"/>
      <c r="CU60" s="28"/>
      <c r="CV60" s="28">
        <f t="shared" si="9"/>
        <v>0</v>
      </c>
      <c r="CW60" s="28"/>
      <c r="CX60" s="28"/>
      <c r="CY60" s="28"/>
      <c r="CZ60" s="28"/>
      <c r="DA60" s="28"/>
      <c r="DB60" s="11"/>
      <c r="DC60" s="11"/>
      <c r="DD60" s="11"/>
    </row>
    <row r="61" s="2" customFormat="1" hidden="1" outlineLevel="1" spans="1:108">
      <c r="A61" s="21" t="s">
        <v>541</v>
      </c>
      <c r="B61" s="21"/>
      <c r="C61" s="48" t="s">
        <v>542</v>
      </c>
      <c r="D61" s="48" t="s">
        <v>425</v>
      </c>
      <c r="E61" s="21" t="s">
        <v>540</v>
      </c>
      <c r="F61" s="21" t="s">
        <v>66</v>
      </c>
      <c r="G61" s="21" t="s">
        <v>513</v>
      </c>
      <c r="H61" s="20" t="s">
        <v>409</v>
      </c>
      <c r="I61" s="20" t="s">
        <v>428</v>
      </c>
      <c r="J61" s="30">
        <v>44621</v>
      </c>
      <c r="K61" s="30">
        <v>44635</v>
      </c>
      <c r="L61" s="31"/>
      <c r="M61" s="20"/>
      <c r="N61" s="37">
        <v>1</v>
      </c>
      <c r="O61" s="61"/>
      <c r="P61" s="61"/>
      <c r="Q61" s="61"/>
      <c r="R61" s="37"/>
      <c r="S61" s="61"/>
      <c r="T61" s="61"/>
      <c r="U61" s="61"/>
      <c r="V61" s="40">
        <f t="shared" si="5"/>
        <v>0</v>
      </c>
      <c r="W61" s="40">
        <f t="shared" si="6"/>
        <v>0</v>
      </c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>
        <f t="shared" si="7"/>
        <v>0</v>
      </c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>
        <f t="shared" si="8"/>
        <v>0</v>
      </c>
      <c r="CR61" s="40"/>
      <c r="CS61" s="40"/>
      <c r="CT61" s="40"/>
      <c r="CU61" s="40"/>
      <c r="CV61" s="40">
        <f t="shared" si="9"/>
        <v>0</v>
      </c>
      <c r="CW61" s="61"/>
      <c r="CX61" s="61"/>
      <c r="CY61" s="61"/>
      <c r="CZ61" s="61"/>
      <c r="DA61" s="61"/>
      <c r="DB61" s="20"/>
      <c r="DC61" s="20"/>
      <c r="DD61" s="20"/>
    </row>
    <row r="62" s="2" customFormat="1" hidden="1" outlineLevel="1" spans="1:108">
      <c r="A62" s="21" t="s">
        <v>543</v>
      </c>
      <c r="B62" s="21"/>
      <c r="C62" s="48" t="s">
        <v>544</v>
      </c>
      <c r="D62" s="48" t="s">
        <v>425</v>
      </c>
      <c r="E62" s="21" t="s">
        <v>540</v>
      </c>
      <c r="F62" s="21" t="s">
        <v>66</v>
      </c>
      <c r="G62" s="21" t="s">
        <v>513</v>
      </c>
      <c r="H62" s="20" t="s">
        <v>409</v>
      </c>
      <c r="I62" s="20" t="s">
        <v>428</v>
      </c>
      <c r="J62" s="30">
        <v>44621</v>
      </c>
      <c r="K62" s="30">
        <v>44635</v>
      </c>
      <c r="L62" s="31"/>
      <c r="M62" s="20"/>
      <c r="N62" s="37">
        <v>1</v>
      </c>
      <c r="O62" s="61"/>
      <c r="P62" s="61"/>
      <c r="Q62" s="61"/>
      <c r="R62" s="37"/>
      <c r="S62" s="61"/>
      <c r="T62" s="61"/>
      <c r="U62" s="61"/>
      <c r="V62" s="40">
        <f t="shared" si="5"/>
        <v>0</v>
      </c>
      <c r="W62" s="40">
        <f t="shared" si="6"/>
        <v>0</v>
      </c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>
        <f t="shared" si="7"/>
        <v>0</v>
      </c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>
        <f t="shared" si="8"/>
        <v>0</v>
      </c>
      <c r="CR62" s="40"/>
      <c r="CS62" s="40"/>
      <c r="CT62" s="40"/>
      <c r="CU62" s="40"/>
      <c r="CV62" s="40">
        <f t="shared" si="9"/>
        <v>0</v>
      </c>
      <c r="CW62" s="61"/>
      <c r="CX62" s="61"/>
      <c r="CY62" s="61"/>
      <c r="CZ62" s="61"/>
      <c r="DA62" s="61"/>
      <c r="DB62" s="20"/>
      <c r="DC62" s="20"/>
      <c r="DD62" s="20"/>
    </row>
    <row r="63" s="2" customFormat="1" hidden="1" outlineLevel="1" spans="1:108">
      <c r="A63" s="21" t="s">
        <v>545</v>
      </c>
      <c r="B63" s="21"/>
      <c r="C63" s="48" t="s">
        <v>546</v>
      </c>
      <c r="D63" s="48" t="s">
        <v>425</v>
      </c>
      <c r="E63" s="21" t="s">
        <v>540</v>
      </c>
      <c r="F63" s="21" t="s">
        <v>66</v>
      </c>
      <c r="G63" s="21" t="s">
        <v>513</v>
      </c>
      <c r="H63" s="20" t="s">
        <v>409</v>
      </c>
      <c r="I63" s="20" t="s">
        <v>428</v>
      </c>
      <c r="J63" s="30">
        <v>44621</v>
      </c>
      <c r="K63" s="30">
        <v>44635</v>
      </c>
      <c r="L63" s="31"/>
      <c r="M63" s="31"/>
      <c r="N63" s="37">
        <v>1</v>
      </c>
      <c r="O63" s="61"/>
      <c r="P63" s="61"/>
      <c r="Q63" s="61"/>
      <c r="R63" s="37"/>
      <c r="S63" s="61"/>
      <c r="T63" s="61"/>
      <c r="U63" s="61"/>
      <c r="V63" s="40">
        <f t="shared" si="5"/>
        <v>0</v>
      </c>
      <c r="W63" s="40">
        <f t="shared" si="6"/>
        <v>0</v>
      </c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>
        <f t="shared" si="7"/>
        <v>0</v>
      </c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>
        <f t="shared" si="8"/>
        <v>0</v>
      </c>
      <c r="CR63" s="40"/>
      <c r="CS63" s="40"/>
      <c r="CT63" s="40"/>
      <c r="CU63" s="40"/>
      <c r="CV63" s="40">
        <f t="shared" si="9"/>
        <v>0</v>
      </c>
      <c r="CW63" s="61"/>
      <c r="CX63" s="61"/>
      <c r="CY63" s="61"/>
      <c r="CZ63" s="61"/>
      <c r="DA63" s="61"/>
      <c r="DB63" s="20"/>
      <c r="DC63" s="20"/>
      <c r="DD63" s="20"/>
    </row>
    <row r="64" s="2" customFormat="1" hidden="1" outlineLevel="1" spans="1:108">
      <c r="A64" s="21" t="s">
        <v>547</v>
      </c>
      <c r="B64" s="21"/>
      <c r="C64" s="48" t="s">
        <v>548</v>
      </c>
      <c r="D64" s="48" t="s">
        <v>425</v>
      </c>
      <c r="E64" s="21" t="s">
        <v>540</v>
      </c>
      <c r="F64" s="21" t="s">
        <v>66</v>
      </c>
      <c r="G64" s="21" t="s">
        <v>513</v>
      </c>
      <c r="H64" s="20" t="s">
        <v>409</v>
      </c>
      <c r="I64" s="20" t="s">
        <v>428</v>
      </c>
      <c r="J64" s="30">
        <v>44621</v>
      </c>
      <c r="K64" s="30">
        <v>44635</v>
      </c>
      <c r="L64" s="31"/>
      <c r="M64" s="31"/>
      <c r="N64" s="37">
        <v>1</v>
      </c>
      <c r="O64" s="61"/>
      <c r="P64" s="61"/>
      <c r="Q64" s="61"/>
      <c r="R64" s="37"/>
      <c r="S64" s="61"/>
      <c r="T64" s="61"/>
      <c r="U64" s="61"/>
      <c r="V64" s="40">
        <f t="shared" si="5"/>
        <v>0</v>
      </c>
      <c r="W64" s="40">
        <f t="shared" si="6"/>
        <v>0</v>
      </c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>
        <f t="shared" si="7"/>
        <v>0</v>
      </c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>
        <f t="shared" si="8"/>
        <v>0</v>
      </c>
      <c r="CR64" s="40"/>
      <c r="CS64" s="40"/>
      <c r="CT64" s="40"/>
      <c r="CU64" s="40"/>
      <c r="CV64" s="40">
        <f t="shared" si="9"/>
        <v>0</v>
      </c>
      <c r="CW64" s="61"/>
      <c r="CX64" s="61"/>
      <c r="CY64" s="61"/>
      <c r="CZ64" s="61"/>
      <c r="DA64" s="61"/>
      <c r="DB64" s="20"/>
      <c r="DC64" s="20"/>
      <c r="DD64" s="20"/>
    </row>
    <row r="65" s="2" customFormat="1" hidden="1" outlineLevel="1" spans="1:108">
      <c r="A65" s="21" t="s">
        <v>549</v>
      </c>
      <c r="B65" s="21"/>
      <c r="C65" s="224" t="s">
        <v>550</v>
      </c>
      <c r="D65" s="48" t="s">
        <v>425</v>
      </c>
      <c r="E65" s="21" t="s">
        <v>540</v>
      </c>
      <c r="F65" s="21" t="s">
        <v>66</v>
      </c>
      <c r="G65" s="21" t="s">
        <v>513</v>
      </c>
      <c r="H65" s="20" t="s">
        <v>409</v>
      </c>
      <c r="I65" s="20" t="s">
        <v>428</v>
      </c>
      <c r="J65" s="30">
        <v>44621</v>
      </c>
      <c r="K65" s="30">
        <v>44635</v>
      </c>
      <c r="L65" s="31"/>
      <c r="M65" s="20"/>
      <c r="N65" s="37">
        <v>1</v>
      </c>
      <c r="O65" s="61"/>
      <c r="P65" s="61"/>
      <c r="Q65" s="61"/>
      <c r="R65" s="37"/>
      <c r="S65" s="61"/>
      <c r="T65" s="61"/>
      <c r="U65" s="61"/>
      <c r="V65" s="40">
        <f t="shared" si="5"/>
        <v>0</v>
      </c>
      <c r="W65" s="40">
        <f t="shared" si="6"/>
        <v>0</v>
      </c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>
        <f t="shared" si="7"/>
        <v>0</v>
      </c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>
        <f t="shared" si="8"/>
        <v>0</v>
      </c>
      <c r="CR65" s="40"/>
      <c r="CS65" s="40"/>
      <c r="CT65" s="40"/>
      <c r="CU65" s="40"/>
      <c r="CV65" s="40">
        <f t="shared" si="9"/>
        <v>0</v>
      </c>
      <c r="CW65" s="61"/>
      <c r="CX65" s="61"/>
      <c r="CY65" s="61"/>
      <c r="CZ65" s="61"/>
      <c r="DA65" s="61"/>
      <c r="DB65" s="20"/>
      <c r="DC65" s="20"/>
      <c r="DD65" s="20"/>
    </row>
    <row r="66" s="2" customFormat="1" hidden="1" outlineLevel="1" spans="1:108">
      <c r="A66" s="21" t="s">
        <v>551</v>
      </c>
      <c r="B66" s="21"/>
      <c r="C66" s="224" t="s">
        <v>552</v>
      </c>
      <c r="D66" s="48" t="s">
        <v>425</v>
      </c>
      <c r="E66" s="21" t="s">
        <v>540</v>
      </c>
      <c r="F66" s="21" t="s">
        <v>66</v>
      </c>
      <c r="G66" s="21" t="s">
        <v>513</v>
      </c>
      <c r="H66" s="20" t="s">
        <v>409</v>
      </c>
      <c r="I66" s="20" t="s">
        <v>428</v>
      </c>
      <c r="J66" s="30">
        <v>44621</v>
      </c>
      <c r="K66" s="30">
        <v>44635</v>
      </c>
      <c r="L66" s="31"/>
      <c r="M66" s="31"/>
      <c r="N66" s="37">
        <v>1</v>
      </c>
      <c r="O66" s="38"/>
      <c r="P66" s="38"/>
      <c r="Q66" s="38"/>
      <c r="R66" s="37"/>
      <c r="S66" s="38"/>
      <c r="T66" s="38"/>
      <c r="U66" s="38"/>
      <c r="V66" s="40">
        <f t="shared" si="5"/>
        <v>0</v>
      </c>
      <c r="W66" s="40">
        <f t="shared" si="6"/>
        <v>0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>
        <f t="shared" si="7"/>
        <v>0</v>
      </c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>
        <f t="shared" si="8"/>
        <v>0</v>
      </c>
      <c r="CR66" s="40"/>
      <c r="CS66" s="40"/>
      <c r="CT66" s="40"/>
      <c r="CU66" s="40"/>
      <c r="CV66" s="40">
        <f t="shared" si="9"/>
        <v>0</v>
      </c>
      <c r="CW66" s="38"/>
      <c r="CX66" s="38"/>
      <c r="CY66" s="38"/>
      <c r="CZ66" s="38"/>
      <c r="DA66" s="38"/>
      <c r="DB66" s="20"/>
      <c r="DC66" s="20"/>
      <c r="DD66" s="20"/>
    </row>
    <row r="67" s="2" customFormat="1" ht="25.35" customHeight="1" collapsed="1" spans="1:108">
      <c r="A67" s="12" t="s">
        <v>553</v>
      </c>
      <c r="B67" s="12"/>
      <c r="C67" s="46" t="s">
        <v>554</v>
      </c>
      <c r="D67" s="46" t="s">
        <v>406</v>
      </c>
      <c r="E67" s="46" t="s">
        <v>555</v>
      </c>
      <c r="F67" s="12" t="s">
        <v>66</v>
      </c>
      <c r="G67" s="12" t="s">
        <v>513</v>
      </c>
      <c r="H67" s="11" t="s">
        <v>409</v>
      </c>
      <c r="I67" s="11" t="s">
        <v>68</v>
      </c>
      <c r="J67" s="29">
        <v>44621</v>
      </c>
      <c r="K67" s="29">
        <v>44635</v>
      </c>
      <c r="L67" s="31">
        <v>44611</v>
      </c>
      <c r="M67" s="29"/>
      <c r="N67" s="41">
        <f>SUM(N68:N77)/COUNTIF(N68:N77,"&lt;&gt;测试")</f>
        <v>0.95</v>
      </c>
      <c r="O67" s="28"/>
      <c r="P67" s="28"/>
      <c r="Q67" s="28"/>
      <c r="R67" s="41"/>
      <c r="S67" s="28"/>
      <c r="T67" s="28"/>
      <c r="U67" s="28"/>
      <c r="V67" s="28">
        <f t="shared" si="5"/>
        <v>0</v>
      </c>
      <c r="W67" s="28">
        <f t="shared" si="6"/>
        <v>0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>
        <f t="shared" si="7"/>
        <v>0</v>
      </c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>
        <f t="shared" si="8"/>
        <v>0</v>
      </c>
      <c r="CR67" s="28"/>
      <c r="CS67" s="28"/>
      <c r="CT67" s="28"/>
      <c r="CU67" s="28"/>
      <c r="CV67" s="28">
        <f t="shared" si="9"/>
        <v>0</v>
      </c>
      <c r="CW67" s="28"/>
      <c r="CX67" s="28"/>
      <c r="CY67" s="28"/>
      <c r="CZ67" s="28"/>
      <c r="DA67" s="28"/>
      <c r="DB67" s="11"/>
      <c r="DC67" s="11"/>
      <c r="DD67" s="11"/>
    </row>
    <row r="68" s="2" customFormat="1" hidden="1" outlineLevel="1" spans="1:108">
      <c r="A68" s="21" t="s">
        <v>556</v>
      </c>
      <c r="B68" s="21"/>
      <c r="C68" s="48" t="s">
        <v>557</v>
      </c>
      <c r="D68" s="48" t="s">
        <v>406</v>
      </c>
      <c r="E68" s="56" t="s">
        <v>558</v>
      </c>
      <c r="F68" s="21" t="s">
        <v>66</v>
      </c>
      <c r="G68" s="21" t="s">
        <v>513</v>
      </c>
      <c r="H68" s="20" t="s">
        <v>409</v>
      </c>
      <c r="I68" s="66" t="s">
        <v>68</v>
      </c>
      <c r="J68" s="30">
        <v>44621</v>
      </c>
      <c r="K68" s="30">
        <v>44635</v>
      </c>
      <c r="L68" s="31">
        <v>44612</v>
      </c>
      <c r="M68" s="31"/>
      <c r="N68" s="37">
        <v>0.9</v>
      </c>
      <c r="O68" s="20"/>
      <c r="P68" s="20"/>
      <c r="Q68" s="20"/>
      <c r="R68" s="37"/>
      <c r="S68" s="20"/>
      <c r="T68" s="66"/>
      <c r="U68" s="61"/>
      <c r="V68" s="40">
        <f t="shared" si="5"/>
        <v>0</v>
      </c>
      <c r="W68" s="40">
        <f t="shared" si="6"/>
        <v>0</v>
      </c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>
        <f t="shared" si="7"/>
        <v>0</v>
      </c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>
        <f t="shared" si="8"/>
        <v>0</v>
      </c>
      <c r="CR68" s="40"/>
      <c r="CS68" s="40"/>
      <c r="CT68" s="40"/>
      <c r="CU68" s="40"/>
      <c r="CV68" s="40">
        <f t="shared" si="9"/>
        <v>0</v>
      </c>
      <c r="CW68" s="61"/>
      <c r="CX68" s="61"/>
      <c r="CY68" s="61"/>
      <c r="CZ68" s="61"/>
      <c r="DA68" s="61"/>
      <c r="DB68" s="20"/>
      <c r="DC68" s="20"/>
      <c r="DD68" s="20"/>
    </row>
    <row r="69" s="2" customFormat="1" hidden="1" outlineLevel="1" spans="1:108">
      <c r="A69" s="21" t="s">
        <v>559</v>
      </c>
      <c r="B69" s="21"/>
      <c r="C69" s="48" t="s">
        <v>560</v>
      </c>
      <c r="D69" s="48" t="s">
        <v>406</v>
      </c>
      <c r="E69" s="56" t="s">
        <v>558</v>
      </c>
      <c r="F69" s="21" t="s">
        <v>66</v>
      </c>
      <c r="G69" s="21" t="s">
        <v>513</v>
      </c>
      <c r="H69" s="20" t="s">
        <v>409</v>
      </c>
      <c r="I69" s="66" t="s">
        <v>68</v>
      </c>
      <c r="J69" s="30">
        <v>44621</v>
      </c>
      <c r="K69" s="30">
        <v>44635</v>
      </c>
      <c r="L69" s="31">
        <v>44611</v>
      </c>
      <c r="M69" s="31"/>
      <c r="N69" s="37">
        <v>0.9</v>
      </c>
      <c r="O69" s="20"/>
      <c r="P69" s="20"/>
      <c r="Q69" s="20"/>
      <c r="R69" s="37"/>
      <c r="S69" s="20"/>
      <c r="T69" s="20"/>
      <c r="U69" s="38"/>
      <c r="V69" s="40">
        <f t="shared" ref="V69:V104" si="10">SUM(W69,AM69,CQ69,CV69)</f>
        <v>0</v>
      </c>
      <c r="W69" s="40">
        <f t="shared" ref="W69:W104" si="11">SUM(X69:AL69)</f>
        <v>0</v>
      </c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>
        <f t="shared" ref="AM69:AM104" si="12">SUM(AN69:CP69)</f>
        <v>0</v>
      </c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>
        <f t="shared" ref="CQ69:CQ104" si="13">SUM(CR69:CU69)</f>
        <v>0</v>
      </c>
      <c r="CR69" s="40"/>
      <c r="CS69" s="40"/>
      <c r="CT69" s="40"/>
      <c r="CU69" s="40"/>
      <c r="CV69" s="40">
        <f t="shared" ref="CV69:CV104" si="14">SUM(CW69:DA69)</f>
        <v>0</v>
      </c>
      <c r="CW69" s="38"/>
      <c r="CX69" s="38"/>
      <c r="CY69" s="38"/>
      <c r="CZ69" s="38"/>
      <c r="DA69" s="38"/>
      <c r="DB69" s="20"/>
      <c r="DC69" s="20"/>
      <c r="DD69" s="20"/>
    </row>
    <row r="70" s="2" customFormat="1" hidden="1" outlineLevel="1" spans="1:108">
      <c r="A70" s="21" t="s">
        <v>561</v>
      </c>
      <c r="B70" s="21"/>
      <c r="C70" s="48" t="s">
        <v>562</v>
      </c>
      <c r="D70" s="48" t="s">
        <v>406</v>
      </c>
      <c r="E70" s="56" t="s">
        <v>558</v>
      </c>
      <c r="F70" s="21" t="s">
        <v>66</v>
      </c>
      <c r="G70" s="21" t="s">
        <v>513</v>
      </c>
      <c r="H70" s="20" t="s">
        <v>409</v>
      </c>
      <c r="I70" s="66" t="s">
        <v>68</v>
      </c>
      <c r="J70" s="30">
        <v>44621</v>
      </c>
      <c r="K70" s="30">
        <v>44635</v>
      </c>
      <c r="L70" s="31">
        <v>44611</v>
      </c>
      <c r="M70" s="31"/>
      <c r="N70" s="37">
        <v>0.9</v>
      </c>
      <c r="O70" s="20"/>
      <c r="P70" s="20"/>
      <c r="Q70" s="20"/>
      <c r="R70" s="37"/>
      <c r="S70" s="20"/>
      <c r="T70" s="20"/>
      <c r="U70" s="38"/>
      <c r="V70" s="40">
        <f t="shared" si="10"/>
        <v>0</v>
      </c>
      <c r="W70" s="40">
        <f t="shared" si="11"/>
        <v>0</v>
      </c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>
        <f t="shared" si="12"/>
        <v>0</v>
      </c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>
        <f t="shared" si="13"/>
        <v>0</v>
      </c>
      <c r="CR70" s="40"/>
      <c r="CS70" s="40"/>
      <c r="CT70" s="40"/>
      <c r="CU70" s="40"/>
      <c r="CV70" s="40">
        <f t="shared" si="14"/>
        <v>0</v>
      </c>
      <c r="CW70" s="38"/>
      <c r="CX70" s="38"/>
      <c r="CY70" s="38"/>
      <c r="CZ70" s="38"/>
      <c r="DA70" s="38"/>
      <c r="DB70" s="20"/>
      <c r="DC70" s="20"/>
      <c r="DD70" s="20"/>
    </row>
    <row r="71" s="2" customFormat="1" ht="33" hidden="1" outlineLevel="1" spans="1:108">
      <c r="A71" s="21" t="s">
        <v>563</v>
      </c>
      <c r="B71" s="21"/>
      <c r="C71" s="48" t="s">
        <v>564</v>
      </c>
      <c r="D71" s="48" t="s">
        <v>406</v>
      </c>
      <c r="E71" s="56" t="s">
        <v>558</v>
      </c>
      <c r="F71" s="21" t="s">
        <v>66</v>
      </c>
      <c r="G71" s="21" t="s">
        <v>513</v>
      </c>
      <c r="H71" s="20" t="s">
        <v>409</v>
      </c>
      <c r="I71" s="66" t="s">
        <v>68</v>
      </c>
      <c r="J71" s="30">
        <v>44621</v>
      </c>
      <c r="K71" s="30">
        <v>44635</v>
      </c>
      <c r="L71" s="31">
        <v>44611</v>
      </c>
      <c r="M71" s="31"/>
      <c r="N71" s="37">
        <v>0.9</v>
      </c>
      <c r="O71" s="66"/>
      <c r="P71" s="66"/>
      <c r="Q71" s="66"/>
      <c r="R71" s="37"/>
      <c r="S71" s="66"/>
      <c r="T71" s="61" t="s">
        <v>565</v>
      </c>
      <c r="U71" s="61"/>
      <c r="V71" s="40">
        <f t="shared" si="10"/>
        <v>0</v>
      </c>
      <c r="W71" s="40">
        <f t="shared" si="11"/>
        <v>0</v>
      </c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>
        <f t="shared" si="12"/>
        <v>0</v>
      </c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>
        <f t="shared" si="13"/>
        <v>0</v>
      </c>
      <c r="CR71" s="40"/>
      <c r="CS71" s="40"/>
      <c r="CT71" s="40"/>
      <c r="CU71" s="40"/>
      <c r="CV71" s="40">
        <f t="shared" si="14"/>
        <v>0</v>
      </c>
      <c r="CW71" s="61"/>
      <c r="CX71" s="61"/>
      <c r="CY71" s="61"/>
      <c r="CZ71" s="61"/>
      <c r="DA71" s="61"/>
      <c r="DB71" s="20"/>
      <c r="DC71" s="20"/>
      <c r="DD71" s="20"/>
    </row>
    <row r="72" s="2" customFormat="1" hidden="1" outlineLevel="1" spans="1:108">
      <c r="A72" s="21" t="s">
        <v>566</v>
      </c>
      <c r="B72" s="21"/>
      <c r="C72" s="48" t="s">
        <v>567</v>
      </c>
      <c r="D72" s="48" t="s">
        <v>406</v>
      </c>
      <c r="E72" s="56" t="s">
        <v>558</v>
      </c>
      <c r="F72" s="21" t="s">
        <v>66</v>
      </c>
      <c r="G72" s="21" t="s">
        <v>513</v>
      </c>
      <c r="H72" s="20" t="s">
        <v>409</v>
      </c>
      <c r="I72" s="66" t="s">
        <v>68</v>
      </c>
      <c r="J72" s="30">
        <v>44621</v>
      </c>
      <c r="K72" s="30">
        <v>44635</v>
      </c>
      <c r="L72" s="31">
        <v>44611</v>
      </c>
      <c r="M72" s="31"/>
      <c r="N72" s="37">
        <v>0.9</v>
      </c>
      <c r="O72" s="20"/>
      <c r="P72" s="20"/>
      <c r="Q72" s="20"/>
      <c r="R72" s="37"/>
      <c r="S72" s="20"/>
      <c r="T72" s="20"/>
      <c r="U72" s="38"/>
      <c r="V72" s="40">
        <f t="shared" si="10"/>
        <v>0</v>
      </c>
      <c r="W72" s="40">
        <f t="shared" si="11"/>
        <v>0</v>
      </c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>
        <f t="shared" si="12"/>
        <v>0</v>
      </c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>
        <f t="shared" si="13"/>
        <v>0</v>
      </c>
      <c r="CR72" s="40"/>
      <c r="CS72" s="40"/>
      <c r="CT72" s="40"/>
      <c r="CU72" s="40"/>
      <c r="CV72" s="40">
        <f t="shared" si="14"/>
        <v>0</v>
      </c>
      <c r="CW72" s="38"/>
      <c r="CX72" s="38"/>
      <c r="CY72" s="38"/>
      <c r="CZ72" s="38"/>
      <c r="DA72" s="38"/>
      <c r="DB72" s="20"/>
      <c r="DC72" s="20"/>
      <c r="DD72" s="20"/>
    </row>
    <row r="73" s="2" customFormat="1" hidden="1" outlineLevel="1" spans="1:108">
      <c r="A73" s="21" t="s">
        <v>568</v>
      </c>
      <c r="B73" s="21"/>
      <c r="C73" s="48" t="s">
        <v>569</v>
      </c>
      <c r="D73" s="48" t="s">
        <v>406</v>
      </c>
      <c r="E73" s="56" t="s">
        <v>558</v>
      </c>
      <c r="F73" s="21" t="s">
        <v>66</v>
      </c>
      <c r="G73" s="21" t="s">
        <v>513</v>
      </c>
      <c r="H73" s="20" t="s">
        <v>409</v>
      </c>
      <c r="I73" s="66" t="s">
        <v>68</v>
      </c>
      <c r="J73" s="30">
        <v>44621</v>
      </c>
      <c r="K73" s="30">
        <v>44635</v>
      </c>
      <c r="L73" s="31">
        <v>44611</v>
      </c>
      <c r="M73" s="31"/>
      <c r="N73" s="37">
        <v>1</v>
      </c>
      <c r="O73" s="20"/>
      <c r="P73" s="20"/>
      <c r="Q73" s="20"/>
      <c r="R73" s="37"/>
      <c r="S73" s="20"/>
      <c r="T73" s="20"/>
      <c r="U73" s="38"/>
      <c r="V73" s="40">
        <f t="shared" si="10"/>
        <v>0</v>
      </c>
      <c r="W73" s="40">
        <f t="shared" si="11"/>
        <v>0</v>
      </c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>
        <f t="shared" si="12"/>
        <v>0</v>
      </c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>
        <f t="shared" si="13"/>
        <v>0</v>
      </c>
      <c r="CR73" s="40"/>
      <c r="CS73" s="40"/>
      <c r="CT73" s="40"/>
      <c r="CU73" s="40"/>
      <c r="CV73" s="40">
        <f t="shared" si="14"/>
        <v>0</v>
      </c>
      <c r="CW73" s="38"/>
      <c r="CX73" s="38"/>
      <c r="CY73" s="38"/>
      <c r="CZ73" s="38"/>
      <c r="DA73" s="38"/>
      <c r="DB73" s="20"/>
      <c r="DC73" s="20"/>
      <c r="DD73" s="20"/>
    </row>
    <row r="74" s="2" customFormat="1" hidden="1" outlineLevel="1" spans="1:108">
      <c r="A74" s="21" t="s">
        <v>570</v>
      </c>
      <c r="B74" s="21"/>
      <c r="C74" s="48" t="s">
        <v>571</v>
      </c>
      <c r="D74" s="48" t="s">
        <v>406</v>
      </c>
      <c r="E74" s="56" t="s">
        <v>558</v>
      </c>
      <c r="F74" s="21" t="s">
        <v>66</v>
      </c>
      <c r="G74" s="21" t="s">
        <v>513</v>
      </c>
      <c r="H74" s="20" t="s">
        <v>409</v>
      </c>
      <c r="I74" s="66" t="s">
        <v>68</v>
      </c>
      <c r="J74" s="30">
        <v>44621</v>
      </c>
      <c r="K74" s="30">
        <v>44635</v>
      </c>
      <c r="L74" s="31">
        <v>44611</v>
      </c>
      <c r="M74" s="31"/>
      <c r="N74" s="37">
        <v>1</v>
      </c>
      <c r="O74" s="66" t="s">
        <v>572</v>
      </c>
      <c r="P74" s="66"/>
      <c r="Q74" s="66"/>
      <c r="R74" s="37"/>
      <c r="S74" s="66"/>
      <c r="T74" s="20"/>
      <c r="U74" s="38"/>
      <c r="V74" s="40">
        <f t="shared" si="10"/>
        <v>0</v>
      </c>
      <c r="W74" s="40">
        <f t="shared" si="11"/>
        <v>0</v>
      </c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>
        <f t="shared" si="12"/>
        <v>0</v>
      </c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>
        <f t="shared" si="13"/>
        <v>0</v>
      </c>
      <c r="CR74" s="40"/>
      <c r="CS74" s="40"/>
      <c r="CT74" s="40"/>
      <c r="CU74" s="40"/>
      <c r="CV74" s="40">
        <f t="shared" si="14"/>
        <v>0</v>
      </c>
      <c r="CW74" s="38"/>
      <c r="CX74" s="38"/>
      <c r="CY74" s="38"/>
      <c r="CZ74" s="38"/>
      <c r="DA74" s="38"/>
      <c r="DB74" s="20"/>
      <c r="DC74" s="20"/>
      <c r="DD74" s="20"/>
    </row>
    <row r="75" s="2" customFormat="1" hidden="1" outlineLevel="1" spans="1:108">
      <c r="A75" s="21" t="s">
        <v>573</v>
      </c>
      <c r="B75" s="21"/>
      <c r="C75" s="48" t="s">
        <v>574</v>
      </c>
      <c r="D75" s="48" t="s">
        <v>406</v>
      </c>
      <c r="E75" s="56" t="s">
        <v>558</v>
      </c>
      <c r="F75" s="21" t="s">
        <v>66</v>
      </c>
      <c r="G75" s="21" t="s">
        <v>513</v>
      </c>
      <c r="H75" s="20" t="s">
        <v>409</v>
      </c>
      <c r="I75" s="66" t="s">
        <v>68</v>
      </c>
      <c r="J75" s="30">
        <v>44621</v>
      </c>
      <c r="K75" s="30">
        <v>44635</v>
      </c>
      <c r="L75" s="31"/>
      <c r="M75" s="31"/>
      <c r="N75" s="37">
        <v>1</v>
      </c>
      <c r="O75" s="66" t="s">
        <v>572</v>
      </c>
      <c r="P75" s="66"/>
      <c r="Q75" s="66"/>
      <c r="R75" s="37"/>
      <c r="S75" s="66"/>
      <c r="T75" s="20"/>
      <c r="U75" s="38"/>
      <c r="V75" s="40">
        <f t="shared" si="10"/>
        <v>0</v>
      </c>
      <c r="W75" s="40">
        <f t="shared" si="11"/>
        <v>0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>
        <f t="shared" si="12"/>
        <v>0</v>
      </c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>
        <f t="shared" si="13"/>
        <v>0</v>
      </c>
      <c r="CR75" s="40"/>
      <c r="CS75" s="40"/>
      <c r="CT75" s="40"/>
      <c r="CU75" s="40"/>
      <c r="CV75" s="40">
        <f t="shared" si="14"/>
        <v>0</v>
      </c>
      <c r="CW75" s="38"/>
      <c r="CX75" s="38"/>
      <c r="CY75" s="38"/>
      <c r="CZ75" s="38"/>
      <c r="DA75" s="38"/>
      <c r="DB75" s="20"/>
      <c r="DC75" s="20"/>
      <c r="DD75" s="20"/>
    </row>
    <row r="76" s="2" customFormat="1" hidden="1" outlineLevel="1" spans="1:108">
      <c r="A76" s="21" t="s">
        <v>575</v>
      </c>
      <c r="B76" s="21"/>
      <c r="C76" s="48" t="s">
        <v>576</v>
      </c>
      <c r="D76" s="48" t="s">
        <v>406</v>
      </c>
      <c r="E76" s="56" t="s">
        <v>558</v>
      </c>
      <c r="F76" s="21" t="s">
        <v>66</v>
      </c>
      <c r="G76" s="21" t="s">
        <v>513</v>
      </c>
      <c r="H76" s="20" t="s">
        <v>409</v>
      </c>
      <c r="I76" s="66" t="s">
        <v>68</v>
      </c>
      <c r="J76" s="30">
        <v>44621</v>
      </c>
      <c r="K76" s="30">
        <v>44635</v>
      </c>
      <c r="L76" s="31"/>
      <c r="M76" s="31"/>
      <c r="N76" s="37">
        <v>1</v>
      </c>
      <c r="O76" s="66" t="s">
        <v>572</v>
      </c>
      <c r="P76" s="66"/>
      <c r="Q76" s="66"/>
      <c r="R76" s="37"/>
      <c r="S76" s="66"/>
      <c r="T76" s="20"/>
      <c r="U76" s="38"/>
      <c r="V76" s="40">
        <f t="shared" si="10"/>
        <v>0</v>
      </c>
      <c r="W76" s="40">
        <f t="shared" si="11"/>
        <v>0</v>
      </c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>
        <f t="shared" si="12"/>
        <v>0</v>
      </c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>
        <f t="shared" si="13"/>
        <v>0</v>
      </c>
      <c r="CR76" s="40"/>
      <c r="CS76" s="40"/>
      <c r="CT76" s="40"/>
      <c r="CU76" s="40"/>
      <c r="CV76" s="40">
        <f t="shared" si="14"/>
        <v>0</v>
      </c>
      <c r="CW76" s="38"/>
      <c r="CX76" s="38"/>
      <c r="CY76" s="38"/>
      <c r="CZ76" s="38"/>
      <c r="DA76" s="38"/>
      <c r="DB76" s="20"/>
      <c r="DC76" s="20"/>
      <c r="DD76" s="20"/>
    </row>
    <row r="77" s="2" customFormat="1" hidden="1" outlineLevel="1" spans="1:108">
      <c r="A77" s="21" t="s">
        <v>577</v>
      </c>
      <c r="B77" s="21"/>
      <c r="C77" s="48" t="s">
        <v>578</v>
      </c>
      <c r="D77" s="48" t="s">
        <v>406</v>
      </c>
      <c r="E77" s="56" t="s">
        <v>558</v>
      </c>
      <c r="F77" s="21" t="s">
        <v>66</v>
      </c>
      <c r="G77" s="21" t="s">
        <v>513</v>
      </c>
      <c r="H77" s="20" t="s">
        <v>409</v>
      </c>
      <c r="I77" s="66" t="s">
        <v>68</v>
      </c>
      <c r="J77" s="30">
        <v>44621</v>
      </c>
      <c r="K77" s="30">
        <v>44635</v>
      </c>
      <c r="L77" s="31"/>
      <c r="M77" s="31"/>
      <c r="N77" s="37">
        <v>1</v>
      </c>
      <c r="O77" s="66" t="s">
        <v>572</v>
      </c>
      <c r="P77" s="66"/>
      <c r="Q77" s="66"/>
      <c r="R77" s="37"/>
      <c r="S77" s="66"/>
      <c r="T77" s="20"/>
      <c r="U77" s="38"/>
      <c r="V77" s="40">
        <f t="shared" si="10"/>
        <v>0</v>
      </c>
      <c r="W77" s="40">
        <f t="shared" si="11"/>
        <v>0</v>
      </c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>
        <f t="shared" si="12"/>
        <v>0</v>
      </c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>
        <f t="shared" si="13"/>
        <v>0</v>
      </c>
      <c r="CR77" s="40"/>
      <c r="CS77" s="40"/>
      <c r="CT77" s="40"/>
      <c r="CU77" s="40"/>
      <c r="CV77" s="40">
        <f t="shared" si="14"/>
        <v>0</v>
      </c>
      <c r="CW77" s="38"/>
      <c r="CX77" s="38"/>
      <c r="CY77" s="38"/>
      <c r="CZ77" s="38"/>
      <c r="DA77" s="38"/>
      <c r="DB77" s="20"/>
      <c r="DC77" s="20"/>
      <c r="DD77" s="20"/>
    </row>
    <row r="78" s="2" customFormat="1" collapsed="1" spans="1:108">
      <c r="A78" s="12" t="s">
        <v>579</v>
      </c>
      <c r="B78" s="12"/>
      <c r="C78" s="46" t="s">
        <v>580</v>
      </c>
      <c r="D78" s="46" t="s">
        <v>581</v>
      </c>
      <c r="E78" s="46" t="s">
        <v>582</v>
      </c>
      <c r="F78" s="12" t="s">
        <v>66</v>
      </c>
      <c r="G78" s="12" t="s">
        <v>408</v>
      </c>
      <c r="H78" s="11" t="s">
        <v>409</v>
      </c>
      <c r="I78" s="11" t="s">
        <v>583</v>
      </c>
      <c r="J78" s="29">
        <v>44621</v>
      </c>
      <c r="K78" s="29">
        <v>44635</v>
      </c>
      <c r="L78" s="29"/>
      <c r="M78" s="11"/>
      <c r="N78" s="227">
        <f>SUM(N81:N87)/COUNTIF(N81:N87,"&lt;&gt;测试")</f>
        <v>0.985714285714286</v>
      </c>
      <c r="O78" s="28"/>
      <c r="P78" s="28"/>
      <c r="Q78" s="28"/>
      <c r="R78" s="227"/>
      <c r="S78" s="28"/>
      <c r="T78" s="11"/>
      <c r="U78" s="28"/>
      <c r="V78" s="28">
        <f t="shared" si="10"/>
        <v>0</v>
      </c>
      <c r="W78" s="28">
        <f t="shared" si="11"/>
        <v>0</v>
      </c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>
        <f t="shared" si="12"/>
        <v>0</v>
      </c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>
        <f t="shared" si="13"/>
        <v>0</v>
      </c>
      <c r="CR78" s="28"/>
      <c r="CS78" s="28"/>
      <c r="CT78" s="28"/>
      <c r="CU78" s="28"/>
      <c r="CV78" s="28">
        <f t="shared" si="14"/>
        <v>0</v>
      </c>
      <c r="CW78" s="28"/>
      <c r="CX78" s="28"/>
      <c r="CY78" s="28"/>
      <c r="CZ78" s="28"/>
      <c r="DA78" s="28"/>
      <c r="DB78" s="11"/>
      <c r="DC78" s="11"/>
      <c r="DD78" s="28"/>
    </row>
    <row r="79" s="2" customFormat="1" hidden="1" outlineLevel="1" spans="1:108">
      <c r="A79" s="109" t="s">
        <v>584</v>
      </c>
      <c r="B79" s="109"/>
      <c r="C79" s="225" t="s">
        <v>585</v>
      </c>
      <c r="D79" s="225" t="s">
        <v>581</v>
      </c>
      <c r="E79" s="109" t="s">
        <v>586</v>
      </c>
      <c r="F79" s="109" t="s">
        <v>66</v>
      </c>
      <c r="G79" s="109" t="s">
        <v>408</v>
      </c>
      <c r="H79" s="226" t="s">
        <v>409</v>
      </c>
      <c r="I79" s="226" t="s">
        <v>583</v>
      </c>
      <c r="J79" s="114">
        <v>44621</v>
      </c>
      <c r="K79" s="114">
        <v>44635</v>
      </c>
      <c r="L79" s="31"/>
      <c r="M79" s="31"/>
      <c r="N79" s="37"/>
      <c r="O79" s="20"/>
      <c r="P79" s="20"/>
      <c r="Q79" s="20"/>
      <c r="R79" s="37"/>
      <c r="S79" s="20"/>
      <c r="T79" s="20"/>
      <c r="U79" s="38"/>
      <c r="V79" s="40">
        <f t="shared" si="10"/>
        <v>0</v>
      </c>
      <c r="W79" s="40">
        <f t="shared" si="11"/>
        <v>0</v>
      </c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>
        <f t="shared" si="12"/>
        <v>0</v>
      </c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>
        <f t="shared" si="13"/>
        <v>0</v>
      </c>
      <c r="CR79" s="40"/>
      <c r="CS79" s="40"/>
      <c r="CT79" s="40"/>
      <c r="CU79" s="40"/>
      <c r="CV79" s="40">
        <f t="shared" si="14"/>
        <v>0</v>
      </c>
      <c r="CW79" s="38"/>
      <c r="CX79" s="38"/>
      <c r="CY79" s="38"/>
      <c r="CZ79" s="38"/>
      <c r="DA79" s="38"/>
      <c r="DB79" s="20"/>
      <c r="DC79" s="20"/>
      <c r="DD79" s="38"/>
    </row>
    <row r="80" s="2" customFormat="1" hidden="1" outlineLevel="1" spans="1:108">
      <c r="A80" s="109" t="s">
        <v>587</v>
      </c>
      <c r="B80" s="109"/>
      <c r="C80" s="225" t="s">
        <v>588</v>
      </c>
      <c r="D80" s="225" t="s">
        <v>581</v>
      </c>
      <c r="E80" s="109" t="s">
        <v>589</v>
      </c>
      <c r="F80" s="109" t="s">
        <v>66</v>
      </c>
      <c r="G80" s="109" t="s">
        <v>408</v>
      </c>
      <c r="H80" s="226" t="s">
        <v>409</v>
      </c>
      <c r="I80" s="226" t="s">
        <v>583</v>
      </c>
      <c r="J80" s="114">
        <v>44621</v>
      </c>
      <c r="K80" s="114">
        <v>44635</v>
      </c>
      <c r="L80" s="31"/>
      <c r="M80" s="31"/>
      <c r="N80" s="37"/>
      <c r="O80" s="20"/>
      <c r="P80" s="20"/>
      <c r="Q80" s="20"/>
      <c r="R80" s="37"/>
      <c r="S80" s="20"/>
      <c r="T80" s="20"/>
      <c r="U80" s="38"/>
      <c r="V80" s="40">
        <f t="shared" si="10"/>
        <v>0</v>
      </c>
      <c r="W80" s="40">
        <f t="shared" si="11"/>
        <v>0</v>
      </c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>
        <f t="shared" si="12"/>
        <v>0</v>
      </c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>
        <f t="shared" si="13"/>
        <v>0</v>
      </c>
      <c r="CR80" s="40"/>
      <c r="CS80" s="40"/>
      <c r="CT80" s="40"/>
      <c r="CU80" s="40"/>
      <c r="CV80" s="40">
        <f t="shared" si="14"/>
        <v>0</v>
      </c>
      <c r="CW80" s="38"/>
      <c r="CX80" s="38"/>
      <c r="CY80" s="38"/>
      <c r="CZ80" s="38"/>
      <c r="DA80" s="38"/>
      <c r="DB80" s="20"/>
      <c r="DC80" s="20"/>
      <c r="DD80" s="38"/>
    </row>
    <row r="81" s="2" customFormat="1" hidden="1" outlineLevel="1" spans="1:108">
      <c r="A81" s="21" t="s">
        <v>590</v>
      </c>
      <c r="B81" s="21"/>
      <c r="C81" s="48" t="s">
        <v>591</v>
      </c>
      <c r="D81" s="21" t="s">
        <v>581</v>
      </c>
      <c r="E81" s="21" t="s">
        <v>589</v>
      </c>
      <c r="F81" s="21" t="s">
        <v>66</v>
      </c>
      <c r="G81" s="21" t="s">
        <v>408</v>
      </c>
      <c r="H81" s="20" t="s">
        <v>409</v>
      </c>
      <c r="I81" s="20" t="s">
        <v>583</v>
      </c>
      <c r="J81" s="30">
        <v>44621</v>
      </c>
      <c r="K81" s="30">
        <v>44635</v>
      </c>
      <c r="L81" s="31"/>
      <c r="M81" s="66"/>
      <c r="N81" s="37">
        <v>1</v>
      </c>
      <c r="O81" s="61">
        <v>1</v>
      </c>
      <c r="P81" s="61"/>
      <c r="Q81" s="61"/>
      <c r="R81" s="37"/>
      <c r="S81" s="61"/>
      <c r="T81" s="61" t="s">
        <v>592</v>
      </c>
      <c r="U81" s="61"/>
      <c r="V81" s="40">
        <f t="shared" si="10"/>
        <v>0</v>
      </c>
      <c r="W81" s="40">
        <f t="shared" si="11"/>
        <v>0</v>
      </c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>
        <f t="shared" si="12"/>
        <v>0</v>
      </c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>
        <f t="shared" si="13"/>
        <v>0</v>
      </c>
      <c r="CR81" s="40"/>
      <c r="CS81" s="40"/>
      <c r="CT81" s="40"/>
      <c r="CU81" s="40"/>
      <c r="CV81" s="40">
        <f t="shared" si="14"/>
        <v>0</v>
      </c>
      <c r="CW81" s="61"/>
      <c r="CX81" s="61"/>
      <c r="CY81" s="61"/>
      <c r="CZ81" s="61"/>
      <c r="DA81" s="61"/>
      <c r="DB81" s="20"/>
      <c r="DC81" s="20"/>
      <c r="DD81" s="20"/>
    </row>
    <row r="82" s="2" customFormat="1" hidden="1" outlineLevel="1" spans="1:108">
      <c r="A82" s="21" t="s">
        <v>593</v>
      </c>
      <c r="B82" s="21"/>
      <c r="C82" s="48" t="s">
        <v>594</v>
      </c>
      <c r="D82" s="21" t="s">
        <v>581</v>
      </c>
      <c r="E82" s="21" t="s">
        <v>589</v>
      </c>
      <c r="F82" s="21" t="s">
        <v>66</v>
      </c>
      <c r="G82" s="21" t="s">
        <v>408</v>
      </c>
      <c r="H82" s="20" t="s">
        <v>409</v>
      </c>
      <c r="I82" s="20" t="s">
        <v>583</v>
      </c>
      <c r="J82" s="30">
        <v>44621</v>
      </c>
      <c r="K82" s="30">
        <v>44635</v>
      </c>
      <c r="L82" s="31"/>
      <c r="M82" s="66"/>
      <c r="N82" s="37">
        <v>1</v>
      </c>
      <c r="O82" s="61"/>
      <c r="P82" s="61"/>
      <c r="Q82" s="61"/>
      <c r="R82" s="37"/>
      <c r="S82" s="61"/>
      <c r="T82" s="61"/>
      <c r="U82" s="61"/>
      <c r="V82" s="40">
        <f t="shared" si="10"/>
        <v>0</v>
      </c>
      <c r="W82" s="40">
        <f t="shared" si="11"/>
        <v>0</v>
      </c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>
        <f t="shared" si="12"/>
        <v>0</v>
      </c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>
        <f t="shared" si="13"/>
        <v>0</v>
      </c>
      <c r="CR82" s="40"/>
      <c r="CS82" s="40"/>
      <c r="CT82" s="40"/>
      <c r="CU82" s="40"/>
      <c r="CV82" s="40">
        <f t="shared" si="14"/>
        <v>0</v>
      </c>
      <c r="CW82" s="61"/>
      <c r="CX82" s="61"/>
      <c r="CY82" s="61"/>
      <c r="CZ82" s="61"/>
      <c r="DA82" s="61"/>
      <c r="DB82" s="20"/>
      <c r="DC82" s="20"/>
      <c r="DD82" s="20"/>
    </row>
    <row r="83" s="2" customFormat="1" ht="33" hidden="1" outlineLevel="1" spans="1:108">
      <c r="A83" s="21" t="s">
        <v>595</v>
      </c>
      <c r="B83" s="21"/>
      <c r="C83" s="48" t="s">
        <v>596</v>
      </c>
      <c r="D83" s="21" t="s">
        <v>581</v>
      </c>
      <c r="E83" s="21" t="s">
        <v>589</v>
      </c>
      <c r="F83" s="21" t="s">
        <v>66</v>
      </c>
      <c r="G83" s="21" t="s">
        <v>408</v>
      </c>
      <c r="H83" s="20" t="s">
        <v>409</v>
      </c>
      <c r="I83" s="20" t="s">
        <v>583</v>
      </c>
      <c r="J83" s="30">
        <v>44621</v>
      </c>
      <c r="K83" s="30">
        <v>44635</v>
      </c>
      <c r="L83" s="31"/>
      <c r="M83" s="66"/>
      <c r="N83" s="37">
        <v>0.9</v>
      </c>
      <c r="O83" s="61">
        <v>1</v>
      </c>
      <c r="P83" s="61"/>
      <c r="Q83" s="61"/>
      <c r="R83" s="37"/>
      <c r="S83" s="61"/>
      <c r="T83" s="61" t="s">
        <v>597</v>
      </c>
      <c r="U83" s="61"/>
      <c r="V83" s="40">
        <f t="shared" si="10"/>
        <v>0</v>
      </c>
      <c r="W83" s="40">
        <f t="shared" si="11"/>
        <v>0</v>
      </c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>
        <f t="shared" si="12"/>
        <v>0</v>
      </c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>
        <f t="shared" si="13"/>
        <v>0</v>
      </c>
      <c r="CR83" s="40"/>
      <c r="CS83" s="40"/>
      <c r="CT83" s="40"/>
      <c r="CU83" s="40"/>
      <c r="CV83" s="40">
        <f t="shared" si="14"/>
        <v>0</v>
      </c>
      <c r="CW83" s="61"/>
      <c r="CX83" s="61"/>
      <c r="CY83" s="61"/>
      <c r="CZ83" s="61"/>
      <c r="DA83" s="61"/>
      <c r="DB83" s="20"/>
      <c r="DC83" s="20"/>
      <c r="DD83" s="20"/>
    </row>
    <row r="84" s="2" customFormat="1" hidden="1" outlineLevel="1" spans="1:108">
      <c r="A84" s="21" t="s">
        <v>598</v>
      </c>
      <c r="B84" s="21"/>
      <c r="C84" s="48" t="s">
        <v>599</v>
      </c>
      <c r="D84" s="21" t="s">
        <v>581</v>
      </c>
      <c r="E84" s="21" t="s">
        <v>589</v>
      </c>
      <c r="F84" s="21" t="s">
        <v>66</v>
      </c>
      <c r="G84" s="21" t="s">
        <v>408</v>
      </c>
      <c r="H84" s="20" t="s">
        <v>409</v>
      </c>
      <c r="I84" s="20" t="s">
        <v>583</v>
      </c>
      <c r="J84" s="30">
        <v>44621</v>
      </c>
      <c r="K84" s="30">
        <v>44635</v>
      </c>
      <c r="L84" s="31"/>
      <c r="M84" s="66"/>
      <c r="N84" s="37">
        <v>1</v>
      </c>
      <c r="O84" s="61"/>
      <c r="P84" s="61"/>
      <c r="Q84" s="61"/>
      <c r="R84" s="37"/>
      <c r="S84" s="61"/>
      <c r="T84" s="61" t="s">
        <v>600</v>
      </c>
      <c r="U84" s="61"/>
      <c r="V84" s="40">
        <f t="shared" si="10"/>
        <v>0</v>
      </c>
      <c r="W84" s="40">
        <f t="shared" si="11"/>
        <v>0</v>
      </c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>
        <f t="shared" si="12"/>
        <v>0</v>
      </c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>
        <f t="shared" si="13"/>
        <v>0</v>
      </c>
      <c r="CR84" s="40"/>
      <c r="CS84" s="40"/>
      <c r="CT84" s="40"/>
      <c r="CU84" s="40"/>
      <c r="CV84" s="40">
        <f t="shared" si="14"/>
        <v>0</v>
      </c>
      <c r="CW84" s="61"/>
      <c r="CX84" s="61"/>
      <c r="CY84" s="61"/>
      <c r="CZ84" s="61"/>
      <c r="DA84" s="61"/>
      <c r="DB84" s="20"/>
      <c r="DC84" s="20"/>
      <c r="DD84" s="20"/>
    </row>
    <row r="85" s="2" customFormat="1" hidden="1" outlineLevel="1" spans="1:108">
      <c r="A85" s="21" t="s">
        <v>601</v>
      </c>
      <c r="B85" s="21"/>
      <c r="C85" s="48" t="s">
        <v>602</v>
      </c>
      <c r="D85" s="21" t="s">
        <v>581</v>
      </c>
      <c r="E85" s="21" t="s">
        <v>589</v>
      </c>
      <c r="F85" s="21" t="s">
        <v>66</v>
      </c>
      <c r="G85" s="21" t="s">
        <v>408</v>
      </c>
      <c r="H85" s="20" t="s">
        <v>409</v>
      </c>
      <c r="I85" s="20" t="s">
        <v>583</v>
      </c>
      <c r="J85" s="30">
        <v>44621</v>
      </c>
      <c r="K85" s="30">
        <v>44635</v>
      </c>
      <c r="L85" s="31"/>
      <c r="M85" s="66"/>
      <c r="N85" s="37">
        <v>1</v>
      </c>
      <c r="O85" s="61"/>
      <c r="P85" s="61"/>
      <c r="Q85" s="61"/>
      <c r="R85" s="37"/>
      <c r="S85" s="61"/>
      <c r="T85" s="61"/>
      <c r="U85" s="61"/>
      <c r="V85" s="40">
        <f t="shared" si="10"/>
        <v>0</v>
      </c>
      <c r="W85" s="40">
        <f t="shared" si="11"/>
        <v>0</v>
      </c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>
        <f t="shared" si="12"/>
        <v>0</v>
      </c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>
        <f t="shared" si="13"/>
        <v>0</v>
      </c>
      <c r="CR85" s="40"/>
      <c r="CS85" s="40"/>
      <c r="CT85" s="40"/>
      <c r="CU85" s="40"/>
      <c r="CV85" s="40">
        <f t="shared" si="14"/>
        <v>0</v>
      </c>
      <c r="CW85" s="61"/>
      <c r="CX85" s="61"/>
      <c r="CY85" s="61"/>
      <c r="CZ85" s="61"/>
      <c r="DA85" s="61"/>
      <c r="DB85" s="20"/>
      <c r="DC85" s="20"/>
      <c r="DD85" s="20"/>
    </row>
    <row r="86" s="2" customFormat="1" hidden="1" outlineLevel="1" spans="1:108">
      <c r="A86" s="21" t="s">
        <v>603</v>
      </c>
      <c r="B86" s="21"/>
      <c r="C86" s="48" t="s">
        <v>604</v>
      </c>
      <c r="D86" s="21" t="s">
        <v>581</v>
      </c>
      <c r="E86" s="21" t="s">
        <v>589</v>
      </c>
      <c r="F86" s="21" t="s">
        <v>66</v>
      </c>
      <c r="G86" s="21" t="s">
        <v>408</v>
      </c>
      <c r="H86" s="20" t="s">
        <v>409</v>
      </c>
      <c r="I86" s="20" t="s">
        <v>583</v>
      </c>
      <c r="J86" s="30">
        <v>44621</v>
      </c>
      <c r="K86" s="30">
        <v>44635</v>
      </c>
      <c r="L86" s="31"/>
      <c r="M86" s="66"/>
      <c r="N86" s="37">
        <v>1</v>
      </c>
      <c r="O86" s="61"/>
      <c r="P86" s="61"/>
      <c r="Q86" s="61"/>
      <c r="R86" s="37"/>
      <c r="S86" s="61"/>
      <c r="T86" s="61"/>
      <c r="U86" s="61"/>
      <c r="V86" s="40">
        <f t="shared" si="10"/>
        <v>56</v>
      </c>
      <c r="W86" s="40">
        <f t="shared" si="11"/>
        <v>0</v>
      </c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>
        <f t="shared" si="12"/>
        <v>56</v>
      </c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>
        <v>8</v>
      </c>
      <c r="BV86" s="40">
        <v>8</v>
      </c>
      <c r="BW86" s="40">
        <v>8</v>
      </c>
      <c r="BX86" s="40">
        <v>8</v>
      </c>
      <c r="BY86" s="40">
        <v>8</v>
      </c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>
        <v>8</v>
      </c>
      <c r="CM86" s="40">
        <v>8</v>
      </c>
      <c r="CN86" s="40"/>
      <c r="CO86" s="40"/>
      <c r="CP86" s="40"/>
      <c r="CQ86" s="40">
        <f t="shared" si="13"/>
        <v>0</v>
      </c>
      <c r="CR86" s="40"/>
      <c r="CS86" s="40"/>
      <c r="CT86" s="40"/>
      <c r="CU86" s="40"/>
      <c r="CV86" s="40">
        <f t="shared" si="14"/>
        <v>0</v>
      </c>
      <c r="CW86" s="61"/>
      <c r="CX86" s="61"/>
      <c r="CY86" s="61"/>
      <c r="CZ86" s="61"/>
      <c r="DA86" s="61"/>
      <c r="DB86" s="20"/>
      <c r="DC86" s="20"/>
      <c r="DD86" s="20"/>
    </row>
    <row r="87" s="2" customFormat="1" hidden="1" outlineLevel="1" spans="1:108">
      <c r="A87" s="21" t="s">
        <v>605</v>
      </c>
      <c r="B87" s="21"/>
      <c r="C87" s="48" t="s">
        <v>606</v>
      </c>
      <c r="D87" s="21" t="s">
        <v>581</v>
      </c>
      <c r="E87" s="21" t="s">
        <v>589</v>
      </c>
      <c r="F87" s="21" t="s">
        <v>66</v>
      </c>
      <c r="G87" s="21" t="s">
        <v>408</v>
      </c>
      <c r="H87" s="20" t="s">
        <v>409</v>
      </c>
      <c r="I87" s="20" t="s">
        <v>583</v>
      </c>
      <c r="J87" s="30">
        <v>44621</v>
      </c>
      <c r="K87" s="30">
        <v>44635</v>
      </c>
      <c r="L87" s="31"/>
      <c r="M87" s="66"/>
      <c r="N87" s="37">
        <v>1</v>
      </c>
      <c r="O87" s="61"/>
      <c r="P87" s="61"/>
      <c r="Q87" s="61"/>
      <c r="R87" s="37"/>
      <c r="S87" s="61"/>
      <c r="T87" s="61"/>
      <c r="U87" s="61"/>
      <c r="V87" s="40">
        <f t="shared" si="10"/>
        <v>0</v>
      </c>
      <c r="W87" s="40">
        <f t="shared" si="11"/>
        <v>0</v>
      </c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>
        <f t="shared" si="12"/>
        <v>0</v>
      </c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>
        <f t="shared" si="13"/>
        <v>0</v>
      </c>
      <c r="CR87" s="40"/>
      <c r="CS87" s="40"/>
      <c r="CT87" s="40"/>
      <c r="CU87" s="40"/>
      <c r="CV87" s="40">
        <f t="shared" si="14"/>
        <v>0</v>
      </c>
      <c r="CW87" s="61"/>
      <c r="CX87" s="61"/>
      <c r="CY87" s="61"/>
      <c r="CZ87" s="61"/>
      <c r="DA87" s="61"/>
      <c r="DB87" s="20"/>
      <c r="DC87" s="20"/>
      <c r="DD87" s="20"/>
    </row>
    <row r="88" s="2" customFormat="1" hidden="1" outlineLevel="1" spans="1:108">
      <c r="A88" s="109" t="s">
        <v>607</v>
      </c>
      <c r="B88" s="109"/>
      <c r="C88" s="225" t="s">
        <v>608</v>
      </c>
      <c r="D88" s="225" t="s">
        <v>581</v>
      </c>
      <c r="E88" s="21" t="s">
        <v>589</v>
      </c>
      <c r="F88" s="109" t="s">
        <v>66</v>
      </c>
      <c r="G88" s="109" t="s">
        <v>408</v>
      </c>
      <c r="H88" s="226" t="s">
        <v>409</v>
      </c>
      <c r="I88" s="226" t="s">
        <v>583</v>
      </c>
      <c r="J88" s="114">
        <v>44621</v>
      </c>
      <c r="K88" s="114">
        <v>44635</v>
      </c>
      <c r="L88" s="31"/>
      <c r="M88" s="31"/>
      <c r="N88" s="37"/>
      <c r="O88" s="20"/>
      <c r="P88" s="20"/>
      <c r="Q88" s="20"/>
      <c r="R88" s="37"/>
      <c r="S88" s="20"/>
      <c r="T88" s="20"/>
      <c r="U88" s="38"/>
      <c r="V88" s="40">
        <f t="shared" si="10"/>
        <v>0</v>
      </c>
      <c r="W88" s="40">
        <f t="shared" si="11"/>
        <v>0</v>
      </c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>
        <f t="shared" si="12"/>
        <v>0</v>
      </c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>
        <f t="shared" si="13"/>
        <v>0</v>
      </c>
      <c r="CR88" s="40"/>
      <c r="CS88" s="40"/>
      <c r="CT88" s="40"/>
      <c r="CU88" s="40"/>
      <c r="CV88" s="40">
        <f t="shared" si="14"/>
        <v>0</v>
      </c>
      <c r="CW88" s="38"/>
      <c r="CX88" s="38"/>
      <c r="CY88" s="38"/>
      <c r="CZ88" s="38"/>
      <c r="DA88" s="38"/>
      <c r="DB88" s="20"/>
      <c r="DC88" s="20"/>
      <c r="DD88" s="20"/>
    </row>
    <row r="89" s="2" customFormat="1" hidden="1" outlineLevel="1" spans="1:108">
      <c r="A89" s="109" t="s">
        <v>609</v>
      </c>
      <c r="B89" s="109"/>
      <c r="C89" s="225" t="s">
        <v>610</v>
      </c>
      <c r="D89" s="225" t="s">
        <v>581</v>
      </c>
      <c r="E89" s="21" t="s">
        <v>589</v>
      </c>
      <c r="F89" s="109" t="s">
        <v>66</v>
      </c>
      <c r="G89" s="109" t="s">
        <v>408</v>
      </c>
      <c r="H89" s="226" t="s">
        <v>409</v>
      </c>
      <c r="I89" s="226" t="s">
        <v>583</v>
      </c>
      <c r="J89" s="114">
        <v>44621</v>
      </c>
      <c r="K89" s="114">
        <v>44635</v>
      </c>
      <c r="L89" s="31"/>
      <c r="M89" s="66"/>
      <c r="N89" s="37"/>
      <c r="O89" s="61"/>
      <c r="P89" s="61"/>
      <c r="Q89" s="61"/>
      <c r="R89" s="37"/>
      <c r="S89" s="61"/>
      <c r="T89" s="61"/>
      <c r="U89" s="61"/>
      <c r="V89" s="40">
        <f t="shared" si="10"/>
        <v>0</v>
      </c>
      <c r="W89" s="40">
        <f t="shared" si="11"/>
        <v>0</v>
      </c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>
        <f t="shared" si="12"/>
        <v>0</v>
      </c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>
        <f t="shared" si="13"/>
        <v>0</v>
      </c>
      <c r="CR89" s="40"/>
      <c r="CS89" s="40"/>
      <c r="CT89" s="40"/>
      <c r="CU89" s="40"/>
      <c r="CV89" s="40">
        <f t="shared" si="14"/>
        <v>0</v>
      </c>
      <c r="CW89" s="61"/>
      <c r="CX89" s="61"/>
      <c r="CY89" s="61"/>
      <c r="CZ89" s="61"/>
      <c r="DA89" s="61"/>
      <c r="DB89" s="20"/>
      <c r="DC89" s="20"/>
      <c r="DD89" s="20"/>
    </row>
    <row r="90" s="2" customFormat="1" hidden="1" outlineLevel="1" spans="1:108">
      <c r="A90" s="109" t="s">
        <v>611</v>
      </c>
      <c r="B90" s="109"/>
      <c r="C90" s="225" t="s">
        <v>612</v>
      </c>
      <c r="D90" s="225" t="s">
        <v>581</v>
      </c>
      <c r="E90" s="21" t="s">
        <v>589</v>
      </c>
      <c r="F90" s="109" t="s">
        <v>66</v>
      </c>
      <c r="G90" s="109" t="s">
        <v>408</v>
      </c>
      <c r="H90" s="226" t="s">
        <v>409</v>
      </c>
      <c r="I90" s="226" t="s">
        <v>583</v>
      </c>
      <c r="J90" s="114">
        <v>44621</v>
      </c>
      <c r="K90" s="114">
        <v>44635</v>
      </c>
      <c r="L90" s="31"/>
      <c r="M90" s="66"/>
      <c r="N90" s="20"/>
      <c r="O90" s="61"/>
      <c r="P90" s="61"/>
      <c r="Q90" s="61"/>
      <c r="R90" s="20"/>
      <c r="S90" s="61"/>
      <c r="T90" s="61"/>
      <c r="U90" s="61"/>
      <c r="V90" s="40">
        <f t="shared" si="10"/>
        <v>0</v>
      </c>
      <c r="W90" s="40">
        <f t="shared" si="11"/>
        <v>0</v>
      </c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>
        <f t="shared" si="12"/>
        <v>0</v>
      </c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>
        <f t="shared" si="13"/>
        <v>0</v>
      </c>
      <c r="CR90" s="40"/>
      <c r="CS90" s="40"/>
      <c r="CT90" s="40"/>
      <c r="CU90" s="40"/>
      <c r="CV90" s="40">
        <f t="shared" si="14"/>
        <v>0</v>
      </c>
      <c r="CW90" s="61"/>
      <c r="CX90" s="61"/>
      <c r="CY90" s="61"/>
      <c r="CZ90" s="61"/>
      <c r="DA90" s="61"/>
      <c r="DB90" s="20"/>
      <c r="DC90" s="20"/>
      <c r="DD90" s="20"/>
    </row>
    <row r="91" s="2" customFormat="1" hidden="1" outlineLevel="1" spans="1:108">
      <c r="A91" s="109" t="s">
        <v>613</v>
      </c>
      <c r="B91" s="109"/>
      <c r="C91" s="225" t="s">
        <v>614</v>
      </c>
      <c r="D91" s="225" t="s">
        <v>581</v>
      </c>
      <c r="E91" s="21" t="s">
        <v>589</v>
      </c>
      <c r="F91" s="109" t="s">
        <v>66</v>
      </c>
      <c r="G91" s="109" t="s">
        <v>408</v>
      </c>
      <c r="H91" s="226" t="s">
        <v>409</v>
      </c>
      <c r="I91" s="226" t="s">
        <v>583</v>
      </c>
      <c r="J91" s="114">
        <v>44621</v>
      </c>
      <c r="K91" s="114">
        <v>44635</v>
      </c>
      <c r="L91" s="31"/>
      <c r="M91" s="31"/>
      <c r="N91" s="37"/>
      <c r="O91" s="20"/>
      <c r="P91" s="20"/>
      <c r="Q91" s="20"/>
      <c r="R91" s="37"/>
      <c r="S91" s="20"/>
      <c r="T91" s="20"/>
      <c r="U91" s="38"/>
      <c r="V91" s="40">
        <f t="shared" si="10"/>
        <v>0</v>
      </c>
      <c r="W91" s="40">
        <f t="shared" si="11"/>
        <v>0</v>
      </c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>
        <f t="shared" si="12"/>
        <v>0</v>
      </c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>
        <f t="shared" si="13"/>
        <v>0</v>
      </c>
      <c r="CR91" s="40"/>
      <c r="CS91" s="40"/>
      <c r="CT91" s="40"/>
      <c r="CU91" s="40"/>
      <c r="CV91" s="40">
        <f t="shared" si="14"/>
        <v>0</v>
      </c>
      <c r="CW91" s="38"/>
      <c r="CX91" s="38"/>
      <c r="CY91" s="38"/>
      <c r="CZ91" s="38"/>
      <c r="DA91" s="38"/>
      <c r="DB91" s="20"/>
      <c r="DC91" s="20"/>
      <c r="DD91" s="20"/>
    </row>
    <row r="92" s="2" customFormat="1" hidden="1" outlineLevel="1" spans="1:108">
      <c r="A92" s="109" t="s">
        <v>615</v>
      </c>
      <c r="B92" s="109"/>
      <c r="C92" s="225" t="s">
        <v>616</v>
      </c>
      <c r="D92" s="225" t="s">
        <v>581</v>
      </c>
      <c r="E92" s="21" t="s">
        <v>589</v>
      </c>
      <c r="F92" s="109" t="s">
        <v>66</v>
      </c>
      <c r="G92" s="109" t="s">
        <v>408</v>
      </c>
      <c r="H92" s="226" t="s">
        <v>409</v>
      </c>
      <c r="I92" s="226" t="s">
        <v>583</v>
      </c>
      <c r="J92" s="114">
        <v>44621</v>
      </c>
      <c r="K92" s="114">
        <v>44635</v>
      </c>
      <c r="L92" s="31"/>
      <c r="M92" s="31"/>
      <c r="N92" s="37"/>
      <c r="O92" s="20"/>
      <c r="P92" s="20"/>
      <c r="Q92" s="20"/>
      <c r="R92" s="37"/>
      <c r="S92" s="20"/>
      <c r="T92" s="20"/>
      <c r="U92" s="38"/>
      <c r="V92" s="40">
        <f t="shared" si="10"/>
        <v>0</v>
      </c>
      <c r="W92" s="40">
        <f t="shared" si="11"/>
        <v>0</v>
      </c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>
        <f t="shared" si="12"/>
        <v>0</v>
      </c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>
        <f t="shared" si="13"/>
        <v>0</v>
      </c>
      <c r="CR92" s="40"/>
      <c r="CS92" s="40"/>
      <c r="CT92" s="40"/>
      <c r="CU92" s="40"/>
      <c r="CV92" s="40">
        <f t="shared" si="14"/>
        <v>0</v>
      </c>
      <c r="CW92" s="38"/>
      <c r="CX92" s="38"/>
      <c r="CY92" s="38"/>
      <c r="CZ92" s="38"/>
      <c r="DA92" s="38"/>
      <c r="DB92" s="20"/>
      <c r="DC92" s="20"/>
      <c r="DD92" s="20"/>
    </row>
    <row r="93" s="2" customFormat="1" collapsed="1" spans="1:108">
      <c r="A93" s="12" t="s">
        <v>617</v>
      </c>
      <c r="B93" s="12"/>
      <c r="C93" s="46" t="s">
        <v>618</v>
      </c>
      <c r="D93" s="46" t="s">
        <v>581</v>
      </c>
      <c r="E93" s="46" t="s">
        <v>619</v>
      </c>
      <c r="F93" s="12" t="s">
        <v>66</v>
      </c>
      <c r="G93" s="12" t="s">
        <v>513</v>
      </c>
      <c r="H93" s="11" t="s">
        <v>409</v>
      </c>
      <c r="I93" s="11" t="s">
        <v>68</v>
      </c>
      <c r="J93" s="29">
        <v>44621</v>
      </c>
      <c r="K93" s="29">
        <v>44635</v>
      </c>
      <c r="L93" s="29"/>
      <c r="M93" s="29"/>
      <c r="N93" s="41">
        <f>SUM(N94:N100)/COUNTIF(N94:N100,"&lt;&gt;测试")</f>
        <v>1</v>
      </c>
      <c r="O93" s="11"/>
      <c r="P93" s="11"/>
      <c r="Q93" s="11"/>
      <c r="R93" s="41"/>
      <c r="S93" s="11"/>
      <c r="T93" s="11"/>
      <c r="U93" s="28"/>
      <c r="V93" s="28">
        <f t="shared" si="10"/>
        <v>0</v>
      </c>
      <c r="W93" s="28">
        <f t="shared" si="11"/>
        <v>0</v>
      </c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>
        <f t="shared" si="12"/>
        <v>0</v>
      </c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>
        <f t="shared" si="13"/>
        <v>0</v>
      </c>
      <c r="CR93" s="28"/>
      <c r="CS93" s="28"/>
      <c r="CT93" s="28"/>
      <c r="CU93" s="28"/>
      <c r="CV93" s="28">
        <f t="shared" si="14"/>
        <v>0</v>
      </c>
      <c r="CW93" s="28"/>
      <c r="CX93" s="28"/>
      <c r="CY93" s="28"/>
      <c r="CZ93" s="28"/>
      <c r="DA93" s="28"/>
      <c r="DB93" s="11"/>
      <c r="DC93" s="11"/>
      <c r="DD93" s="11"/>
    </row>
    <row r="94" s="2" customFormat="1" hidden="1" outlineLevel="1" spans="1:108">
      <c r="A94" s="21" t="s">
        <v>620</v>
      </c>
      <c r="B94" s="21"/>
      <c r="C94" s="48" t="s">
        <v>621</v>
      </c>
      <c r="D94" s="48" t="s">
        <v>581</v>
      </c>
      <c r="E94" s="21" t="s">
        <v>622</v>
      </c>
      <c r="F94" s="21" t="s">
        <v>66</v>
      </c>
      <c r="G94" s="21" t="s">
        <v>513</v>
      </c>
      <c r="H94" s="20" t="s">
        <v>409</v>
      </c>
      <c r="I94" s="20" t="s">
        <v>68</v>
      </c>
      <c r="J94" s="30">
        <v>44621</v>
      </c>
      <c r="K94" s="30">
        <v>44635</v>
      </c>
      <c r="L94" s="31"/>
      <c r="M94" s="31"/>
      <c r="N94" s="37">
        <v>1</v>
      </c>
      <c r="O94" s="20"/>
      <c r="P94" s="20"/>
      <c r="Q94" s="20"/>
      <c r="R94" s="37"/>
      <c r="S94" s="20"/>
      <c r="T94" s="20"/>
      <c r="U94" s="38"/>
      <c r="V94" s="40">
        <f t="shared" si="10"/>
        <v>0</v>
      </c>
      <c r="W94" s="40">
        <f t="shared" si="11"/>
        <v>0</v>
      </c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>
        <f t="shared" si="12"/>
        <v>0</v>
      </c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>
        <f t="shared" si="13"/>
        <v>0</v>
      </c>
      <c r="CR94" s="40"/>
      <c r="CS94" s="40"/>
      <c r="CT94" s="40"/>
      <c r="CU94" s="40"/>
      <c r="CV94" s="40">
        <f t="shared" si="14"/>
        <v>0</v>
      </c>
      <c r="CW94" s="38"/>
      <c r="CX94" s="38"/>
      <c r="CY94" s="38"/>
      <c r="CZ94" s="38"/>
      <c r="DA94" s="38"/>
      <c r="DB94" s="20"/>
      <c r="DC94" s="20"/>
      <c r="DD94" s="20"/>
    </row>
    <row r="95" s="2" customFormat="1" hidden="1" outlineLevel="1" spans="1:108">
      <c r="A95" s="21" t="s">
        <v>623</v>
      </c>
      <c r="B95" s="21"/>
      <c r="C95" s="48" t="s">
        <v>624</v>
      </c>
      <c r="D95" s="48" t="s">
        <v>581</v>
      </c>
      <c r="E95" s="21" t="s">
        <v>622</v>
      </c>
      <c r="F95" s="21" t="s">
        <v>66</v>
      </c>
      <c r="G95" s="21" t="s">
        <v>513</v>
      </c>
      <c r="H95" s="20" t="s">
        <v>409</v>
      </c>
      <c r="I95" s="20" t="s">
        <v>68</v>
      </c>
      <c r="J95" s="30">
        <v>44621</v>
      </c>
      <c r="K95" s="30">
        <v>44635</v>
      </c>
      <c r="L95" s="31"/>
      <c r="M95" s="31"/>
      <c r="N95" s="37">
        <v>1</v>
      </c>
      <c r="O95" s="20"/>
      <c r="P95" s="20"/>
      <c r="Q95" s="20"/>
      <c r="R95" s="37"/>
      <c r="S95" s="20"/>
      <c r="T95" s="20"/>
      <c r="U95" s="38"/>
      <c r="V95" s="40">
        <f t="shared" si="10"/>
        <v>0</v>
      </c>
      <c r="W95" s="40">
        <f t="shared" si="11"/>
        <v>0</v>
      </c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>
        <f t="shared" si="12"/>
        <v>0</v>
      </c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>
        <f t="shared" si="13"/>
        <v>0</v>
      </c>
      <c r="CR95" s="40"/>
      <c r="CS95" s="40"/>
      <c r="CT95" s="40"/>
      <c r="CU95" s="40"/>
      <c r="CV95" s="40">
        <f t="shared" si="14"/>
        <v>0</v>
      </c>
      <c r="CW95" s="38"/>
      <c r="CX95" s="38"/>
      <c r="CY95" s="38"/>
      <c r="CZ95" s="38"/>
      <c r="DA95" s="38"/>
      <c r="DB95" s="20"/>
      <c r="DC95" s="20"/>
      <c r="DD95" s="20"/>
    </row>
    <row r="96" s="2" customFormat="1" hidden="1" outlineLevel="1" spans="1:108">
      <c r="A96" s="21" t="s">
        <v>625</v>
      </c>
      <c r="B96" s="21"/>
      <c r="C96" s="48" t="s">
        <v>626</v>
      </c>
      <c r="D96" s="48" t="s">
        <v>581</v>
      </c>
      <c r="E96" s="21" t="s">
        <v>622</v>
      </c>
      <c r="F96" s="21" t="s">
        <v>66</v>
      </c>
      <c r="G96" s="21" t="s">
        <v>513</v>
      </c>
      <c r="H96" s="20" t="s">
        <v>409</v>
      </c>
      <c r="I96" s="20" t="s">
        <v>68</v>
      </c>
      <c r="J96" s="30">
        <v>44621</v>
      </c>
      <c r="K96" s="30">
        <v>44635</v>
      </c>
      <c r="L96" s="31"/>
      <c r="M96" s="31"/>
      <c r="N96" s="37">
        <v>1</v>
      </c>
      <c r="O96" s="121"/>
      <c r="P96" s="121"/>
      <c r="Q96" s="121"/>
      <c r="R96" s="37"/>
      <c r="S96" s="121"/>
      <c r="T96" s="121"/>
      <c r="U96" s="123"/>
      <c r="V96" s="40">
        <f t="shared" si="10"/>
        <v>0</v>
      </c>
      <c r="W96" s="40">
        <f t="shared" si="11"/>
        <v>0</v>
      </c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>
        <f t="shared" si="12"/>
        <v>0</v>
      </c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>
        <f t="shared" si="13"/>
        <v>0</v>
      </c>
      <c r="CR96" s="40"/>
      <c r="CS96" s="40"/>
      <c r="CT96" s="40"/>
      <c r="CU96" s="40"/>
      <c r="CV96" s="40">
        <f t="shared" si="14"/>
        <v>0</v>
      </c>
      <c r="CW96" s="123"/>
      <c r="CX96" s="123"/>
      <c r="CY96" s="123"/>
      <c r="CZ96" s="123"/>
      <c r="DA96" s="123"/>
      <c r="DB96" s="20"/>
      <c r="DC96" s="20"/>
      <c r="DD96" s="20"/>
    </row>
    <row r="97" s="2" customFormat="1" hidden="1" outlineLevel="1" spans="1:108">
      <c r="A97" s="21" t="s">
        <v>627</v>
      </c>
      <c r="B97" s="21"/>
      <c r="C97" s="48" t="s">
        <v>628</v>
      </c>
      <c r="D97" s="48" t="s">
        <v>581</v>
      </c>
      <c r="E97" s="21" t="s">
        <v>622</v>
      </c>
      <c r="F97" s="21" t="s">
        <v>66</v>
      </c>
      <c r="G97" s="21" t="s">
        <v>513</v>
      </c>
      <c r="H97" s="20" t="s">
        <v>409</v>
      </c>
      <c r="I97" s="20" t="s">
        <v>68</v>
      </c>
      <c r="J97" s="30">
        <v>44621</v>
      </c>
      <c r="K97" s="30">
        <v>44635</v>
      </c>
      <c r="L97" s="31"/>
      <c r="M97" s="31"/>
      <c r="N97" s="37">
        <v>1</v>
      </c>
      <c r="O97" s="20"/>
      <c r="P97" s="20"/>
      <c r="Q97" s="20"/>
      <c r="R97" s="37"/>
      <c r="S97" s="20"/>
      <c r="T97" s="20"/>
      <c r="U97" s="38"/>
      <c r="V97" s="40">
        <f t="shared" si="10"/>
        <v>0</v>
      </c>
      <c r="W97" s="40">
        <f t="shared" si="11"/>
        <v>0</v>
      </c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>
        <f t="shared" si="12"/>
        <v>0</v>
      </c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>
        <f t="shared" si="13"/>
        <v>0</v>
      </c>
      <c r="CR97" s="40"/>
      <c r="CS97" s="40"/>
      <c r="CT97" s="40"/>
      <c r="CU97" s="40"/>
      <c r="CV97" s="40">
        <f t="shared" si="14"/>
        <v>0</v>
      </c>
      <c r="CW97" s="38"/>
      <c r="CX97" s="38"/>
      <c r="CY97" s="38"/>
      <c r="CZ97" s="38"/>
      <c r="DA97" s="38"/>
      <c r="DB97" s="20"/>
      <c r="DC97" s="20"/>
      <c r="DD97" s="20"/>
    </row>
    <row r="98" s="2" customFormat="1" hidden="1" outlineLevel="1" spans="1:108">
      <c r="A98" s="21" t="s">
        <v>629</v>
      </c>
      <c r="B98" s="21"/>
      <c r="C98" s="48" t="s">
        <v>630</v>
      </c>
      <c r="D98" s="48" t="s">
        <v>581</v>
      </c>
      <c r="E98" s="21" t="s">
        <v>622</v>
      </c>
      <c r="F98" s="21" t="s">
        <v>66</v>
      </c>
      <c r="G98" s="21" t="s">
        <v>513</v>
      </c>
      <c r="H98" s="20" t="s">
        <v>409</v>
      </c>
      <c r="I98" s="20" t="s">
        <v>68</v>
      </c>
      <c r="J98" s="30">
        <v>44621</v>
      </c>
      <c r="K98" s="30">
        <v>44635</v>
      </c>
      <c r="L98" s="31"/>
      <c r="M98" s="31"/>
      <c r="N98" s="37">
        <v>1</v>
      </c>
      <c r="O98" s="66"/>
      <c r="P98" s="66"/>
      <c r="Q98" s="66"/>
      <c r="R98" s="37"/>
      <c r="S98" s="66"/>
      <c r="T98" s="66"/>
      <c r="U98" s="61"/>
      <c r="V98" s="40">
        <f t="shared" si="10"/>
        <v>0</v>
      </c>
      <c r="W98" s="40">
        <f t="shared" si="11"/>
        <v>0</v>
      </c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>
        <f t="shared" si="12"/>
        <v>0</v>
      </c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>
        <f t="shared" si="13"/>
        <v>0</v>
      </c>
      <c r="CR98" s="40"/>
      <c r="CS98" s="40"/>
      <c r="CT98" s="40"/>
      <c r="CU98" s="40"/>
      <c r="CV98" s="40">
        <f t="shared" si="14"/>
        <v>0</v>
      </c>
      <c r="CW98" s="61"/>
      <c r="CX98" s="61"/>
      <c r="CY98" s="61"/>
      <c r="CZ98" s="61"/>
      <c r="DA98" s="61"/>
      <c r="DB98" s="20"/>
      <c r="DC98" s="20"/>
      <c r="DD98" s="20"/>
    </row>
    <row r="99" s="2" customFormat="1" hidden="1" outlineLevel="1" spans="1:108">
      <c r="A99" s="21" t="s">
        <v>631</v>
      </c>
      <c r="B99" s="21"/>
      <c r="C99" s="48" t="s">
        <v>632</v>
      </c>
      <c r="D99" s="48" t="s">
        <v>581</v>
      </c>
      <c r="E99" s="21" t="s">
        <v>622</v>
      </c>
      <c r="F99" s="21" t="s">
        <v>66</v>
      </c>
      <c r="G99" s="21" t="s">
        <v>513</v>
      </c>
      <c r="H99" s="20" t="s">
        <v>409</v>
      </c>
      <c r="I99" s="20" t="s">
        <v>68</v>
      </c>
      <c r="J99" s="30">
        <v>44621</v>
      </c>
      <c r="K99" s="30">
        <v>44635</v>
      </c>
      <c r="L99" s="31"/>
      <c r="M99" s="30"/>
      <c r="N99" s="37">
        <v>1</v>
      </c>
      <c r="O99" s="20"/>
      <c r="P99" s="20"/>
      <c r="Q99" s="20"/>
      <c r="R99" s="37"/>
      <c r="S99" s="20"/>
      <c r="T99" s="20"/>
      <c r="U99" s="38"/>
      <c r="V99" s="40">
        <f t="shared" si="10"/>
        <v>0</v>
      </c>
      <c r="W99" s="40">
        <f t="shared" si="11"/>
        <v>0</v>
      </c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>
        <f t="shared" si="12"/>
        <v>0</v>
      </c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>
        <f t="shared" si="13"/>
        <v>0</v>
      </c>
      <c r="CR99" s="40"/>
      <c r="CS99" s="40"/>
      <c r="CT99" s="40"/>
      <c r="CU99" s="40"/>
      <c r="CV99" s="40">
        <f t="shared" si="14"/>
        <v>0</v>
      </c>
      <c r="CW99" s="38"/>
      <c r="CX99" s="38"/>
      <c r="CY99" s="38"/>
      <c r="CZ99" s="38"/>
      <c r="DA99" s="38"/>
      <c r="DB99" s="20"/>
      <c r="DC99" s="20"/>
      <c r="DD99" s="20"/>
    </row>
    <row r="100" hidden="1" outlineLevel="1" spans="1:108">
      <c r="A100" s="21" t="s">
        <v>633</v>
      </c>
      <c r="B100" s="21"/>
      <c r="C100" s="48" t="s">
        <v>634</v>
      </c>
      <c r="D100" s="48" t="s">
        <v>581</v>
      </c>
      <c r="E100" s="21" t="s">
        <v>622</v>
      </c>
      <c r="F100" s="21" t="s">
        <v>66</v>
      </c>
      <c r="G100" s="21" t="s">
        <v>513</v>
      </c>
      <c r="H100" s="20" t="s">
        <v>409</v>
      </c>
      <c r="I100" s="20" t="s">
        <v>68</v>
      </c>
      <c r="J100" s="30">
        <v>44621</v>
      </c>
      <c r="K100" s="30">
        <v>44635</v>
      </c>
      <c r="L100" s="31"/>
      <c r="M100" s="30"/>
      <c r="N100" s="37">
        <v>1</v>
      </c>
      <c r="O100" s="61"/>
      <c r="P100" s="61"/>
      <c r="Q100" s="61"/>
      <c r="R100" s="37"/>
      <c r="S100" s="61"/>
      <c r="T100" s="61"/>
      <c r="U100" s="61"/>
      <c r="V100" s="40">
        <f t="shared" si="10"/>
        <v>0</v>
      </c>
      <c r="W100" s="40">
        <f t="shared" si="11"/>
        <v>0</v>
      </c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>
        <f t="shared" si="12"/>
        <v>0</v>
      </c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>
        <f t="shared" si="13"/>
        <v>0</v>
      </c>
      <c r="CR100" s="40"/>
      <c r="CS100" s="40"/>
      <c r="CT100" s="40"/>
      <c r="CU100" s="40"/>
      <c r="CV100" s="40">
        <f t="shared" si="14"/>
        <v>0</v>
      </c>
      <c r="CW100" s="61"/>
      <c r="CX100" s="61"/>
      <c r="CY100" s="61"/>
      <c r="CZ100" s="61"/>
      <c r="DA100" s="61"/>
      <c r="DB100" s="20"/>
      <c r="DC100" s="20"/>
      <c r="DD100" s="20"/>
    </row>
    <row r="101" s="2" customFormat="1" collapsed="1" spans="1:108">
      <c r="A101" s="12" t="s">
        <v>635</v>
      </c>
      <c r="B101" s="12"/>
      <c r="C101" s="46" t="s">
        <v>636</v>
      </c>
      <c r="D101" s="46" t="s">
        <v>406</v>
      </c>
      <c r="E101" s="46" t="s">
        <v>407</v>
      </c>
      <c r="F101" s="12" t="s">
        <v>66</v>
      </c>
      <c r="G101" s="12" t="s">
        <v>637</v>
      </c>
      <c r="H101" s="11" t="s">
        <v>409</v>
      </c>
      <c r="I101" s="11" t="s">
        <v>428</v>
      </c>
      <c r="J101" s="29">
        <v>44621</v>
      </c>
      <c r="K101" s="29">
        <v>44635</v>
      </c>
      <c r="L101" s="29"/>
      <c r="M101" s="29"/>
      <c r="N101" s="227">
        <f>SUM(N102:N103)/COUNTIF(N102:N103,"&lt;&gt;测试")</f>
        <v>0.9</v>
      </c>
      <c r="O101" s="11"/>
      <c r="P101" s="11"/>
      <c r="Q101" s="11"/>
      <c r="R101" s="227"/>
      <c r="S101" s="11"/>
      <c r="T101" s="11"/>
      <c r="U101" s="28"/>
      <c r="V101" s="28">
        <f t="shared" si="10"/>
        <v>0</v>
      </c>
      <c r="W101" s="28">
        <f t="shared" si="11"/>
        <v>0</v>
      </c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>
        <f t="shared" si="12"/>
        <v>0</v>
      </c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>
        <f t="shared" si="13"/>
        <v>0</v>
      </c>
      <c r="CR101" s="28"/>
      <c r="CS101" s="28"/>
      <c r="CT101" s="28"/>
      <c r="CU101" s="28"/>
      <c r="CV101" s="28">
        <f t="shared" si="14"/>
        <v>0</v>
      </c>
      <c r="CW101" s="28"/>
      <c r="CX101" s="28"/>
      <c r="CY101" s="28"/>
      <c r="CZ101" s="28"/>
      <c r="DA101" s="28"/>
      <c r="DB101" s="11"/>
      <c r="DC101" s="11"/>
      <c r="DD101" s="11"/>
    </row>
    <row r="102" s="2" customFormat="1" hidden="1" outlineLevel="1" spans="1:108">
      <c r="A102" s="56" t="s">
        <v>638</v>
      </c>
      <c r="B102" s="21"/>
      <c r="C102" s="48" t="s">
        <v>639</v>
      </c>
      <c r="D102" s="48" t="s">
        <v>406</v>
      </c>
      <c r="E102" s="21" t="s">
        <v>407</v>
      </c>
      <c r="F102" s="21" t="s">
        <v>66</v>
      </c>
      <c r="G102" s="21" t="s">
        <v>637</v>
      </c>
      <c r="H102" s="20" t="s">
        <v>409</v>
      </c>
      <c r="I102" s="66" t="s">
        <v>428</v>
      </c>
      <c r="J102" s="30">
        <v>44621</v>
      </c>
      <c r="K102" s="30">
        <v>44635</v>
      </c>
      <c r="L102" s="31"/>
      <c r="M102" s="31"/>
      <c r="N102" s="37">
        <v>0.9</v>
      </c>
      <c r="O102" s="66" t="s">
        <v>640</v>
      </c>
      <c r="P102" s="66"/>
      <c r="Q102" s="66"/>
      <c r="R102" s="37"/>
      <c r="S102" s="66"/>
      <c r="T102" s="20"/>
      <c r="U102" s="20"/>
      <c r="V102" s="40">
        <f t="shared" si="10"/>
        <v>0</v>
      </c>
      <c r="W102" s="40">
        <f t="shared" si="11"/>
        <v>0</v>
      </c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>
        <f t="shared" si="12"/>
        <v>0</v>
      </c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>
        <f t="shared" si="13"/>
        <v>0</v>
      </c>
      <c r="CR102" s="40"/>
      <c r="CS102" s="40"/>
      <c r="CT102" s="40"/>
      <c r="CU102" s="40"/>
      <c r="CV102" s="40">
        <f t="shared" si="14"/>
        <v>0</v>
      </c>
      <c r="CW102" s="40"/>
      <c r="CX102" s="40"/>
      <c r="CY102" s="40"/>
      <c r="CZ102" s="40"/>
      <c r="DA102" s="40"/>
      <c r="DB102" s="20"/>
      <c r="DC102" s="20"/>
      <c r="DD102" s="20"/>
    </row>
    <row r="103" s="2" customFormat="1" hidden="1" outlineLevel="1" spans="1:108">
      <c r="A103" s="56" t="s">
        <v>641</v>
      </c>
      <c r="B103" s="21"/>
      <c r="C103" s="48" t="s">
        <v>642</v>
      </c>
      <c r="D103" s="48" t="s">
        <v>406</v>
      </c>
      <c r="E103" s="21" t="s">
        <v>407</v>
      </c>
      <c r="F103" s="21" t="s">
        <v>66</v>
      </c>
      <c r="G103" s="21" t="s">
        <v>637</v>
      </c>
      <c r="H103" s="20" t="s">
        <v>409</v>
      </c>
      <c r="I103" s="66" t="s">
        <v>428</v>
      </c>
      <c r="J103" s="30">
        <v>44621</v>
      </c>
      <c r="K103" s="30">
        <v>44635</v>
      </c>
      <c r="L103" s="31"/>
      <c r="M103" s="31"/>
      <c r="N103" s="37">
        <v>0.9</v>
      </c>
      <c r="O103" s="66" t="s">
        <v>640</v>
      </c>
      <c r="P103" s="66"/>
      <c r="Q103" s="66"/>
      <c r="R103" s="37"/>
      <c r="S103" s="66"/>
      <c r="T103" s="20"/>
      <c r="U103" s="20"/>
      <c r="V103" s="40">
        <f t="shared" si="10"/>
        <v>0</v>
      </c>
      <c r="W103" s="40">
        <f t="shared" si="11"/>
        <v>0</v>
      </c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>
        <f t="shared" si="12"/>
        <v>0</v>
      </c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>
        <f t="shared" si="13"/>
        <v>0</v>
      </c>
      <c r="CR103" s="40"/>
      <c r="CS103" s="40"/>
      <c r="CT103" s="40"/>
      <c r="CU103" s="40"/>
      <c r="CV103" s="40">
        <f t="shared" si="14"/>
        <v>0</v>
      </c>
      <c r="CW103" s="40"/>
      <c r="CX103" s="40"/>
      <c r="CY103" s="40"/>
      <c r="CZ103" s="40"/>
      <c r="DA103" s="40"/>
      <c r="DB103" s="20"/>
      <c r="DC103" s="20"/>
      <c r="DD103" s="20"/>
    </row>
    <row r="104" s="2" customFormat="1" collapsed="1" spans="1:108">
      <c r="A104" s="12" t="s">
        <v>643</v>
      </c>
      <c r="B104" s="12"/>
      <c r="C104" s="46" t="s">
        <v>644</v>
      </c>
      <c r="D104" s="46" t="s">
        <v>645</v>
      </c>
      <c r="E104" s="46" t="s">
        <v>645</v>
      </c>
      <c r="F104" s="12" t="s">
        <v>66</v>
      </c>
      <c r="G104" s="12" t="s">
        <v>646</v>
      </c>
      <c r="H104" s="11" t="s">
        <v>409</v>
      </c>
      <c r="I104" s="11" t="s">
        <v>645</v>
      </c>
      <c r="J104" s="29">
        <v>44621</v>
      </c>
      <c r="K104" s="29">
        <v>44650</v>
      </c>
      <c r="L104" s="29"/>
      <c r="M104" s="29"/>
      <c r="N104" s="227">
        <v>0.5</v>
      </c>
      <c r="O104" s="11"/>
      <c r="P104" s="11"/>
      <c r="Q104" s="11"/>
      <c r="R104" s="227"/>
      <c r="S104" s="11"/>
      <c r="T104" s="11"/>
      <c r="U104" s="28"/>
      <c r="V104" s="28">
        <f t="shared" si="10"/>
        <v>0</v>
      </c>
      <c r="W104" s="28">
        <f t="shared" si="11"/>
        <v>0</v>
      </c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>
        <f t="shared" si="12"/>
        <v>0</v>
      </c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>
        <f t="shared" si="13"/>
        <v>0</v>
      </c>
      <c r="CR104" s="28"/>
      <c r="CS104" s="28"/>
      <c r="CT104" s="28"/>
      <c r="CU104" s="28"/>
      <c r="CV104" s="28">
        <f t="shared" si="14"/>
        <v>0</v>
      </c>
      <c r="CW104" s="28"/>
      <c r="CX104" s="28"/>
      <c r="CY104" s="28"/>
      <c r="CZ104" s="28"/>
      <c r="DA104" s="28"/>
      <c r="DB104" s="11"/>
      <c r="DC104" s="11"/>
      <c r="DD104" s="11"/>
    </row>
    <row r="105" spans="18:18">
      <c r="R105" s="2"/>
    </row>
    <row r="106" spans="18:18">
      <c r="R106" s="2"/>
    </row>
    <row r="107" spans="18:18">
      <c r="R107" s="2"/>
    </row>
    <row r="108" spans="18:18">
      <c r="R108" s="2"/>
    </row>
    <row r="109" spans="18:18">
      <c r="R109" s="2"/>
    </row>
    <row r="110" spans="18:18">
      <c r="R110" s="2"/>
    </row>
    <row r="111" spans="18:18">
      <c r="R111" s="2"/>
    </row>
    <row r="112" spans="18:18">
      <c r="R112" s="2"/>
    </row>
    <row r="113" spans="18:18">
      <c r="R113" s="2"/>
    </row>
    <row r="114" spans="18:18">
      <c r="R114" s="2"/>
    </row>
    <row r="115" spans="18:18">
      <c r="R115" s="2"/>
    </row>
    <row r="116" spans="18:18">
      <c r="R116" s="2"/>
    </row>
    <row r="117" spans="18:18">
      <c r="R117" s="2"/>
    </row>
    <row r="118" spans="18:18">
      <c r="R118" s="2"/>
    </row>
    <row r="119" spans="18:18">
      <c r="R119" s="2"/>
    </row>
    <row r="120" spans="18:18">
      <c r="R120" s="2"/>
    </row>
    <row r="121" spans="18:18">
      <c r="R121" s="2"/>
    </row>
    <row r="122" spans="18:18">
      <c r="R122" s="2"/>
    </row>
    <row r="123" spans="18:18">
      <c r="R123" s="2"/>
    </row>
    <row r="124" spans="18:18">
      <c r="R124" s="2"/>
    </row>
    <row r="125" spans="18:18">
      <c r="R125" s="2"/>
    </row>
    <row r="126" spans="18:18">
      <c r="R126" s="2"/>
    </row>
    <row r="127" spans="18:18">
      <c r="R127" s="2"/>
    </row>
    <row r="128" spans="18:18">
      <c r="R128" s="2"/>
    </row>
    <row r="129" spans="18:18">
      <c r="R129" s="2"/>
    </row>
    <row r="130" spans="18:18">
      <c r="R130" s="2"/>
    </row>
    <row r="131" spans="18:18">
      <c r="R131" s="2"/>
    </row>
    <row r="132" spans="18:18">
      <c r="R132" s="2"/>
    </row>
    <row r="133" spans="18:18">
      <c r="R133" s="2"/>
    </row>
    <row r="134" spans="15:19">
      <c r="O134" s="2">
        <v>1</v>
      </c>
      <c r="R134" s="2"/>
      <c r="S134" s="2">
        <v>1</v>
      </c>
    </row>
    <row r="135" spans="18:18">
      <c r="R135" s="2"/>
    </row>
    <row r="136" spans="18:18">
      <c r="R136" s="2"/>
    </row>
    <row r="137" spans="18:18">
      <c r="R137" s="2"/>
    </row>
    <row r="138" spans="18:18">
      <c r="R138" s="2"/>
    </row>
    <row r="139" spans="18:18">
      <c r="R139" s="2"/>
    </row>
    <row r="140" spans="18:18">
      <c r="R140" s="2"/>
    </row>
    <row r="141" spans="18:18">
      <c r="R141" s="2"/>
    </row>
    <row r="142" spans="18:18">
      <c r="R142" s="2"/>
    </row>
    <row r="143" spans="18:18">
      <c r="R143" s="2"/>
    </row>
    <row r="144" spans="18:18">
      <c r="R144" s="2"/>
    </row>
  </sheetData>
  <sheetProtection formatCells="0" insertHyperlinks="0" autoFilter="0"/>
  <mergeCells count="28">
    <mergeCell ref="J1:O1"/>
    <mergeCell ref="P1:S1"/>
    <mergeCell ref="X1:AL1"/>
    <mergeCell ref="AN1:CP1"/>
    <mergeCell ref="CR1:CU1"/>
    <mergeCell ref="CW1:DA1"/>
    <mergeCell ref="X2:AZ2"/>
    <mergeCell ref="BA2:CB2"/>
    <mergeCell ref="CC2:CP2"/>
    <mergeCell ref="C3:F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O5:O9"/>
    <mergeCell ref="S5:S9"/>
    <mergeCell ref="T1:T2"/>
    <mergeCell ref="T48:T59"/>
    <mergeCell ref="U1:U2"/>
    <mergeCell ref="V1:V2"/>
    <mergeCell ref="DB1:DB2"/>
    <mergeCell ref="DC1:DC2"/>
    <mergeCell ref="DD1:DD2"/>
  </mergeCells>
  <conditionalFormatting sqref="N3">
    <cfRule type="colorScale" priority="1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:N46 N48:N60 N68:N90 N92:N93 R32:R46 R29 R92:R93 R10:R11 R68:R90 R48:R60">
    <cfRule type="colorScale" priority="9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1 R91">
    <cfRule type="colorScale" priority="8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4 R94">
    <cfRule type="colorScale" priority="9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5:N100 R95:R100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1 R101">
    <cfRule type="colorScale" priority="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2:N103 R102:R103">
    <cfRule type="colorScale" priority="1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4 R104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44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6.5"/>
  <cols>
    <col min="1" max="1" width="7" style="2" customWidth="1"/>
    <col min="2" max="2" width="6.5" style="2" customWidth="1"/>
    <col min="3" max="3" width="26.85" style="78" customWidth="1"/>
    <col min="4" max="4" width="9.5" style="2" customWidth="1"/>
    <col min="5" max="5" width="11.125" style="2" customWidth="1"/>
    <col min="6" max="6" width="13.75" style="2" hidden="1" customWidth="1"/>
    <col min="7" max="7" width="11.5" style="2" hidden="1" customWidth="1"/>
    <col min="8" max="9" width="6.25" style="2" hidden="1" customWidth="1"/>
    <col min="10" max="10" width="11.25" style="2" customWidth="1"/>
    <col min="11" max="11" width="15.25" style="2" customWidth="1"/>
    <col min="12" max="12" width="9.875" style="2" customWidth="1"/>
    <col min="13" max="13" width="10.625" style="2" customWidth="1"/>
    <col min="14" max="17" width="10.125" style="2" customWidth="1"/>
    <col min="18" max="18" width="12.35" style="2" customWidth="1"/>
    <col min="19" max="19" width="15.125" style="2" customWidth="1"/>
    <col min="20" max="20" width="29.875" style="2" customWidth="1"/>
    <col min="21" max="22" width="15.75" style="2" customWidth="1"/>
    <col min="23" max="23" width="22.125" style="2" customWidth="1"/>
    <col min="24" max="16384" width="9" style="1"/>
  </cols>
  <sheetData>
    <row r="1" customHeight="1" spans="1:23">
      <c r="A1" s="6" t="s">
        <v>22</v>
      </c>
      <c r="B1" s="6" t="s">
        <v>23</v>
      </c>
      <c r="C1" s="106" t="s">
        <v>24</v>
      </c>
      <c r="D1" s="22" t="s">
        <v>25</v>
      </c>
      <c r="E1" s="22" t="s">
        <v>26</v>
      </c>
      <c r="F1" s="22" t="s">
        <v>27</v>
      </c>
      <c r="G1" s="22" t="s">
        <v>28</v>
      </c>
      <c r="H1" s="8" t="s">
        <v>29</v>
      </c>
      <c r="I1" s="8"/>
      <c r="J1" s="22" t="s">
        <v>31</v>
      </c>
      <c r="K1" s="22"/>
      <c r="L1" s="22"/>
      <c r="M1" s="22"/>
      <c r="N1" s="22"/>
      <c r="O1" s="22"/>
      <c r="P1" s="22" t="s">
        <v>32</v>
      </c>
      <c r="Q1" s="22"/>
      <c r="R1" s="22"/>
      <c r="S1" s="22"/>
      <c r="T1" s="124" t="s">
        <v>33</v>
      </c>
      <c r="U1" s="6" t="s">
        <v>44</v>
      </c>
      <c r="V1" s="6" t="s">
        <v>45</v>
      </c>
      <c r="W1" s="6" t="s">
        <v>33</v>
      </c>
    </row>
    <row r="2" spans="1:23">
      <c r="A2" s="6"/>
      <c r="B2" s="6"/>
      <c r="C2" s="106"/>
      <c r="D2" s="22"/>
      <c r="E2" s="22"/>
      <c r="F2" s="22"/>
      <c r="G2" s="22"/>
      <c r="H2" s="10"/>
      <c r="I2" s="198"/>
      <c r="J2" s="112" t="s">
        <v>46</v>
      </c>
      <c r="K2" s="112" t="s">
        <v>47</v>
      </c>
      <c r="L2" s="112" t="s">
        <v>48</v>
      </c>
      <c r="M2" s="112" t="s">
        <v>49</v>
      </c>
      <c r="N2" s="112" t="s">
        <v>403</v>
      </c>
      <c r="O2" s="112" t="s">
        <v>51</v>
      </c>
      <c r="P2" s="22" t="s">
        <v>52</v>
      </c>
      <c r="Q2" s="22" t="s">
        <v>53</v>
      </c>
      <c r="R2" s="76" t="s">
        <v>54</v>
      </c>
      <c r="S2" s="76" t="s">
        <v>55</v>
      </c>
      <c r="T2" s="124"/>
      <c r="U2" s="6"/>
      <c r="V2" s="6"/>
      <c r="W2" s="6"/>
    </row>
    <row r="3" spans="1:23">
      <c r="A3" s="43">
        <v>6.3</v>
      </c>
      <c r="B3" s="44"/>
      <c r="C3" s="43"/>
      <c r="D3" s="43"/>
      <c r="E3" s="43"/>
      <c r="F3" s="43"/>
      <c r="G3" s="43" t="s">
        <v>59</v>
      </c>
      <c r="H3" s="43"/>
      <c r="I3" s="43"/>
      <c r="J3" s="45"/>
      <c r="K3" s="45"/>
      <c r="L3" s="45"/>
      <c r="M3" s="45"/>
      <c r="N3" s="41">
        <f>SUM(N4:N43)/COUNTIF(N4:N44,"&lt;&gt;测试")</f>
        <v>0.972949002217295</v>
      </c>
      <c r="O3" s="45" t="s">
        <v>61</v>
      </c>
      <c r="P3" s="45"/>
      <c r="Q3" s="45"/>
      <c r="R3" s="45"/>
      <c r="S3" s="45"/>
      <c r="T3" s="45"/>
      <c r="U3" s="45"/>
      <c r="V3" s="45"/>
      <c r="W3" s="45"/>
    </row>
    <row r="4" spans="1:23">
      <c r="A4" s="12" t="s">
        <v>647</v>
      </c>
      <c r="B4" s="12"/>
      <c r="C4" s="46" t="s">
        <v>648</v>
      </c>
      <c r="D4" s="46" t="s">
        <v>649</v>
      </c>
      <c r="E4" s="46" t="s">
        <v>101</v>
      </c>
      <c r="F4" s="12" t="s">
        <v>66</v>
      </c>
      <c r="G4" s="12" t="s">
        <v>650</v>
      </c>
      <c r="H4" s="11" t="s">
        <v>651</v>
      </c>
      <c r="I4" s="11"/>
      <c r="J4" s="29">
        <v>44607</v>
      </c>
      <c r="K4" s="29">
        <v>44630</v>
      </c>
      <c r="L4" s="29"/>
      <c r="M4" s="29"/>
      <c r="N4" s="41">
        <f>AVERAGE(N5:N7)</f>
        <v>1</v>
      </c>
      <c r="O4" s="11"/>
      <c r="P4" s="11"/>
      <c r="Q4" s="11"/>
      <c r="R4" s="11" t="s">
        <v>652</v>
      </c>
      <c r="S4" s="11" t="s">
        <v>653</v>
      </c>
      <c r="T4" s="11"/>
      <c r="U4" s="11"/>
      <c r="V4" s="11"/>
      <c r="W4" s="12"/>
    </row>
    <row r="5" s="2" customFormat="1" outlineLevel="1" spans="1:23">
      <c r="A5" s="21" t="s">
        <v>654</v>
      </c>
      <c r="B5" s="21"/>
      <c r="C5" s="165" t="s">
        <v>655</v>
      </c>
      <c r="D5" s="21" t="s">
        <v>649</v>
      </c>
      <c r="E5" s="21" t="s">
        <v>101</v>
      </c>
      <c r="F5" s="21" t="s">
        <v>66</v>
      </c>
      <c r="G5" s="21" t="s">
        <v>650</v>
      </c>
      <c r="H5" s="20" t="s">
        <v>651</v>
      </c>
      <c r="I5" s="20"/>
      <c r="J5" s="30">
        <v>44607</v>
      </c>
      <c r="K5" s="30">
        <v>44630</v>
      </c>
      <c r="L5" s="30"/>
      <c r="M5" s="30"/>
      <c r="N5" s="41">
        <v>1</v>
      </c>
      <c r="O5" s="75"/>
      <c r="P5" s="75"/>
      <c r="Q5" s="75"/>
      <c r="R5" s="75"/>
      <c r="S5" s="75"/>
      <c r="T5" s="75"/>
      <c r="U5" s="20"/>
      <c r="V5" s="20"/>
      <c r="W5" s="21"/>
    </row>
    <row r="6" s="2" customFormat="1" outlineLevel="1" spans="1:23">
      <c r="A6" s="21" t="s">
        <v>656</v>
      </c>
      <c r="B6" s="21"/>
      <c r="C6" s="165" t="s">
        <v>657</v>
      </c>
      <c r="D6" s="21" t="s">
        <v>649</v>
      </c>
      <c r="E6" s="21" t="s">
        <v>649</v>
      </c>
      <c r="F6" s="21" t="s">
        <v>66</v>
      </c>
      <c r="G6" s="21" t="s">
        <v>650</v>
      </c>
      <c r="H6" s="20" t="s">
        <v>651</v>
      </c>
      <c r="I6" s="20"/>
      <c r="J6" s="30">
        <v>44607</v>
      </c>
      <c r="K6" s="30">
        <v>44630</v>
      </c>
      <c r="L6" s="30"/>
      <c r="M6" s="30"/>
      <c r="N6" s="41">
        <v>1</v>
      </c>
      <c r="O6" s="165"/>
      <c r="P6" s="165"/>
      <c r="Q6" s="165"/>
      <c r="R6" s="165"/>
      <c r="S6" s="165"/>
      <c r="T6" s="165"/>
      <c r="U6" s="20"/>
      <c r="V6" s="20"/>
      <c r="W6" s="21"/>
    </row>
    <row r="7" s="2" customFormat="1" outlineLevel="1" spans="1:23">
      <c r="A7" s="21" t="s">
        <v>658</v>
      </c>
      <c r="B7" s="21"/>
      <c r="C7" s="165" t="s">
        <v>659</v>
      </c>
      <c r="D7" s="21" t="s">
        <v>649</v>
      </c>
      <c r="E7" s="21" t="s">
        <v>660</v>
      </c>
      <c r="F7" s="21" t="s">
        <v>66</v>
      </c>
      <c r="G7" s="21" t="s">
        <v>650</v>
      </c>
      <c r="H7" s="20" t="s">
        <v>651</v>
      </c>
      <c r="I7" s="20"/>
      <c r="J7" s="30">
        <v>44607</v>
      </c>
      <c r="K7" s="30">
        <v>44630</v>
      </c>
      <c r="L7" s="30"/>
      <c r="M7" s="30"/>
      <c r="N7" s="41">
        <v>1</v>
      </c>
      <c r="O7" s="75"/>
      <c r="P7" s="75"/>
      <c r="Q7" s="75"/>
      <c r="R7" s="75"/>
      <c r="S7" s="75"/>
      <c r="T7" s="75"/>
      <c r="U7" s="20"/>
      <c r="V7" s="20"/>
      <c r="W7" s="21"/>
    </row>
    <row r="8" spans="1:23">
      <c r="A8" s="12" t="s">
        <v>661</v>
      </c>
      <c r="B8" s="46"/>
      <c r="C8" s="46" t="s">
        <v>662</v>
      </c>
      <c r="D8" s="46" t="s">
        <v>649</v>
      </c>
      <c r="E8" s="46" t="s">
        <v>101</v>
      </c>
      <c r="F8" s="12" t="s">
        <v>66</v>
      </c>
      <c r="G8" s="12" t="s">
        <v>650</v>
      </c>
      <c r="H8" s="11" t="s">
        <v>651</v>
      </c>
      <c r="I8" s="11"/>
      <c r="J8" s="29">
        <v>44607</v>
      </c>
      <c r="K8" s="29">
        <v>44630</v>
      </c>
      <c r="L8" s="29"/>
      <c r="M8" s="11"/>
      <c r="N8" s="41">
        <f>AVERAGE(N9:N12)</f>
        <v>1</v>
      </c>
      <c r="O8" s="11"/>
      <c r="P8" s="11"/>
      <c r="Q8" s="11"/>
      <c r="R8" s="11" t="s">
        <v>652</v>
      </c>
      <c r="S8" s="11" t="s">
        <v>653</v>
      </c>
      <c r="T8" s="11"/>
      <c r="U8" s="11"/>
      <c r="V8" s="11"/>
      <c r="W8" s="46"/>
    </row>
    <row r="9" s="2" customFormat="1" outlineLevel="1" spans="1:23">
      <c r="A9" s="21" t="s">
        <v>663</v>
      </c>
      <c r="B9" s="21"/>
      <c r="C9" s="48" t="s">
        <v>664</v>
      </c>
      <c r="D9" s="21" t="s">
        <v>649</v>
      </c>
      <c r="E9" s="21" t="s">
        <v>101</v>
      </c>
      <c r="F9" s="21" t="s">
        <v>66</v>
      </c>
      <c r="G9" s="21" t="s">
        <v>650</v>
      </c>
      <c r="H9" s="20" t="s">
        <v>651</v>
      </c>
      <c r="I9" s="20"/>
      <c r="J9" s="30">
        <v>44607</v>
      </c>
      <c r="K9" s="30">
        <v>44630</v>
      </c>
      <c r="L9" s="30"/>
      <c r="M9" s="20"/>
      <c r="N9" s="41">
        <v>1</v>
      </c>
      <c r="O9" s="20"/>
      <c r="P9" s="20"/>
      <c r="Q9" s="20"/>
      <c r="R9" s="11" t="s">
        <v>652</v>
      </c>
      <c r="S9" s="11" t="s">
        <v>653</v>
      </c>
      <c r="T9" s="20"/>
      <c r="U9" s="20"/>
      <c r="V9" s="20"/>
      <c r="W9" s="21"/>
    </row>
    <row r="10" s="2" customFormat="1" outlineLevel="1" spans="1:23">
      <c r="A10" s="21" t="s">
        <v>665</v>
      </c>
      <c r="B10" s="21"/>
      <c r="C10" s="48" t="s">
        <v>666</v>
      </c>
      <c r="D10" s="21" t="s">
        <v>649</v>
      </c>
      <c r="E10" s="21" t="s">
        <v>101</v>
      </c>
      <c r="F10" s="21" t="s">
        <v>66</v>
      </c>
      <c r="G10" s="21" t="s">
        <v>650</v>
      </c>
      <c r="H10" s="20" t="s">
        <v>651</v>
      </c>
      <c r="I10" s="20"/>
      <c r="J10" s="30">
        <v>44607</v>
      </c>
      <c r="K10" s="30">
        <v>44630</v>
      </c>
      <c r="L10" s="30"/>
      <c r="M10" s="20"/>
      <c r="N10" s="41">
        <v>1</v>
      </c>
      <c r="O10" s="20"/>
      <c r="P10" s="20"/>
      <c r="Q10" s="20"/>
      <c r="R10" s="11" t="s">
        <v>652</v>
      </c>
      <c r="S10" s="11" t="s">
        <v>653</v>
      </c>
      <c r="T10" s="20"/>
      <c r="U10" s="20"/>
      <c r="V10" s="20"/>
      <c r="W10" s="21"/>
    </row>
    <row r="11" s="2" customFormat="1" outlineLevel="1" spans="1:23">
      <c r="A11" s="21" t="s">
        <v>667</v>
      </c>
      <c r="B11" s="21"/>
      <c r="C11" s="190" t="s">
        <v>668</v>
      </c>
      <c r="D11" s="21" t="s">
        <v>649</v>
      </c>
      <c r="E11" s="21" t="s">
        <v>101</v>
      </c>
      <c r="F11" s="21" t="s">
        <v>66</v>
      </c>
      <c r="G11" s="21" t="s">
        <v>650</v>
      </c>
      <c r="H11" s="20" t="s">
        <v>651</v>
      </c>
      <c r="I11" s="20"/>
      <c r="J11" s="30">
        <v>44607</v>
      </c>
      <c r="K11" s="30">
        <v>44630</v>
      </c>
      <c r="L11" s="30"/>
      <c r="M11" s="20"/>
      <c r="N11" s="41">
        <v>1</v>
      </c>
      <c r="O11" s="20"/>
      <c r="P11" s="20"/>
      <c r="Q11" s="20"/>
      <c r="R11" s="11" t="s">
        <v>652</v>
      </c>
      <c r="S11" s="11" t="s">
        <v>653</v>
      </c>
      <c r="T11" s="20"/>
      <c r="U11" s="20"/>
      <c r="V11" s="20"/>
      <c r="W11" s="21"/>
    </row>
    <row r="12" s="2" customFormat="1" outlineLevel="1" spans="1:23">
      <c r="A12" s="21" t="s">
        <v>669</v>
      </c>
      <c r="B12" s="21"/>
      <c r="C12" s="190" t="s">
        <v>670</v>
      </c>
      <c r="D12" s="21" t="s">
        <v>649</v>
      </c>
      <c r="E12" s="21" t="s">
        <v>660</v>
      </c>
      <c r="F12" s="21" t="s">
        <v>66</v>
      </c>
      <c r="G12" s="21" t="s">
        <v>650</v>
      </c>
      <c r="H12" s="20" t="s">
        <v>651</v>
      </c>
      <c r="I12" s="20"/>
      <c r="J12" s="30">
        <v>44607</v>
      </c>
      <c r="K12" s="30">
        <v>44630</v>
      </c>
      <c r="L12" s="30"/>
      <c r="M12" s="20"/>
      <c r="N12" s="41">
        <v>1</v>
      </c>
      <c r="O12" s="20"/>
      <c r="P12" s="20"/>
      <c r="Q12" s="20"/>
      <c r="R12" s="11" t="s">
        <v>652</v>
      </c>
      <c r="S12" s="11" t="s">
        <v>653</v>
      </c>
      <c r="T12" s="20"/>
      <c r="U12" s="20"/>
      <c r="V12" s="20"/>
      <c r="W12" s="21"/>
    </row>
    <row r="13" spans="1:23">
      <c r="A13" s="50" t="s">
        <v>671</v>
      </c>
      <c r="B13" s="51"/>
      <c r="C13" s="51" t="s">
        <v>672</v>
      </c>
      <c r="D13" s="46" t="s">
        <v>649</v>
      </c>
      <c r="E13" s="24" t="s">
        <v>101</v>
      </c>
      <c r="F13" s="50" t="s">
        <v>66</v>
      </c>
      <c r="G13" s="12" t="s">
        <v>650</v>
      </c>
      <c r="H13" s="11" t="s">
        <v>651</v>
      </c>
      <c r="I13" s="11"/>
      <c r="J13" s="29">
        <v>44607</v>
      </c>
      <c r="K13" s="29">
        <v>44630</v>
      </c>
      <c r="L13" s="29"/>
      <c r="M13" s="52"/>
      <c r="N13" s="41">
        <f>AVERAGE(N14:N15)</f>
        <v>1</v>
      </c>
      <c r="O13" s="52"/>
      <c r="P13" s="52"/>
      <c r="Q13" s="52"/>
      <c r="R13" s="11" t="s">
        <v>652</v>
      </c>
      <c r="S13" s="11" t="s">
        <v>653</v>
      </c>
      <c r="T13" s="11"/>
      <c r="U13" s="11"/>
      <c r="V13" s="11"/>
      <c r="W13" s="51"/>
    </row>
    <row r="14" s="2" customFormat="1" outlineLevel="1" spans="1:23">
      <c r="A14" s="21" t="s">
        <v>673</v>
      </c>
      <c r="B14" s="21"/>
      <c r="C14" s="53" t="s">
        <v>674</v>
      </c>
      <c r="D14" s="21" t="s">
        <v>649</v>
      </c>
      <c r="E14" s="21" t="s">
        <v>101</v>
      </c>
      <c r="F14" s="21" t="s">
        <v>66</v>
      </c>
      <c r="G14" s="21" t="s">
        <v>650</v>
      </c>
      <c r="H14" s="20" t="s">
        <v>651</v>
      </c>
      <c r="I14" s="20"/>
      <c r="J14" s="30">
        <v>44607</v>
      </c>
      <c r="K14" s="30">
        <v>44630</v>
      </c>
      <c r="L14" s="30"/>
      <c r="M14" s="20"/>
      <c r="N14" s="41">
        <v>1</v>
      </c>
      <c r="O14" s="20"/>
      <c r="P14" s="20"/>
      <c r="Q14" s="20"/>
      <c r="R14" s="11" t="s">
        <v>652</v>
      </c>
      <c r="S14" s="11" t="s">
        <v>653</v>
      </c>
      <c r="T14" s="20"/>
      <c r="U14" s="20"/>
      <c r="V14" s="20"/>
      <c r="W14" s="21"/>
    </row>
    <row r="15" s="2" customFormat="1" ht="49.5" outlineLevel="1" spans="1:23">
      <c r="A15" s="21" t="s">
        <v>675</v>
      </c>
      <c r="B15" s="21"/>
      <c r="C15" s="191" t="s">
        <v>676</v>
      </c>
      <c r="D15" s="21" t="s">
        <v>649</v>
      </c>
      <c r="E15" s="21" t="s">
        <v>649</v>
      </c>
      <c r="F15" s="21" t="s">
        <v>66</v>
      </c>
      <c r="G15" s="21" t="s">
        <v>650</v>
      </c>
      <c r="H15" s="20" t="s">
        <v>651</v>
      </c>
      <c r="I15" s="20"/>
      <c r="J15" s="30">
        <v>44607</v>
      </c>
      <c r="K15" s="30">
        <v>44630</v>
      </c>
      <c r="L15" s="30"/>
      <c r="M15" s="66"/>
      <c r="N15" s="41">
        <v>1</v>
      </c>
      <c r="O15" s="66"/>
      <c r="P15" s="66"/>
      <c r="Q15" s="66"/>
      <c r="R15" s="11" t="s">
        <v>652</v>
      </c>
      <c r="S15" s="11" t="s">
        <v>653</v>
      </c>
      <c r="T15" s="20"/>
      <c r="U15" s="20"/>
      <c r="V15" s="20"/>
      <c r="W15" s="21"/>
    </row>
    <row r="16" spans="1:23">
      <c r="A16" s="50" t="s">
        <v>677</v>
      </c>
      <c r="B16" s="51"/>
      <c r="C16" s="51" t="s">
        <v>678</v>
      </c>
      <c r="D16" s="46" t="s">
        <v>649</v>
      </c>
      <c r="E16" s="24" t="s">
        <v>660</v>
      </c>
      <c r="F16" s="50" t="s">
        <v>66</v>
      </c>
      <c r="G16" s="12" t="s">
        <v>650</v>
      </c>
      <c r="H16" s="11" t="s">
        <v>651</v>
      </c>
      <c r="I16" s="11"/>
      <c r="J16" s="29">
        <v>44607</v>
      </c>
      <c r="K16" s="29">
        <v>44630</v>
      </c>
      <c r="L16" s="29"/>
      <c r="M16" s="23"/>
      <c r="N16" s="41">
        <f>AVERAGE(N17:N27)</f>
        <v>0.990909090909091</v>
      </c>
      <c r="O16" s="23"/>
      <c r="P16" s="23"/>
      <c r="Q16" s="23"/>
      <c r="R16" s="11" t="s">
        <v>652</v>
      </c>
      <c r="S16" s="11" t="s">
        <v>653</v>
      </c>
      <c r="T16" s="11"/>
      <c r="U16" s="11"/>
      <c r="V16" s="11"/>
      <c r="W16" s="51"/>
    </row>
    <row r="17" s="2" customFormat="1" outlineLevel="1" spans="1:23">
      <c r="A17" s="21" t="s">
        <v>679</v>
      </c>
      <c r="B17" s="21"/>
      <c r="C17" s="53" t="s">
        <v>680</v>
      </c>
      <c r="D17" s="21" t="s">
        <v>649</v>
      </c>
      <c r="E17" s="56" t="s">
        <v>101</v>
      </c>
      <c r="F17" s="21" t="s">
        <v>66</v>
      </c>
      <c r="G17" s="21" t="s">
        <v>650</v>
      </c>
      <c r="H17" s="20" t="s">
        <v>651</v>
      </c>
      <c r="I17" s="20"/>
      <c r="J17" s="30">
        <v>44607</v>
      </c>
      <c r="K17" s="30">
        <v>44630</v>
      </c>
      <c r="L17" s="30"/>
      <c r="M17" s="20"/>
      <c r="N17" s="41">
        <v>1</v>
      </c>
      <c r="O17" s="20"/>
      <c r="P17" s="20"/>
      <c r="Q17" s="20"/>
      <c r="R17" s="11" t="s">
        <v>652</v>
      </c>
      <c r="S17" s="11" t="s">
        <v>653</v>
      </c>
      <c r="T17" s="20"/>
      <c r="U17" s="20"/>
      <c r="V17" s="20"/>
      <c r="W17" s="21"/>
    </row>
    <row r="18" s="2" customFormat="1" outlineLevel="1" spans="1:23">
      <c r="A18" s="21" t="s">
        <v>681</v>
      </c>
      <c r="B18" s="21"/>
      <c r="C18" s="53" t="s">
        <v>682</v>
      </c>
      <c r="D18" s="21" t="s">
        <v>649</v>
      </c>
      <c r="E18" s="56" t="s">
        <v>101</v>
      </c>
      <c r="F18" s="21" t="s">
        <v>66</v>
      </c>
      <c r="G18" s="21" t="s">
        <v>650</v>
      </c>
      <c r="H18" s="20" t="s">
        <v>651</v>
      </c>
      <c r="I18" s="20"/>
      <c r="J18" s="30">
        <v>44607</v>
      </c>
      <c r="K18" s="30">
        <v>44630</v>
      </c>
      <c r="L18" s="30"/>
      <c r="M18" s="20"/>
      <c r="N18" s="41">
        <v>1</v>
      </c>
      <c r="O18" s="20"/>
      <c r="P18" s="20"/>
      <c r="Q18" s="20"/>
      <c r="R18" s="11" t="s">
        <v>652</v>
      </c>
      <c r="S18" s="11" t="s">
        <v>653</v>
      </c>
      <c r="T18" s="20"/>
      <c r="U18" s="20"/>
      <c r="V18" s="20"/>
      <c r="W18" s="21"/>
    </row>
    <row r="19" s="2" customFormat="1" outlineLevel="1" spans="1:23">
      <c r="A19" s="21" t="s">
        <v>683</v>
      </c>
      <c r="B19" s="21"/>
      <c r="C19" s="53" t="s">
        <v>684</v>
      </c>
      <c r="D19" s="21" t="s">
        <v>649</v>
      </c>
      <c r="E19" s="56" t="s">
        <v>660</v>
      </c>
      <c r="F19" s="21" t="s">
        <v>66</v>
      </c>
      <c r="G19" s="21" t="s">
        <v>650</v>
      </c>
      <c r="H19" s="20" t="s">
        <v>651</v>
      </c>
      <c r="I19" s="20"/>
      <c r="J19" s="30">
        <v>44607</v>
      </c>
      <c r="K19" s="30">
        <v>44630</v>
      </c>
      <c r="L19" s="30"/>
      <c r="M19" s="20"/>
      <c r="N19" s="41">
        <v>1</v>
      </c>
      <c r="O19" s="20"/>
      <c r="P19" s="20"/>
      <c r="Q19" s="20"/>
      <c r="R19" s="11" t="s">
        <v>652</v>
      </c>
      <c r="S19" s="11" t="s">
        <v>653</v>
      </c>
      <c r="T19" s="20"/>
      <c r="U19" s="20"/>
      <c r="V19" s="20"/>
      <c r="W19" s="21"/>
    </row>
    <row r="20" s="2" customFormat="1" outlineLevel="1" spans="1:23">
      <c r="A20" s="21" t="s">
        <v>685</v>
      </c>
      <c r="B20" s="21"/>
      <c r="C20" s="53" t="s">
        <v>686</v>
      </c>
      <c r="D20" s="21" t="s">
        <v>649</v>
      </c>
      <c r="E20" s="56" t="s">
        <v>660</v>
      </c>
      <c r="F20" s="21" t="s">
        <v>66</v>
      </c>
      <c r="G20" s="21" t="s">
        <v>650</v>
      </c>
      <c r="H20" s="20" t="s">
        <v>651</v>
      </c>
      <c r="I20" s="20"/>
      <c r="J20" s="30">
        <v>44607</v>
      </c>
      <c r="K20" s="30">
        <v>44630</v>
      </c>
      <c r="L20" s="30"/>
      <c r="M20" s="20"/>
      <c r="N20" s="41">
        <v>1</v>
      </c>
      <c r="O20" s="20"/>
      <c r="P20" s="20"/>
      <c r="Q20" s="20"/>
      <c r="R20" s="11" t="s">
        <v>652</v>
      </c>
      <c r="S20" s="11" t="s">
        <v>653</v>
      </c>
      <c r="T20" s="20"/>
      <c r="U20" s="20"/>
      <c r="V20" s="20"/>
      <c r="W20" s="21"/>
    </row>
    <row r="21" s="2" customFormat="1" outlineLevel="1" spans="1:23">
      <c r="A21" s="21" t="s">
        <v>687</v>
      </c>
      <c r="B21" s="21"/>
      <c r="C21" s="53" t="s">
        <v>688</v>
      </c>
      <c r="D21" s="21" t="s">
        <v>649</v>
      </c>
      <c r="E21" s="56" t="s">
        <v>660</v>
      </c>
      <c r="F21" s="21" t="s">
        <v>66</v>
      </c>
      <c r="G21" s="21" t="s">
        <v>650</v>
      </c>
      <c r="H21" s="20" t="s">
        <v>651</v>
      </c>
      <c r="I21" s="20"/>
      <c r="J21" s="30">
        <v>44607</v>
      </c>
      <c r="K21" s="30">
        <v>44630</v>
      </c>
      <c r="L21" s="30"/>
      <c r="M21" s="20"/>
      <c r="N21" s="41">
        <v>1</v>
      </c>
      <c r="O21" s="20"/>
      <c r="P21" s="20"/>
      <c r="Q21" s="20"/>
      <c r="R21" s="11" t="s">
        <v>652</v>
      </c>
      <c r="S21" s="11" t="s">
        <v>653</v>
      </c>
      <c r="T21" s="20"/>
      <c r="U21" s="20"/>
      <c r="V21" s="20"/>
      <c r="W21" s="21"/>
    </row>
    <row r="22" s="2" customFormat="1" outlineLevel="1" spans="1:23">
      <c r="A22" s="21" t="s">
        <v>689</v>
      </c>
      <c r="B22" s="21"/>
      <c r="C22" s="53" t="s">
        <v>690</v>
      </c>
      <c r="D22" s="21" t="s">
        <v>649</v>
      </c>
      <c r="E22" s="56" t="s">
        <v>660</v>
      </c>
      <c r="F22" s="21" t="s">
        <v>66</v>
      </c>
      <c r="G22" s="21" t="s">
        <v>650</v>
      </c>
      <c r="H22" s="20" t="s">
        <v>651</v>
      </c>
      <c r="I22" s="20"/>
      <c r="J22" s="30">
        <v>44607</v>
      </c>
      <c r="K22" s="30">
        <v>44630</v>
      </c>
      <c r="L22" s="30"/>
      <c r="M22" s="20"/>
      <c r="N22" s="41">
        <v>1</v>
      </c>
      <c r="O22" s="20"/>
      <c r="P22" s="20"/>
      <c r="Q22" s="20"/>
      <c r="R22" s="11" t="s">
        <v>652</v>
      </c>
      <c r="S22" s="11" t="s">
        <v>653</v>
      </c>
      <c r="T22" s="20"/>
      <c r="U22" s="20"/>
      <c r="V22" s="20"/>
      <c r="W22" s="21"/>
    </row>
    <row r="23" s="2" customFormat="1" outlineLevel="1" spans="1:23">
      <c r="A23" s="21" t="s">
        <v>691</v>
      </c>
      <c r="B23" s="21"/>
      <c r="C23" s="53" t="s">
        <v>692</v>
      </c>
      <c r="D23" s="21" t="s">
        <v>649</v>
      </c>
      <c r="E23" s="56" t="s">
        <v>693</v>
      </c>
      <c r="F23" s="21" t="s">
        <v>66</v>
      </c>
      <c r="G23" s="21" t="s">
        <v>650</v>
      </c>
      <c r="H23" s="20" t="s">
        <v>651</v>
      </c>
      <c r="I23" s="20"/>
      <c r="J23" s="30">
        <v>44607</v>
      </c>
      <c r="K23" s="30">
        <v>44630</v>
      </c>
      <c r="L23" s="30"/>
      <c r="M23" s="20"/>
      <c r="N23" s="41">
        <v>1</v>
      </c>
      <c r="O23" s="20"/>
      <c r="P23" s="20"/>
      <c r="Q23" s="20"/>
      <c r="R23" s="11" t="s">
        <v>652</v>
      </c>
      <c r="S23" s="11" t="s">
        <v>653</v>
      </c>
      <c r="T23" s="20"/>
      <c r="U23" s="20"/>
      <c r="V23" s="20"/>
      <c r="W23" s="21"/>
    </row>
    <row r="24" s="2" customFormat="1" outlineLevel="1" spans="1:23">
      <c r="A24" s="21" t="s">
        <v>694</v>
      </c>
      <c r="B24" s="192"/>
      <c r="C24" s="193" t="s">
        <v>695</v>
      </c>
      <c r="D24" s="21" t="s">
        <v>649</v>
      </c>
      <c r="E24" s="197" t="s">
        <v>101</v>
      </c>
      <c r="F24" s="21" t="s">
        <v>66</v>
      </c>
      <c r="G24" s="21" t="s">
        <v>650</v>
      </c>
      <c r="H24" s="20" t="s">
        <v>651</v>
      </c>
      <c r="I24" s="20"/>
      <c r="J24" s="30">
        <v>44607</v>
      </c>
      <c r="K24" s="30">
        <v>44630</v>
      </c>
      <c r="L24" s="30"/>
      <c r="M24" s="199"/>
      <c r="N24" s="41">
        <v>1</v>
      </c>
      <c r="O24" s="199"/>
      <c r="P24" s="199"/>
      <c r="Q24" s="199"/>
      <c r="R24" s="11" t="s">
        <v>652</v>
      </c>
      <c r="S24" s="11" t="s">
        <v>653</v>
      </c>
      <c r="T24" s="20"/>
      <c r="U24" s="20"/>
      <c r="V24" s="20"/>
      <c r="W24" s="192"/>
    </row>
    <row r="25" s="2" customFormat="1" outlineLevel="1" spans="1:23">
      <c r="A25" s="21" t="s">
        <v>696</v>
      </c>
      <c r="B25" s="192"/>
      <c r="C25" s="193" t="s">
        <v>697</v>
      </c>
      <c r="D25" s="21" t="s">
        <v>649</v>
      </c>
      <c r="E25" s="197" t="s">
        <v>101</v>
      </c>
      <c r="F25" s="21" t="s">
        <v>66</v>
      </c>
      <c r="G25" s="21" t="s">
        <v>650</v>
      </c>
      <c r="H25" s="20" t="s">
        <v>651</v>
      </c>
      <c r="I25" s="20"/>
      <c r="J25" s="30">
        <v>44607</v>
      </c>
      <c r="K25" s="30">
        <v>44630</v>
      </c>
      <c r="L25" s="30"/>
      <c r="M25" s="199"/>
      <c r="N25" s="41">
        <v>1</v>
      </c>
      <c r="O25" s="199"/>
      <c r="P25" s="199"/>
      <c r="Q25" s="199"/>
      <c r="R25" s="11" t="s">
        <v>652</v>
      </c>
      <c r="S25" s="11" t="s">
        <v>653</v>
      </c>
      <c r="T25" s="20"/>
      <c r="U25" s="20"/>
      <c r="V25" s="20"/>
      <c r="W25" s="192"/>
    </row>
    <row r="26" s="2" customFormat="1" outlineLevel="1" spans="1:23">
      <c r="A26" s="21" t="s">
        <v>698</v>
      </c>
      <c r="B26" s="192"/>
      <c r="C26" s="193" t="s">
        <v>699</v>
      </c>
      <c r="D26" s="21" t="s">
        <v>649</v>
      </c>
      <c r="E26" s="197" t="s">
        <v>101</v>
      </c>
      <c r="F26" s="21" t="s">
        <v>66</v>
      </c>
      <c r="G26" s="21" t="s">
        <v>650</v>
      </c>
      <c r="H26" s="20" t="s">
        <v>651</v>
      </c>
      <c r="I26" s="20"/>
      <c r="J26" s="30">
        <v>44607</v>
      </c>
      <c r="K26" s="30">
        <v>44630</v>
      </c>
      <c r="L26" s="30"/>
      <c r="M26" s="199"/>
      <c r="N26" s="41">
        <v>1</v>
      </c>
      <c r="O26" s="199"/>
      <c r="P26" s="199"/>
      <c r="Q26" s="199"/>
      <c r="R26" s="11" t="s">
        <v>652</v>
      </c>
      <c r="S26" s="11" t="s">
        <v>653</v>
      </c>
      <c r="T26" s="20"/>
      <c r="U26" s="20"/>
      <c r="V26" s="20"/>
      <c r="W26" s="192"/>
    </row>
    <row r="27" s="2" customFormat="1" outlineLevel="1" spans="1:23">
      <c r="A27" s="21" t="s">
        <v>700</v>
      </c>
      <c r="B27" s="192"/>
      <c r="C27" s="193" t="s">
        <v>701</v>
      </c>
      <c r="D27" s="21" t="s">
        <v>649</v>
      </c>
      <c r="E27" s="197" t="s">
        <v>101</v>
      </c>
      <c r="F27" s="21" t="s">
        <v>66</v>
      </c>
      <c r="G27" s="21" t="s">
        <v>650</v>
      </c>
      <c r="H27" s="20" t="s">
        <v>651</v>
      </c>
      <c r="I27" s="20"/>
      <c r="J27" s="30">
        <v>44607</v>
      </c>
      <c r="K27" s="30">
        <v>44630</v>
      </c>
      <c r="L27" s="30"/>
      <c r="M27" s="199"/>
      <c r="N27" s="41">
        <v>0.9</v>
      </c>
      <c r="O27" s="199"/>
      <c r="P27" s="199"/>
      <c r="Q27" s="199"/>
      <c r="R27" s="11" t="s">
        <v>652</v>
      </c>
      <c r="S27" s="11" t="s">
        <v>653</v>
      </c>
      <c r="T27" s="20"/>
      <c r="U27" s="20"/>
      <c r="V27" s="20"/>
      <c r="W27" s="192"/>
    </row>
    <row r="28" spans="1:23">
      <c r="A28" s="50" t="s">
        <v>702</v>
      </c>
      <c r="B28" s="50"/>
      <c r="C28" s="24" t="s">
        <v>703</v>
      </c>
      <c r="D28" s="46" t="s">
        <v>649</v>
      </c>
      <c r="E28" s="24" t="s">
        <v>704</v>
      </c>
      <c r="F28" s="50" t="s">
        <v>66</v>
      </c>
      <c r="G28" s="12" t="s">
        <v>650</v>
      </c>
      <c r="H28" s="11" t="s">
        <v>651</v>
      </c>
      <c r="I28" s="11"/>
      <c r="J28" s="29">
        <v>44607</v>
      </c>
      <c r="K28" s="29">
        <v>44630</v>
      </c>
      <c r="L28" s="29"/>
      <c r="M28" s="23"/>
      <c r="N28" s="41">
        <f>AVERAGE(N29)</f>
        <v>1</v>
      </c>
      <c r="O28" s="23"/>
      <c r="P28" s="23"/>
      <c r="Q28" s="23"/>
      <c r="R28" s="11" t="s">
        <v>652</v>
      </c>
      <c r="S28" s="11" t="s">
        <v>653</v>
      </c>
      <c r="T28" s="11"/>
      <c r="U28" s="11"/>
      <c r="V28" s="11"/>
      <c r="W28" s="50"/>
    </row>
    <row r="29" s="2" customFormat="1" outlineLevel="1" spans="1:23">
      <c r="A29" s="21" t="s">
        <v>705</v>
      </c>
      <c r="B29" s="21"/>
      <c r="C29" s="53" t="s">
        <v>706</v>
      </c>
      <c r="D29" s="21" t="s">
        <v>649</v>
      </c>
      <c r="E29" s="21" t="s">
        <v>704</v>
      </c>
      <c r="F29" s="21" t="s">
        <v>66</v>
      </c>
      <c r="G29" s="21" t="s">
        <v>650</v>
      </c>
      <c r="H29" s="20" t="s">
        <v>651</v>
      </c>
      <c r="I29" s="20"/>
      <c r="J29" s="30">
        <v>44607</v>
      </c>
      <c r="K29" s="30">
        <v>44630</v>
      </c>
      <c r="L29" s="30"/>
      <c r="M29" s="20"/>
      <c r="N29" s="41">
        <v>1</v>
      </c>
      <c r="O29" s="20"/>
      <c r="P29" s="20"/>
      <c r="Q29" s="20"/>
      <c r="R29" s="11" t="s">
        <v>652</v>
      </c>
      <c r="S29" s="20"/>
      <c r="T29" s="20"/>
      <c r="U29" s="20"/>
      <c r="V29" s="20"/>
      <c r="W29" s="21"/>
    </row>
    <row r="30" spans="1:23">
      <c r="A30" s="50" t="s">
        <v>707</v>
      </c>
      <c r="B30" s="55"/>
      <c r="C30" s="51" t="s">
        <v>708</v>
      </c>
      <c r="D30" s="24" t="s">
        <v>649</v>
      </c>
      <c r="E30" s="24" t="s">
        <v>693</v>
      </c>
      <c r="F30" s="55" t="s">
        <v>66</v>
      </c>
      <c r="G30" s="12" t="s">
        <v>650</v>
      </c>
      <c r="H30" s="11" t="s">
        <v>651</v>
      </c>
      <c r="I30" s="11"/>
      <c r="J30" s="29">
        <v>44607</v>
      </c>
      <c r="K30" s="29">
        <v>44630</v>
      </c>
      <c r="L30" s="23"/>
      <c r="M30" s="23"/>
      <c r="N30" s="41">
        <f>AVERAGE(N31:N34)</f>
        <v>1</v>
      </c>
      <c r="O30" s="23"/>
      <c r="P30" s="23"/>
      <c r="Q30" s="23"/>
      <c r="R30" s="11" t="s">
        <v>709</v>
      </c>
      <c r="S30" s="11" t="s">
        <v>710</v>
      </c>
      <c r="T30" s="24"/>
      <c r="U30" s="11"/>
      <c r="V30" s="11"/>
      <c r="W30" s="55"/>
    </row>
    <row r="31" s="2" customFormat="1" outlineLevel="1" spans="1:23">
      <c r="A31" s="21" t="s">
        <v>711</v>
      </c>
      <c r="B31" s="21"/>
      <c r="C31" s="53" t="s">
        <v>712</v>
      </c>
      <c r="D31" s="21" t="s">
        <v>649</v>
      </c>
      <c r="E31" s="21" t="s">
        <v>693</v>
      </c>
      <c r="F31" s="21" t="s">
        <v>66</v>
      </c>
      <c r="G31" s="21" t="s">
        <v>650</v>
      </c>
      <c r="H31" s="20" t="s">
        <v>651</v>
      </c>
      <c r="I31" s="20"/>
      <c r="J31" s="30">
        <v>44607</v>
      </c>
      <c r="K31" s="30">
        <v>44630</v>
      </c>
      <c r="L31" s="30"/>
      <c r="M31" s="20"/>
      <c r="N31" s="41">
        <v>1</v>
      </c>
      <c r="O31" s="20"/>
      <c r="P31" s="20"/>
      <c r="Q31" s="20"/>
      <c r="R31" s="20"/>
      <c r="S31" s="20"/>
      <c r="T31" s="20"/>
      <c r="U31" s="20"/>
      <c r="V31" s="20"/>
      <c r="W31" s="21"/>
    </row>
    <row r="32" s="2" customFormat="1" outlineLevel="1" spans="1:23">
      <c r="A32" s="21" t="s">
        <v>713</v>
      </c>
      <c r="B32" s="21"/>
      <c r="C32" s="53" t="s">
        <v>714</v>
      </c>
      <c r="D32" s="21" t="s">
        <v>649</v>
      </c>
      <c r="E32" s="21" t="s">
        <v>693</v>
      </c>
      <c r="F32" s="21" t="s">
        <v>66</v>
      </c>
      <c r="G32" s="21" t="s">
        <v>650</v>
      </c>
      <c r="H32" s="20" t="s">
        <v>651</v>
      </c>
      <c r="I32" s="20"/>
      <c r="J32" s="30">
        <v>44607</v>
      </c>
      <c r="K32" s="30">
        <v>44630</v>
      </c>
      <c r="L32" s="30"/>
      <c r="M32" s="20"/>
      <c r="N32" s="41">
        <v>1</v>
      </c>
      <c r="O32" s="20"/>
      <c r="P32" s="20"/>
      <c r="Q32" s="20"/>
      <c r="R32" s="20"/>
      <c r="S32" s="20"/>
      <c r="T32" s="20"/>
      <c r="U32" s="20"/>
      <c r="V32" s="20"/>
      <c r="W32" s="21"/>
    </row>
    <row r="33" s="2" customFormat="1" outlineLevel="1" spans="1:23">
      <c r="A33" s="21" t="s">
        <v>715</v>
      </c>
      <c r="B33" s="21"/>
      <c r="C33" s="53" t="s">
        <v>716</v>
      </c>
      <c r="D33" s="21" t="s">
        <v>649</v>
      </c>
      <c r="E33" s="21" t="s">
        <v>649</v>
      </c>
      <c r="F33" s="21" t="s">
        <v>66</v>
      </c>
      <c r="G33" s="21" t="s">
        <v>650</v>
      </c>
      <c r="H33" s="20" t="s">
        <v>651</v>
      </c>
      <c r="I33" s="20"/>
      <c r="J33" s="30">
        <v>44607</v>
      </c>
      <c r="K33" s="30">
        <v>44630</v>
      </c>
      <c r="L33" s="30"/>
      <c r="M33" s="30"/>
      <c r="N33" s="41">
        <v>1</v>
      </c>
      <c r="O33" s="20"/>
      <c r="P33" s="20"/>
      <c r="Q33" s="20"/>
      <c r="R33" s="20"/>
      <c r="S33" s="20"/>
      <c r="T33" s="20"/>
      <c r="U33" s="20"/>
      <c r="V33" s="20"/>
      <c r="W33" s="21"/>
    </row>
    <row r="34" s="2" customFormat="1" ht="33" outlineLevel="1" spans="1:23">
      <c r="A34" s="21" t="s">
        <v>717</v>
      </c>
      <c r="B34" s="21"/>
      <c r="C34" s="191" t="s">
        <v>718</v>
      </c>
      <c r="D34" s="21" t="s">
        <v>649</v>
      </c>
      <c r="E34" s="21" t="s">
        <v>649</v>
      </c>
      <c r="F34" s="21" t="s">
        <v>66</v>
      </c>
      <c r="G34" s="21" t="s">
        <v>650</v>
      </c>
      <c r="H34" s="20" t="s">
        <v>651</v>
      </c>
      <c r="I34" s="20"/>
      <c r="J34" s="30">
        <v>44607</v>
      </c>
      <c r="K34" s="30">
        <v>44630</v>
      </c>
      <c r="L34" s="30"/>
      <c r="M34" s="30"/>
      <c r="N34" s="41">
        <v>1</v>
      </c>
      <c r="O34" s="20"/>
      <c r="P34" s="20"/>
      <c r="Q34" s="20"/>
      <c r="R34" s="20"/>
      <c r="S34" s="20"/>
      <c r="T34" s="20"/>
      <c r="U34" s="20"/>
      <c r="V34" s="20"/>
      <c r="W34" s="21"/>
    </row>
    <row r="35" ht="15" customHeight="1" spans="1:23">
      <c r="A35" s="69" t="s">
        <v>325</v>
      </c>
      <c r="B35" s="70"/>
      <c r="C35" s="194" t="s">
        <v>719</v>
      </c>
      <c r="D35" s="24" t="s">
        <v>649</v>
      </c>
      <c r="E35" s="24" t="s">
        <v>649</v>
      </c>
      <c r="F35" s="55" t="s">
        <v>66</v>
      </c>
      <c r="G35" s="12" t="s">
        <v>650</v>
      </c>
      <c r="H35" s="11" t="s">
        <v>651</v>
      </c>
      <c r="I35" s="11"/>
      <c r="J35" s="29">
        <v>44607</v>
      </c>
      <c r="K35" s="29">
        <v>44630</v>
      </c>
      <c r="L35" s="11"/>
      <c r="M35" s="11"/>
      <c r="N35" s="41">
        <f>AVERAGE(N36:N37)</f>
        <v>1</v>
      </c>
      <c r="O35" s="11"/>
      <c r="P35" s="11"/>
      <c r="Q35" s="11"/>
      <c r="R35" s="11" t="s">
        <v>720</v>
      </c>
      <c r="S35" s="11" t="s">
        <v>721</v>
      </c>
      <c r="T35" s="11"/>
      <c r="U35" s="11"/>
      <c r="V35" s="11"/>
      <c r="W35" s="69"/>
    </row>
    <row r="36" s="2" customFormat="1" ht="15" customHeight="1" outlineLevel="1" spans="1:23">
      <c r="A36" s="21" t="s">
        <v>332</v>
      </c>
      <c r="B36" s="21"/>
      <c r="C36" s="195" t="s">
        <v>722</v>
      </c>
      <c r="D36" s="196" t="s">
        <v>649</v>
      </c>
      <c r="E36" s="21" t="s">
        <v>649</v>
      </c>
      <c r="F36" s="21" t="s">
        <v>66</v>
      </c>
      <c r="G36" s="21" t="s">
        <v>650</v>
      </c>
      <c r="H36" s="20" t="s">
        <v>651</v>
      </c>
      <c r="I36" s="20"/>
      <c r="J36" s="30">
        <v>44607</v>
      </c>
      <c r="K36" s="30">
        <v>44630</v>
      </c>
      <c r="L36" s="20"/>
      <c r="M36" s="20"/>
      <c r="N36" s="41">
        <v>1</v>
      </c>
      <c r="O36" s="20"/>
      <c r="P36" s="20"/>
      <c r="Q36" s="20"/>
      <c r="R36" s="20"/>
      <c r="S36" s="20"/>
      <c r="T36" s="20"/>
      <c r="U36" s="20"/>
      <c r="V36" s="20"/>
      <c r="W36" s="21"/>
    </row>
    <row r="37" s="2" customFormat="1" ht="15" customHeight="1" outlineLevel="1" spans="1:23">
      <c r="A37" s="21" t="s">
        <v>337</v>
      </c>
      <c r="B37" s="21"/>
      <c r="C37" s="195" t="s">
        <v>723</v>
      </c>
      <c r="D37" s="196" t="s">
        <v>649</v>
      </c>
      <c r="E37" s="21" t="s">
        <v>649</v>
      </c>
      <c r="F37" s="21" t="s">
        <v>66</v>
      </c>
      <c r="G37" s="21" t="s">
        <v>650</v>
      </c>
      <c r="H37" s="20" t="s">
        <v>651</v>
      </c>
      <c r="I37" s="20"/>
      <c r="J37" s="30">
        <v>44607</v>
      </c>
      <c r="K37" s="30">
        <v>44630</v>
      </c>
      <c r="L37" s="30"/>
      <c r="M37" s="20"/>
      <c r="N37" s="41">
        <v>1</v>
      </c>
      <c r="O37" s="20"/>
      <c r="P37" s="20"/>
      <c r="Q37" s="20"/>
      <c r="R37" s="20"/>
      <c r="S37" s="20"/>
      <c r="T37" s="20"/>
      <c r="U37" s="20"/>
      <c r="V37" s="20"/>
      <c r="W37" s="21"/>
    </row>
    <row r="38" ht="15" customHeight="1" spans="1:23">
      <c r="A38" s="69" t="s">
        <v>724</v>
      </c>
      <c r="B38" s="70"/>
      <c r="C38" s="194" t="s">
        <v>725</v>
      </c>
      <c r="D38" s="24" t="s">
        <v>649</v>
      </c>
      <c r="E38" s="24" t="s">
        <v>693</v>
      </c>
      <c r="F38" s="55" t="s">
        <v>66</v>
      </c>
      <c r="G38" s="12" t="s">
        <v>650</v>
      </c>
      <c r="H38" s="11" t="s">
        <v>651</v>
      </c>
      <c r="I38" s="11"/>
      <c r="J38" s="29">
        <v>44607</v>
      </c>
      <c r="K38" s="29">
        <v>44630</v>
      </c>
      <c r="L38" s="11"/>
      <c r="M38" s="11"/>
      <c r="N38" s="41">
        <f>AVERAGE(N39:N41)</f>
        <v>1</v>
      </c>
      <c r="O38" s="11"/>
      <c r="P38" s="11"/>
      <c r="Q38" s="11"/>
      <c r="R38" s="11" t="s">
        <v>652</v>
      </c>
      <c r="S38" s="11" t="s">
        <v>653</v>
      </c>
      <c r="T38" s="11"/>
      <c r="U38" s="11"/>
      <c r="V38" s="11"/>
      <c r="W38" s="69"/>
    </row>
    <row r="39" s="2" customFormat="1" ht="15" customHeight="1" outlineLevel="1" spans="1:23">
      <c r="A39" s="21" t="s">
        <v>726</v>
      </c>
      <c r="B39" s="21"/>
      <c r="C39" s="195" t="s">
        <v>727</v>
      </c>
      <c r="D39" s="196" t="s">
        <v>649</v>
      </c>
      <c r="E39" s="21" t="s">
        <v>693</v>
      </c>
      <c r="F39" s="21" t="s">
        <v>66</v>
      </c>
      <c r="G39" s="21" t="s">
        <v>650</v>
      </c>
      <c r="H39" s="20" t="s">
        <v>651</v>
      </c>
      <c r="I39" s="20"/>
      <c r="J39" s="30">
        <v>44607</v>
      </c>
      <c r="K39" s="30">
        <v>44630</v>
      </c>
      <c r="L39" s="20"/>
      <c r="M39" s="20"/>
      <c r="N39" s="41">
        <v>1</v>
      </c>
      <c r="O39" s="20"/>
      <c r="P39" s="20"/>
      <c r="Q39" s="20"/>
      <c r="R39" s="20"/>
      <c r="S39" s="11" t="s">
        <v>653</v>
      </c>
      <c r="T39" s="20"/>
      <c r="U39" s="20"/>
      <c r="V39" s="20"/>
      <c r="W39" s="21"/>
    </row>
    <row r="40" s="2" customFormat="1" ht="15" customHeight="1" outlineLevel="1" spans="1:23">
      <c r="A40" s="21" t="s">
        <v>728</v>
      </c>
      <c r="B40" s="21"/>
      <c r="C40" s="195" t="s">
        <v>729</v>
      </c>
      <c r="D40" s="196" t="s">
        <v>649</v>
      </c>
      <c r="E40" s="21" t="s">
        <v>693</v>
      </c>
      <c r="F40" s="21" t="s">
        <v>66</v>
      </c>
      <c r="G40" s="21" t="s">
        <v>650</v>
      </c>
      <c r="H40" s="20" t="s">
        <v>651</v>
      </c>
      <c r="I40" s="20"/>
      <c r="J40" s="30">
        <v>44607</v>
      </c>
      <c r="K40" s="30">
        <v>44630</v>
      </c>
      <c r="L40" s="30"/>
      <c r="M40" s="20"/>
      <c r="N40" s="41">
        <v>1</v>
      </c>
      <c r="O40" s="20"/>
      <c r="P40" s="20"/>
      <c r="Q40" s="20"/>
      <c r="R40" s="20"/>
      <c r="S40" s="11" t="s">
        <v>653</v>
      </c>
      <c r="T40" s="20"/>
      <c r="U40" s="20"/>
      <c r="V40" s="20"/>
      <c r="W40" s="21"/>
    </row>
    <row r="41" s="2" customFormat="1" ht="15" customHeight="1" outlineLevel="1" spans="1:23">
      <c r="A41" s="21" t="s">
        <v>730</v>
      </c>
      <c r="B41" s="21"/>
      <c r="C41" s="195" t="s">
        <v>731</v>
      </c>
      <c r="D41" s="196" t="s">
        <v>649</v>
      </c>
      <c r="E41" s="21" t="s">
        <v>693</v>
      </c>
      <c r="F41" s="21" t="s">
        <v>66</v>
      </c>
      <c r="G41" s="21" t="s">
        <v>650</v>
      </c>
      <c r="H41" s="20" t="s">
        <v>651</v>
      </c>
      <c r="I41" s="20"/>
      <c r="J41" s="30">
        <v>44607</v>
      </c>
      <c r="K41" s="30">
        <v>44630</v>
      </c>
      <c r="L41" s="30"/>
      <c r="M41" s="20"/>
      <c r="N41" s="41">
        <v>1</v>
      </c>
      <c r="O41" s="20"/>
      <c r="P41" s="20"/>
      <c r="Q41" s="20"/>
      <c r="R41" s="20"/>
      <c r="S41" s="11" t="s">
        <v>653</v>
      </c>
      <c r="T41" s="20"/>
      <c r="U41" s="20"/>
      <c r="V41" s="20"/>
      <c r="W41" s="21"/>
    </row>
    <row r="42" ht="15" customHeight="1" spans="1:23">
      <c r="A42" s="69" t="s">
        <v>732</v>
      </c>
      <c r="B42" s="70"/>
      <c r="C42" s="194" t="s">
        <v>733</v>
      </c>
      <c r="D42" s="24" t="s">
        <v>649</v>
      </c>
      <c r="E42" s="24" t="s">
        <v>693</v>
      </c>
      <c r="F42" s="55" t="s">
        <v>66</v>
      </c>
      <c r="G42" s="12" t="s">
        <v>650</v>
      </c>
      <c r="H42" s="11" t="s">
        <v>651</v>
      </c>
      <c r="I42" s="11"/>
      <c r="J42" s="29">
        <v>44607</v>
      </c>
      <c r="K42" s="29">
        <v>44630</v>
      </c>
      <c r="L42" s="11"/>
      <c r="M42" s="11"/>
      <c r="N42" s="41">
        <f>AVERAGE(N43)</f>
        <v>1</v>
      </c>
      <c r="O42" s="11"/>
      <c r="P42" s="11"/>
      <c r="Q42" s="11"/>
      <c r="R42" s="11" t="s">
        <v>652</v>
      </c>
      <c r="S42" s="11" t="s">
        <v>653</v>
      </c>
      <c r="T42" s="11"/>
      <c r="U42" s="11"/>
      <c r="V42" s="11"/>
      <c r="W42" s="69"/>
    </row>
    <row r="43" s="2" customFormat="1" ht="15" customHeight="1" outlineLevel="1" spans="1:23">
      <c r="A43" s="21" t="s">
        <v>734</v>
      </c>
      <c r="B43" s="21"/>
      <c r="C43" s="195" t="s">
        <v>735</v>
      </c>
      <c r="D43" s="196" t="s">
        <v>649</v>
      </c>
      <c r="E43" s="21" t="s">
        <v>693</v>
      </c>
      <c r="F43" s="21" t="s">
        <v>66</v>
      </c>
      <c r="G43" s="21" t="s">
        <v>650</v>
      </c>
      <c r="H43" s="11" t="s">
        <v>651</v>
      </c>
      <c r="I43" s="20"/>
      <c r="J43" s="30">
        <v>44607</v>
      </c>
      <c r="K43" s="30">
        <v>44630</v>
      </c>
      <c r="L43" s="20"/>
      <c r="M43" s="20"/>
      <c r="N43" s="41">
        <v>1</v>
      </c>
      <c r="O43" s="20"/>
      <c r="P43" s="20"/>
      <c r="Q43" s="20"/>
      <c r="R43" s="20"/>
      <c r="S43" s="20"/>
      <c r="T43" s="20"/>
      <c r="U43" s="20"/>
      <c r="V43" s="20"/>
      <c r="W43" s="21"/>
    </row>
    <row r="44" ht="15" customHeight="1" collapsed="1" spans="1:23">
      <c r="A44" s="86" t="s">
        <v>736</v>
      </c>
      <c r="B44" s="70"/>
      <c r="C44" s="194" t="s">
        <v>737</v>
      </c>
      <c r="D44" s="46" t="s">
        <v>645</v>
      </c>
      <c r="E44" s="46" t="s">
        <v>645</v>
      </c>
      <c r="F44" s="12" t="s">
        <v>66</v>
      </c>
      <c r="G44" s="12" t="s">
        <v>646</v>
      </c>
      <c r="H44" s="11" t="s">
        <v>651</v>
      </c>
      <c r="I44" s="11" t="s">
        <v>738</v>
      </c>
      <c r="J44" s="29">
        <v>44621</v>
      </c>
      <c r="K44" s="29">
        <v>44650</v>
      </c>
      <c r="L44" s="11"/>
      <c r="M44" s="11"/>
      <c r="N44" s="41">
        <v>0.7</v>
      </c>
      <c r="O44" s="11"/>
      <c r="P44" s="11"/>
      <c r="Q44" s="11"/>
      <c r="R44" s="11" t="s">
        <v>709</v>
      </c>
      <c r="S44" s="11" t="s">
        <v>710</v>
      </c>
      <c r="T44" s="11"/>
      <c r="U44" s="11"/>
      <c r="V44" s="11"/>
      <c r="W44" s="69"/>
    </row>
  </sheetData>
  <sheetProtection formatCells="0" insertHyperlinks="0" autoFilter="0"/>
  <mergeCells count="15">
    <mergeCell ref="J1:O1"/>
    <mergeCell ref="P1:S1"/>
    <mergeCell ref="C3:F3"/>
    <mergeCell ref="A1:A2"/>
    <mergeCell ref="B1:B2"/>
    <mergeCell ref="C1:C2"/>
    <mergeCell ref="D1:D2"/>
    <mergeCell ref="E1:E2"/>
    <mergeCell ref="F1:F2"/>
    <mergeCell ref="G1:G2"/>
    <mergeCell ref="H1:H2"/>
    <mergeCell ref="T1:T2"/>
    <mergeCell ref="U1:U2"/>
    <mergeCell ref="V1:V2"/>
    <mergeCell ref="W1:W2"/>
  </mergeCells>
  <conditionalFormatting sqref="N38">
    <cfRule type="colorScale" priority="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1">
    <cfRule type="colorScale" priority="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2">
    <cfRule type="colorScale" priority="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3">
    <cfRule type="colorScale" priority="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4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3:N37">
    <cfRule type="colorScale" priority="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39:N40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93"/>
  <sheetViews>
    <sheetView workbookViewId="0">
      <pane xSplit="3" ySplit="3" topLeftCell="D4" activePane="bottomRight" state="frozen"/>
      <selection/>
      <selection pane="topRight"/>
      <selection pane="bottomLeft"/>
      <selection pane="bottomRight" activeCell="M76" sqref="M76:M92"/>
    </sheetView>
  </sheetViews>
  <sheetFormatPr defaultColWidth="9" defaultRowHeight="16.5"/>
  <cols>
    <col min="1" max="1" width="7" style="2" customWidth="1"/>
    <col min="2" max="2" width="6.375" style="2" customWidth="1"/>
    <col min="3" max="3" width="18.25" style="2" customWidth="1"/>
    <col min="4" max="4" width="15.625" style="2" customWidth="1"/>
    <col min="5" max="5" width="22.75" style="2" customWidth="1"/>
    <col min="6" max="6" width="13.125" style="2" hidden="1" customWidth="1"/>
    <col min="7" max="7" width="11.625" style="2" hidden="1" customWidth="1"/>
    <col min="8" max="8" width="6.375" style="2" hidden="1" customWidth="1"/>
    <col min="9" max="9" width="15" style="2" hidden="1" customWidth="1"/>
    <col min="10" max="13" width="11.25" style="2" customWidth="1"/>
    <col min="14" max="14" width="7.875" style="2" customWidth="1"/>
    <col min="15" max="17" width="11.625" style="2" customWidth="1"/>
    <col min="18" max="18" width="12.5" style="2" customWidth="1"/>
    <col min="19" max="19" width="11.625" style="2" customWidth="1"/>
    <col min="20" max="20" width="13.375" style="2" customWidth="1"/>
    <col min="21" max="22" width="15.875" style="2" customWidth="1"/>
    <col min="23" max="23" width="9" style="2"/>
    <col min="24" max="16384" width="9" style="1"/>
  </cols>
  <sheetData>
    <row r="1" spans="1:23">
      <c r="A1" s="6" t="s">
        <v>22</v>
      </c>
      <c r="B1" s="6" t="s">
        <v>23</v>
      </c>
      <c r="C1" s="149" t="s">
        <v>24</v>
      </c>
      <c r="D1" s="150" t="s">
        <v>25</v>
      </c>
      <c r="E1" s="158" t="s">
        <v>26</v>
      </c>
      <c r="F1" s="124" t="s">
        <v>27</v>
      </c>
      <c r="G1" s="22" t="s">
        <v>28</v>
      </c>
      <c r="H1" s="8" t="s">
        <v>29</v>
      </c>
      <c r="I1" s="22" t="s">
        <v>30</v>
      </c>
      <c r="J1" s="26" t="s">
        <v>31</v>
      </c>
      <c r="K1" s="26"/>
      <c r="L1" s="26"/>
      <c r="M1" s="26"/>
      <c r="N1" s="26"/>
      <c r="O1" s="33"/>
      <c r="P1" s="33"/>
      <c r="Q1" s="33"/>
      <c r="R1" s="26" t="s">
        <v>32</v>
      </c>
      <c r="S1" s="124"/>
      <c r="T1" s="22" t="s">
        <v>33</v>
      </c>
      <c r="U1" s="6" t="s">
        <v>739</v>
      </c>
      <c r="V1" s="6" t="s">
        <v>45</v>
      </c>
      <c r="W1" s="6" t="s">
        <v>33</v>
      </c>
    </row>
    <row r="2" spans="1:23">
      <c r="A2" s="6"/>
      <c r="B2" s="6"/>
      <c r="C2" s="149"/>
      <c r="D2" s="151"/>
      <c r="E2" s="158"/>
      <c r="F2" s="124"/>
      <c r="G2" s="22"/>
      <c r="H2" s="10"/>
      <c r="I2" s="22"/>
      <c r="J2" s="22" t="s">
        <v>46</v>
      </c>
      <c r="K2" s="22" t="s">
        <v>47</v>
      </c>
      <c r="L2" s="22" t="s">
        <v>48</v>
      </c>
      <c r="M2" s="22" t="s">
        <v>49</v>
      </c>
      <c r="N2" s="22" t="s">
        <v>403</v>
      </c>
      <c r="O2" s="112" t="s">
        <v>51</v>
      </c>
      <c r="P2" s="22" t="s">
        <v>52</v>
      </c>
      <c r="Q2" s="22" t="s">
        <v>53</v>
      </c>
      <c r="R2" s="76" t="s">
        <v>54</v>
      </c>
      <c r="S2" s="76" t="s">
        <v>55</v>
      </c>
      <c r="T2" s="22"/>
      <c r="U2" s="6"/>
      <c r="V2" s="6"/>
      <c r="W2" s="6"/>
    </row>
    <row r="3" ht="19.5" customHeight="1" spans="1:23">
      <c r="A3" s="43">
        <v>6.4</v>
      </c>
      <c r="B3" s="43"/>
      <c r="C3" s="43"/>
      <c r="D3" s="152"/>
      <c r="E3" s="152"/>
      <c r="F3" s="43"/>
      <c r="G3" s="43" t="s">
        <v>59</v>
      </c>
      <c r="H3" s="43"/>
      <c r="I3" s="43" t="s">
        <v>60</v>
      </c>
      <c r="J3" s="43"/>
      <c r="K3" s="43"/>
      <c r="L3" s="43"/>
      <c r="M3" s="43"/>
      <c r="N3" s="64">
        <f>SUM(N4:N93)/COUNTIF(N4:N93,"&lt;&gt;测试")</f>
        <v>0.881173678173678</v>
      </c>
      <c r="O3" s="45" t="s">
        <v>61</v>
      </c>
      <c r="P3" s="45"/>
      <c r="Q3" s="45"/>
      <c r="R3" s="45"/>
      <c r="S3" s="45"/>
      <c r="T3" s="45"/>
      <c r="U3" s="45"/>
      <c r="V3" s="45"/>
      <c r="W3" s="45"/>
    </row>
    <row r="4" collapsed="1" spans="1:23">
      <c r="A4" s="153" t="s">
        <v>740</v>
      </c>
      <c r="B4" s="154"/>
      <c r="C4" s="51" t="s">
        <v>741</v>
      </c>
      <c r="D4" s="154" t="s">
        <v>742</v>
      </c>
      <c r="E4" s="154" t="s">
        <v>742</v>
      </c>
      <c r="F4" s="12" t="s">
        <v>66</v>
      </c>
      <c r="G4" s="55" t="s">
        <v>743</v>
      </c>
      <c r="H4" s="159" t="s">
        <v>744</v>
      </c>
      <c r="I4" s="55" t="s">
        <v>745</v>
      </c>
      <c r="J4" s="29">
        <v>44621</v>
      </c>
      <c r="K4" s="29">
        <v>44630</v>
      </c>
      <c r="L4" s="162">
        <v>44614</v>
      </c>
      <c r="M4" s="162">
        <v>44614</v>
      </c>
      <c r="N4" s="64">
        <f>SUM(N5:N7)/COUNTIF(N5:N7,"&lt;&gt;测试")</f>
        <v>1</v>
      </c>
      <c r="O4" s="52"/>
      <c r="P4" s="29"/>
      <c r="Q4" s="52"/>
      <c r="R4" s="52"/>
      <c r="S4" s="52"/>
      <c r="T4" s="52"/>
      <c r="U4" s="11"/>
      <c r="V4" s="11"/>
      <c r="W4" s="51"/>
    </row>
    <row r="5" s="2" customFormat="1" hidden="1" outlineLevel="1" spans="1:23">
      <c r="A5" s="21" t="s">
        <v>746</v>
      </c>
      <c r="B5" s="21"/>
      <c r="C5" s="155" t="s">
        <v>747</v>
      </c>
      <c r="D5" s="21" t="s">
        <v>742</v>
      </c>
      <c r="E5" s="21" t="s">
        <v>742</v>
      </c>
      <c r="F5" s="21" t="s">
        <v>66</v>
      </c>
      <c r="G5" s="21" t="s">
        <v>743</v>
      </c>
      <c r="H5" s="160" t="s">
        <v>744</v>
      </c>
      <c r="I5" s="21" t="s">
        <v>745</v>
      </c>
      <c r="J5" s="30">
        <v>44621</v>
      </c>
      <c r="K5" s="30">
        <v>44630</v>
      </c>
      <c r="L5" s="162">
        <v>44614</v>
      </c>
      <c r="M5" s="162">
        <v>44614</v>
      </c>
      <c r="N5" s="64">
        <v>1</v>
      </c>
      <c r="O5" s="165"/>
      <c r="P5" s="29">
        <v>44630</v>
      </c>
      <c r="Q5" s="165"/>
      <c r="R5" s="165"/>
      <c r="S5" s="165"/>
      <c r="T5" s="165"/>
      <c r="U5" s="20"/>
      <c r="V5" s="20"/>
      <c r="W5" s="21"/>
    </row>
    <row r="6" s="2" customFormat="1" hidden="1" outlineLevel="1" spans="1:23">
      <c r="A6" s="21" t="s">
        <v>748</v>
      </c>
      <c r="B6" s="21"/>
      <c r="C6" s="155" t="s">
        <v>749</v>
      </c>
      <c r="D6" s="21" t="s">
        <v>742</v>
      </c>
      <c r="E6" s="21" t="s">
        <v>742</v>
      </c>
      <c r="F6" s="21" t="s">
        <v>66</v>
      </c>
      <c r="G6" s="21" t="s">
        <v>743</v>
      </c>
      <c r="H6" s="160" t="s">
        <v>744</v>
      </c>
      <c r="I6" s="21" t="s">
        <v>745</v>
      </c>
      <c r="J6" s="30">
        <v>44621</v>
      </c>
      <c r="K6" s="30">
        <v>44630</v>
      </c>
      <c r="L6" s="162">
        <v>44614</v>
      </c>
      <c r="M6" s="162">
        <v>44614</v>
      </c>
      <c r="N6" s="64">
        <v>1</v>
      </c>
      <c r="O6" s="165"/>
      <c r="P6" s="29">
        <v>44630</v>
      </c>
      <c r="Q6" s="165"/>
      <c r="R6" s="165"/>
      <c r="S6" s="165"/>
      <c r="T6" s="165"/>
      <c r="U6" s="20"/>
      <c r="V6" s="20"/>
      <c r="W6" s="21"/>
    </row>
    <row r="7" s="2" customFormat="1" hidden="1" outlineLevel="1" spans="1:23">
      <c r="A7" s="21" t="s">
        <v>750</v>
      </c>
      <c r="B7" s="21"/>
      <c r="C7" s="155" t="s">
        <v>751</v>
      </c>
      <c r="D7" s="21" t="s">
        <v>742</v>
      </c>
      <c r="E7" s="21" t="s">
        <v>742</v>
      </c>
      <c r="F7" s="21" t="s">
        <v>66</v>
      </c>
      <c r="G7" s="21" t="s">
        <v>743</v>
      </c>
      <c r="H7" s="160" t="s">
        <v>744</v>
      </c>
      <c r="I7" s="21" t="s">
        <v>745</v>
      </c>
      <c r="J7" s="30">
        <v>44621</v>
      </c>
      <c r="K7" s="30">
        <v>44630</v>
      </c>
      <c r="L7" s="162">
        <v>44614</v>
      </c>
      <c r="M7" s="162">
        <v>44614</v>
      </c>
      <c r="N7" s="64">
        <v>1</v>
      </c>
      <c r="O7" s="165"/>
      <c r="P7" s="29">
        <v>44630</v>
      </c>
      <c r="Q7" s="165"/>
      <c r="R7" s="165"/>
      <c r="S7" s="165"/>
      <c r="T7" s="165"/>
      <c r="U7" s="20"/>
      <c r="V7" s="20"/>
      <c r="W7" s="21"/>
    </row>
    <row r="8" collapsed="1" spans="1:23">
      <c r="A8" s="153" t="s">
        <v>752</v>
      </c>
      <c r="B8" s="154"/>
      <c r="C8" s="51" t="s">
        <v>753</v>
      </c>
      <c r="D8" s="154" t="s">
        <v>742</v>
      </c>
      <c r="E8" s="154" t="s">
        <v>754</v>
      </c>
      <c r="F8" s="50" t="s">
        <v>66</v>
      </c>
      <c r="G8" s="55" t="s">
        <v>755</v>
      </c>
      <c r="H8" s="159" t="s">
        <v>744</v>
      </c>
      <c r="I8" s="55" t="s">
        <v>745</v>
      </c>
      <c r="J8" s="29">
        <v>44621</v>
      </c>
      <c r="K8" s="29">
        <v>44630</v>
      </c>
      <c r="L8" s="163"/>
      <c r="M8" s="29"/>
      <c r="N8" s="64">
        <f>SUM(N9:N21)/COUNTIF(N9:N21,"&lt;&gt;测试")</f>
        <v>0.923076923076923</v>
      </c>
      <c r="O8" s="52"/>
      <c r="P8" s="29">
        <v>44630</v>
      </c>
      <c r="Q8" s="163">
        <v>44634</v>
      </c>
      <c r="R8" s="52" t="s">
        <v>756</v>
      </c>
      <c r="S8" s="52" t="s">
        <v>757</v>
      </c>
      <c r="T8" s="52"/>
      <c r="U8" s="11"/>
      <c r="V8" s="11"/>
      <c r="W8" s="51"/>
    </row>
    <row r="9" s="2" customFormat="1" hidden="1" outlineLevel="1" spans="1:23">
      <c r="A9" s="21" t="s">
        <v>758</v>
      </c>
      <c r="B9" s="21"/>
      <c r="C9" s="21" t="s">
        <v>759</v>
      </c>
      <c r="D9" s="56" t="s">
        <v>742</v>
      </c>
      <c r="E9" s="56" t="s">
        <v>754</v>
      </c>
      <c r="F9" s="21" t="s">
        <v>66</v>
      </c>
      <c r="G9" s="21" t="s">
        <v>755</v>
      </c>
      <c r="H9" s="160" t="s">
        <v>744</v>
      </c>
      <c r="I9" s="21" t="s">
        <v>745</v>
      </c>
      <c r="J9" s="30">
        <v>44621</v>
      </c>
      <c r="K9" s="30">
        <v>44630</v>
      </c>
      <c r="L9" s="162">
        <v>44611</v>
      </c>
      <c r="M9" s="162">
        <v>44614</v>
      </c>
      <c r="N9" s="64">
        <v>1</v>
      </c>
      <c r="O9" s="165"/>
      <c r="P9" s="29">
        <v>44630</v>
      </c>
      <c r="Q9" s="165"/>
      <c r="R9" s="165"/>
      <c r="S9" s="165"/>
      <c r="T9" s="165"/>
      <c r="U9" s="20"/>
      <c r="V9" s="20"/>
      <c r="W9" s="21"/>
    </row>
    <row r="10" s="2" customFormat="1" hidden="1" outlineLevel="1" spans="1:23">
      <c r="A10" s="21" t="s">
        <v>760</v>
      </c>
      <c r="B10" s="156"/>
      <c r="C10" s="156" t="s">
        <v>761</v>
      </c>
      <c r="D10" s="56" t="s">
        <v>742</v>
      </c>
      <c r="E10" s="56" t="s">
        <v>754</v>
      </c>
      <c r="F10" s="21" t="s">
        <v>66</v>
      </c>
      <c r="G10" s="21" t="s">
        <v>755</v>
      </c>
      <c r="H10" s="160" t="s">
        <v>744</v>
      </c>
      <c r="I10" s="21" t="s">
        <v>745</v>
      </c>
      <c r="J10" s="30">
        <v>44621</v>
      </c>
      <c r="K10" s="30">
        <v>44630</v>
      </c>
      <c r="L10" s="162">
        <v>44611</v>
      </c>
      <c r="M10" s="162">
        <v>44614</v>
      </c>
      <c r="N10" s="64">
        <v>1</v>
      </c>
      <c r="O10" s="166"/>
      <c r="P10" s="29">
        <v>44630</v>
      </c>
      <c r="Q10" s="166"/>
      <c r="R10" s="166"/>
      <c r="S10" s="166"/>
      <c r="T10" s="166"/>
      <c r="U10" s="20"/>
      <c r="V10" s="20"/>
      <c r="W10" s="156"/>
    </row>
    <row r="11" s="2" customFormat="1" hidden="1" outlineLevel="1" spans="1:23">
      <c r="A11" s="21" t="s">
        <v>762</v>
      </c>
      <c r="B11" s="156"/>
      <c r="C11" s="156" t="s">
        <v>763</v>
      </c>
      <c r="D11" s="56" t="s">
        <v>742</v>
      </c>
      <c r="E11" s="56" t="s">
        <v>754</v>
      </c>
      <c r="F11" s="21" t="s">
        <v>66</v>
      </c>
      <c r="G11" s="21" t="s">
        <v>755</v>
      </c>
      <c r="H11" s="160" t="s">
        <v>744</v>
      </c>
      <c r="I11" s="21" t="s">
        <v>745</v>
      </c>
      <c r="J11" s="30">
        <v>44621</v>
      </c>
      <c r="K11" s="30">
        <v>44630</v>
      </c>
      <c r="L11" s="162">
        <v>44611</v>
      </c>
      <c r="M11" s="162">
        <v>44614</v>
      </c>
      <c r="N11" s="64">
        <v>1</v>
      </c>
      <c r="O11" s="166"/>
      <c r="P11" s="29">
        <v>44630</v>
      </c>
      <c r="Q11" s="166"/>
      <c r="R11" s="166"/>
      <c r="S11" s="166"/>
      <c r="T11" s="166"/>
      <c r="U11" s="20"/>
      <c r="V11" s="20"/>
      <c r="W11" s="156"/>
    </row>
    <row r="12" s="2" customFormat="1" hidden="1" outlineLevel="1" spans="1:23">
      <c r="A12" s="21" t="s">
        <v>764</v>
      </c>
      <c r="B12" s="156"/>
      <c r="C12" s="156" t="s">
        <v>765</v>
      </c>
      <c r="D12" s="56" t="s">
        <v>742</v>
      </c>
      <c r="E12" s="56" t="s">
        <v>754</v>
      </c>
      <c r="F12" s="21" t="s">
        <v>66</v>
      </c>
      <c r="G12" s="21" t="s">
        <v>755</v>
      </c>
      <c r="H12" s="160" t="s">
        <v>744</v>
      </c>
      <c r="I12" s="21" t="s">
        <v>745</v>
      </c>
      <c r="J12" s="30">
        <v>44621</v>
      </c>
      <c r="K12" s="30">
        <v>44630</v>
      </c>
      <c r="L12" s="162">
        <v>44611</v>
      </c>
      <c r="M12" s="162">
        <v>44617</v>
      </c>
      <c r="N12" s="64">
        <v>1</v>
      </c>
      <c r="O12" s="166"/>
      <c r="P12" s="29">
        <v>44630</v>
      </c>
      <c r="Q12" s="166"/>
      <c r="R12" s="166"/>
      <c r="S12" s="166"/>
      <c r="T12" s="166"/>
      <c r="U12" s="20"/>
      <c r="V12" s="20"/>
      <c r="W12" s="156"/>
    </row>
    <row r="13" s="2" customFormat="1" hidden="1" outlineLevel="1" spans="1:23">
      <c r="A13" s="21" t="s">
        <v>766</v>
      </c>
      <c r="B13" s="156"/>
      <c r="C13" s="156" t="s">
        <v>767</v>
      </c>
      <c r="D13" s="56" t="s">
        <v>742</v>
      </c>
      <c r="E13" s="56" t="s">
        <v>754</v>
      </c>
      <c r="F13" s="21" t="s">
        <v>66</v>
      </c>
      <c r="G13" s="21" t="s">
        <v>755</v>
      </c>
      <c r="H13" s="160" t="s">
        <v>744</v>
      </c>
      <c r="I13" s="21" t="s">
        <v>745</v>
      </c>
      <c r="J13" s="30">
        <v>44621</v>
      </c>
      <c r="K13" s="30">
        <v>44630</v>
      </c>
      <c r="L13" s="162">
        <v>44611</v>
      </c>
      <c r="M13" s="162">
        <v>44614</v>
      </c>
      <c r="N13" s="64">
        <v>1</v>
      </c>
      <c r="O13" s="166"/>
      <c r="P13" s="29">
        <v>44630</v>
      </c>
      <c r="Q13" s="166"/>
      <c r="R13" s="166"/>
      <c r="S13" s="166"/>
      <c r="T13" s="166"/>
      <c r="U13" s="20"/>
      <c r="V13" s="20"/>
      <c r="W13" s="156"/>
    </row>
    <row r="14" s="2" customFormat="1" hidden="1" outlineLevel="1" spans="1:23">
      <c r="A14" s="21" t="s">
        <v>768</v>
      </c>
      <c r="B14" s="156"/>
      <c r="C14" s="156" t="s">
        <v>769</v>
      </c>
      <c r="D14" s="56" t="s">
        <v>742</v>
      </c>
      <c r="E14" s="56" t="s">
        <v>754</v>
      </c>
      <c r="F14" s="21" t="s">
        <v>66</v>
      </c>
      <c r="G14" s="21" t="s">
        <v>755</v>
      </c>
      <c r="H14" s="160" t="s">
        <v>744</v>
      </c>
      <c r="I14" s="21" t="s">
        <v>745</v>
      </c>
      <c r="J14" s="30">
        <v>44621</v>
      </c>
      <c r="K14" s="30">
        <v>44630</v>
      </c>
      <c r="L14" s="162">
        <v>44611</v>
      </c>
      <c r="M14" s="162">
        <v>44617</v>
      </c>
      <c r="N14" s="64">
        <v>1</v>
      </c>
      <c r="O14" s="166"/>
      <c r="P14" s="29">
        <v>44630</v>
      </c>
      <c r="Q14" s="166"/>
      <c r="R14" s="166"/>
      <c r="S14" s="166"/>
      <c r="T14" s="166"/>
      <c r="U14" s="20"/>
      <c r="V14" s="20"/>
      <c r="W14" s="156"/>
    </row>
    <row r="15" s="2" customFormat="1" hidden="1" outlineLevel="1" spans="1:23">
      <c r="A15" s="21" t="s">
        <v>770</v>
      </c>
      <c r="B15" s="156"/>
      <c r="C15" s="156" t="s">
        <v>771</v>
      </c>
      <c r="D15" s="56" t="s">
        <v>742</v>
      </c>
      <c r="E15" s="56" t="s">
        <v>754</v>
      </c>
      <c r="F15" s="21" t="s">
        <v>66</v>
      </c>
      <c r="G15" s="21" t="s">
        <v>755</v>
      </c>
      <c r="H15" s="160" t="s">
        <v>744</v>
      </c>
      <c r="I15" s="21" t="s">
        <v>745</v>
      </c>
      <c r="J15" s="30">
        <v>44621</v>
      </c>
      <c r="K15" s="30">
        <v>44630</v>
      </c>
      <c r="L15" s="162">
        <v>44611</v>
      </c>
      <c r="M15" s="162">
        <v>44614</v>
      </c>
      <c r="N15" s="64">
        <v>1</v>
      </c>
      <c r="O15" s="166"/>
      <c r="P15" s="29">
        <v>44630</v>
      </c>
      <c r="Q15" s="166"/>
      <c r="R15" s="166"/>
      <c r="S15" s="166"/>
      <c r="T15" s="166"/>
      <c r="U15" s="20"/>
      <c r="V15" s="20"/>
      <c r="W15" s="156"/>
    </row>
    <row r="16" s="2" customFormat="1" hidden="1" outlineLevel="1" spans="1:23">
      <c r="A16" s="21" t="s">
        <v>772</v>
      </c>
      <c r="B16" s="156"/>
      <c r="C16" s="156" t="s">
        <v>773</v>
      </c>
      <c r="D16" s="56" t="s">
        <v>742</v>
      </c>
      <c r="E16" s="56" t="s">
        <v>754</v>
      </c>
      <c r="F16" s="21" t="s">
        <v>66</v>
      </c>
      <c r="G16" s="21" t="s">
        <v>755</v>
      </c>
      <c r="H16" s="160" t="s">
        <v>744</v>
      </c>
      <c r="I16" s="21" t="s">
        <v>745</v>
      </c>
      <c r="J16" s="30">
        <v>44621</v>
      </c>
      <c r="K16" s="30">
        <v>44630</v>
      </c>
      <c r="L16" s="162">
        <v>44611</v>
      </c>
      <c r="M16" s="162">
        <v>44614</v>
      </c>
      <c r="N16" s="64">
        <v>1</v>
      </c>
      <c r="O16" s="166"/>
      <c r="P16" s="29">
        <v>44630</v>
      </c>
      <c r="Q16" s="166"/>
      <c r="R16" s="166"/>
      <c r="S16" s="166"/>
      <c r="T16" s="166"/>
      <c r="U16" s="20"/>
      <c r="V16" s="20"/>
      <c r="W16" s="156"/>
    </row>
    <row r="17" s="2" customFormat="1" hidden="1" outlineLevel="1" spans="1:23">
      <c r="A17" s="21" t="s">
        <v>774</v>
      </c>
      <c r="B17" s="156"/>
      <c r="C17" s="156" t="s">
        <v>775</v>
      </c>
      <c r="D17" s="56" t="s">
        <v>742</v>
      </c>
      <c r="E17" s="56" t="s">
        <v>754</v>
      </c>
      <c r="F17" s="21" t="s">
        <v>66</v>
      </c>
      <c r="G17" s="21" t="s">
        <v>755</v>
      </c>
      <c r="H17" s="160" t="s">
        <v>744</v>
      </c>
      <c r="I17" s="21" t="s">
        <v>745</v>
      </c>
      <c r="J17" s="30">
        <v>44621</v>
      </c>
      <c r="K17" s="30">
        <v>44630</v>
      </c>
      <c r="L17" s="162">
        <v>44611</v>
      </c>
      <c r="M17" s="162">
        <v>44614</v>
      </c>
      <c r="N17" s="64">
        <v>1</v>
      </c>
      <c r="O17" s="166"/>
      <c r="P17" s="29">
        <v>44630</v>
      </c>
      <c r="Q17" s="166"/>
      <c r="R17" s="166"/>
      <c r="S17" s="166"/>
      <c r="T17" s="166"/>
      <c r="U17" s="20"/>
      <c r="V17" s="20"/>
      <c r="W17" s="156"/>
    </row>
    <row r="18" s="2" customFormat="1" hidden="1" outlineLevel="1" spans="1:23">
      <c r="A18" s="21" t="s">
        <v>776</v>
      </c>
      <c r="B18" s="156"/>
      <c r="C18" s="156" t="s">
        <v>777</v>
      </c>
      <c r="D18" s="56" t="s">
        <v>742</v>
      </c>
      <c r="E18" s="56" t="s">
        <v>754</v>
      </c>
      <c r="F18" s="21" t="s">
        <v>66</v>
      </c>
      <c r="G18" s="21" t="s">
        <v>755</v>
      </c>
      <c r="H18" s="160" t="s">
        <v>744</v>
      </c>
      <c r="I18" s="21" t="s">
        <v>745</v>
      </c>
      <c r="J18" s="30">
        <v>44621</v>
      </c>
      <c r="K18" s="30">
        <v>44630</v>
      </c>
      <c r="L18" s="162">
        <v>44611</v>
      </c>
      <c r="M18" s="162">
        <v>44614</v>
      </c>
      <c r="N18" s="64">
        <v>1</v>
      </c>
      <c r="O18" s="166"/>
      <c r="P18" s="29">
        <v>44630</v>
      </c>
      <c r="Q18" s="166"/>
      <c r="R18" s="166"/>
      <c r="S18" s="166"/>
      <c r="T18" s="166"/>
      <c r="U18" s="20"/>
      <c r="V18" s="20"/>
      <c r="W18" s="156"/>
    </row>
    <row r="19" s="2" customFormat="1" hidden="1" outlineLevel="1" spans="1:23">
      <c r="A19" s="21" t="s">
        <v>778</v>
      </c>
      <c r="B19" s="156"/>
      <c r="C19" s="156" t="s">
        <v>779</v>
      </c>
      <c r="D19" s="56" t="s">
        <v>742</v>
      </c>
      <c r="E19" s="56" t="s">
        <v>754</v>
      </c>
      <c r="F19" s="21" t="s">
        <v>66</v>
      </c>
      <c r="G19" s="21" t="s">
        <v>755</v>
      </c>
      <c r="H19" s="160" t="s">
        <v>744</v>
      </c>
      <c r="I19" s="21" t="s">
        <v>745</v>
      </c>
      <c r="J19" s="30">
        <v>44621</v>
      </c>
      <c r="K19" s="30">
        <v>44630</v>
      </c>
      <c r="L19" s="162">
        <v>44611</v>
      </c>
      <c r="M19" s="162">
        <v>44617</v>
      </c>
      <c r="N19" s="64">
        <v>1</v>
      </c>
      <c r="O19" s="166"/>
      <c r="P19" s="29">
        <v>44630</v>
      </c>
      <c r="Q19" s="166"/>
      <c r="R19" s="166"/>
      <c r="S19" s="166"/>
      <c r="T19" s="166"/>
      <c r="U19" s="20"/>
      <c r="V19" s="20"/>
      <c r="W19" s="156"/>
    </row>
    <row r="20" s="2" customFormat="1" hidden="1" outlineLevel="1" spans="1:23">
      <c r="A20" s="21" t="s">
        <v>780</v>
      </c>
      <c r="B20" s="156"/>
      <c r="C20" s="156" t="s">
        <v>781</v>
      </c>
      <c r="D20" s="56" t="s">
        <v>742</v>
      </c>
      <c r="E20" s="56" t="s">
        <v>754</v>
      </c>
      <c r="F20" s="21" t="s">
        <v>66</v>
      </c>
      <c r="G20" s="21" t="s">
        <v>755</v>
      </c>
      <c r="H20" s="160" t="s">
        <v>744</v>
      </c>
      <c r="I20" s="21" t="s">
        <v>745</v>
      </c>
      <c r="J20" s="30">
        <v>44621</v>
      </c>
      <c r="K20" s="30">
        <v>44630</v>
      </c>
      <c r="L20" s="162">
        <v>44611</v>
      </c>
      <c r="M20" s="162">
        <v>44617</v>
      </c>
      <c r="N20" s="64">
        <v>1</v>
      </c>
      <c r="O20" s="166"/>
      <c r="P20" s="29">
        <v>44630</v>
      </c>
      <c r="Q20" s="166"/>
      <c r="R20" s="166"/>
      <c r="S20" s="166"/>
      <c r="T20" s="166"/>
      <c r="U20" s="20"/>
      <c r="V20" s="20"/>
      <c r="W20" s="156"/>
    </row>
    <row r="21" s="147" customFormat="1" hidden="1" outlineLevel="1" spans="1:23">
      <c r="A21" s="111" t="s">
        <v>782</v>
      </c>
      <c r="B21" s="157"/>
      <c r="C21" s="157" t="s">
        <v>783</v>
      </c>
      <c r="D21" s="111" t="s">
        <v>784</v>
      </c>
      <c r="E21" s="56" t="s">
        <v>784</v>
      </c>
      <c r="F21" s="111" t="s">
        <v>66</v>
      </c>
      <c r="G21" s="111" t="s">
        <v>755</v>
      </c>
      <c r="H21" s="161" t="s">
        <v>744</v>
      </c>
      <c r="I21" s="111" t="s">
        <v>745</v>
      </c>
      <c r="J21" s="116">
        <v>44621</v>
      </c>
      <c r="K21" s="116">
        <v>44630</v>
      </c>
      <c r="L21" s="162">
        <v>44611</v>
      </c>
      <c r="M21" s="164"/>
      <c r="N21" s="120"/>
      <c r="O21" s="167"/>
      <c r="P21" s="29">
        <v>44630</v>
      </c>
      <c r="Q21" s="167"/>
      <c r="R21" s="167"/>
      <c r="S21" s="167"/>
      <c r="T21" s="167"/>
      <c r="U21" s="121"/>
      <c r="V21" s="121"/>
      <c r="W21" s="157"/>
    </row>
    <row r="22" collapsed="1" spans="1:23">
      <c r="A22" s="153" t="s">
        <v>785</v>
      </c>
      <c r="B22" s="154"/>
      <c r="C22" s="51" t="s">
        <v>786</v>
      </c>
      <c r="D22" s="154" t="s">
        <v>787</v>
      </c>
      <c r="E22" s="154" t="s">
        <v>788</v>
      </c>
      <c r="F22" s="50" t="s">
        <v>66</v>
      </c>
      <c r="G22" s="55" t="s">
        <v>743</v>
      </c>
      <c r="H22" s="159" t="s">
        <v>744</v>
      </c>
      <c r="I22" s="55" t="s">
        <v>745</v>
      </c>
      <c r="J22" s="29">
        <v>44621</v>
      </c>
      <c r="K22" s="29">
        <v>44630</v>
      </c>
      <c r="L22" s="163"/>
      <c r="M22" s="52"/>
      <c r="N22" s="64">
        <f>SUM(N23:N34)/COUNTIF(N23:N34,"&lt;&gt;测试")</f>
        <v>1</v>
      </c>
      <c r="O22" s="52"/>
      <c r="P22" s="29"/>
      <c r="Q22" s="52"/>
      <c r="R22" s="52"/>
      <c r="S22" s="52"/>
      <c r="T22" s="52"/>
      <c r="U22" s="11"/>
      <c r="V22" s="11"/>
      <c r="W22" s="51"/>
    </row>
    <row r="23" s="2" customFormat="1" hidden="1" outlineLevel="1" spans="1:23">
      <c r="A23" s="21" t="s">
        <v>789</v>
      </c>
      <c r="B23" s="21"/>
      <c r="C23" s="155" t="s">
        <v>790</v>
      </c>
      <c r="D23" s="56" t="s">
        <v>787</v>
      </c>
      <c r="E23" s="56" t="s">
        <v>788</v>
      </c>
      <c r="F23" s="21" t="s">
        <v>66</v>
      </c>
      <c r="G23" s="21" t="s">
        <v>743</v>
      </c>
      <c r="H23" s="160" t="s">
        <v>744</v>
      </c>
      <c r="I23" s="21" t="s">
        <v>745</v>
      </c>
      <c r="J23" s="30">
        <v>44621</v>
      </c>
      <c r="K23" s="30">
        <v>44630</v>
      </c>
      <c r="L23" s="162">
        <v>44614</v>
      </c>
      <c r="M23" s="162">
        <v>44614</v>
      </c>
      <c r="N23" s="64">
        <v>1</v>
      </c>
      <c r="O23" s="165"/>
      <c r="P23" s="29">
        <v>44630</v>
      </c>
      <c r="Q23" s="165"/>
      <c r="R23" s="165"/>
      <c r="S23" s="165"/>
      <c r="T23" s="165"/>
      <c r="U23" s="20"/>
      <c r="V23" s="20"/>
      <c r="W23" s="21"/>
    </row>
    <row r="24" s="2" customFormat="1" hidden="1" outlineLevel="1" spans="1:23">
      <c r="A24" s="21" t="s">
        <v>791</v>
      </c>
      <c r="B24" s="21"/>
      <c r="C24" s="155" t="s">
        <v>792</v>
      </c>
      <c r="D24" s="56" t="s">
        <v>787</v>
      </c>
      <c r="E24" s="56" t="s">
        <v>788</v>
      </c>
      <c r="F24" s="21" t="s">
        <v>66</v>
      </c>
      <c r="G24" s="21" t="s">
        <v>743</v>
      </c>
      <c r="H24" s="160" t="s">
        <v>744</v>
      </c>
      <c r="I24" s="21" t="s">
        <v>745</v>
      </c>
      <c r="J24" s="30">
        <v>44621</v>
      </c>
      <c r="K24" s="30">
        <v>44630</v>
      </c>
      <c r="L24" s="162">
        <v>44614</v>
      </c>
      <c r="M24" s="162">
        <v>44614</v>
      </c>
      <c r="N24" s="64">
        <v>1</v>
      </c>
      <c r="O24" s="165"/>
      <c r="P24" s="29">
        <v>44630</v>
      </c>
      <c r="Q24" s="165"/>
      <c r="R24" s="165"/>
      <c r="S24" s="165"/>
      <c r="T24" s="165"/>
      <c r="U24" s="20"/>
      <c r="V24" s="20"/>
      <c r="W24" s="21"/>
    </row>
    <row r="25" s="2" customFormat="1" hidden="1" outlineLevel="1" spans="1:23">
      <c r="A25" s="21" t="s">
        <v>793</v>
      </c>
      <c r="B25" s="21"/>
      <c r="C25" s="155" t="s">
        <v>794</v>
      </c>
      <c r="D25" s="56" t="s">
        <v>787</v>
      </c>
      <c r="E25" s="56" t="s">
        <v>788</v>
      </c>
      <c r="F25" s="21" t="s">
        <v>66</v>
      </c>
      <c r="G25" s="21" t="s">
        <v>743</v>
      </c>
      <c r="H25" s="160" t="s">
        <v>744</v>
      </c>
      <c r="I25" s="21" t="s">
        <v>745</v>
      </c>
      <c r="J25" s="30">
        <v>44621</v>
      </c>
      <c r="K25" s="30">
        <v>44630</v>
      </c>
      <c r="L25" s="162">
        <v>44614</v>
      </c>
      <c r="M25" s="162">
        <v>44614</v>
      </c>
      <c r="N25" s="64">
        <v>1</v>
      </c>
      <c r="O25" s="165"/>
      <c r="P25" s="29">
        <v>44630</v>
      </c>
      <c r="Q25" s="165"/>
      <c r="R25" s="165"/>
      <c r="S25" s="165"/>
      <c r="T25" s="165"/>
      <c r="U25" s="20"/>
      <c r="V25" s="20"/>
      <c r="W25" s="21"/>
    </row>
    <row r="26" s="2" customFormat="1" hidden="1" outlineLevel="1" spans="1:23">
      <c r="A26" s="21" t="s">
        <v>795</v>
      </c>
      <c r="B26" s="21"/>
      <c r="C26" s="155" t="s">
        <v>796</v>
      </c>
      <c r="D26" s="56" t="s">
        <v>787</v>
      </c>
      <c r="E26" s="56" t="s">
        <v>788</v>
      </c>
      <c r="F26" s="21" t="s">
        <v>66</v>
      </c>
      <c r="G26" s="21" t="s">
        <v>743</v>
      </c>
      <c r="H26" s="160" t="s">
        <v>744</v>
      </c>
      <c r="I26" s="21" t="s">
        <v>745</v>
      </c>
      <c r="J26" s="30">
        <v>44621</v>
      </c>
      <c r="K26" s="30">
        <v>44630</v>
      </c>
      <c r="L26" s="162">
        <v>44624</v>
      </c>
      <c r="M26" s="162">
        <v>44624</v>
      </c>
      <c r="N26" s="64">
        <v>1</v>
      </c>
      <c r="O26" s="75"/>
      <c r="P26" s="29">
        <v>44630</v>
      </c>
      <c r="Q26" s="75"/>
      <c r="R26" s="75"/>
      <c r="S26" s="75"/>
      <c r="T26" s="165"/>
      <c r="U26" s="20"/>
      <c r="V26" s="20"/>
      <c r="W26" s="21"/>
    </row>
    <row r="27" s="2" customFormat="1" hidden="1" outlineLevel="1" spans="1:23">
      <c r="A27" s="21" t="s">
        <v>797</v>
      </c>
      <c r="B27" s="21"/>
      <c r="C27" s="155" t="s">
        <v>798</v>
      </c>
      <c r="D27" s="56" t="s">
        <v>787</v>
      </c>
      <c r="E27" s="56" t="s">
        <v>788</v>
      </c>
      <c r="F27" s="21" t="s">
        <v>66</v>
      </c>
      <c r="G27" s="21" t="s">
        <v>743</v>
      </c>
      <c r="H27" s="160" t="s">
        <v>744</v>
      </c>
      <c r="I27" s="21" t="s">
        <v>745</v>
      </c>
      <c r="J27" s="30">
        <v>44621</v>
      </c>
      <c r="K27" s="30">
        <v>44630</v>
      </c>
      <c r="L27" s="162">
        <v>44614</v>
      </c>
      <c r="M27" s="162">
        <v>44614</v>
      </c>
      <c r="N27" s="64">
        <v>1</v>
      </c>
      <c r="O27" s="165"/>
      <c r="P27" s="29">
        <v>44630</v>
      </c>
      <c r="Q27" s="165"/>
      <c r="R27" s="165"/>
      <c r="S27" s="165"/>
      <c r="T27" s="165"/>
      <c r="U27" s="20"/>
      <c r="V27" s="20"/>
      <c r="W27" s="21"/>
    </row>
    <row r="28" s="2" customFormat="1" hidden="1" outlineLevel="1" spans="1:23">
      <c r="A28" s="21" t="s">
        <v>799</v>
      </c>
      <c r="B28" s="21"/>
      <c r="C28" s="155" t="s">
        <v>800</v>
      </c>
      <c r="D28" s="56" t="s">
        <v>787</v>
      </c>
      <c r="E28" s="56" t="s">
        <v>788</v>
      </c>
      <c r="F28" s="21" t="s">
        <v>66</v>
      </c>
      <c r="G28" s="21" t="s">
        <v>743</v>
      </c>
      <c r="H28" s="160" t="s">
        <v>744</v>
      </c>
      <c r="I28" s="21" t="s">
        <v>745</v>
      </c>
      <c r="J28" s="30">
        <v>44621</v>
      </c>
      <c r="K28" s="30">
        <v>44630</v>
      </c>
      <c r="L28" s="162">
        <v>44614</v>
      </c>
      <c r="M28" s="162">
        <v>44614</v>
      </c>
      <c r="N28" s="64">
        <v>1</v>
      </c>
      <c r="O28" s="165"/>
      <c r="P28" s="29">
        <v>44630</v>
      </c>
      <c r="Q28" s="165"/>
      <c r="R28" s="165"/>
      <c r="S28" s="165"/>
      <c r="T28" s="165"/>
      <c r="U28" s="20"/>
      <c r="V28" s="20"/>
      <c r="W28" s="21"/>
    </row>
    <row r="29" s="2" customFormat="1" hidden="1" outlineLevel="1" spans="1:23">
      <c r="A29" s="21" t="s">
        <v>801</v>
      </c>
      <c r="B29" s="21"/>
      <c r="C29" s="155" t="s">
        <v>802</v>
      </c>
      <c r="D29" s="56" t="s">
        <v>787</v>
      </c>
      <c r="E29" s="56" t="s">
        <v>788</v>
      </c>
      <c r="F29" s="21" t="s">
        <v>66</v>
      </c>
      <c r="G29" s="21" t="s">
        <v>743</v>
      </c>
      <c r="H29" s="160" t="s">
        <v>744</v>
      </c>
      <c r="I29" s="21" t="s">
        <v>745</v>
      </c>
      <c r="J29" s="30">
        <v>44621</v>
      </c>
      <c r="K29" s="30">
        <v>44630</v>
      </c>
      <c r="L29" s="162">
        <v>44614</v>
      </c>
      <c r="M29" s="162">
        <v>44614</v>
      </c>
      <c r="N29" s="64">
        <v>1</v>
      </c>
      <c r="O29" s="165"/>
      <c r="P29" s="29">
        <v>44630</v>
      </c>
      <c r="Q29" s="165"/>
      <c r="R29" s="165"/>
      <c r="S29" s="165"/>
      <c r="T29" s="165"/>
      <c r="U29" s="20"/>
      <c r="V29" s="20"/>
      <c r="W29" s="21"/>
    </row>
    <row r="30" s="2" customFormat="1" hidden="1" outlineLevel="1" spans="1:23">
      <c r="A30" s="21" t="s">
        <v>803</v>
      </c>
      <c r="B30" s="21"/>
      <c r="C30" s="155" t="s">
        <v>804</v>
      </c>
      <c r="D30" s="56" t="s">
        <v>787</v>
      </c>
      <c r="E30" s="56" t="s">
        <v>788</v>
      </c>
      <c r="F30" s="21" t="s">
        <v>66</v>
      </c>
      <c r="G30" s="21" t="s">
        <v>743</v>
      </c>
      <c r="H30" s="160" t="s">
        <v>744</v>
      </c>
      <c r="I30" s="21" t="s">
        <v>745</v>
      </c>
      <c r="J30" s="30">
        <v>44621</v>
      </c>
      <c r="K30" s="30">
        <v>44630</v>
      </c>
      <c r="L30" s="162">
        <v>44614</v>
      </c>
      <c r="M30" s="162">
        <v>44614</v>
      </c>
      <c r="N30" s="64">
        <v>1</v>
      </c>
      <c r="O30" s="165"/>
      <c r="P30" s="29">
        <v>44630</v>
      </c>
      <c r="Q30" s="165"/>
      <c r="R30" s="165"/>
      <c r="S30" s="165"/>
      <c r="T30" s="165"/>
      <c r="U30" s="20"/>
      <c r="V30" s="20"/>
      <c r="W30" s="21"/>
    </row>
    <row r="31" s="2" customFormat="1" hidden="1" outlineLevel="1" spans="1:23">
      <c r="A31" s="21" t="s">
        <v>805</v>
      </c>
      <c r="B31" s="21"/>
      <c r="C31" s="155" t="s">
        <v>806</v>
      </c>
      <c r="D31" s="56" t="s">
        <v>787</v>
      </c>
      <c r="E31" s="56" t="s">
        <v>788</v>
      </c>
      <c r="F31" s="21" t="s">
        <v>66</v>
      </c>
      <c r="G31" s="21" t="s">
        <v>743</v>
      </c>
      <c r="H31" s="160" t="s">
        <v>744</v>
      </c>
      <c r="I31" s="21" t="s">
        <v>745</v>
      </c>
      <c r="J31" s="30">
        <v>44621</v>
      </c>
      <c r="K31" s="30">
        <v>44630</v>
      </c>
      <c r="L31" s="162">
        <v>44624</v>
      </c>
      <c r="M31" s="162">
        <v>44624</v>
      </c>
      <c r="N31" s="64">
        <v>1</v>
      </c>
      <c r="O31" s="75"/>
      <c r="P31" s="29">
        <v>44630</v>
      </c>
      <c r="Q31" s="75"/>
      <c r="R31" s="75"/>
      <c r="S31" s="75"/>
      <c r="T31" s="165"/>
      <c r="U31" s="20"/>
      <c r="V31" s="20"/>
      <c r="W31" s="21"/>
    </row>
    <row r="32" s="2" customFormat="1" hidden="1" outlineLevel="1" spans="1:23">
      <c r="A32" s="21" t="s">
        <v>807</v>
      </c>
      <c r="B32" s="21"/>
      <c r="C32" s="155" t="s">
        <v>808</v>
      </c>
      <c r="D32" s="56" t="s">
        <v>787</v>
      </c>
      <c r="E32" s="56" t="s">
        <v>788</v>
      </c>
      <c r="F32" s="21" t="s">
        <v>66</v>
      </c>
      <c r="G32" s="21" t="s">
        <v>743</v>
      </c>
      <c r="H32" s="160" t="s">
        <v>744</v>
      </c>
      <c r="I32" s="21" t="s">
        <v>745</v>
      </c>
      <c r="J32" s="30">
        <v>44621</v>
      </c>
      <c r="K32" s="30">
        <v>44630</v>
      </c>
      <c r="L32" s="162">
        <v>44614</v>
      </c>
      <c r="M32" s="162">
        <v>44614</v>
      </c>
      <c r="N32" s="64">
        <v>1</v>
      </c>
      <c r="O32" s="165"/>
      <c r="P32" s="29">
        <v>44630</v>
      </c>
      <c r="Q32" s="165"/>
      <c r="R32" s="165"/>
      <c r="S32" s="165"/>
      <c r="T32" s="165"/>
      <c r="U32" s="20"/>
      <c r="V32" s="20"/>
      <c r="W32" s="21"/>
    </row>
    <row r="33" s="2" customFormat="1" hidden="1" outlineLevel="1" spans="1:23">
      <c r="A33" s="21" t="s">
        <v>809</v>
      </c>
      <c r="B33" s="21"/>
      <c r="C33" s="67" t="s">
        <v>810</v>
      </c>
      <c r="D33" s="56" t="s">
        <v>787</v>
      </c>
      <c r="E33" s="56" t="s">
        <v>788</v>
      </c>
      <c r="F33" s="21" t="s">
        <v>66</v>
      </c>
      <c r="G33" s="21" t="s">
        <v>743</v>
      </c>
      <c r="H33" s="160" t="s">
        <v>744</v>
      </c>
      <c r="I33" s="21" t="s">
        <v>745</v>
      </c>
      <c r="J33" s="30">
        <v>44621</v>
      </c>
      <c r="K33" s="30">
        <v>44630</v>
      </c>
      <c r="L33" s="162">
        <v>44615</v>
      </c>
      <c r="M33" s="162">
        <v>44615</v>
      </c>
      <c r="N33" s="64">
        <v>1</v>
      </c>
      <c r="O33" s="165"/>
      <c r="P33" s="29">
        <v>44630</v>
      </c>
      <c r="Q33" s="165"/>
      <c r="R33" s="165"/>
      <c r="S33" s="165"/>
      <c r="T33" s="165"/>
      <c r="U33" s="20"/>
      <c r="V33" s="20"/>
      <c r="W33" s="21"/>
    </row>
    <row r="34" s="2" customFormat="1" hidden="1" outlineLevel="1" spans="1:23">
      <c r="A34" s="21" t="s">
        <v>811</v>
      </c>
      <c r="B34" s="21"/>
      <c r="C34" s="67" t="s">
        <v>812</v>
      </c>
      <c r="D34" s="56" t="s">
        <v>787</v>
      </c>
      <c r="E34" s="56" t="s">
        <v>788</v>
      </c>
      <c r="F34" s="21" t="s">
        <v>66</v>
      </c>
      <c r="G34" s="21" t="s">
        <v>743</v>
      </c>
      <c r="H34" s="160" t="s">
        <v>744</v>
      </c>
      <c r="I34" s="21" t="s">
        <v>745</v>
      </c>
      <c r="J34" s="30">
        <v>44621</v>
      </c>
      <c r="K34" s="30">
        <v>44630</v>
      </c>
      <c r="L34" s="162">
        <v>44615</v>
      </c>
      <c r="M34" s="162">
        <v>44615</v>
      </c>
      <c r="N34" s="64">
        <v>1</v>
      </c>
      <c r="O34" s="165"/>
      <c r="P34" s="29">
        <v>44630</v>
      </c>
      <c r="Q34" s="165"/>
      <c r="R34" s="165"/>
      <c r="S34" s="165"/>
      <c r="T34" s="165"/>
      <c r="U34" s="20"/>
      <c r="V34" s="20"/>
      <c r="W34" s="21"/>
    </row>
    <row r="35" collapsed="1" spans="1:23">
      <c r="A35" s="153" t="s">
        <v>813</v>
      </c>
      <c r="B35" s="154"/>
      <c r="C35" s="51" t="s">
        <v>814</v>
      </c>
      <c r="D35" s="154" t="s">
        <v>815</v>
      </c>
      <c r="E35" s="154" t="s">
        <v>816</v>
      </c>
      <c r="F35" s="50" t="s">
        <v>66</v>
      </c>
      <c r="G35" s="55" t="s">
        <v>743</v>
      </c>
      <c r="H35" s="159" t="s">
        <v>744</v>
      </c>
      <c r="I35" s="55" t="s">
        <v>745</v>
      </c>
      <c r="J35" s="29">
        <v>44621</v>
      </c>
      <c r="K35" s="29">
        <v>44630</v>
      </c>
      <c r="L35" s="163"/>
      <c r="M35" s="52"/>
      <c r="N35" s="64">
        <f>SUM(N36:N49)/COUNTIF(N36:N49,"&lt;&gt;测试")</f>
        <v>0.792857142857143</v>
      </c>
      <c r="O35" s="52"/>
      <c r="P35" s="29">
        <v>44630</v>
      </c>
      <c r="Q35" s="52"/>
      <c r="R35" s="52" t="s">
        <v>756</v>
      </c>
      <c r="S35" s="52" t="s">
        <v>757</v>
      </c>
      <c r="T35" s="52"/>
      <c r="U35" s="11"/>
      <c r="V35" s="11"/>
      <c r="W35" s="51"/>
    </row>
    <row r="36" s="2" customFormat="1" hidden="1" outlineLevel="1" spans="1:23">
      <c r="A36" s="21" t="s">
        <v>817</v>
      </c>
      <c r="B36" s="21"/>
      <c r="C36" s="155" t="s">
        <v>818</v>
      </c>
      <c r="D36" s="56" t="s">
        <v>815</v>
      </c>
      <c r="E36" s="56" t="s">
        <v>816</v>
      </c>
      <c r="F36" s="21" t="s">
        <v>66</v>
      </c>
      <c r="G36" s="21" t="s">
        <v>819</v>
      </c>
      <c r="H36" s="160" t="s">
        <v>744</v>
      </c>
      <c r="I36" s="21" t="s">
        <v>745</v>
      </c>
      <c r="J36" s="30">
        <v>44621</v>
      </c>
      <c r="K36" s="30">
        <v>44630</v>
      </c>
      <c r="L36" s="30">
        <v>44614</v>
      </c>
      <c r="M36" s="30">
        <v>44614</v>
      </c>
      <c r="N36" s="64">
        <v>1</v>
      </c>
      <c r="O36" s="165"/>
      <c r="P36" s="29">
        <v>44630</v>
      </c>
      <c r="Q36" s="165"/>
      <c r="R36" s="52" t="s">
        <v>756</v>
      </c>
      <c r="S36" s="52" t="s">
        <v>757</v>
      </c>
      <c r="T36" s="165"/>
      <c r="U36" s="20"/>
      <c r="V36" s="20"/>
      <c r="W36" s="21"/>
    </row>
    <row r="37" s="2" customFormat="1" hidden="1" outlineLevel="1" spans="1:23">
      <c r="A37" s="21" t="s">
        <v>820</v>
      </c>
      <c r="B37" s="21"/>
      <c r="C37" s="155" t="s">
        <v>821</v>
      </c>
      <c r="D37" s="56" t="s">
        <v>815</v>
      </c>
      <c r="E37" s="56" t="s">
        <v>816</v>
      </c>
      <c r="F37" s="21" t="s">
        <v>66</v>
      </c>
      <c r="G37" s="21" t="s">
        <v>819</v>
      </c>
      <c r="H37" s="160" t="s">
        <v>744</v>
      </c>
      <c r="I37" s="21" t="s">
        <v>745</v>
      </c>
      <c r="J37" s="30">
        <v>44621</v>
      </c>
      <c r="K37" s="30">
        <v>44630</v>
      </c>
      <c r="L37" s="30">
        <v>44614</v>
      </c>
      <c r="M37" s="30">
        <v>44614</v>
      </c>
      <c r="N37" s="64">
        <v>1</v>
      </c>
      <c r="O37" s="165"/>
      <c r="P37" s="29">
        <v>44630</v>
      </c>
      <c r="Q37" s="165"/>
      <c r="R37" s="52" t="s">
        <v>756</v>
      </c>
      <c r="S37" s="52" t="s">
        <v>757</v>
      </c>
      <c r="T37" s="165"/>
      <c r="U37" s="20"/>
      <c r="V37" s="20"/>
      <c r="W37" s="21"/>
    </row>
    <row r="38" s="2" customFormat="1" ht="33" hidden="1" outlineLevel="1" spans="1:23">
      <c r="A38" s="21" t="s">
        <v>822</v>
      </c>
      <c r="B38" s="21"/>
      <c r="C38" s="155" t="s">
        <v>823</v>
      </c>
      <c r="D38" s="56" t="s">
        <v>815</v>
      </c>
      <c r="E38" s="56" t="s">
        <v>816</v>
      </c>
      <c r="F38" s="21" t="s">
        <v>66</v>
      </c>
      <c r="G38" s="21" t="s">
        <v>824</v>
      </c>
      <c r="H38" s="160" t="s">
        <v>744</v>
      </c>
      <c r="I38" s="21" t="s">
        <v>745</v>
      </c>
      <c r="J38" s="30">
        <v>44621</v>
      </c>
      <c r="K38" s="30">
        <v>44630</v>
      </c>
      <c r="L38" s="30">
        <v>44614</v>
      </c>
      <c r="M38" s="168"/>
      <c r="N38" s="64">
        <v>0.7</v>
      </c>
      <c r="O38" s="169" t="s">
        <v>825</v>
      </c>
      <c r="P38" s="29">
        <v>44630</v>
      </c>
      <c r="Q38" s="169"/>
      <c r="R38" s="52" t="s">
        <v>756</v>
      </c>
      <c r="S38" s="52" t="s">
        <v>757</v>
      </c>
      <c r="T38" s="75"/>
      <c r="U38" s="20"/>
      <c r="V38" s="20"/>
      <c r="W38" s="21"/>
    </row>
    <row r="39" s="2" customFormat="1" ht="33" hidden="1" outlineLevel="1" spans="1:23">
      <c r="A39" s="21" t="s">
        <v>826</v>
      </c>
      <c r="B39" s="21"/>
      <c r="C39" s="155" t="s">
        <v>827</v>
      </c>
      <c r="D39" s="56" t="s">
        <v>815</v>
      </c>
      <c r="E39" s="56" t="s">
        <v>816</v>
      </c>
      <c r="F39" s="21" t="s">
        <v>66</v>
      </c>
      <c r="G39" s="21" t="s">
        <v>824</v>
      </c>
      <c r="H39" s="160" t="s">
        <v>744</v>
      </c>
      <c r="I39" s="21" t="s">
        <v>745</v>
      </c>
      <c r="J39" s="30">
        <v>44621</v>
      </c>
      <c r="K39" s="30">
        <v>44630</v>
      </c>
      <c r="L39" s="30">
        <v>44614</v>
      </c>
      <c r="M39" s="30">
        <v>44621</v>
      </c>
      <c r="N39" s="64">
        <v>1</v>
      </c>
      <c r="O39" s="169" t="s">
        <v>828</v>
      </c>
      <c r="P39" s="29">
        <v>44630</v>
      </c>
      <c r="Q39" s="169"/>
      <c r="R39" s="52" t="s">
        <v>756</v>
      </c>
      <c r="S39" s="52" t="s">
        <v>757</v>
      </c>
      <c r="T39" s="75"/>
      <c r="U39" s="20"/>
      <c r="V39" s="20"/>
      <c r="W39" s="21"/>
    </row>
    <row r="40" s="2" customFormat="1" hidden="1" outlineLevel="1" spans="1:23">
      <c r="A40" s="21" t="s">
        <v>829</v>
      </c>
      <c r="B40" s="21"/>
      <c r="C40" s="155" t="s">
        <v>830</v>
      </c>
      <c r="D40" s="56" t="s">
        <v>815</v>
      </c>
      <c r="E40" s="56" t="s">
        <v>816</v>
      </c>
      <c r="F40" s="21" t="s">
        <v>66</v>
      </c>
      <c r="G40" s="21" t="s">
        <v>824</v>
      </c>
      <c r="H40" s="160" t="s">
        <v>744</v>
      </c>
      <c r="I40" s="21" t="s">
        <v>745</v>
      </c>
      <c r="J40" s="30">
        <v>44621</v>
      </c>
      <c r="K40" s="30">
        <v>44630</v>
      </c>
      <c r="L40" s="30">
        <v>44614</v>
      </c>
      <c r="M40" s="30">
        <v>44625</v>
      </c>
      <c r="N40" s="64">
        <v>1</v>
      </c>
      <c r="O40" s="170"/>
      <c r="P40" s="29">
        <v>44630</v>
      </c>
      <c r="Q40" s="170"/>
      <c r="R40" s="52" t="s">
        <v>756</v>
      </c>
      <c r="S40" s="52" t="s">
        <v>757</v>
      </c>
      <c r="T40" s="170"/>
      <c r="U40" s="20"/>
      <c r="V40" s="20"/>
      <c r="W40" s="21"/>
    </row>
    <row r="41" s="2" customFormat="1" hidden="1" outlineLevel="1" spans="1:23">
      <c r="A41" s="21" t="s">
        <v>831</v>
      </c>
      <c r="B41" s="21"/>
      <c r="C41" s="155" t="s">
        <v>832</v>
      </c>
      <c r="D41" s="56" t="s">
        <v>815</v>
      </c>
      <c r="E41" s="56" t="s">
        <v>816</v>
      </c>
      <c r="F41" s="21" t="s">
        <v>66</v>
      </c>
      <c r="G41" s="21" t="s">
        <v>755</v>
      </c>
      <c r="H41" s="160" t="s">
        <v>744</v>
      </c>
      <c r="I41" s="21" t="s">
        <v>745</v>
      </c>
      <c r="J41" s="30">
        <v>44621</v>
      </c>
      <c r="K41" s="30">
        <v>44630</v>
      </c>
      <c r="L41" s="30">
        <v>44614</v>
      </c>
      <c r="M41" s="30">
        <v>44625</v>
      </c>
      <c r="N41" s="64">
        <v>1</v>
      </c>
      <c r="O41" s="165"/>
      <c r="P41" s="29">
        <v>44630</v>
      </c>
      <c r="Q41" s="165"/>
      <c r="R41" s="52" t="s">
        <v>756</v>
      </c>
      <c r="S41" s="52" t="s">
        <v>757</v>
      </c>
      <c r="T41" s="165"/>
      <c r="U41" s="20"/>
      <c r="V41" s="20"/>
      <c r="W41" s="21"/>
    </row>
    <row r="42" s="2" customFormat="1" hidden="1" outlineLevel="1" spans="1:23">
      <c r="A42" s="21" t="s">
        <v>833</v>
      </c>
      <c r="B42" s="21"/>
      <c r="C42" s="155" t="s">
        <v>834</v>
      </c>
      <c r="D42" s="56" t="s">
        <v>815</v>
      </c>
      <c r="E42" s="56" t="s">
        <v>816</v>
      </c>
      <c r="F42" s="21" t="s">
        <v>66</v>
      </c>
      <c r="G42" s="21" t="s">
        <v>755</v>
      </c>
      <c r="H42" s="160" t="s">
        <v>744</v>
      </c>
      <c r="I42" s="21" t="s">
        <v>745</v>
      </c>
      <c r="J42" s="30">
        <v>44621</v>
      </c>
      <c r="K42" s="30">
        <v>44630</v>
      </c>
      <c r="L42" s="30">
        <v>44620</v>
      </c>
      <c r="M42" s="30">
        <v>44620</v>
      </c>
      <c r="N42" s="64">
        <v>1</v>
      </c>
      <c r="O42" s="165"/>
      <c r="P42" s="29">
        <v>44630</v>
      </c>
      <c r="Q42" s="165"/>
      <c r="R42" s="52" t="s">
        <v>756</v>
      </c>
      <c r="S42" s="52" t="s">
        <v>757</v>
      </c>
      <c r="T42" s="165"/>
      <c r="U42" s="20"/>
      <c r="V42" s="20"/>
      <c r="W42" s="21"/>
    </row>
    <row r="43" s="2" customFormat="1" hidden="1" outlineLevel="1" spans="1:23">
      <c r="A43" s="21" t="s">
        <v>835</v>
      </c>
      <c r="B43" s="21"/>
      <c r="C43" s="155" t="s">
        <v>836</v>
      </c>
      <c r="D43" s="56" t="s">
        <v>815</v>
      </c>
      <c r="E43" s="56" t="s">
        <v>816</v>
      </c>
      <c r="F43" s="21" t="s">
        <v>66</v>
      </c>
      <c r="G43" s="21" t="s">
        <v>755</v>
      </c>
      <c r="H43" s="160" t="s">
        <v>744</v>
      </c>
      <c r="I43" s="21" t="s">
        <v>745</v>
      </c>
      <c r="J43" s="30">
        <v>44621</v>
      </c>
      <c r="K43" s="30">
        <v>44630</v>
      </c>
      <c r="L43" s="30">
        <v>44615</v>
      </c>
      <c r="M43" s="30">
        <v>44625</v>
      </c>
      <c r="N43" s="64">
        <v>1</v>
      </c>
      <c r="O43" s="165"/>
      <c r="P43" s="29">
        <v>44630</v>
      </c>
      <c r="Q43" s="165"/>
      <c r="R43" s="52" t="s">
        <v>756</v>
      </c>
      <c r="S43" s="52" t="s">
        <v>757</v>
      </c>
      <c r="T43" s="165"/>
      <c r="U43" s="20"/>
      <c r="V43" s="20"/>
      <c r="W43" s="21"/>
    </row>
    <row r="44" s="2" customFormat="1" hidden="1" outlineLevel="1" spans="1:23">
      <c r="A44" s="21" t="s">
        <v>837</v>
      </c>
      <c r="B44" s="21"/>
      <c r="C44" s="155" t="s">
        <v>838</v>
      </c>
      <c r="D44" s="56" t="s">
        <v>815</v>
      </c>
      <c r="E44" s="56" t="s">
        <v>816</v>
      </c>
      <c r="F44" s="21" t="s">
        <v>66</v>
      </c>
      <c r="G44" s="21" t="s">
        <v>755</v>
      </c>
      <c r="H44" s="160" t="s">
        <v>744</v>
      </c>
      <c r="I44" s="21" t="s">
        <v>745</v>
      </c>
      <c r="J44" s="30">
        <v>44621</v>
      </c>
      <c r="K44" s="30">
        <v>44630</v>
      </c>
      <c r="L44" s="30">
        <v>44615</v>
      </c>
      <c r="M44" s="30">
        <v>44620</v>
      </c>
      <c r="N44" s="64">
        <v>0.9</v>
      </c>
      <c r="O44" s="75" t="s">
        <v>839</v>
      </c>
      <c r="P44" s="29">
        <v>44630</v>
      </c>
      <c r="Q44" s="75"/>
      <c r="R44" s="52" t="s">
        <v>756</v>
      </c>
      <c r="S44" s="52" t="s">
        <v>757</v>
      </c>
      <c r="T44" s="165"/>
      <c r="U44" s="20"/>
      <c r="V44" s="20"/>
      <c r="W44" s="21"/>
    </row>
    <row r="45" s="2" customFormat="1" hidden="1" outlineLevel="1" spans="1:23">
      <c r="A45" s="21" t="s">
        <v>840</v>
      </c>
      <c r="B45" s="21"/>
      <c r="C45" s="155" t="s">
        <v>841</v>
      </c>
      <c r="D45" s="56" t="s">
        <v>815</v>
      </c>
      <c r="E45" s="56" t="s">
        <v>816</v>
      </c>
      <c r="F45" s="21" t="s">
        <v>66</v>
      </c>
      <c r="G45" s="21" t="s">
        <v>755</v>
      </c>
      <c r="H45" s="160" t="s">
        <v>744</v>
      </c>
      <c r="I45" s="21" t="s">
        <v>745</v>
      </c>
      <c r="J45" s="30">
        <v>44621</v>
      </c>
      <c r="K45" s="30">
        <v>44630</v>
      </c>
      <c r="L45" s="30">
        <v>44615</v>
      </c>
      <c r="M45" s="30"/>
      <c r="N45" s="64">
        <v>0.5</v>
      </c>
      <c r="O45" s="165"/>
      <c r="P45" s="29">
        <v>44630</v>
      </c>
      <c r="Q45" s="165"/>
      <c r="R45" s="52" t="s">
        <v>756</v>
      </c>
      <c r="S45" s="52" t="s">
        <v>757</v>
      </c>
      <c r="T45" s="165"/>
      <c r="U45" s="20"/>
      <c r="V45" s="20"/>
      <c r="W45" s="21"/>
    </row>
    <row r="46" s="2" customFormat="1" hidden="1" outlineLevel="1" spans="1:23">
      <c r="A46" s="21" t="s">
        <v>842</v>
      </c>
      <c r="B46" s="21"/>
      <c r="C46" s="155" t="s">
        <v>843</v>
      </c>
      <c r="D46" s="56" t="s">
        <v>815</v>
      </c>
      <c r="E46" s="56" t="s">
        <v>816</v>
      </c>
      <c r="F46" s="21" t="s">
        <v>66</v>
      </c>
      <c r="G46" s="21" t="s">
        <v>755</v>
      </c>
      <c r="H46" s="160" t="s">
        <v>744</v>
      </c>
      <c r="I46" s="21" t="s">
        <v>745</v>
      </c>
      <c r="J46" s="30">
        <v>44621</v>
      </c>
      <c r="K46" s="30">
        <v>44630</v>
      </c>
      <c r="L46" s="30">
        <v>44614</v>
      </c>
      <c r="M46" s="30">
        <v>44614</v>
      </c>
      <c r="N46" s="64">
        <v>1</v>
      </c>
      <c r="O46" s="165"/>
      <c r="P46" s="29">
        <v>44630</v>
      </c>
      <c r="Q46" s="165"/>
      <c r="R46" s="52" t="s">
        <v>756</v>
      </c>
      <c r="S46" s="52" t="s">
        <v>757</v>
      </c>
      <c r="T46" s="165"/>
      <c r="U46" s="20"/>
      <c r="V46" s="20"/>
      <c r="W46" s="21"/>
    </row>
    <row r="47" s="2" customFormat="1" hidden="1" outlineLevel="1" spans="1:23">
      <c r="A47" s="21" t="s">
        <v>844</v>
      </c>
      <c r="B47" s="21"/>
      <c r="C47" s="155" t="s">
        <v>845</v>
      </c>
      <c r="D47" s="56" t="s">
        <v>815</v>
      </c>
      <c r="E47" s="56" t="s">
        <v>816</v>
      </c>
      <c r="F47" s="21" t="s">
        <v>66</v>
      </c>
      <c r="G47" s="21" t="s">
        <v>755</v>
      </c>
      <c r="H47" s="160" t="s">
        <v>744</v>
      </c>
      <c r="I47" s="21" t="s">
        <v>745</v>
      </c>
      <c r="J47" s="30">
        <v>44621</v>
      </c>
      <c r="K47" s="30">
        <v>44630</v>
      </c>
      <c r="L47" s="30">
        <v>44614</v>
      </c>
      <c r="M47" s="30"/>
      <c r="N47" s="64">
        <v>0.2</v>
      </c>
      <c r="O47" s="75" t="s">
        <v>846</v>
      </c>
      <c r="P47" s="29">
        <v>44630</v>
      </c>
      <c r="Q47" s="75"/>
      <c r="R47" s="52" t="s">
        <v>756</v>
      </c>
      <c r="S47" s="52" t="s">
        <v>757</v>
      </c>
      <c r="T47" s="165"/>
      <c r="U47" s="20"/>
      <c r="V47" s="20"/>
      <c r="W47" s="21"/>
    </row>
    <row r="48" s="2" customFormat="1" hidden="1" outlineLevel="1" spans="1:23">
      <c r="A48" s="21" t="s">
        <v>847</v>
      </c>
      <c r="B48" s="21"/>
      <c r="C48" s="155" t="s">
        <v>848</v>
      </c>
      <c r="D48" s="56" t="s">
        <v>815</v>
      </c>
      <c r="E48" s="56" t="s">
        <v>816</v>
      </c>
      <c r="F48" s="21" t="s">
        <v>66</v>
      </c>
      <c r="G48" s="21" t="s">
        <v>755</v>
      </c>
      <c r="H48" s="160" t="s">
        <v>744</v>
      </c>
      <c r="I48" s="21" t="s">
        <v>745</v>
      </c>
      <c r="J48" s="30">
        <v>44621</v>
      </c>
      <c r="K48" s="30">
        <v>44630</v>
      </c>
      <c r="L48" s="30">
        <v>44615</v>
      </c>
      <c r="M48" s="30"/>
      <c r="N48" s="64">
        <v>0.5</v>
      </c>
      <c r="O48" s="75" t="s">
        <v>849</v>
      </c>
      <c r="P48" s="29">
        <v>44630</v>
      </c>
      <c r="Q48" s="75"/>
      <c r="R48" s="52" t="s">
        <v>756</v>
      </c>
      <c r="S48" s="52" t="s">
        <v>757</v>
      </c>
      <c r="T48" s="172"/>
      <c r="U48" s="20"/>
      <c r="V48" s="20"/>
      <c r="W48" s="21"/>
    </row>
    <row r="49" s="2" customFormat="1" hidden="1" outlineLevel="1" spans="1:23">
      <c r="A49" s="21" t="s">
        <v>850</v>
      </c>
      <c r="B49" s="21"/>
      <c r="C49" s="155" t="s">
        <v>851</v>
      </c>
      <c r="D49" s="56" t="s">
        <v>815</v>
      </c>
      <c r="E49" s="56" t="s">
        <v>816</v>
      </c>
      <c r="F49" s="21" t="s">
        <v>66</v>
      </c>
      <c r="G49" s="21" t="s">
        <v>852</v>
      </c>
      <c r="H49" s="160" t="s">
        <v>744</v>
      </c>
      <c r="I49" s="21" t="s">
        <v>745</v>
      </c>
      <c r="J49" s="30">
        <v>44621</v>
      </c>
      <c r="K49" s="30">
        <v>44630</v>
      </c>
      <c r="L49" s="30">
        <v>44615</v>
      </c>
      <c r="M49" s="30"/>
      <c r="N49" s="64">
        <v>0.3</v>
      </c>
      <c r="O49" s="75" t="s">
        <v>849</v>
      </c>
      <c r="P49" s="29">
        <v>44630</v>
      </c>
      <c r="Q49" s="75"/>
      <c r="R49" s="52" t="s">
        <v>756</v>
      </c>
      <c r="S49" s="52" t="s">
        <v>757</v>
      </c>
      <c r="T49" s="165"/>
      <c r="U49" s="20"/>
      <c r="V49" s="20"/>
      <c r="W49" s="21"/>
    </row>
    <row r="50" collapsed="1" spans="1:23">
      <c r="A50" s="153" t="s">
        <v>853</v>
      </c>
      <c r="B50" s="154"/>
      <c r="C50" s="51" t="s">
        <v>854</v>
      </c>
      <c r="D50" s="154" t="s">
        <v>744</v>
      </c>
      <c r="E50" s="154" t="s">
        <v>855</v>
      </c>
      <c r="F50" s="50" t="s">
        <v>66</v>
      </c>
      <c r="G50" s="55" t="s">
        <v>819</v>
      </c>
      <c r="H50" s="159" t="s">
        <v>744</v>
      </c>
      <c r="I50" s="55" t="s">
        <v>745</v>
      </c>
      <c r="J50" s="29">
        <v>44621</v>
      </c>
      <c r="K50" s="29">
        <v>44630</v>
      </c>
      <c r="L50" s="163"/>
      <c r="M50" s="52"/>
      <c r="N50" s="64">
        <f>SUM(N51:N61)/COUNTIF(N51:N61,"&lt;&gt;测试")</f>
        <v>0.786363636363636</v>
      </c>
      <c r="O50" s="52"/>
      <c r="P50" s="29">
        <v>44630</v>
      </c>
      <c r="Q50" s="52"/>
      <c r="R50" s="52" t="s">
        <v>756</v>
      </c>
      <c r="S50" s="52" t="s">
        <v>757</v>
      </c>
      <c r="T50" s="52"/>
      <c r="U50" s="11"/>
      <c r="V50" s="11"/>
      <c r="W50" s="51"/>
    </row>
    <row r="51" s="2" customFormat="1" hidden="1" outlineLevel="1" spans="1:23">
      <c r="A51" s="21" t="s">
        <v>856</v>
      </c>
      <c r="B51" s="21"/>
      <c r="C51" s="21" t="s">
        <v>857</v>
      </c>
      <c r="D51" s="56" t="s">
        <v>744</v>
      </c>
      <c r="E51" s="56" t="s">
        <v>855</v>
      </c>
      <c r="F51" s="21" t="s">
        <v>66</v>
      </c>
      <c r="G51" s="21" t="s">
        <v>819</v>
      </c>
      <c r="H51" s="160" t="s">
        <v>744</v>
      </c>
      <c r="I51" s="21" t="s">
        <v>745</v>
      </c>
      <c r="J51" s="30">
        <v>44621</v>
      </c>
      <c r="K51" s="30">
        <v>44630</v>
      </c>
      <c r="L51" s="30">
        <v>44615</v>
      </c>
      <c r="M51" s="30">
        <v>44621</v>
      </c>
      <c r="N51" s="64">
        <v>1</v>
      </c>
      <c r="O51" s="165"/>
      <c r="P51" s="29">
        <v>44630</v>
      </c>
      <c r="Q51" s="165"/>
      <c r="R51" s="165"/>
      <c r="S51" s="165"/>
      <c r="T51" s="165"/>
      <c r="U51" s="20"/>
      <c r="V51" s="20"/>
      <c r="W51" s="21"/>
    </row>
    <row r="52" s="2" customFormat="1" hidden="1" outlineLevel="1" spans="1:23">
      <c r="A52" s="21" t="s">
        <v>858</v>
      </c>
      <c r="B52" s="21"/>
      <c r="C52" s="21" t="s">
        <v>859</v>
      </c>
      <c r="D52" s="56" t="s">
        <v>744</v>
      </c>
      <c r="E52" s="56" t="s">
        <v>855</v>
      </c>
      <c r="F52" s="21" t="s">
        <v>66</v>
      </c>
      <c r="G52" s="21" t="s">
        <v>819</v>
      </c>
      <c r="H52" s="160" t="s">
        <v>744</v>
      </c>
      <c r="I52" s="21" t="s">
        <v>745</v>
      </c>
      <c r="J52" s="30">
        <v>44621</v>
      </c>
      <c r="K52" s="30">
        <v>44630</v>
      </c>
      <c r="L52" s="30">
        <v>44615</v>
      </c>
      <c r="M52" s="30"/>
      <c r="N52" s="64">
        <v>0.95</v>
      </c>
      <c r="O52" s="165"/>
      <c r="P52" s="29">
        <v>44630</v>
      </c>
      <c r="Q52" s="165"/>
      <c r="R52" s="165"/>
      <c r="S52" s="165"/>
      <c r="T52" s="165"/>
      <c r="U52" s="20"/>
      <c r="V52" s="20"/>
      <c r="W52" s="21"/>
    </row>
    <row r="53" s="2" customFormat="1" hidden="1" outlineLevel="1" spans="1:23">
      <c r="A53" s="21" t="s">
        <v>860</v>
      </c>
      <c r="B53" s="21"/>
      <c r="C53" s="21" t="s">
        <v>861</v>
      </c>
      <c r="D53" s="56" t="s">
        <v>744</v>
      </c>
      <c r="E53" s="56" t="s">
        <v>855</v>
      </c>
      <c r="F53" s="21" t="s">
        <v>66</v>
      </c>
      <c r="G53" s="21" t="s">
        <v>819</v>
      </c>
      <c r="H53" s="160" t="s">
        <v>744</v>
      </c>
      <c r="I53" s="21" t="s">
        <v>745</v>
      </c>
      <c r="J53" s="30">
        <v>44621</v>
      </c>
      <c r="K53" s="30">
        <v>44630</v>
      </c>
      <c r="L53" s="30">
        <v>44615</v>
      </c>
      <c r="M53" s="30">
        <v>44621</v>
      </c>
      <c r="N53" s="64">
        <v>1</v>
      </c>
      <c r="O53" s="165"/>
      <c r="P53" s="29">
        <v>44630</v>
      </c>
      <c r="Q53" s="165"/>
      <c r="R53" s="165"/>
      <c r="S53" s="165"/>
      <c r="T53" s="165"/>
      <c r="U53" s="20"/>
      <c r="V53" s="20"/>
      <c r="W53" s="21"/>
    </row>
    <row r="54" s="2" customFormat="1" hidden="1" outlineLevel="1" spans="1:23">
      <c r="A54" s="21" t="s">
        <v>862</v>
      </c>
      <c r="B54" s="21"/>
      <c r="C54" s="21" t="s">
        <v>863</v>
      </c>
      <c r="D54" s="56" t="s">
        <v>744</v>
      </c>
      <c r="E54" s="56" t="s">
        <v>855</v>
      </c>
      <c r="F54" s="21" t="s">
        <v>66</v>
      </c>
      <c r="G54" s="21" t="s">
        <v>819</v>
      </c>
      <c r="H54" s="160" t="s">
        <v>744</v>
      </c>
      <c r="I54" s="21" t="s">
        <v>745</v>
      </c>
      <c r="J54" s="30">
        <v>44621</v>
      </c>
      <c r="K54" s="30">
        <v>44630</v>
      </c>
      <c r="L54" s="30">
        <v>44615</v>
      </c>
      <c r="M54" s="30">
        <v>44621</v>
      </c>
      <c r="N54" s="64">
        <v>1</v>
      </c>
      <c r="O54" s="165"/>
      <c r="P54" s="29">
        <v>44630</v>
      </c>
      <c r="Q54" s="165"/>
      <c r="R54" s="165"/>
      <c r="S54" s="165"/>
      <c r="T54" s="165"/>
      <c r="U54" s="20"/>
      <c r="V54" s="20"/>
      <c r="W54" s="21"/>
    </row>
    <row r="55" s="2" customFormat="1" hidden="1" outlineLevel="1" spans="1:23">
      <c r="A55" s="21" t="s">
        <v>864</v>
      </c>
      <c r="B55" s="21"/>
      <c r="C55" s="21" t="s">
        <v>865</v>
      </c>
      <c r="D55" s="56" t="s">
        <v>744</v>
      </c>
      <c r="E55" s="56" t="s">
        <v>855</v>
      </c>
      <c r="F55" s="21" t="s">
        <v>66</v>
      </c>
      <c r="G55" s="21" t="s">
        <v>819</v>
      </c>
      <c r="H55" s="160" t="s">
        <v>744</v>
      </c>
      <c r="I55" s="21" t="s">
        <v>745</v>
      </c>
      <c r="J55" s="30">
        <v>44621</v>
      </c>
      <c r="K55" s="30">
        <v>44630</v>
      </c>
      <c r="L55" s="30">
        <v>44617</v>
      </c>
      <c r="M55" s="20"/>
      <c r="N55" s="64">
        <v>0.9</v>
      </c>
      <c r="O55" s="66"/>
      <c r="P55" s="29">
        <v>44630</v>
      </c>
      <c r="Q55" s="66"/>
      <c r="R55" s="66"/>
      <c r="S55" s="66"/>
      <c r="T55" s="75"/>
      <c r="U55" s="20"/>
      <c r="V55" s="20"/>
      <c r="W55" s="21"/>
    </row>
    <row r="56" s="2" customFormat="1" hidden="1" outlineLevel="1" spans="1:23">
      <c r="A56" s="21" t="s">
        <v>866</v>
      </c>
      <c r="B56" s="21"/>
      <c r="C56" s="21" t="s">
        <v>867</v>
      </c>
      <c r="D56" s="56" t="s">
        <v>744</v>
      </c>
      <c r="E56" s="56" t="s">
        <v>855</v>
      </c>
      <c r="F56" s="21" t="s">
        <v>66</v>
      </c>
      <c r="G56" s="21" t="s">
        <v>819</v>
      </c>
      <c r="H56" s="160" t="s">
        <v>744</v>
      </c>
      <c r="I56" s="21" t="s">
        <v>745</v>
      </c>
      <c r="J56" s="30">
        <v>44621</v>
      </c>
      <c r="K56" s="30">
        <v>44630</v>
      </c>
      <c r="L56" s="30">
        <v>44617</v>
      </c>
      <c r="M56" s="30"/>
      <c r="N56" s="64">
        <v>0.8</v>
      </c>
      <c r="O56" s="165"/>
      <c r="P56" s="29">
        <v>44630</v>
      </c>
      <c r="Q56" s="165"/>
      <c r="R56" s="165"/>
      <c r="S56" s="165"/>
      <c r="T56" s="165"/>
      <c r="U56" s="20"/>
      <c r="V56" s="20"/>
      <c r="W56" s="21"/>
    </row>
    <row r="57" s="2" customFormat="1" hidden="1" outlineLevel="1" spans="1:23">
      <c r="A57" s="21" t="s">
        <v>868</v>
      </c>
      <c r="B57" s="21"/>
      <c r="C57" s="21" t="s">
        <v>869</v>
      </c>
      <c r="D57" s="56" t="s">
        <v>744</v>
      </c>
      <c r="E57" s="56" t="s">
        <v>855</v>
      </c>
      <c r="F57" s="21" t="s">
        <v>66</v>
      </c>
      <c r="G57" s="21" t="s">
        <v>819</v>
      </c>
      <c r="H57" s="160" t="s">
        <v>744</v>
      </c>
      <c r="I57" s="21" t="s">
        <v>745</v>
      </c>
      <c r="J57" s="30">
        <v>44621</v>
      </c>
      <c r="K57" s="30">
        <v>44630</v>
      </c>
      <c r="L57" s="30">
        <v>44617</v>
      </c>
      <c r="M57" s="30"/>
      <c r="N57" s="64">
        <v>0.8</v>
      </c>
      <c r="O57" s="165"/>
      <c r="P57" s="29">
        <v>44630</v>
      </c>
      <c r="Q57" s="165"/>
      <c r="R57" s="165"/>
      <c r="S57" s="165"/>
      <c r="T57" s="165"/>
      <c r="U57" s="20"/>
      <c r="V57" s="20"/>
      <c r="W57" s="21"/>
    </row>
    <row r="58" s="2" customFormat="1" hidden="1" outlineLevel="1" spans="1:23">
      <c r="A58" s="21" t="s">
        <v>870</v>
      </c>
      <c r="B58" s="21"/>
      <c r="C58" s="21" t="s">
        <v>871</v>
      </c>
      <c r="D58" s="56" t="s">
        <v>744</v>
      </c>
      <c r="E58" s="56" t="s">
        <v>855</v>
      </c>
      <c r="F58" s="21" t="s">
        <v>66</v>
      </c>
      <c r="G58" s="21" t="s">
        <v>819</v>
      </c>
      <c r="H58" s="160" t="s">
        <v>744</v>
      </c>
      <c r="I58" s="21" t="s">
        <v>745</v>
      </c>
      <c r="J58" s="30">
        <v>44621</v>
      </c>
      <c r="K58" s="30">
        <v>44630</v>
      </c>
      <c r="L58" s="30">
        <v>44617</v>
      </c>
      <c r="M58" s="30"/>
      <c r="N58" s="64">
        <v>0.6</v>
      </c>
      <c r="O58" s="75" t="s">
        <v>872</v>
      </c>
      <c r="P58" s="29">
        <v>44630</v>
      </c>
      <c r="Q58" s="75"/>
      <c r="R58" s="75"/>
      <c r="S58" s="75"/>
      <c r="T58" s="165"/>
      <c r="U58" s="20"/>
      <c r="V58" s="20"/>
      <c r="W58" s="21"/>
    </row>
    <row r="59" s="2" customFormat="1" hidden="1" outlineLevel="1" spans="1:23">
      <c r="A59" s="21" t="s">
        <v>873</v>
      </c>
      <c r="B59" s="21"/>
      <c r="C59" s="21" t="s">
        <v>874</v>
      </c>
      <c r="D59" s="56" t="s">
        <v>744</v>
      </c>
      <c r="E59" s="56" t="s">
        <v>855</v>
      </c>
      <c r="F59" s="21" t="s">
        <v>66</v>
      </c>
      <c r="G59" s="21" t="s">
        <v>819</v>
      </c>
      <c r="H59" s="160" t="s">
        <v>744</v>
      </c>
      <c r="I59" s="21" t="s">
        <v>745</v>
      </c>
      <c r="J59" s="30">
        <v>44621</v>
      </c>
      <c r="K59" s="30">
        <v>44630</v>
      </c>
      <c r="L59" s="30">
        <v>44617</v>
      </c>
      <c r="M59" s="30"/>
      <c r="N59" s="64">
        <v>0.8</v>
      </c>
      <c r="O59" s="165"/>
      <c r="P59" s="29">
        <v>44630</v>
      </c>
      <c r="Q59" s="165"/>
      <c r="R59" s="165"/>
      <c r="S59" s="165"/>
      <c r="T59" s="165"/>
      <c r="U59" s="20"/>
      <c r="V59" s="20"/>
      <c r="W59" s="21"/>
    </row>
    <row r="60" s="2" customFormat="1" hidden="1" outlineLevel="1" spans="1:23">
      <c r="A60" s="21" t="s">
        <v>875</v>
      </c>
      <c r="B60" s="21"/>
      <c r="C60" s="21" t="s">
        <v>876</v>
      </c>
      <c r="D60" s="56" t="s">
        <v>744</v>
      </c>
      <c r="E60" s="56" t="s">
        <v>855</v>
      </c>
      <c r="F60" s="21" t="s">
        <v>66</v>
      </c>
      <c r="G60" s="21" t="s">
        <v>819</v>
      </c>
      <c r="H60" s="160" t="s">
        <v>744</v>
      </c>
      <c r="I60" s="21" t="s">
        <v>745</v>
      </c>
      <c r="J60" s="30">
        <v>44621</v>
      </c>
      <c r="K60" s="30">
        <v>44630</v>
      </c>
      <c r="L60" s="30">
        <v>44617</v>
      </c>
      <c r="M60" s="20"/>
      <c r="N60" s="64">
        <v>0.8</v>
      </c>
      <c r="O60" s="66"/>
      <c r="P60" s="29">
        <v>44630</v>
      </c>
      <c r="Q60" s="66"/>
      <c r="R60" s="66"/>
      <c r="S60" s="66"/>
      <c r="T60" s="75"/>
      <c r="U60" s="20"/>
      <c r="V60" s="20"/>
      <c r="W60" s="21"/>
    </row>
    <row r="61" s="147" customFormat="1" hidden="1" outlineLevel="1" spans="1:23">
      <c r="A61" s="111" t="s">
        <v>877</v>
      </c>
      <c r="B61" s="157"/>
      <c r="C61" s="157" t="s">
        <v>878</v>
      </c>
      <c r="D61" s="56" t="s">
        <v>744</v>
      </c>
      <c r="E61" s="56" t="s">
        <v>855</v>
      </c>
      <c r="F61" s="111" t="s">
        <v>66</v>
      </c>
      <c r="G61" s="111" t="s">
        <v>819</v>
      </c>
      <c r="H61" s="161" t="s">
        <v>744</v>
      </c>
      <c r="I61" s="111" t="s">
        <v>745</v>
      </c>
      <c r="J61" s="116">
        <v>44621</v>
      </c>
      <c r="K61" s="116">
        <v>44630</v>
      </c>
      <c r="L61" s="164"/>
      <c r="M61" s="171"/>
      <c r="N61" s="120"/>
      <c r="O61" s="171" t="s">
        <v>879</v>
      </c>
      <c r="P61" s="29">
        <v>44630</v>
      </c>
      <c r="Q61" s="171"/>
      <c r="R61" s="171"/>
      <c r="S61" s="171"/>
      <c r="T61" s="167"/>
      <c r="U61" s="121"/>
      <c r="V61" s="121"/>
      <c r="W61" s="157"/>
    </row>
    <row r="62" collapsed="1" spans="1:23">
      <c r="A62" s="153" t="s">
        <v>880</v>
      </c>
      <c r="B62" s="154"/>
      <c r="C62" s="51" t="s">
        <v>881</v>
      </c>
      <c r="D62" s="154" t="s">
        <v>787</v>
      </c>
      <c r="E62" s="154" t="s">
        <v>788</v>
      </c>
      <c r="F62" s="50" t="s">
        <v>66</v>
      </c>
      <c r="G62" s="55" t="s">
        <v>743</v>
      </c>
      <c r="H62" s="159" t="s">
        <v>744</v>
      </c>
      <c r="I62" s="55" t="s">
        <v>745</v>
      </c>
      <c r="J62" s="29">
        <v>44621</v>
      </c>
      <c r="K62" s="29">
        <v>44630</v>
      </c>
      <c r="L62" s="163"/>
      <c r="M62" s="163"/>
      <c r="N62" s="64">
        <f>SUM(N63:N74)/COUNTIF(N63:N74,"&lt;&gt;测试")</f>
        <v>1</v>
      </c>
      <c r="O62" s="52"/>
      <c r="P62" s="29"/>
      <c r="Q62" s="52"/>
      <c r="R62" s="52"/>
      <c r="S62" s="52"/>
      <c r="T62" s="52"/>
      <c r="U62" s="11"/>
      <c r="V62" s="11"/>
      <c r="W62" s="51"/>
    </row>
    <row r="63" s="2" customFormat="1" hidden="1" outlineLevel="1" spans="1:23">
      <c r="A63" s="21" t="s">
        <v>882</v>
      </c>
      <c r="B63" s="21"/>
      <c r="C63" s="155" t="s">
        <v>883</v>
      </c>
      <c r="D63" s="56" t="s">
        <v>787</v>
      </c>
      <c r="E63" s="56" t="s">
        <v>788</v>
      </c>
      <c r="F63" s="21" t="s">
        <v>66</v>
      </c>
      <c r="G63" s="21" t="s">
        <v>743</v>
      </c>
      <c r="H63" s="160" t="s">
        <v>744</v>
      </c>
      <c r="I63" s="21" t="s">
        <v>745</v>
      </c>
      <c r="J63" s="30">
        <v>44621</v>
      </c>
      <c r="K63" s="30">
        <v>44630</v>
      </c>
      <c r="L63" s="162">
        <v>44615</v>
      </c>
      <c r="M63" s="162">
        <v>44615</v>
      </c>
      <c r="N63" s="64">
        <v>1</v>
      </c>
      <c r="O63" s="165"/>
      <c r="P63" s="29">
        <v>44630</v>
      </c>
      <c r="Q63" s="165"/>
      <c r="R63" s="165"/>
      <c r="S63" s="165"/>
      <c r="T63" s="165"/>
      <c r="U63" s="20"/>
      <c r="V63" s="20"/>
      <c r="W63" s="21"/>
    </row>
    <row r="64" s="2" customFormat="1" hidden="1" outlineLevel="1" spans="1:23">
      <c r="A64" s="21" t="s">
        <v>884</v>
      </c>
      <c r="B64" s="21"/>
      <c r="C64" s="155" t="s">
        <v>885</v>
      </c>
      <c r="D64" s="56" t="s">
        <v>787</v>
      </c>
      <c r="E64" s="56" t="s">
        <v>788</v>
      </c>
      <c r="F64" s="21" t="s">
        <v>66</v>
      </c>
      <c r="G64" s="21" t="s">
        <v>743</v>
      </c>
      <c r="H64" s="160" t="s">
        <v>744</v>
      </c>
      <c r="I64" s="21" t="s">
        <v>745</v>
      </c>
      <c r="J64" s="30">
        <v>44621</v>
      </c>
      <c r="K64" s="30">
        <v>44630</v>
      </c>
      <c r="L64" s="162">
        <v>44615</v>
      </c>
      <c r="M64" s="162">
        <v>44615</v>
      </c>
      <c r="N64" s="64">
        <v>1</v>
      </c>
      <c r="O64" s="165"/>
      <c r="P64" s="29">
        <v>44630</v>
      </c>
      <c r="Q64" s="165"/>
      <c r="R64" s="165"/>
      <c r="S64" s="165"/>
      <c r="T64" s="165"/>
      <c r="U64" s="20"/>
      <c r="V64" s="20"/>
      <c r="W64" s="21"/>
    </row>
    <row r="65" s="2" customFormat="1" hidden="1" outlineLevel="1" spans="1:23">
      <c r="A65" s="21" t="s">
        <v>886</v>
      </c>
      <c r="B65" s="156"/>
      <c r="C65" s="173" t="s">
        <v>887</v>
      </c>
      <c r="D65" s="56" t="s">
        <v>787</v>
      </c>
      <c r="E65" s="56" t="s">
        <v>788</v>
      </c>
      <c r="F65" s="21" t="s">
        <v>66</v>
      </c>
      <c r="G65" s="21" t="s">
        <v>743</v>
      </c>
      <c r="H65" s="160" t="s">
        <v>744</v>
      </c>
      <c r="I65" s="21" t="s">
        <v>745</v>
      </c>
      <c r="J65" s="30">
        <v>44621</v>
      </c>
      <c r="K65" s="30">
        <v>44630</v>
      </c>
      <c r="L65" s="162">
        <v>44620</v>
      </c>
      <c r="M65" s="162">
        <v>44620</v>
      </c>
      <c r="N65" s="64">
        <v>1</v>
      </c>
      <c r="O65" s="165"/>
      <c r="P65" s="29">
        <v>44630</v>
      </c>
      <c r="Q65" s="165"/>
      <c r="R65" s="165"/>
      <c r="S65" s="165"/>
      <c r="T65" s="165"/>
      <c r="U65" s="20"/>
      <c r="V65" s="20"/>
      <c r="W65" s="21"/>
    </row>
    <row r="66" s="2" customFormat="1" hidden="1" outlineLevel="1" spans="1:23">
      <c r="A66" s="21" t="s">
        <v>888</v>
      </c>
      <c r="B66" s="156"/>
      <c r="C66" s="173" t="s">
        <v>889</v>
      </c>
      <c r="D66" s="56" t="s">
        <v>787</v>
      </c>
      <c r="E66" s="56" t="s">
        <v>788</v>
      </c>
      <c r="F66" s="21" t="s">
        <v>66</v>
      </c>
      <c r="G66" s="21" t="s">
        <v>743</v>
      </c>
      <c r="H66" s="160" t="s">
        <v>744</v>
      </c>
      <c r="I66" s="21" t="s">
        <v>745</v>
      </c>
      <c r="J66" s="30">
        <v>44621</v>
      </c>
      <c r="K66" s="30">
        <v>44630</v>
      </c>
      <c r="L66" s="162">
        <v>44620</v>
      </c>
      <c r="M66" s="162">
        <v>44620</v>
      </c>
      <c r="N66" s="64">
        <v>1</v>
      </c>
      <c r="O66" s="165"/>
      <c r="P66" s="29">
        <v>44630</v>
      </c>
      <c r="Q66" s="165"/>
      <c r="R66" s="165"/>
      <c r="S66" s="165"/>
      <c r="T66" s="165"/>
      <c r="U66" s="20"/>
      <c r="V66" s="20"/>
      <c r="W66" s="21"/>
    </row>
    <row r="67" s="2" customFormat="1" hidden="1" outlineLevel="1" spans="1:23">
      <c r="A67" s="21" t="s">
        <v>890</v>
      </c>
      <c r="B67" s="156"/>
      <c r="C67" s="173" t="s">
        <v>891</v>
      </c>
      <c r="D67" s="56" t="s">
        <v>787</v>
      </c>
      <c r="E67" s="56" t="s">
        <v>788</v>
      </c>
      <c r="F67" s="21" t="s">
        <v>66</v>
      </c>
      <c r="G67" s="21" t="s">
        <v>743</v>
      </c>
      <c r="H67" s="160" t="s">
        <v>744</v>
      </c>
      <c r="I67" s="21" t="s">
        <v>745</v>
      </c>
      <c r="J67" s="30">
        <v>44621</v>
      </c>
      <c r="K67" s="30">
        <v>44630</v>
      </c>
      <c r="L67" s="162">
        <v>44620</v>
      </c>
      <c r="M67" s="162">
        <v>44620</v>
      </c>
      <c r="N67" s="64">
        <v>1</v>
      </c>
      <c r="O67" s="165"/>
      <c r="P67" s="29">
        <v>44630</v>
      </c>
      <c r="Q67" s="165"/>
      <c r="R67" s="165"/>
      <c r="S67" s="165"/>
      <c r="T67" s="165"/>
      <c r="U67" s="20"/>
      <c r="V67" s="20"/>
      <c r="W67" s="21"/>
    </row>
    <row r="68" s="2" customFormat="1" hidden="1" outlineLevel="1" spans="1:23">
      <c r="A68" s="21" t="s">
        <v>892</v>
      </c>
      <c r="B68" s="156"/>
      <c r="C68" s="173" t="s">
        <v>893</v>
      </c>
      <c r="D68" s="56" t="s">
        <v>787</v>
      </c>
      <c r="E68" s="56" t="s">
        <v>788</v>
      </c>
      <c r="F68" s="21" t="s">
        <v>66</v>
      </c>
      <c r="G68" s="21" t="s">
        <v>743</v>
      </c>
      <c r="H68" s="160" t="s">
        <v>744</v>
      </c>
      <c r="I68" s="21" t="s">
        <v>745</v>
      </c>
      <c r="J68" s="30">
        <v>44621</v>
      </c>
      <c r="K68" s="30">
        <v>44630</v>
      </c>
      <c r="L68" s="162">
        <v>44620</v>
      </c>
      <c r="M68" s="162">
        <v>44620</v>
      </c>
      <c r="N68" s="64">
        <v>1</v>
      </c>
      <c r="O68" s="165"/>
      <c r="P68" s="29">
        <v>44630</v>
      </c>
      <c r="Q68" s="165"/>
      <c r="R68" s="165"/>
      <c r="S68" s="165"/>
      <c r="T68" s="165"/>
      <c r="U68" s="20"/>
      <c r="V68" s="20"/>
      <c r="W68" s="21"/>
    </row>
    <row r="69" s="2" customFormat="1" hidden="1" outlineLevel="1" spans="1:23">
      <c r="A69" s="21" t="s">
        <v>894</v>
      </c>
      <c r="B69" s="156"/>
      <c r="C69" s="173" t="s">
        <v>895</v>
      </c>
      <c r="D69" s="56" t="s">
        <v>787</v>
      </c>
      <c r="E69" s="56" t="s">
        <v>788</v>
      </c>
      <c r="F69" s="21" t="s">
        <v>66</v>
      </c>
      <c r="G69" s="21" t="s">
        <v>743</v>
      </c>
      <c r="H69" s="160" t="s">
        <v>744</v>
      </c>
      <c r="I69" s="21" t="s">
        <v>745</v>
      </c>
      <c r="J69" s="30">
        <v>44621</v>
      </c>
      <c r="K69" s="30">
        <v>44630</v>
      </c>
      <c r="L69" s="162">
        <v>44620</v>
      </c>
      <c r="M69" s="162">
        <v>44620</v>
      </c>
      <c r="N69" s="64">
        <v>1</v>
      </c>
      <c r="O69" s="165"/>
      <c r="P69" s="29">
        <v>44630</v>
      </c>
      <c r="Q69" s="165"/>
      <c r="R69" s="165"/>
      <c r="S69" s="165"/>
      <c r="T69" s="165"/>
      <c r="U69" s="20"/>
      <c r="V69" s="20"/>
      <c r="W69" s="21"/>
    </row>
    <row r="70" s="2" customFormat="1" hidden="1" outlineLevel="1" spans="1:23">
      <c r="A70" s="21" t="s">
        <v>896</v>
      </c>
      <c r="B70" s="156"/>
      <c r="C70" s="173" t="s">
        <v>897</v>
      </c>
      <c r="D70" s="56" t="s">
        <v>787</v>
      </c>
      <c r="E70" s="56" t="s">
        <v>788</v>
      </c>
      <c r="F70" s="21" t="s">
        <v>66</v>
      </c>
      <c r="G70" s="21" t="s">
        <v>743</v>
      </c>
      <c r="H70" s="160" t="s">
        <v>744</v>
      </c>
      <c r="I70" s="21" t="s">
        <v>745</v>
      </c>
      <c r="J70" s="30">
        <v>44621</v>
      </c>
      <c r="K70" s="30">
        <v>44630</v>
      </c>
      <c r="L70" s="162" t="s">
        <v>898</v>
      </c>
      <c r="M70" s="162" t="s">
        <v>898</v>
      </c>
      <c r="N70" s="64">
        <v>1</v>
      </c>
      <c r="O70" s="165"/>
      <c r="P70" s="29">
        <v>44630</v>
      </c>
      <c r="Q70" s="165"/>
      <c r="R70" s="165"/>
      <c r="S70" s="165"/>
      <c r="T70" s="165"/>
      <c r="U70" s="20"/>
      <c r="V70" s="20"/>
      <c r="W70" s="21"/>
    </row>
    <row r="71" s="2" customFormat="1" hidden="1" outlineLevel="1" spans="1:23">
      <c r="A71" s="21" t="s">
        <v>899</v>
      </c>
      <c r="B71" s="156"/>
      <c r="C71" s="173" t="s">
        <v>900</v>
      </c>
      <c r="D71" s="56" t="s">
        <v>787</v>
      </c>
      <c r="E71" s="56" t="s">
        <v>788</v>
      </c>
      <c r="F71" s="21" t="s">
        <v>66</v>
      </c>
      <c r="G71" s="21" t="s">
        <v>743</v>
      </c>
      <c r="H71" s="160" t="s">
        <v>744</v>
      </c>
      <c r="I71" s="21" t="s">
        <v>745</v>
      </c>
      <c r="J71" s="30">
        <v>44621</v>
      </c>
      <c r="K71" s="30">
        <v>44630</v>
      </c>
      <c r="L71" s="162" t="s">
        <v>898</v>
      </c>
      <c r="M71" s="162" t="s">
        <v>898</v>
      </c>
      <c r="N71" s="64">
        <v>1</v>
      </c>
      <c r="O71" s="165"/>
      <c r="P71" s="29">
        <v>44630</v>
      </c>
      <c r="Q71" s="165"/>
      <c r="R71" s="165"/>
      <c r="S71" s="165"/>
      <c r="T71" s="165"/>
      <c r="U71" s="20"/>
      <c r="V71" s="20"/>
      <c r="W71" s="21"/>
    </row>
    <row r="72" s="2" customFormat="1" hidden="1" outlineLevel="1" spans="1:23">
      <c r="A72" s="21" t="s">
        <v>901</v>
      </c>
      <c r="B72" s="156"/>
      <c r="C72" s="173" t="s">
        <v>902</v>
      </c>
      <c r="D72" s="56" t="s">
        <v>787</v>
      </c>
      <c r="E72" s="56" t="s">
        <v>788</v>
      </c>
      <c r="F72" s="21" t="s">
        <v>66</v>
      </c>
      <c r="G72" s="21" t="s">
        <v>743</v>
      </c>
      <c r="H72" s="160" t="s">
        <v>744</v>
      </c>
      <c r="I72" s="21" t="s">
        <v>745</v>
      </c>
      <c r="J72" s="30">
        <v>44621</v>
      </c>
      <c r="K72" s="30">
        <v>44630</v>
      </c>
      <c r="L72" s="162">
        <v>44615</v>
      </c>
      <c r="M72" s="162">
        <v>44615</v>
      </c>
      <c r="N72" s="64">
        <v>1</v>
      </c>
      <c r="O72" s="165"/>
      <c r="P72" s="29">
        <v>44630</v>
      </c>
      <c r="Q72" s="165"/>
      <c r="R72" s="165"/>
      <c r="S72" s="165"/>
      <c r="T72" s="165"/>
      <c r="U72" s="20"/>
      <c r="V72" s="20"/>
      <c r="W72" s="21"/>
    </row>
    <row r="73" s="147" customFormat="1" hidden="1" outlineLevel="1" spans="1:23">
      <c r="A73" s="111" t="s">
        <v>903</v>
      </c>
      <c r="B73" s="157"/>
      <c r="C73" s="174" t="s">
        <v>904</v>
      </c>
      <c r="D73" s="56" t="s">
        <v>787</v>
      </c>
      <c r="E73" s="56" t="s">
        <v>788</v>
      </c>
      <c r="F73" s="111" t="s">
        <v>66</v>
      </c>
      <c r="G73" s="111" t="s">
        <v>743</v>
      </c>
      <c r="H73" s="161" t="s">
        <v>744</v>
      </c>
      <c r="I73" s="111" t="s">
        <v>745</v>
      </c>
      <c r="J73" s="116">
        <v>44621</v>
      </c>
      <c r="K73" s="116">
        <v>44630</v>
      </c>
      <c r="L73" s="162">
        <v>44620</v>
      </c>
      <c r="M73" s="162">
        <v>44620</v>
      </c>
      <c r="N73" s="64">
        <v>1</v>
      </c>
      <c r="O73" s="167"/>
      <c r="P73" s="29">
        <v>44630</v>
      </c>
      <c r="Q73" s="167"/>
      <c r="R73" s="167"/>
      <c r="S73" s="167"/>
      <c r="T73" s="167"/>
      <c r="U73" s="121"/>
      <c r="V73" s="121"/>
      <c r="W73" s="157"/>
    </row>
    <row r="74" s="147" customFormat="1" hidden="1" outlineLevel="1" spans="1:23">
      <c r="A74" s="111" t="s">
        <v>905</v>
      </c>
      <c r="B74" s="157"/>
      <c r="C74" s="174" t="s">
        <v>906</v>
      </c>
      <c r="D74" s="56" t="s">
        <v>787</v>
      </c>
      <c r="E74" s="56" t="s">
        <v>788</v>
      </c>
      <c r="F74" s="111" t="s">
        <v>66</v>
      </c>
      <c r="G74" s="111" t="s">
        <v>743</v>
      </c>
      <c r="H74" s="161" t="s">
        <v>744</v>
      </c>
      <c r="I74" s="111" t="s">
        <v>745</v>
      </c>
      <c r="J74" s="116">
        <v>44621</v>
      </c>
      <c r="K74" s="116">
        <v>44630</v>
      </c>
      <c r="L74" s="162">
        <v>44620</v>
      </c>
      <c r="M74" s="162">
        <v>44620</v>
      </c>
      <c r="N74" s="64">
        <v>1</v>
      </c>
      <c r="O74" s="167"/>
      <c r="P74" s="29">
        <v>44630</v>
      </c>
      <c r="Q74" s="167"/>
      <c r="R74" s="167"/>
      <c r="S74" s="167"/>
      <c r="T74" s="167"/>
      <c r="U74" s="121"/>
      <c r="V74" s="121"/>
      <c r="W74" s="157"/>
    </row>
    <row r="75" collapsed="1" spans="1:23">
      <c r="A75" s="153" t="s">
        <v>907</v>
      </c>
      <c r="B75" s="51"/>
      <c r="C75" s="51" t="s">
        <v>908</v>
      </c>
      <c r="D75" s="154" t="s">
        <v>909</v>
      </c>
      <c r="E75" s="154" t="s">
        <v>910</v>
      </c>
      <c r="F75" s="50" t="s">
        <v>66</v>
      </c>
      <c r="G75" s="55" t="s">
        <v>755</v>
      </c>
      <c r="H75" s="159" t="s">
        <v>744</v>
      </c>
      <c r="I75" s="55" t="s">
        <v>745</v>
      </c>
      <c r="J75" s="29">
        <v>44621</v>
      </c>
      <c r="K75" s="29">
        <v>44630</v>
      </c>
      <c r="L75" s="163"/>
      <c r="M75" s="163"/>
      <c r="N75" s="64">
        <f>SUM(N76:N90)/COUNTIF(N76:N90,"&lt;&gt;测试")</f>
        <v>0.753333333333333</v>
      </c>
      <c r="O75" s="52"/>
      <c r="P75" s="29">
        <v>44630</v>
      </c>
      <c r="Q75" s="52"/>
      <c r="R75" s="52" t="s">
        <v>756</v>
      </c>
      <c r="S75" s="52" t="s">
        <v>757</v>
      </c>
      <c r="T75" s="52"/>
      <c r="U75" s="11"/>
      <c r="V75" s="11"/>
      <c r="W75" s="51"/>
    </row>
    <row r="76" s="2" customFormat="1" hidden="1" outlineLevel="1" spans="1:23">
      <c r="A76" s="21" t="s">
        <v>911</v>
      </c>
      <c r="B76" s="21"/>
      <c r="C76" s="155" t="s">
        <v>912</v>
      </c>
      <c r="D76" s="21" t="s">
        <v>913</v>
      </c>
      <c r="E76" s="21" t="s">
        <v>910</v>
      </c>
      <c r="F76" s="21" t="s">
        <v>66</v>
      </c>
      <c r="G76" s="21" t="s">
        <v>755</v>
      </c>
      <c r="H76" s="160" t="s">
        <v>744</v>
      </c>
      <c r="I76" s="21" t="s">
        <v>745</v>
      </c>
      <c r="J76" s="30">
        <v>44621</v>
      </c>
      <c r="K76" s="30">
        <v>44630</v>
      </c>
      <c r="L76" s="30">
        <v>44614</v>
      </c>
      <c r="M76" s="30">
        <v>44625</v>
      </c>
      <c r="N76" s="64">
        <v>1</v>
      </c>
      <c r="O76" s="75" t="s">
        <v>914</v>
      </c>
      <c r="P76" s="29">
        <v>44630</v>
      </c>
      <c r="Q76" s="75"/>
      <c r="R76" s="75"/>
      <c r="S76" s="75"/>
      <c r="T76" s="165"/>
      <c r="U76" s="20"/>
      <c r="V76" s="20"/>
      <c r="W76" s="21"/>
    </row>
    <row r="77" s="2" customFormat="1" hidden="1" outlineLevel="1" spans="1:23">
      <c r="A77" s="21" t="s">
        <v>915</v>
      </c>
      <c r="B77" s="21"/>
      <c r="C77" s="155" t="s">
        <v>916</v>
      </c>
      <c r="D77" s="21" t="s">
        <v>913</v>
      </c>
      <c r="E77" s="21" t="s">
        <v>910</v>
      </c>
      <c r="F77" s="21" t="s">
        <v>66</v>
      </c>
      <c r="G77" s="21" t="s">
        <v>755</v>
      </c>
      <c r="H77" s="160" t="s">
        <v>744</v>
      </c>
      <c r="I77" s="21" t="s">
        <v>745</v>
      </c>
      <c r="J77" s="30">
        <v>44621</v>
      </c>
      <c r="K77" s="30">
        <v>44630</v>
      </c>
      <c r="L77" s="30">
        <v>44614</v>
      </c>
      <c r="M77" s="30">
        <v>44625</v>
      </c>
      <c r="N77" s="64">
        <v>1</v>
      </c>
      <c r="O77" s="165"/>
      <c r="P77" s="29">
        <v>44630</v>
      </c>
      <c r="Q77" s="165"/>
      <c r="R77" s="165"/>
      <c r="S77" s="165"/>
      <c r="T77" s="165"/>
      <c r="U77" s="20"/>
      <c r="V77" s="20"/>
      <c r="W77" s="21"/>
    </row>
    <row r="78" s="2" customFormat="1" hidden="1" outlineLevel="1" spans="1:23">
      <c r="A78" s="21" t="s">
        <v>917</v>
      </c>
      <c r="B78" s="21"/>
      <c r="C78" s="155" t="s">
        <v>918</v>
      </c>
      <c r="D78" s="21" t="s">
        <v>913</v>
      </c>
      <c r="E78" s="21" t="s">
        <v>910</v>
      </c>
      <c r="F78" s="21" t="s">
        <v>66</v>
      </c>
      <c r="G78" s="21" t="s">
        <v>755</v>
      </c>
      <c r="H78" s="160" t="s">
        <v>744</v>
      </c>
      <c r="I78" s="21" t="s">
        <v>745</v>
      </c>
      <c r="J78" s="30">
        <v>44621</v>
      </c>
      <c r="K78" s="30">
        <v>44630</v>
      </c>
      <c r="L78" s="30">
        <v>44614</v>
      </c>
      <c r="M78" s="30">
        <v>44625</v>
      </c>
      <c r="N78" s="64">
        <v>1</v>
      </c>
      <c r="O78" s="165"/>
      <c r="P78" s="29">
        <v>44630</v>
      </c>
      <c r="Q78" s="165"/>
      <c r="R78" s="165"/>
      <c r="S78" s="165"/>
      <c r="T78" s="165"/>
      <c r="U78" s="20"/>
      <c r="V78" s="20"/>
      <c r="W78" s="21"/>
    </row>
    <row r="79" s="2" customFormat="1" hidden="1" outlineLevel="1" spans="1:23">
      <c r="A79" s="21" t="s">
        <v>919</v>
      </c>
      <c r="B79" s="21"/>
      <c r="C79" s="155" t="s">
        <v>920</v>
      </c>
      <c r="D79" s="21" t="s">
        <v>913</v>
      </c>
      <c r="E79" s="21" t="s">
        <v>910</v>
      </c>
      <c r="F79" s="21" t="s">
        <v>66</v>
      </c>
      <c r="G79" s="21" t="s">
        <v>824</v>
      </c>
      <c r="H79" s="160" t="s">
        <v>744</v>
      </c>
      <c r="I79" s="21" t="s">
        <v>745</v>
      </c>
      <c r="J79" s="30">
        <v>44621</v>
      </c>
      <c r="K79" s="30">
        <v>44630</v>
      </c>
      <c r="L79" s="30">
        <v>44614</v>
      </c>
      <c r="M79" s="30"/>
      <c r="N79" s="64">
        <v>0.8</v>
      </c>
      <c r="O79" s="75" t="s">
        <v>921</v>
      </c>
      <c r="P79" s="29">
        <v>44630</v>
      </c>
      <c r="Q79" s="75"/>
      <c r="R79" s="75"/>
      <c r="S79" s="75"/>
      <c r="T79" s="75"/>
      <c r="U79" s="20"/>
      <c r="V79" s="20"/>
      <c r="W79" s="21"/>
    </row>
    <row r="80" s="147" customFormat="1" ht="28.5" hidden="1" customHeight="1" outlineLevel="1" spans="1:23">
      <c r="A80" s="111" t="s">
        <v>922</v>
      </c>
      <c r="B80" s="111"/>
      <c r="C80" s="175" t="s">
        <v>923</v>
      </c>
      <c r="D80" s="111" t="s">
        <v>913</v>
      </c>
      <c r="E80" s="21" t="s">
        <v>910</v>
      </c>
      <c r="F80" s="111" t="s">
        <v>66</v>
      </c>
      <c r="G80" s="111" t="s">
        <v>824</v>
      </c>
      <c r="H80" s="161" t="s">
        <v>744</v>
      </c>
      <c r="I80" s="111" t="s">
        <v>745</v>
      </c>
      <c r="J80" s="116">
        <v>44621</v>
      </c>
      <c r="K80" s="116">
        <v>44630</v>
      </c>
      <c r="L80" s="30">
        <v>44614</v>
      </c>
      <c r="M80" s="30">
        <v>44614</v>
      </c>
      <c r="N80" s="120">
        <v>1</v>
      </c>
      <c r="O80" s="170"/>
      <c r="P80" s="29">
        <v>44630</v>
      </c>
      <c r="Q80" s="170"/>
      <c r="R80" s="170"/>
      <c r="S80" s="170"/>
      <c r="T80" s="170"/>
      <c r="U80" s="121"/>
      <c r="V80" s="121"/>
      <c r="W80" s="111"/>
    </row>
    <row r="81" s="2" customFormat="1" hidden="1" outlineLevel="1" spans="1:23">
      <c r="A81" s="21" t="s">
        <v>924</v>
      </c>
      <c r="B81" s="21"/>
      <c r="C81" s="155" t="s">
        <v>925</v>
      </c>
      <c r="D81" s="56" t="s">
        <v>926</v>
      </c>
      <c r="E81" s="21" t="s">
        <v>910</v>
      </c>
      <c r="F81" s="21" t="s">
        <v>66</v>
      </c>
      <c r="G81" s="21" t="s">
        <v>819</v>
      </c>
      <c r="H81" s="160" t="s">
        <v>744</v>
      </c>
      <c r="I81" s="21" t="s">
        <v>745</v>
      </c>
      <c r="J81" s="30">
        <v>44621</v>
      </c>
      <c r="K81" s="30">
        <v>44630</v>
      </c>
      <c r="L81" s="30">
        <v>44614</v>
      </c>
      <c r="M81" s="30"/>
      <c r="N81" s="64">
        <v>0.8</v>
      </c>
      <c r="O81" s="75"/>
      <c r="P81" s="29">
        <v>44630</v>
      </c>
      <c r="Q81" s="75"/>
      <c r="R81" s="75"/>
      <c r="S81" s="75"/>
      <c r="T81" s="165"/>
      <c r="U81" s="20"/>
      <c r="V81" s="20"/>
      <c r="W81" s="21"/>
    </row>
    <row r="82" s="2" customFormat="1" hidden="1" outlineLevel="1" spans="1:23">
      <c r="A82" s="21" t="s">
        <v>927</v>
      </c>
      <c r="B82" s="21"/>
      <c r="C82" s="155" t="s">
        <v>928</v>
      </c>
      <c r="D82" s="21" t="s">
        <v>926</v>
      </c>
      <c r="E82" s="21" t="s">
        <v>910</v>
      </c>
      <c r="F82" s="21" t="s">
        <v>66</v>
      </c>
      <c r="G82" s="21" t="s">
        <v>819</v>
      </c>
      <c r="H82" s="160" t="s">
        <v>744</v>
      </c>
      <c r="I82" s="21" t="s">
        <v>745</v>
      </c>
      <c r="J82" s="30">
        <v>44621</v>
      </c>
      <c r="K82" s="30">
        <v>44630</v>
      </c>
      <c r="L82" s="30">
        <v>44614</v>
      </c>
      <c r="M82" s="30">
        <v>44625</v>
      </c>
      <c r="N82" s="64">
        <v>1</v>
      </c>
      <c r="O82" s="165"/>
      <c r="P82" s="29">
        <v>44630</v>
      </c>
      <c r="Q82" s="165"/>
      <c r="R82" s="165"/>
      <c r="S82" s="165"/>
      <c r="T82" s="165"/>
      <c r="U82" s="20"/>
      <c r="V82" s="20"/>
      <c r="W82" s="21"/>
    </row>
    <row r="83" s="2" customFormat="1" ht="66" hidden="1" outlineLevel="1" spans="1:23">
      <c r="A83" s="21" t="s">
        <v>929</v>
      </c>
      <c r="B83" s="21"/>
      <c r="C83" s="155" t="s">
        <v>930</v>
      </c>
      <c r="D83" s="21" t="s">
        <v>926</v>
      </c>
      <c r="E83" s="21" t="s">
        <v>910</v>
      </c>
      <c r="F83" s="21" t="s">
        <v>66</v>
      </c>
      <c r="G83" s="21" t="s">
        <v>755</v>
      </c>
      <c r="H83" s="160" t="s">
        <v>744</v>
      </c>
      <c r="I83" s="21" t="s">
        <v>745</v>
      </c>
      <c r="J83" s="30">
        <v>44621</v>
      </c>
      <c r="K83" s="30">
        <v>44630</v>
      </c>
      <c r="L83" s="30">
        <v>44614</v>
      </c>
      <c r="M83" s="30"/>
      <c r="N83" s="64">
        <v>0.6</v>
      </c>
      <c r="O83" s="169" t="s">
        <v>931</v>
      </c>
      <c r="P83" s="29">
        <v>44630</v>
      </c>
      <c r="Q83" s="169"/>
      <c r="R83" s="169"/>
      <c r="S83" s="169"/>
      <c r="T83" s="75"/>
      <c r="U83" s="20"/>
      <c r="V83" s="20"/>
      <c r="W83" s="21"/>
    </row>
    <row r="84" s="2" customFormat="1" ht="49.5" hidden="1" outlineLevel="1" spans="1:23">
      <c r="A84" s="21" t="s">
        <v>932</v>
      </c>
      <c r="B84" s="21"/>
      <c r="C84" s="155" t="s">
        <v>933</v>
      </c>
      <c r="D84" s="21" t="s">
        <v>926</v>
      </c>
      <c r="E84" s="21" t="s">
        <v>910</v>
      </c>
      <c r="F84" s="21" t="s">
        <v>66</v>
      </c>
      <c r="G84" s="21" t="s">
        <v>755</v>
      </c>
      <c r="H84" s="160" t="s">
        <v>744</v>
      </c>
      <c r="I84" s="21" t="s">
        <v>745</v>
      </c>
      <c r="J84" s="30">
        <v>44621</v>
      </c>
      <c r="K84" s="30">
        <v>44630</v>
      </c>
      <c r="L84" s="30">
        <v>44614</v>
      </c>
      <c r="M84" s="30"/>
      <c r="N84" s="64">
        <v>0.6</v>
      </c>
      <c r="O84" s="169" t="s">
        <v>934</v>
      </c>
      <c r="P84" s="29">
        <v>44630</v>
      </c>
      <c r="Q84" s="169"/>
      <c r="R84" s="169"/>
      <c r="S84" s="169"/>
      <c r="T84" s="75"/>
      <c r="U84" s="20"/>
      <c r="V84" s="20"/>
      <c r="W84" s="21"/>
    </row>
    <row r="85" s="147" customFormat="1" hidden="1" outlineLevel="1" spans="1:23">
      <c r="A85" s="111" t="s">
        <v>935</v>
      </c>
      <c r="B85" s="111"/>
      <c r="C85" s="175" t="s">
        <v>936</v>
      </c>
      <c r="D85" s="111" t="s">
        <v>926</v>
      </c>
      <c r="E85" s="21" t="s">
        <v>910</v>
      </c>
      <c r="F85" s="111" t="s">
        <v>66</v>
      </c>
      <c r="G85" s="111" t="s">
        <v>755</v>
      </c>
      <c r="H85" s="161" t="s">
        <v>744</v>
      </c>
      <c r="I85" s="111" t="s">
        <v>745</v>
      </c>
      <c r="J85" s="116">
        <v>44621</v>
      </c>
      <c r="K85" s="116">
        <v>44630</v>
      </c>
      <c r="L85" s="30">
        <v>44614</v>
      </c>
      <c r="M85" s="30"/>
      <c r="N85" s="120">
        <v>0.5</v>
      </c>
      <c r="O85" s="170" t="s">
        <v>937</v>
      </c>
      <c r="P85" s="29">
        <v>44630</v>
      </c>
      <c r="Q85" s="170"/>
      <c r="R85" s="170"/>
      <c r="S85" s="170"/>
      <c r="T85" s="170"/>
      <c r="U85" s="121"/>
      <c r="V85" s="121"/>
      <c r="W85" s="111"/>
    </row>
    <row r="86" hidden="1" outlineLevel="1" spans="1:23">
      <c r="A86" s="21" t="s">
        <v>938</v>
      </c>
      <c r="B86" s="21"/>
      <c r="C86" s="21" t="s">
        <v>939</v>
      </c>
      <c r="D86" s="21" t="s">
        <v>926</v>
      </c>
      <c r="E86" s="21" t="s">
        <v>910</v>
      </c>
      <c r="F86" s="21" t="s">
        <v>66</v>
      </c>
      <c r="G86" s="21" t="s">
        <v>852</v>
      </c>
      <c r="H86" s="160" t="s">
        <v>744</v>
      </c>
      <c r="I86" s="21" t="s">
        <v>745</v>
      </c>
      <c r="J86" s="30">
        <v>44621</v>
      </c>
      <c r="K86" s="30">
        <v>44630</v>
      </c>
      <c r="L86" s="30">
        <v>44614</v>
      </c>
      <c r="M86" s="30"/>
      <c r="N86" s="64">
        <v>0.8</v>
      </c>
      <c r="O86" s="56" t="s">
        <v>940</v>
      </c>
      <c r="P86" s="29">
        <v>44630</v>
      </c>
      <c r="Q86" s="56"/>
      <c r="R86" s="56"/>
      <c r="S86" s="56"/>
      <c r="T86" s="21"/>
      <c r="U86" s="21"/>
      <c r="V86" s="21"/>
      <c r="W86" s="21"/>
    </row>
    <row r="87" hidden="1" outlineLevel="1" spans="1:23">
      <c r="A87" s="21" t="s">
        <v>941</v>
      </c>
      <c r="B87" s="21"/>
      <c r="C87" s="21" t="s">
        <v>942</v>
      </c>
      <c r="D87" s="21" t="s">
        <v>926</v>
      </c>
      <c r="E87" s="21" t="s">
        <v>910</v>
      </c>
      <c r="F87" s="21" t="s">
        <v>66</v>
      </c>
      <c r="G87" s="21" t="s">
        <v>943</v>
      </c>
      <c r="H87" s="160" t="s">
        <v>744</v>
      </c>
      <c r="I87" s="21" t="s">
        <v>745</v>
      </c>
      <c r="J87" s="30">
        <v>44621</v>
      </c>
      <c r="K87" s="30">
        <v>44630</v>
      </c>
      <c r="L87" s="30">
        <v>44614</v>
      </c>
      <c r="M87" s="30">
        <v>44620</v>
      </c>
      <c r="N87" s="64">
        <v>1</v>
      </c>
      <c r="O87" s="21"/>
      <c r="P87" s="29">
        <v>44630</v>
      </c>
      <c r="Q87" s="21"/>
      <c r="R87" s="21"/>
      <c r="S87" s="21"/>
      <c r="T87" s="21"/>
      <c r="U87" s="21"/>
      <c r="V87" s="21"/>
      <c r="W87" s="21"/>
    </row>
    <row r="88" hidden="1" outlineLevel="1" spans="1:23">
      <c r="A88" s="21" t="s">
        <v>944</v>
      </c>
      <c r="B88" s="21"/>
      <c r="C88" s="21" t="s">
        <v>945</v>
      </c>
      <c r="D88" s="21" t="s">
        <v>926</v>
      </c>
      <c r="E88" s="21" t="s">
        <v>910</v>
      </c>
      <c r="F88" s="21" t="s">
        <v>66</v>
      </c>
      <c r="G88" s="21" t="s">
        <v>943</v>
      </c>
      <c r="H88" s="160" t="s">
        <v>744</v>
      </c>
      <c r="I88" s="21" t="s">
        <v>745</v>
      </c>
      <c r="J88" s="30">
        <v>44621</v>
      </c>
      <c r="K88" s="30">
        <v>44630</v>
      </c>
      <c r="L88" s="30">
        <v>44614</v>
      </c>
      <c r="M88" s="30"/>
      <c r="N88" s="64">
        <v>0.4</v>
      </c>
      <c r="O88" s="21"/>
      <c r="P88" s="29">
        <v>44630</v>
      </c>
      <c r="Q88" s="21"/>
      <c r="R88" s="21"/>
      <c r="S88" s="21"/>
      <c r="T88" s="21"/>
      <c r="U88" s="21"/>
      <c r="V88" s="21"/>
      <c r="W88" s="21"/>
    </row>
    <row r="89" hidden="1" outlineLevel="1" spans="1:23">
      <c r="A89" s="21" t="s">
        <v>946</v>
      </c>
      <c r="B89" s="21"/>
      <c r="C89" s="21" t="s">
        <v>947</v>
      </c>
      <c r="D89" s="21" t="s">
        <v>926</v>
      </c>
      <c r="E89" s="21" t="s">
        <v>910</v>
      </c>
      <c r="F89" s="21" t="s">
        <v>66</v>
      </c>
      <c r="G89" s="21" t="s">
        <v>943</v>
      </c>
      <c r="H89" s="160" t="s">
        <v>744</v>
      </c>
      <c r="I89" s="21" t="s">
        <v>745</v>
      </c>
      <c r="J89" s="30">
        <v>44621</v>
      </c>
      <c r="K89" s="30">
        <v>44630</v>
      </c>
      <c r="L89" s="30">
        <v>44614</v>
      </c>
      <c r="M89" s="30"/>
      <c r="N89" s="64">
        <v>0.8</v>
      </c>
      <c r="O89" s="21"/>
      <c r="P89" s="29">
        <v>44630</v>
      </c>
      <c r="Q89" s="21"/>
      <c r="R89" s="21"/>
      <c r="S89" s="21"/>
      <c r="T89" s="21"/>
      <c r="U89" s="21"/>
      <c r="V89" s="21"/>
      <c r="W89" s="21"/>
    </row>
    <row r="90" s="148" customFormat="1" hidden="1" outlineLevel="1" spans="1:23">
      <c r="A90" s="176" t="s">
        <v>948</v>
      </c>
      <c r="B90" s="176"/>
      <c r="C90" s="176" t="s">
        <v>949</v>
      </c>
      <c r="D90" s="176" t="s">
        <v>926</v>
      </c>
      <c r="E90" s="178" t="s">
        <v>910</v>
      </c>
      <c r="F90" s="176" t="s">
        <v>66</v>
      </c>
      <c r="G90" s="176" t="s">
        <v>943</v>
      </c>
      <c r="H90" s="179" t="s">
        <v>744</v>
      </c>
      <c r="I90" s="176" t="s">
        <v>745</v>
      </c>
      <c r="J90" s="181">
        <v>44621</v>
      </c>
      <c r="K90" s="181">
        <v>44630</v>
      </c>
      <c r="L90" s="182">
        <v>44614</v>
      </c>
      <c r="M90" s="182"/>
      <c r="N90" s="183"/>
      <c r="O90" s="184"/>
      <c r="P90" s="29">
        <v>44630</v>
      </c>
      <c r="Q90" s="184"/>
      <c r="R90" s="184"/>
      <c r="S90" s="184"/>
      <c r="T90" s="184"/>
      <c r="U90" s="176"/>
      <c r="V90" s="176"/>
      <c r="W90" s="184"/>
    </row>
    <row r="91" collapsed="1" spans="1:23">
      <c r="A91" s="177" t="s">
        <v>950</v>
      </c>
      <c r="B91" s="46"/>
      <c r="C91" s="46" t="s">
        <v>951</v>
      </c>
      <c r="D91" s="177" t="s">
        <v>909</v>
      </c>
      <c r="E91" s="177" t="s">
        <v>909</v>
      </c>
      <c r="F91" s="12" t="s">
        <v>66</v>
      </c>
      <c r="G91" s="12" t="s">
        <v>755</v>
      </c>
      <c r="H91" s="180" t="s">
        <v>744</v>
      </c>
      <c r="I91" s="12" t="s">
        <v>745</v>
      </c>
      <c r="J91" s="29">
        <v>44621</v>
      </c>
      <c r="K91" s="29">
        <v>44630</v>
      </c>
      <c r="L91" s="29"/>
      <c r="M91" s="29"/>
      <c r="N91" s="41">
        <f>SUM(N92:N93)/COUNTIF(N92:N93,"&lt;&gt;测试")</f>
        <v>1</v>
      </c>
      <c r="O91" s="11"/>
      <c r="P91" s="29">
        <v>44630</v>
      </c>
      <c r="Q91" s="163">
        <v>44634</v>
      </c>
      <c r="R91" s="52" t="s">
        <v>756</v>
      </c>
      <c r="S91" s="52" t="s">
        <v>757</v>
      </c>
      <c r="T91" s="186"/>
      <c r="U91" s="187"/>
      <c r="V91" s="187"/>
      <c r="W91" s="188"/>
    </row>
    <row r="92" s="148" customFormat="1" hidden="1" outlineLevel="1" spans="1:23">
      <c r="A92" s="111" t="s">
        <v>952</v>
      </c>
      <c r="B92" s="111"/>
      <c r="C92" s="111" t="s">
        <v>953</v>
      </c>
      <c r="D92" s="111" t="s">
        <v>926</v>
      </c>
      <c r="E92" s="111"/>
      <c r="F92" s="111" t="s">
        <v>66</v>
      </c>
      <c r="G92" s="111" t="s">
        <v>943</v>
      </c>
      <c r="H92" s="180" t="s">
        <v>744</v>
      </c>
      <c r="I92" s="111" t="s">
        <v>745</v>
      </c>
      <c r="J92" s="116">
        <v>44621</v>
      </c>
      <c r="K92" s="116">
        <v>44630</v>
      </c>
      <c r="L92" s="30">
        <v>44614</v>
      </c>
      <c r="M92" s="30">
        <v>44614</v>
      </c>
      <c r="N92" s="41">
        <v>1</v>
      </c>
      <c r="O92" s="11"/>
      <c r="P92" s="185"/>
      <c r="Q92" s="185"/>
      <c r="R92" s="185"/>
      <c r="S92" s="185"/>
      <c r="T92" s="185"/>
      <c r="U92" s="187"/>
      <c r="V92" s="187"/>
      <c r="W92" s="189"/>
    </row>
    <row r="93" s="148" customFormat="1" hidden="1" outlineLevel="1" spans="1:23">
      <c r="A93" s="111" t="s">
        <v>954</v>
      </c>
      <c r="B93" s="111"/>
      <c r="C93" s="111" t="s">
        <v>955</v>
      </c>
      <c r="D93" s="111" t="s">
        <v>926</v>
      </c>
      <c r="E93" s="111"/>
      <c r="F93" s="111" t="s">
        <v>66</v>
      </c>
      <c r="G93" s="111" t="s">
        <v>943</v>
      </c>
      <c r="H93" s="180" t="s">
        <v>744</v>
      </c>
      <c r="I93" s="111" t="s">
        <v>745</v>
      </c>
      <c r="J93" s="116">
        <v>44621</v>
      </c>
      <c r="K93" s="116">
        <v>44630</v>
      </c>
      <c r="L93" s="30">
        <v>44614</v>
      </c>
      <c r="M93" s="30">
        <v>44614</v>
      </c>
      <c r="N93" s="41">
        <v>1</v>
      </c>
      <c r="O93" s="11"/>
      <c r="P93" s="185"/>
      <c r="Q93" s="185"/>
      <c r="R93" s="185"/>
      <c r="S93" s="185"/>
      <c r="T93" s="185"/>
      <c r="U93" s="187"/>
      <c r="V93" s="187"/>
      <c r="W93" s="189"/>
    </row>
  </sheetData>
  <sheetProtection formatCells="0" insertHyperlinks="0" autoFilter="0"/>
  <mergeCells count="15">
    <mergeCell ref="J1:O1"/>
    <mergeCell ref="C3:F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T1:T2"/>
    <mergeCell ref="U1:U2"/>
    <mergeCell ref="V1:V2"/>
    <mergeCell ref="W1:W2"/>
  </mergeCells>
  <conditionalFormatting sqref="N3">
    <cfRule type="colorScale" priority="3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3">
    <cfRule type="colorScale" priority="2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4">
    <cfRule type="colorScale" priority="3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5">
    <cfRule type="colorScale" priority="3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6">
    <cfRule type="colorScale" priority="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7">
    <cfRule type="colorScale" priority="2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8">
    <cfRule type="colorScale" priority="2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9">
    <cfRule type="colorScale" priority="2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30">
    <cfRule type="colorScale" priority="2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31">
    <cfRule type="colorScale" priority="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32">
    <cfRule type="colorScale" priority="2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2">
    <cfRule type="colorScale" priority="9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5">
    <cfRule type="colorScale" priority="2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2">
    <cfRule type="colorScale" priority="9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3">
    <cfRule type="colorScale" priority="10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4">
    <cfRule type="colorScale" priority="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9">
    <cfRule type="colorScale" priority="1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0">
    <cfRule type="colorScale" priority="1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1">
    <cfRule type="colorScale" priority="9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3">
    <cfRule type="colorScale" priority="1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4">
    <cfRule type="colorScale" priority="1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5">
    <cfRule type="colorScale" priority="1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6">
    <cfRule type="colorScale" priority="1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7">
    <cfRule type="colorScale" priority="1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8">
    <cfRule type="colorScale" priority="1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9">
    <cfRule type="colorScale" priority="1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1">
    <cfRule type="colorScale" priority="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2">
    <cfRule type="colorScale" priority="1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3">
    <cfRule type="colorScale" priority="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4">
    <cfRule type="colorScale" priority="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8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1">
    <cfRule type="colorScale" priority="8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2">
    <cfRule type="colorScale" priority="8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3">
    <cfRule type="colorScale" priority="8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1">
    <cfRule type="colorScale" priority="3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2">
    <cfRule type="colorScale" priority="3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3">
    <cfRule type="colorScale" priority="3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6:N77">
    <cfRule type="colorScale" priority="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9:N80">
    <cfRule type="colorScale" priority="8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4:N85">
    <cfRule type="colorScale" priority="4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6:N90">
    <cfRule type="colorScale" priority="4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:N22 N43:N44 N46:N49 N33:N41 N55:N58 N62 N70 N75 N51">
    <cfRule type="colorScale" priority="10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63"/>
  <sheetViews>
    <sheetView workbookViewId="0">
      <pane ySplit="1" topLeftCell="D2" activePane="bottomLeft" state="frozen"/>
      <selection/>
      <selection pane="bottomLeft" activeCell="A1" sqref="$A1:$XFD1048576"/>
    </sheetView>
  </sheetViews>
  <sheetFormatPr defaultColWidth="9" defaultRowHeight="13.5"/>
  <cols>
    <col min="2" max="2" width="9" hidden="1" customWidth="1"/>
    <col min="3" max="3" width="11.375" customWidth="1"/>
    <col min="4" max="4" width="14.875" style="65" customWidth="1"/>
    <col min="5" max="5" width="11.25" style="65" customWidth="1"/>
    <col min="6" max="6" width="21.5" style="65" customWidth="1"/>
    <col min="7" max="7" width="13.125" style="65" hidden="1" customWidth="1"/>
    <col min="8" max="9" width="11.5" style="65" hidden="1" customWidth="1"/>
    <col min="10" max="10" width="12.75" customWidth="1"/>
    <col min="11" max="12" width="11.375" customWidth="1"/>
    <col min="13" max="13" width="10.5" customWidth="1"/>
    <col min="14" max="14" width="12.625"/>
    <col min="15" max="17" width="13.625" customWidth="1"/>
    <col min="18" max="18" width="13.375" customWidth="1"/>
    <col min="19" max="19" width="12.375" customWidth="1"/>
    <col min="20" max="20" width="17" customWidth="1"/>
    <col min="21" max="21" width="14.5" customWidth="1"/>
  </cols>
  <sheetData>
    <row r="1" ht="16.5" spans="1:22">
      <c r="A1" s="127" t="s">
        <v>22</v>
      </c>
      <c r="B1" s="127"/>
      <c r="C1" s="127" t="s">
        <v>24</v>
      </c>
      <c r="D1" s="128" t="s">
        <v>25</v>
      </c>
      <c r="E1" s="128" t="s">
        <v>26</v>
      </c>
      <c r="F1" s="128" t="s">
        <v>27</v>
      </c>
      <c r="G1" s="128" t="s">
        <v>28</v>
      </c>
      <c r="H1" s="128" t="s">
        <v>30</v>
      </c>
      <c r="I1" s="141" t="s">
        <v>29</v>
      </c>
      <c r="J1" s="128" t="s">
        <v>31</v>
      </c>
      <c r="K1" s="128"/>
      <c r="L1" s="128"/>
      <c r="M1" s="128"/>
      <c r="N1" s="128"/>
      <c r="O1" s="128"/>
      <c r="P1" s="112" t="s">
        <v>32</v>
      </c>
      <c r="Q1" s="26"/>
      <c r="R1" s="26"/>
      <c r="S1" s="124"/>
      <c r="T1" s="128" t="s">
        <v>33</v>
      </c>
      <c r="U1" s="127" t="s">
        <v>44</v>
      </c>
      <c r="V1" s="127" t="s">
        <v>45</v>
      </c>
    </row>
    <row r="2" ht="16.5" spans="1:22">
      <c r="A2" s="127"/>
      <c r="B2" s="127"/>
      <c r="C2" s="127"/>
      <c r="D2" s="128"/>
      <c r="E2" s="128"/>
      <c r="F2" s="128"/>
      <c r="G2" s="128"/>
      <c r="H2" s="128"/>
      <c r="I2" s="142"/>
      <c r="J2" s="128" t="s">
        <v>46</v>
      </c>
      <c r="K2" s="128" t="s">
        <v>47</v>
      </c>
      <c r="L2" s="128" t="s">
        <v>48</v>
      </c>
      <c r="M2" s="128" t="s">
        <v>49</v>
      </c>
      <c r="N2" s="128" t="s">
        <v>403</v>
      </c>
      <c r="O2" s="128" t="s">
        <v>51</v>
      </c>
      <c r="P2" s="22" t="s">
        <v>52</v>
      </c>
      <c r="Q2" s="22" t="s">
        <v>53</v>
      </c>
      <c r="R2" s="76" t="s">
        <v>54</v>
      </c>
      <c r="S2" s="76" t="s">
        <v>55</v>
      </c>
      <c r="T2" s="128"/>
      <c r="U2" s="127"/>
      <c r="V2" s="127"/>
    </row>
    <row r="3" ht="16.5" spans="1:22">
      <c r="A3" s="129">
        <v>6.3</v>
      </c>
      <c r="B3" s="129"/>
      <c r="C3" s="130"/>
      <c r="D3" s="130"/>
      <c r="E3" s="130"/>
      <c r="F3" s="130"/>
      <c r="G3" s="130" t="s">
        <v>59</v>
      </c>
      <c r="H3" s="130" t="s">
        <v>60</v>
      </c>
      <c r="I3" s="130"/>
      <c r="J3" s="129"/>
      <c r="K3" s="129"/>
      <c r="L3" s="129"/>
      <c r="M3" s="129"/>
      <c r="N3" s="64">
        <f>SUM(N4:N63)/COUNTIF(N4:N63,"&lt;&gt;测试")</f>
        <v>0.983888888888889</v>
      </c>
      <c r="O3" s="130" t="s">
        <v>61</v>
      </c>
      <c r="P3" s="130"/>
      <c r="Q3" s="130"/>
      <c r="R3" s="130"/>
      <c r="S3" s="130"/>
      <c r="T3" s="130"/>
      <c r="U3" s="130"/>
      <c r="V3" s="130"/>
    </row>
    <row r="4" ht="16.5" collapsed="1" spans="1:22">
      <c r="A4" s="131" t="s">
        <v>647</v>
      </c>
      <c r="B4" s="131"/>
      <c r="C4" s="132" t="s">
        <v>956</v>
      </c>
      <c r="D4" s="132" t="s">
        <v>101</v>
      </c>
      <c r="E4" s="132" t="s">
        <v>693</v>
      </c>
      <c r="F4" s="132" t="s">
        <v>66</v>
      </c>
      <c r="G4" s="132" t="s">
        <v>650</v>
      </c>
      <c r="H4" s="132" t="s">
        <v>957</v>
      </c>
      <c r="I4" s="132" t="s">
        <v>649</v>
      </c>
      <c r="J4" s="29">
        <v>44531</v>
      </c>
      <c r="K4" s="29">
        <v>44545</v>
      </c>
      <c r="L4" s="29">
        <v>44536</v>
      </c>
      <c r="M4" s="132"/>
      <c r="N4" s="64">
        <v>0.95</v>
      </c>
      <c r="O4" s="132"/>
      <c r="P4" s="132"/>
      <c r="Q4" s="132"/>
      <c r="R4" s="132"/>
      <c r="S4" s="132"/>
      <c r="T4" s="132"/>
      <c r="U4" s="132" t="s">
        <v>958</v>
      </c>
      <c r="V4" s="132"/>
    </row>
    <row r="5" ht="16.5" hidden="1" outlineLevel="1" spans="1:22">
      <c r="A5" s="133" t="s">
        <v>654</v>
      </c>
      <c r="B5" s="133"/>
      <c r="C5" s="66" t="s">
        <v>959</v>
      </c>
      <c r="D5" s="66" t="s">
        <v>960</v>
      </c>
      <c r="E5" s="66" t="s">
        <v>693</v>
      </c>
      <c r="F5" s="66" t="s">
        <v>66</v>
      </c>
      <c r="G5" s="66" t="s">
        <v>650</v>
      </c>
      <c r="H5" s="140" t="s">
        <v>957</v>
      </c>
      <c r="I5" s="140" t="s">
        <v>649</v>
      </c>
      <c r="J5" s="31">
        <v>44531</v>
      </c>
      <c r="K5" s="31">
        <v>44545</v>
      </c>
      <c r="L5" s="31">
        <v>44536</v>
      </c>
      <c r="M5" s="66"/>
      <c r="N5" s="64">
        <v>1</v>
      </c>
      <c r="O5" s="66"/>
      <c r="P5" s="66"/>
      <c r="Q5" s="66"/>
      <c r="R5" s="66"/>
      <c r="S5" s="66" t="s">
        <v>961</v>
      </c>
      <c r="T5" s="66"/>
      <c r="U5" s="66"/>
      <c r="V5" s="66"/>
    </row>
    <row r="6" ht="16.5" hidden="1" outlineLevel="1" spans="1:22">
      <c r="A6" s="133" t="s">
        <v>656</v>
      </c>
      <c r="B6" s="133"/>
      <c r="C6" s="66" t="s">
        <v>300</v>
      </c>
      <c r="D6" s="66" t="s">
        <v>960</v>
      </c>
      <c r="E6" s="66" t="s">
        <v>693</v>
      </c>
      <c r="F6" s="66" t="s">
        <v>66</v>
      </c>
      <c r="G6" s="66" t="s">
        <v>650</v>
      </c>
      <c r="H6" s="140" t="s">
        <v>957</v>
      </c>
      <c r="I6" s="140" t="s">
        <v>649</v>
      </c>
      <c r="J6" s="31">
        <v>44531</v>
      </c>
      <c r="K6" s="31">
        <v>44545</v>
      </c>
      <c r="L6" s="31">
        <v>44537</v>
      </c>
      <c r="M6" s="66"/>
      <c r="N6" s="64">
        <v>0.9</v>
      </c>
      <c r="O6" s="66"/>
      <c r="P6" s="66"/>
      <c r="Q6" s="66"/>
      <c r="R6" s="66"/>
      <c r="S6" s="66"/>
      <c r="T6" s="66"/>
      <c r="U6" s="66"/>
      <c r="V6" s="66"/>
    </row>
    <row r="7" ht="16.5" collapsed="1" spans="1:22">
      <c r="A7" s="131" t="s">
        <v>962</v>
      </c>
      <c r="B7" s="131"/>
      <c r="C7" s="132" t="s">
        <v>963</v>
      </c>
      <c r="D7" s="132" t="s">
        <v>101</v>
      </c>
      <c r="E7" s="132" t="s">
        <v>693</v>
      </c>
      <c r="F7" s="132" t="s">
        <v>66</v>
      </c>
      <c r="G7" s="132" t="s">
        <v>650</v>
      </c>
      <c r="H7" s="132" t="s">
        <v>957</v>
      </c>
      <c r="I7" s="132" t="s">
        <v>649</v>
      </c>
      <c r="J7" s="29">
        <v>44531</v>
      </c>
      <c r="K7" s="29">
        <v>44545</v>
      </c>
      <c r="L7" s="32">
        <v>44537</v>
      </c>
      <c r="M7" s="135"/>
      <c r="N7" s="64">
        <f>SUM(N8:N13)/COUNTIF(N8:N13,"&lt;&gt;测试")</f>
        <v>0.983333333333333</v>
      </c>
      <c r="O7" s="132">
        <v>3</v>
      </c>
      <c r="P7" s="132"/>
      <c r="Q7" s="132"/>
      <c r="R7" s="132"/>
      <c r="S7" s="132"/>
      <c r="T7" s="132"/>
      <c r="U7" s="132" t="s">
        <v>958</v>
      </c>
      <c r="V7" s="132"/>
    </row>
    <row r="8" ht="16.5" hidden="1" outlineLevel="1" spans="1:22">
      <c r="A8" s="133" t="s">
        <v>964</v>
      </c>
      <c r="B8" s="133"/>
      <c r="C8" s="66" t="s">
        <v>965</v>
      </c>
      <c r="D8" s="66" t="s">
        <v>960</v>
      </c>
      <c r="E8" s="66" t="s">
        <v>693</v>
      </c>
      <c r="F8" s="66" t="s">
        <v>66</v>
      </c>
      <c r="G8" s="66" t="s">
        <v>650</v>
      </c>
      <c r="H8" s="140" t="s">
        <v>957</v>
      </c>
      <c r="I8" s="140" t="s">
        <v>649</v>
      </c>
      <c r="J8" s="31">
        <v>44531</v>
      </c>
      <c r="K8" s="31">
        <v>44545</v>
      </c>
      <c r="L8" s="31">
        <v>44539</v>
      </c>
      <c r="M8" s="66"/>
      <c r="N8" s="64">
        <v>1</v>
      </c>
      <c r="O8" s="66"/>
      <c r="P8" s="66"/>
      <c r="Q8" s="66"/>
      <c r="R8" s="66"/>
      <c r="S8" s="66"/>
      <c r="T8" s="66"/>
      <c r="U8" s="66"/>
      <c r="V8" s="66"/>
    </row>
    <row r="9" ht="16.5" hidden="1" outlineLevel="1" spans="1:22">
      <c r="A9" s="133" t="s">
        <v>966</v>
      </c>
      <c r="B9" s="133"/>
      <c r="C9" s="66" t="s">
        <v>967</v>
      </c>
      <c r="D9" s="66" t="s">
        <v>960</v>
      </c>
      <c r="E9" s="66" t="s">
        <v>693</v>
      </c>
      <c r="F9" s="66" t="s">
        <v>66</v>
      </c>
      <c r="G9" s="66" t="s">
        <v>650</v>
      </c>
      <c r="H9" s="140" t="s">
        <v>957</v>
      </c>
      <c r="I9" s="140" t="s">
        <v>649</v>
      </c>
      <c r="J9" s="31">
        <v>44531</v>
      </c>
      <c r="K9" s="31">
        <v>44545</v>
      </c>
      <c r="L9" s="31">
        <v>44538</v>
      </c>
      <c r="M9" s="66"/>
      <c r="N9" s="64">
        <v>1</v>
      </c>
      <c r="O9" s="66">
        <v>1</v>
      </c>
      <c r="P9" s="66"/>
      <c r="Q9" s="66"/>
      <c r="R9" s="66"/>
      <c r="S9" s="61"/>
      <c r="T9" s="61"/>
      <c r="U9" s="66"/>
      <c r="V9" s="66"/>
    </row>
    <row r="10" ht="16.5" hidden="1" outlineLevel="1" spans="1:22">
      <c r="A10" s="133" t="s">
        <v>968</v>
      </c>
      <c r="B10" s="133"/>
      <c r="C10" s="66" t="s">
        <v>969</v>
      </c>
      <c r="D10" s="66" t="s">
        <v>960</v>
      </c>
      <c r="E10" s="66" t="s">
        <v>693</v>
      </c>
      <c r="F10" s="66" t="s">
        <v>66</v>
      </c>
      <c r="G10" s="66" t="s">
        <v>650</v>
      </c>
      <c r="H10" s="140" t="s">
        <v>957</v>
      </c>
      <c r="I10" s="140" t="s">
        <v>649</v>
      </c>
      <c r="J10" s="31">
        <v>44531</v>
      </c>
      <c r="K10" s="31">
        <v>44545</v>
      </c>
      <c r="L10" s="31">
        <v>44538</v>
      </c>
      <c r="M10" s="66"/>
      <c r="N10" s="64">
        <v>1</v>
      </c>
      <c r="O10" s="66">
        <v>1</v>
      </c>
      <c r="P10" s="66"/>
      <c r="Q10" s="66"/>
      <c r="R10" s="66"/>
      <c r="S10" s="61"/>
      <c r="T10" s="61"/>
      <c r="U10" s="66"/>
      <c r="V10" s="66"/>
    </row>
    <row r="11" ht="16.5" hidden="1" outlineLevel="1" spans="1:22">
      <c r="A11" s="133" t="s">
        <v>970</v>
      </c>
      <c r="B11" s="133"/>
      <c r="C11" s="66" t="s">
        <v>971</v>
      </c>
      <c r="D11" s="66" t="s">
        <v>960</v>
      </c>
      <c r="E11" s="66" t="s">
        <v>649</v>
      </c>
      <c r="F11" s="66" t="s">
        <v>66</v>
      </c>
      <c r="G11" s="66" t="s">
        <v>650</v>
      </c>
      <c r="H11" s="140" t="s">
        <v>957</v>
      </c>
      <c r="I11" s="140" t="s">
        <v>649</v>
      </c>
      <c r="J11" s="31">
        <v>44531</v>
      </c>
      <c r="K11" s="31">
        <v>44545</v>
      </c>
      <c r="L11" s="31">
        <v>44550</v>
      </c>
      <c r="M11" s="66"/>
      <c r="N11" s="64">
        <v>1</v>
      </c>
      <c r="O11" s="66"/>
      <c r="P11" s="66"/>
      <c r="Q11" s="66"/>
      <c r="R11" s="66"/>
      <c r="S11" s="66"/>
      <c r="T11" s="66"/>
      <c r="U11" s="66"/>
      <c r="V11" s="66"/>
    </row>
    <row r="12" ht="16.5" hidden="1" outlineLevel="1" spans="1:22">
      <c r="A12" s="133" t="s">
        <v>972</v>
      </c>
      <c r="B12" s="133"/>
      <c r="C12" s="66" t="s">
        <v>973</v>
      </c>
      <c r="D12" s="66" t="s">
        <v>960</v>
      </c>
      <c r="E12" s="66" t="s">
        <v>693</v>
      </c>
      <c r="F12" s="66" t="s">
        <v>66</v>
      </c>
      <c r="G12" s="66" t="s">
        <v>650</v>
      </c>
      <c r="H12" s="140" t="s">
        <v>957</v>
      </c>
      <c r="I12" s="140" t="s">
        <v>649</v>
      </c>
      <c r="J12" s="31">
        <v>44531</v>
      </c>
      <c r="K12" s="31">
        <v>44545</v>
      </c>
      <c r="L12" s="31">
        <v>44540</v>
      </c>
      <c r="M12" s="66"/>
      <c r="N12" s="64">
        <v>0.9</v>
      </c>
      <c r="O12" s="66"/>
      <c r="P12" s="66"/>
      <c r="Q12" s="66"/>
      <c r="R12" s="66"/>
      <c r="S12" s="66"/>
      <c r="T12" s="66"/>
      <c r="U12" s="66"/>
      <c r="V12" s="66"/>
    </row>
    <row r="13" ht="16.5" hidden="1" outlineLevel="1" spans="1:22">
      <c r="A13" s="133" t="s">
        <v>974</v>
      </c>
      <c r="B13" s="133"/>
      <c r="C13" s="66" t="s">
        <v>975</v>
      </c>
      <c r="D13" s="66" t="s">
        <v>960</v>
      </c>
      <c r="E13" s="66" t="s">
        <v>693</v>
      </c>
      <c r="F13" s="66" t="s">
        <v>66</v>
      </c>
      <c r="G13" s="66" t="s">
        <v>650</v>
      </c>
      <c r="H13" s="140" t="s">
        <v>957</v>
      </c>
      <c r="I13" s="140" t="s">
        <v>649</v>
      </c>
      <c r="J13" s="31">
        <v>44531</v>
      </c>
      <c r="K13" s="31">
        <v>44545</v>
      </c>
      <c r="L13" s="31">
        <v>44538</v>
      </c>
      <c r="M13" s="66"/>
      <c r="N13" s="64">
        <v>1</v>
      </c>
      <c r="O13" s="66">
        <v>1</v>
      </c>
      <c r="P13" s="66"/>
      <c r="Q13" s="66"/>
      <c r="R13" s="66"/>
      <c r="S13" s="66"/>
      <c r="T13" s="61"/>
      <c r="U13" s="66"/>
      <c r="V13" s="66"/>
    </row>
    <row r="14" ht="16.5" collapsed="1" spans="1:22">
      <c r="A14" s="134" t="s">
        <v>661</v>
      </c>
      <c r="B14" s="134"/>
      <c r="C14" s="135" t="s">
        <v>662</v>
      </c>
      <c r="D14" s="132" t="s">
        <v>101</v>
      </c>
      <c r="E14" s="132" t="s">
        <v>101</v>
      </c>
      <c r="F14" s="135" t="s">
        <v>66</v>
      </c>
      <c r="G14" s="132" t="s">
        <v>650</v>
      </c>
      <c r="H14" s="132" t="s">
        <v>957</v>
      </c>
      <c r="I14" s="132" t="s">
        <v>649</v>
      </c>
      <c r="J14" s="29">
        <v>44531</v>
      </c>
      <c r="K14" s="29">
        <v>44545</v>
      </c>
      <c r="L14" s="137"/>
      <c r="M14" s="137"/>
      <c r="N14" s="64">
        <f>SUM(N15:N22)/COUNTIF(N15:N22,"&lt;&gt;测试")</f>
        <v>1</v>
      </c>
      <c r="O14" s="137"/>
      <c r="P14" s="137"/>
      <c r="Q14" s="137"/>
      <c r="R14" s="137"/>
      <c r="S14" s="137"/>
      <c r="T14" s="137"/>
      <c r="U14" s="132" t="s">
        <v>958</v>
      </c>
      <c r="V14" s="132"/>
    </row>
    <row r="15" ht="16.5" hidden="1" outlineLevel="1" spans="1:22">
      <c r="A15" s="133" t="s">
        <v>663</v>
      </c>
      <c r="B15" s="133"/>
      <c r="C15" s="66" t="s">
        <v>976</v>
      </c>
      <c r="D15" s="66" t="s">
        <v>960</v>
      </c>
      <c r="E15" s="66" t="s">
        <v>101</v>
      </c>
      <c r="F15" s="66" t="s">
        <v>66</v>
      </c>
      <c r="G15" s="66" t="s">
        <v>650</v>
      </c>
      <c r="H15" s="140" t="s">
        <v>957</v>
      </c>
      <c r="I15" s="140" t="s">
        <v>649</v>
      </c>
      <c r="J15" s="31">
        <v>44531</v>
      </c>
      <c r="K15" s="31">
        <v>44545</v>
      </c>
      <c r="L15" s="31">
        <v>44531</v>
      </c>
      <c r="M15" s="66"/>
      <c r="N15" s="64">
        <v>1</v>
      </c>
      <c r="O15" s="66"/>
      <c r="P15" s="66"/>
      <c r="Q15" s="66"/>
      <c r="R15" s="66"/>
      <c r="S15" s="66"/>
      <c r="T15" s="66"/>
      <c r="U15" s="66"/>
      <c r="V15" s="66"/>
    </row>
    <row r="16" ht="16.5" hidden="1" outlineLevel="1" spans="1:22">
      <c r="A16" s="133" t="s">
        <v>665</v>
      </c>
      <c r="B16" s="133"/>
      <c r="C16" s="66" t="s">
        <v>977</v>
      </c>
      <c r="D16" s="66" t="s">
        <v>960</v>
      </c>
      <c r="E16" s="66" t="s">
        <v>101</v>
      </c>
      <c r="F16" s="66" t="s">
        <v>66</v>
      </c>
      <c r="G16" s="66" t="s">
        <v>650</v>
      </c>
      <c r="H16" s="140" t="s">
        <v>957</v>
      </c>
      <c r="I16" s="140" t="s">
        <v>649</v>
      </c>
      <c r="J16" s="31">
        <v>44531</v>
      </c>
      <c r="K16" s="31">
        <v>44545</v>
      </c>
      <c r="L16" s="31">
        <v>44531</v>
      </c>
      <c r="M16" s="66"/>
      <c r="N16" s="64">
        <v>1</v>
      </c>
      <c r="O16" s="66"/>
      <c r="P16" s="66"/>
      <c r="Q16" s="66"/>
      <c r="R16" s="66"/>
      <c r="S16" s="66"/>
      <c r="T16" s="66"/>
      <c r="U16" s="66"/>
      <c r="V16" s="66"/>
    </row>
    <row r="17" ht="16.5" hidden="1" outlineLevel="1" spans="1:22">
      <c r="A17" s="133" t="s">
        <v>667</v>
      </c>
      <c r="B17" s="133"/>
      <c r="C17" s="66" t="s">
        <v>978</v>
      </c>
      <c r="D17" s="66" t="s">
        <v>960</v>
      </c>
      <c r="E17" s="66" t="s">
        <v>101</v>
      </c>
      <c r="F17" s="66" t="s">
        <v>66</v>
      </c>
      <c r="G17" s="66" t="s">
        <v>650</v>
      </c>
      <c r="H17" s="140" t="s">
        <v>957</v>
      </c>
      <c r="I17" s="140" t="s">
        <v>649</v>
      </c>
      <c r="J17" s="31">
        <v>44531</v>
      </c>
      <c r="K17" s="31">
        <v>44545</v>
      </c>
      <c r="L17" s="31">
        <v>44531</v>
      </c>
      <c r="M17" s="66"/>
      <c r="N17" s="64">
        <v>1</v>
      </c>
      <c r="O17" s="66"/>
      <c r="P17" s="66"/>
      <c r="Q17" s="66"/>
      <c r="R17" s="66"/>
      <c r="S17" s="66"/>
      <c r="T17" s="66"/>
      <c r="U17" s="66"/>
      <c r="V17" s="66"/>
    </row>
    <row r="18" ht="16.5" hidden="1" outlineLevel="1" spans="1:22">
      <c r="A18" s="133" t="s">
        <v>669</v>
      </c>
      <c r="B18" s="133"/>
      <c r="C18" s="66" t="s">
        <v>979</v>
      </c>
      <c r="D18" s="66" t="s">
        <v>960</v>
      </c>
      <c r="E18" s="66" t="s">
        <v>101</v>
      </c>
      <c r="F18" s="66" t="s">
        <v>66</v>
      </c>
      <c r="G18" s="66" t="s">
        <v>650</v>
      </c>
      <c r="H18" s="140" t="s">
        <v>957</v>
      </c>
      <c r="I18" s="140" t="s">
        <v>649</v>
      </c>
      <c r="J18" s="31">
        <v>44531</v>
      </c>
      <c r="K18" s="31">
        <v>44545</v>
      </c>
      <c r="L18" s="31">
        <v>44531</v>
      </c>
      <c r="M18" s="66"/>
      <c r="N18" s="64">
        <v>1</v>
      </c>
      <c r="O18" s="66"/>
      <c r="P18" s="66"/>
      <c r="Q18" s="66"/>
      <c r="R18" s="66"/>
      <c r="S18" s="66"/>
      <c r="T18" s="66"/>
      <c r="U18" s="66"/>
      <c r="V18" s="66"/>
    </row>
    <row r="19" ht="16.5" hidden="1" outlineLevel="1" spans="1:22">
      <c r="A19" s="133" t="s">
        <v>980</v>
      </c>
      <c r="B19" s="133"/>
      <c r="C19" s="66" t="s">
        <v>981</v>
      </c>
      <c r="D19" s="66" t="s">
        <v>960</v>
      </c>
      <c r="E19" s="66" t="s">
        <v>101</v>
      </c>
      <c r="F19" s="66" t="s">
        <v>66</v>
      </c>
      <c r="G19" s="66" t="s">
        <v>650</v>
      </c>
      <c r="H19" s="140" t="s">
        <v>957</v>
      </c>
      <c r="I19" s="140" t="s">
        <v>649</v>
      </c>
      <c r="J19" s="31">
        <v>44531</v>
      </c>
      <c r="K19" s="31">
        <v>44545</v>
      </c>
      <c r="L19" s="31">
        <v>44531</v>
      </c>
      <c r="M19" s="66"/>
      <c r="N19" s="64">
        <v>1</v>
      </c>
      <c r="O19" s="66"/>
      <c r="P19" s="66"/>
      <c r="Q19" s="66"/>
      <c r="R19" s="66"/>
      <c r="S19" s="66"/>
      <c r="T19" s="66"/>
      <c r="U19" s="66"/>
      <c r="V19" s="66"/>
    </row>
    <row r="20" ht="16.5" hidden="1" outlineLevel="1" spans="1:22">
      <c r="A20" s="133" t="s">
        <v>982</v>
      </c>
      <c r="B20" s="133"/>
      <c r="C20" s="66" t="s">
        <v>836</v>
      </c>
      <c r="D20" s="66" t="s">
        <v>960</v>
      </c>
      <c r="E20" s="66" t="s">
        <v>101</v>
      </c>
      <c r="F20" s="66" t="s">
        <v>66</v>
      </c>
      <c r="G20" s="66" t="s">
        <v>650</v>
      </c>
      <c r="H20" s="140" t="s">
        <v>957</v>
      </c>
      <c r="I20" s="140" t="s">
        <v>649</v>
      </c>
      <c r="J20" s="31">
        <v>44531</v>
      </c>
      <c r="K20" s="31">
        <v>44545</v>
      </c>
      <c r="L20" s="31">
        <v>44531</v>
      </c>
      <c r="M20" s="66"/>
      <c r="N20" s="64">
        <v>1</v>
      </c>
      <c r="O20" s="66"/>
      <c r="P20" s="66"/>
      <c r="Q20" s="66"/>
      <c r="R20" s="66"/>
      <c r="S20" s="66"/>
      <c r="T20" s="66"/>
      <c r="U20" s="66"/>
      <c r="V20" s="66"/>
    </row>
    <row r="21" ht="16.5" hidden="1" outlineLevel="1" spans="1:22">
      <c r="A21" s="133" t="s">
        <v>983</v>
      </c>
      <c r="B21" s="133"/>
      <c r="C21" s="66" t="s">
        <v>984</v>
      </c>
      <c r="D21" s="66" t="s">
        <v>960</v>
      </c>
      <c r="E21" s="66" t="s">
        <v>101</v>
      </c>
      <c r="F21" s="66" t="s">
        <v>66</v>
      </c>
      <c r="G21" s="66" t="s">
        <v>650</v>
      </c>
      <c r="H21" s="140" t="s">
        <v>957</v>
      </c>
      <c r="I21" s="140" t="s">
        <v>649</v>
      </c>
      <c r="J21" s="31">
        <v>44531</v>
      </c>
      <c r="K21" s="31">
        <v>44545</v>
      </c>
      <c r="L21" s="31">
        <v>44531</v>
      </c>
      <c r="M21" s="66"/>
      <c r="N21" s="64">
        <v>1</v>
      </c>
      <c r="O21" s="66"/>
      <c r="P21" s="66"/>
      <c r="Q21" s="66"/>
      <c r="R21" s="66"/>
      <c r="S21" s="66"/>
      <c r="T21" s="66"/>
      <c r="U21" s="66"/>
      <c r="V21" s="66"/>
    </row>
    <row r="22" ht="16.5" hidden="1" outlineLevel="1" spans="1:22">
      <c r="A22" s="133" t="s">
        <v>985</v>
      </c>
      <c r="B22" s="133"/>
      <c r="C22" s="66" t="s">
        <v>986</v>
      </c>
      <c r="D22" s="66" t="s">
        <v>960</v>
      </c>
      <c r="E22" s="66" t="s">
        <v>101</v>
      </c>
      <c r="F22" s="66" t="s">
        <v>66</v>
      </c>
      <c r="G22" s="66" t="s">
        <v>650</v>
      </c>
      <c r="H22" s="140" t="s">
        <v>957</v>
      </c>
      <c r="I22" s="140" t="s">
        <v>649</v>
      </c>
      <c r="J22" s="31">
        <v>44531</v>
      </c>
      <c r="K22" s="31">
        <v>44545</v>
      </c>
      <c r="L22" s="31">
        <v>44531</v>
      </c>
      <c r="M22" s="66"/>
      <c r="N22" s="64">
        <v>1</v>
      </c>
      <c r="O22" s="66"/>
      <c r="P22" s="66"/>
      <c r="Q22" s="66"/>
      <c r="R22" s="66"/>
      <c r="S22" s="66"/>
      <c r="T22" s="66"/>
      <c r="U22" s="66"/>
      <c r="V22" s="66"/>
    </row>
    <row r="23" ht="16.5" collapsed="1" spans="1:22">
      <c r="A23" s="134" t="s">
        <v>671</v>
      </c>
      <c r="B23" s="136"/>
      <c r="C23" s="137" t="s">
        <v>987</v>
      </c>
      <c r="D23" s="132" t="s">
        <v>101</v>
      </c>
      <c r="E23" s="132" t="s">
        <v>693</v>
      </c>
      <c r="F23" s="135" t="s">
        <v>66</v>
      </c>
      <c r="G23" s="132" t="s">
        <v>650</v>
      </c>
      <c r="H23" s="132" t="s">
        <v>957</v>
      </c>
      <c r="I23" s="132" t="s">
        <v>649</v>
      </c>
      <c r="J23" s="29">
        <v>44531</v>
      </c>
      <c r="K23" s="29">
        <v>44545</v>
      </c>
      <c r="L23" s="32">
        <v>44536</v>
      </c>
      <c r="M23" s="135"/>
      <c r="N23" s="64">
        <f>SUM(N24:N27)/COUNTIF(N24:N27,"&lt;&gt;测试")</f>
        <v>1</v>
      </c>
      <c r="O23" s="135"/>
      <c r="P23" s="135"/>
      <c r="Q23" s="135"/>
      <c r="R23" s="135"/>
      <c r="S23" s="135"/>
      <c r="T23" s="135"/>
      <c r="U23" s="132" t="s">
        <v>958</v>
      </c>
      <c r="V23" s="132"/>
    </row>
    <row r="24" ht="16.5" hidden="1" outlineLevel="1" spans="1:22">
      <c r="A24" s="133" t="s">
        <v>673</v>
      </c>
      <c r="B24" s="133"/>
      <c r="C24" s="66" t="s">
        <v>988</v>
      </c>
      <c r="D24" s="66" t="s">
        <v>960</v>
      </c>
      <c r="E24" s="66" t="s">
        <v>693</v>
      </c>
      <c r="F24" s="66" t="s">
        <v>66</v>
      </c>
      <c r="G24" s="66" t="s">
        <v>650</v>
      </c>
      <c r="H24" s="140" t="s">
        <v>957</v>
      </c>
      <c r="I24" s="140" t="s">
        <v>649</v>
      </c>
      <c r="J24" s="31">
        <v>44531</v>
      </c>
      <c r="K24" s="31">
        <v>44545</v>
      </c>
      <c r="L24" s="31">
        <v>44536</v>
      </c>
      <c r="M24" s="66"/>
      <c r="N24" s="64">
        <v>1</v>
      </c>
      <c r="O24" s="66"/>
      <c r="P24" s="66"/>
      <c r="Q24" s="66"/>
      <c r="R24" s="66"/>
      <c r="S24" s="66"/>
      <c r="T24" s="66"/>
      <c r="U24" s="66"/>
      <c r="V24" s="66"/>
    </row>
    <row r="25" ht="16.5" hidden="1" outlineLevel="1" spans="1:22">
      <c r="A25" s="133" t="s">
        <v>989</v>
      </c>
      <c r="B25" s="133"/>
      <c r="C25" s="66" t="s">
        <v>990</v>
      </c>
      <c r="D25" s="66" t="s">
        <v>960</v>
      </c>
      <c r="E25" s="66" t="s">
        <v>693</v>
      </c>
      <c r="F25" s="66" t="s">
        <v>66</v>
      </c>
      <c r="G25" s="66" t="s">
        <v>650</v>
      </c>
      <c r="H25" s="140" t="s">
        <v>957</v>
      </c>
      <c r="I25" s="140" t="s">
        <v>649</v>
      </c>
      <c r="J25" s="31">
        <v>44531</v>
      </c>
      <c r="K25" s="31">
        <v>44545</v>
      </c>
      <c r="L25" s="31">
        <v>44536</v>
      </c>
      <c r="M25" s="66"/>
      <c r="N25" s="64">
        <v>1</v>
      </c>
      <c r="O25" s="66"/>
      <c r="P25" s="66"/>
      <c r="Q25" s="66"/>
      <c r="R25" s="66"/>
      <c r="S25" s="66"/>
      <c r="T25" s="66"/>
      <c r="U25" s="66"/>
      <c r="V25" s="66"/>
    </row>
    <row r="26" ht="16.5" hidden="1" outlineLevel="1" spans="1:22">
      <c r="A26" s="133" t="s">
        <v>675</v>
      </c>
      <c r="B26" s="133"/>
      <c r="C26" s="66" t="s">
        <v>991</v>
      </c>
      <c r="D26" s="66" t="s">
        <v>960</v>
      </c>
      <c r="E26" s="66" t="s">
        <v>693</v>
      </c>
      <c r="F26" s="66" t="s">
        <v>66</v>
      </c>
      <c r="G26" s="66" t="s">
        <v>650</v>
      </c>
      <c r="H26" s="140" t="s">
        <v>957</v>
      </c>
      <c r="I26" s="140" t="s">
        <v>649</v>
      </c>
      <c r="J26" s="31">
        <v>44531</v>
      </c>
      <c r="K26" s="31">
        <v>44545</v>
      </c>
      <c r="L26" s="31">
        <v>44536</v>
      </c>
      <c r="M26" s="66"/>
      <c r="N26" s="64">
        <v>1</v>
      </c>
      <c r="O26" s="66"/>
      <c r="P26" s="66"/>
      <c r="Q26" s="66"/>
      <c r="R26" s="66"/>
      <c r="S26" s="66"/>
      <c r="T26" s="66"/>
      <c r="U26" s="66"/>
      <c r="V26" s="66"/>
    </row>
    <row r="27" ht="16.5" hidden="1" outlineLevel="1" spans="1:22">
      <c r="A27" s="133" t="s">
        <v>992</v>
      </c>
      <c r="B27" s="133"/>
      <c r="C27" s="66" t="s">
        <v>993</v>
      </c>
      <c r="D27" s="66" t="s">
        <v>960</v>
      </c>
      <c r="E27" s="66" t="s">
        <v>693</v>
      </c>
      <c r="F27" s="66" t="s">
        <v>66</v>
      </c>
      <c r="G27" s="66" t="s">
        <v>650</v>
      </c>
      <c r="H27" s="140" t="s">
        <v>957</v>
      </c>
      <c r="I27" s="140" t="s">
        <v>649</v>
      </c>
      <c r="J27" s="31">
        <v>44531</v>
      </c>
      <c r="K27" s="31">
        <v>44545</v>
      </c>
      <c r="L27" s="31">
        <v>44536</v>
      </c>
      <c r="M27" s="66"/>
      <c r="N27" s="64">
        <v>1</v>
      </c>
      <c r="O27" s="66"/>
      <c r="P27" s="66"/>
      <c r="Q27" s="66"/>
      <c r="R27" s="66"/>
      <c r="S27" s="66"/>
      <c r="T27" s="66"/>
      <c r="U27" s="66"/>
      <c r="V27" s="66"/>
    </row>
    <row r="28" ht="16.5" collapsed="1" spans="1:22">
      <c r="A28" s="134" t="s">
        <v>677</v>
      </c>
      <c r="B28" s="134"/>
      <c r="C28" s="135" t="s">
        <v>678</v>
      </c>
      <c r="D28" s="132" t="s">
        <v>101</v>
      </c>
      <c r="E28" s="132" t="s">
        <v>101</v>
      </c>
      <c r="F28" s="135" t="s">
        <v>66</v>
      </c>
      <c r="G28" s="132" t="s">
        <v>650</v>
      </c>
      <c r="H28" s="132" t="s">
        <v>957</v>
      </c>
      <c r="I28" s="132" t="s">
        <v>649</v>
      </c>
      <c r="J28" s="29">
        <v>44531</v>
      </c>
      <c r="K28" s="29">
        <v>44545</v>
      </c>
      <c r="L28" s="135"/>
      <c r="M28" s="135"/>
      <c r="N28" s="64">
        <f>SUM(N29:N35)/COUNTIF(N29:N35,"&lt;&gt;测试")</f>
        <v>1</v>
      </c>
      <c r="O28" s="132" t="s">
        <v>994</v>
      </c>
      <c r="P28" s="135"/>
      <c r="Q28" s="135"/>
      <c r="R28" s="135"/>
      <c r="S28" s="135"/>
      <c r="T28" s="135"/>
      <c r="U28" s="132" t="s">
        <v>958</v>
      </c>
      <c r="V28" s="132"/>
    </row>
    <row r="29" ht="16.5" hidden="1" outlineLevel="1" spans="1:22">
      <c r="A29" s="133" t="s">
        <v>679</v>
      </c>
      <c r="B29" s="133"/>
      <c r="C29" s="66" t="s">
        <v>995</v>
      </c>
      <c r="D29" s="66" t="s">
        <v>960</v>
      </c>
      <c r="E29" s="66" t="s">
        <v>101</v>
      </c>
      <c r="F29" s="66" t="s">
        <v>66</v>
      </c>
      <c r="G29" s="66" t="s">
        <v>650</v>
      </c>
      <c r="H29" s="140" t="s">
        <v>957</v>
      </c>
      <c r="I29" s="140" t="s">
        <v>649</v>
      </c>
      <c r="J29" s="31">
        <v>44531</v>
      </c>
      <c r="K29" s="31">
        <v>44545</v>
      </c>
      <c r="L29" s="66"/>
      <c r="M29" s="66"/>
      <c r="N29" s="64">
        <v>1</v>
      </c>
      <c r="O29" s="143"/>
      <c r="P29" s="143"/>
      <c r="Q29" s="143"/>
      <c r="R29" s="143"/>
      <c r="S29" s="66"/>
      <c r="T29" s="66"/>
      <c r="U29" s="66"/>
      <c r="V29" s="66"/>
    </row>
    <row r="30" ht="16.5" hidden="1" outlineLevel="1" spans="1:22">
      <c r="A30" s="133" t="s">
        <v>681</v>
      </c>
      <c r="B30" s="133"/>
      <c r="C30" s="66" t="s">
        <v>996</v>
      </c>
      <c r="D30" s="66" t="s">
        <v>960</v>
      </c>
      <c r="E30" s="66" t="s">
        <v>101</v>
      </c>
      <c r="F30" s="66" t="s">
        <v>66</v>
      </c>
      <c r="G30" s="66" t="s">
        <v>650</v>
      </c>
      <c r="H30" s="140" t="s">
        <v>957</v>
      </c>
      <c r="I30" s="140" t="s">
        <v>649</v>
      </c>
      <c r="J30" s="31">
        <v>44531</v>
      </c>
      <c r="K30" s="31">
        <v>44545</v>
      </c>
      <c r="L30" s="66"/>
      <c r="M30" s="66"/>
      <c r="N30" s="64">
        <v>1</v>
      </c>
      <c r="O30" s="66"/>
      <c r="P30" s="66"/>
      <c r="Q30" s="66"/>
      <c r="R30" s="66"/>
      <c r="S30" s="66"/>
      <c r="T30" s="66"/>
      <c r="U30" s="66"/>
      <c r="V30" s="66"/>
    </row>
    <row r="31" ht="16.5" hidden="1" outlineLevel="1" spans="1:22">
      <c r="A31" s="133" t="s">
        <v>683</v>
      </c>
      <c r="B31" s="133"/>
      <c r="C31" s="66" t="s">
        <v>997</v>
      </c>
      <c r="D31" s="66" t="s">
        <v>960</v>
      </c>
      <c r="E31" s="66" t="s">
        <v>101</v>
      </c>
      <c r="F31" s="66" t="s">
        <v>66</v>
      </c>
      <c r="G31" s="66" t="s">
        <v>650</v>
      </c>
      <c r="H31" s="140" t="s">
        <v>957</v>
      </c>
      <c r="I31" s="140" t="s">
        <v>649</v>
      </c>
      <c r="J31" s="31">
        <v>44531</v>
      </c>
      <c r="K31" s="31">
        <v>44545</v>
      </c>
      <c r="L31" s="66"/>
      <c r="M31" s="66"/>
      <c r="N31" s="64">
        <v>1</v>
      </c>
      <c r="O31" s="66"/>
      <c r="P31" s="66"/>
      <c r="Q31" s="66"/>
      <c r="R31" s="66"/>
      <c r="S31" s="66"/>
      <c r="T31" s="66"/>
      <c r="U31" s="66"/>
      <c r="V31" s="66"/>
    </row>
    <row r="32" ht="16.5" hidden="1" outlineLevel="1" spans="1:22">
      <c r="A32" s="133" t="s">
        <v>685</v>
      </c>
      <c r="B32" s="133"/>
      <c r="C32" s="66" t="s">
        <v>998</v>
      </c>
      <c r="D32" s="66" t="s">
        <v>960</v>
      </c>
      <c r="E32" s="66" t="s">
        <v>101</v>
      </c>
      <c r="F32" s="66" t="s">
        <v>66</v>
      </c>
      <c r="G32" s="66" t="s">
        <v>650</v>
      </c>
      <c r="H32" s="140" t="s">
        <v>957</v>
      </c>
      <c r="I32" s="140" t="s">
        <v>649</v>
      </c>
      <c r="J32" s="31">
        <v>44531</v>
      </c>
      <c r="K32" s="31">
        <v>44545</v>
      </c>
      <c r="L32" s="66"/>
      <c r="M32" s="66"/>
      <c r="N32" s="64">
        <v>1</v>
      </c>
      <c r="O32" s="66"/>
      <c r="P32" s="66"/>
      <c r="Q32" s="66"/>
      <c r="R32" s="66"/>
      <c r="S32" s="66"/>
      <c r="T32" s="66"/>
      <c r="U32" s="66"/>
      <c r="V32" s="66"/>
    </row>
    <row r="33" ht="16.5" hidden="1" outlineLevel="1" spans="1:22">
      <c r="A33" s="133" t="s">
        <v>687</v>
      </c>
      <c r="B33" s="133"/>
      <c r="C33" s="66" t="s">
        <v>999</v>
      </c>
      <c r="D33" s="66" t="s">
        <v>960</v>
      </c>
      <c r="E33" s="66" t="s">
        <v>101</v>
      </c>
      <c r="F33" s="66" t="s">
        <v>66</v>
      </c>
      <c r="G33" s="66" t="s">
        <v>650</v>
      </c>
      <c r="H33" s="140" t="s">
        <v>957</v>
      </c>
      <c r="I33" s="140" t="s">
        <v>649</v>
      </c>
      <c r="J33" s="31">
        <v>44531</v>
      </c>
      <c r="K33" s="31">
        <v>44545</v>
      </c>
      <c r="L33" s="66"/>
      <c r="M33" s="66"/>
      <c r="N33" s="64">
        <v>1</v>
      </c>
      <c r="O33" s="66" t="s">
        <v>1000</v>
      </c>
      <c r="P33" s="66"/>
      <c r="Q33" s="66"/>
      <c r="R33" s="66"/>
      <c r="S33" s="66"/>
      <c r="T33" s="66"/>
      <c r="U33" s="66"/>
      <c r="V33" s="66"/>
    </row>
    <row r="34" ht="16.5" hidden="1" outlineLevel="1" spans="1:22">
      <c r="A34" s="133" t="s">
        <v>689</v>
      </c>
      <c r="B34" s="133"/>
      <c r="C34" s="66" t="s">
        <v>1001</v>
      </c>
      <c r="D34" s="66" t="s">
        <v>960</v>
      </c>
      <c r="E34" s="66" t="s">
        <v>101</v>
      </c>
      <c r="F34" s="66" t="s">
        <v>66</v>
      </c>
      <c r="G34" s="66" t="s">
        <v>650</v>
      </c>
      <c r="H34" s="140" t="s">
        <v>957</v>
      </c>
      <c r="I34" s="140" t="s">
        <v>649</v>
      </c>
      <c r="J34" s="31">
        <v>44531</v>
      </c>
      <c r="K34" s="31">
        <v>44545</v>
      </c>
      <c r="L34" s="66"/>
      <c r="M34" s="66"/>
      <c r="N34" s="64">
        <v>1</v>
      </c>
      <c r="O34" s="66"/>
      <c r="P34" s="66"/>
      <c r="Q34" s="66"/>
      <c r="R34" s="66"/>
      <c r="S34" s="66"/>
      <c r="T34" s="66"/>
      <c r="U34" s="66"/>
      <c r="V34" s="66"/>
    </row>
    <row r="35" ht="16.5" hidden="1" outlineLevel="1" spans="1:22">
      <c r="A35" s="133" t="s">
        <v>691</v>
      </c>
      <c r="B35" s="133"/>
      <c r="C35" s="66" t="s">
        <v>1002</v>
      </c>
      <c r="D35" s="66" t="s">
        <v>960</v>
      </c>
      <c r="E35" s="66" t="s">
        <v>101</v>
      </c>
      <c r="F35" s="66" t="s">
        <v>66</v>
      </c>
      <c r="G35" s="66" t="s">
        <v>650</v>
      </c>
      <c r="H35" s="140" t="s">
        <v>957</v>
      </c>
      <c r="I35" s="140" t="s">
        <v>649</v>
      </c>
      <c r="J35" s="31">
        <v>44531</v>
      </c>
      <c r="K35" s="31">
        <v>44545</v>
      </c>
      <c r="L35" s="66"/>
      <c r="M35" s="66"/>
      <c r="N35" s="64">
        <v>1</v>
      </c>
      <c r="O35" s="66"/>
      <c r="P35" s="66"/>
      <c r="Q35" s="66"/>
      <c r="R35" s="66"/>
      <c r="S35" s="66"/>
      <c r="T35" s="66"/>
      <c r="U35" s="66"/>
      <c r="V35" s="66"/>
    </row>
    <row r="36" ht="16.5" collapsed="1" spans="1:22">
      <c r="A36" s="134" t="s">
        <v>702</v>
      </c>
      <c r="B36" s="136"/>
      <c r="C36" s="137" t="s">
        <v>703</v>
      </c>
      <c r="D36" s="132" t="s">
        <v>101</v>
      </c>
      <c r="E36" s="132" t="s">
        <v>704</v>
      </c>
      <c r="F36" s="137" t="s">
        <v>66</v>
      </c>
      <c r="G36" s="132" t="s">
        <v>650</v>
      </c>
      <c r="H36" s="132" t="s">
        <v>957</v>
      </c>
      <c r="I36" s="132" t="s">
        <v>649</v>
      </c>
      <c r="J36" s="29">
        <v>44531</v>
      </c>
      <c r="K36" s="29">
        <v>44545</v>
      </c>
      <c r="L36" s="29">
        <v>44536</v>
      </c>
      <c r="M36" s="32">
        <v>44266</v>
      </c>
      <c r="N36" s="64">
        <f>SUM(N37)/COUNTIF(N37,"&lt;&gt;测试")</f>
        <v>1</v>
      </c>
      <c r="O36" s="135"/>
      <c r="P36" s="135"/>
      <c r="Q36" s="135"/>
      <c r="R36" s="135"/>
      <c r="S36" s="135"/>
      <c r="T36" s="135"/>
      <c r="U36" s="132" t="s">
        <v>958</v>
      </c>
      <c r="V36" s="132"/>
    </row>
    <row r="37" ht="16.5" hidden="1" outlineLevel="1" spans="1:22">
      <c r="A37" s="133" t="s">
        <v>1003</v>
      </c>
      <c r="B37" s="133"/>
      <c r="C37" s="66" t="s">
        <v>1004</v>
      </c>
      <c r="D37" s="66" t="s">
        <v>960</v>
      </c>
      <c r="E37" s="66" t="s">
        <v>704</v>
      </c>
      <c r="F37" s="66" t="s">
        <v>66</v>
      </c>
      <c r="G37" s="66" t="s">
        <v>650</v>
      </c>
      <c r="H37" s="140" t="s">
        <v>957</v>
      </c>
      <c r="I37" s="140" t="s">
        <v>649</v>
      </c>
      <c r="J37" s="31">
        <v>44531</v>
      </c>
      <c r="K37" s="31">
        <v>44545</v>
      </c>
      <c r="L37" s="31">
        <v>44536</v>
      </c>
      <c r="M37" s="66"/>
      <c r="N37" s="64">
        <v>1</v>
      </c>
      <c r="O37" s="66"/>
      <c r="P37" s="66"/>
      <c r="Q37" s="66"/>
      <c r="R37" s="66"/>
      <c r="S37" s="66"/>
      <c r="T37" s="66"/>
      <c r="U37" s="66"/>
      <c r="V37" s="66"/>
    </row>
    <row r="38" ht="16.5" collapsed="1" spans="1:22">
      <c r="A38" s="131" t="s">
        <v>707</v>
      </c>
      <c r="B38" s="131"/>
      <c r="C38" s="132" t="s">
        <v>1005</v>
      </c>
      <c r="D38" s="132" t="s">
        <v>101</v>
      </c>
      <c r="E38" s="132" t="s">
        <v>660</v>
      </c>
      <c r="F38" s="137" t="s">
        <v>66</v>
      </c>
      <c r="G38" s="132" t="s">
        <v>650</v>
      </c>
      <c r="H38" s="132" t="s">
        <v>957</v>
      </c>
      <c r="I38" s="132" t="s">
        <v>649</v>
      </c>
      <c r="J38" s="29">
        <v>44531</v>
      </c>
      <c r="K38" s="29">
        <v>44545</v>
      </c>
      <c r="L38" s="132"/>
      <c r="M38" s="132"/>
      <c r="N38" s="64">
        <f>SUM(N39:N50)/COUNTIF(N39:N50,"&lt;&gt;测试")</f>
        <v>1</v>
      </c>
      <c r="O38" s="132" t="s">
        <v>994</v>
      </c>
      <c r="P38" s="132"/>
      <c r="Q38" s="132"/>
      <c r="R38" s="132"/>
      <c r="S38" s="132"/>
      <c r="T38" s="132"/>
      <c r="U38" s="132" t="s">
        <v>958</v>
      </c>
      <c r="V38" s="132"/>
    </row>
    <row r="39" ht="16.5" hidden="1" outlineLevel="1" spans="1:22">
      <c r="A39" s="133" t="s">
        <v>711</v>
      </c>
      <c r="B39" s="133"/>
      <c r="C39" s="66" t="s">
        <v>1006</v>
      </c>
      <c r="D39" s="66" t="s">
        <v>960</v>
      </c>
      <c r="E39" s="66" t="s">
        <v>660</v>
      </c>
      <c r="F39" s="66" t="s">
        <v>66</v>
      </c>
      <c r="G39" s="66" t="s">
        <v>650</v>
      </c>
      <c r="H39" s="140" t="s">
        <v>957</v>
      </c>
      <c r="I39" s="140" t="s">
        <v>649</v>
      </c>
      <c r="J39" s="31">
        <v>44531</v>
      </c>
      <c r="K39" s="31">
        <v>44545</v>
      </c>
      <c r="L39" s="31">
        <v>44545</v>
      </c>
      <c r="M39" s="66"/>
      <c r="N39" s="64">
        <v>1</v>
      </c>
      <c r="O39" s="66"/>
      <c r="P39" s="66"/>
      <c r="Q39" s="66"/>
      <c r="R39" s="66"/>
      <c r="S39" s="66"/>
      <c r="T39" s="146" t="s">
        <v>1007</v>
      </c>
      <c r="U39" s="66"/>
      <c r="V39" s="66"/>
    </row>
    <row r="40" ht="16.5" hidden="1" outlineLevel="1" spans="1:22">
      <c r="A40" s="133" t="s">
        <v>713</v>
      </c>
      <c r="B40" s="133"/>
      <c r="C40" s="66" t="s">
        <v>1008</v>
      </c>
      <c r="D40" s="66" t="s">
        <v>960</v>
      </c>
      <c r="E40" s="66" t="s">
        <v>660</v>
      </c>
      <c r="F40" s="66" t="s">
        <v>66</v>
      </c>
      <c r="G40" s="66" t="s">
        <v>650</v>
      </c>
      <c r="H40" s="140" t="s">
        <v>957</v>
      </c>
      <c r="I40" s="140" t="s">
        <v>649</v>
      </c>
      <c r="J40" s="31">
        <v>44531</v>
      </c>
      <c r="K40" s="31">
        <v>44545</v>
      </c>
      <c r="L40" s="31">
        <v>44545</v>
      </c>
      <c r="M40" s="66"/>
      <c r="N40" s="64">
        <v>1</v>
      </c>
      <c r="O40" s="66"/>
      <c r="P40" s="66"/>
      <c r="Q40" s="66"/>
      <c r="R40" s="66"/>
      <c r="S40" s="66"/>
      <c r="T40" s="146" t="s">
        <v>1007</v>
      </c>
      <c r="U40" s="66"/>
      <c r="V40" s="66"/>
    </row>
    <row r="41" ht="16.5" hidden="1" outlineLevel="1" spans="1:22">
      <c r="A41" s="133" t="s">
        <v>715</v>
      </c>
      <c r="B41" s="133"/>
      <c r="C41" s="66" t="s">
        <v>1009</v>
      </c>
      <c r="D41" s="66" t="s">
        <v>960</v>
      </c>
      <c r="E41" s="66" t="s">
        <v>660</v>
      </c>
      <c r="F41" s="66" t="s">
        <v>66</v>
      </c>
      <c r="G41" s="66" t="s">
        <v>650</v>
      </c>
      <c r="H41" s="140" t="s">
        <v>957</v>
      </c>
      <c r="I41" s="140" t="s">
        <v>649</v>
      </c>
      <c r="J41" s="31">
        <v>44531</v>
      </c>
      <c r="K41" s="31">
        <v>44545</v>
      </c>
      <c r="L41" s="31">
        <v>44545</v>
      </c>
      <c r="M41" s="66"/>
      <c r="N41" s="64">
        <v>1</v>
      </c>
      <c r="O41" s="66">
        <v>1</v>
      </c>
      <c r="P41" s="66"/>
      <c r="Q41" s="66"/>
      <c r="R41" s="66"/>
      <c r="S41" s="66"/>
      <c r="T41" s="146" t="s">
        <v>1007</v>
      </c>
      <c r="U41" s="66"/>
      <c r="V41" s="66"/>
    </row>
    <row r="42" ht="16.5" hidden="1" outlineLevel="1" spans="1:22">
      <c r="A42" s="133" t="s">
        <v>717</v>
      </c>
      <c r="B42" s="133"/>
      <c r="C42" s="66" t="s">
        <v>1010</v>
      </c>
      <c r="D42" s="66" t="s">
        <v>960</v>
      </c>
      <c r="E42" s="66" t="s">
        <v>660</v>
      </c>
      <c r="F42" s="66" t="s">
        <v>66</v>
      </c>
      <c r="G42" s="66" t="s">
        <v>650</v>
      </c>
      <c r="H42" s="140" t="s">
        <v>957</v>
      </c>
      <c r="I42" s="140" t="s">
        <v>649</v>
      </c>
      <c r="J42" s="31">
        <v>44531</v>
      </c>
      <c r="K42" s="31">
        <v>44545</v>
      </c>
      <c r="L42" s="31">
        <v>44545</v>
      </c>
      <c r="M42" s="66"/>
      <c r="N42" s="64">
        <v>1</v>
      </c>
      <c r="O42" s="66"/>
      <c r="P42" s="66"/>
      <c r="Q42" s="66"/>
      <c r="R42" s="66"/>
      <c r="S42" s="66"/>
      <c r="T42" s="66"/>
      <c r="U42" s="66"/>
      <c r="V42" s="66"/>
    </row>
    <row r="43" ht="16.5" hidden="1" outlineLevel="1" spans="1:22">
      <c r="A43" s="133" t="s">
        <v>1011</v>
      </c>
      <c r="B43" s="133"/>
      <c r="C43" s="66" t="s">
        <v>1012</v>
      </c>
      <c r="D43" s="66" t="s">
        <v>960</v>
      </c>
      <c r="E43" s="66" t="s">
        <v>660</v>
      </c>
      <c r="F43" s="66" t="s">
        <v>66</v>
      </c>
      <c r="G43" s="66" t="s">
        <v>650</v>
      </c>
      <c r="H43" s="140" t="s">
        <v>957</v>
      </c>
      <c r="I43" s="140" t="s">
        <v>649</v>
      </c>
      <c r="J43" s="31">
        <v>44531</v>
      </c>
      <c r="K43" s="31">
        <v>44545</v>
      </c>
      <c r="L43" s="31">
        <v>44545</v>
      </c>
      <c r="M43" s="66"/>
      <c r="N43" s="64">
        <v>1</v>
      </c>
      <c r="O43" s="66"/>
      <c r="P43" s="66"/>
      <c r="Q43" s="66"/>
      <c r="R43" s="66"/>
      <c r="S43" s="66"/>
      <c r="T43" s="66"/>
      <c r="U43" s="66"/>
      <c r="V43" s="66"/>
    </row>
    <row r="44" ht="16.5" hidden="1" outlineLevel="1" spans="1:22">
      <c r="A44" s="133" t="s">
        <v>1013</v>
      </c>
      <c r="B44" s="133"/>
      <c r="C44" s="66" t="s">
        <v>1014</v>
      </c>
      <c r="D44" s="66" t="s">
        <v>960</v>
      </c>
      <c r="E44" s="66" t="s">
        <v>660</v>
      </c>
      <c r="F44" s="66" t="s">
        <v>66</v>
      </c>
      <c r="G44" s="66" t="s">
        <v>650</v>
      </c>
      <c r="H44" s="140" t="s">
        <v>957</v>
      </c>
      <c r="I44" s="140" t="s">
        <v>649</v>
      </c>
      <c r="J44" s="31">
        <v>44531</v>
      </c>
      <c r="K44" s="31">
        <v>44545</v>
      </c>
      <c r="L44" s="31">
        <v>44545</v>
      </c>
      <c r="M44" s="66"/>
      <c r="N44" s="64">
        <v>1</v>
      </c>
      <c r="O44" s="66"/>
      <c r="P44" s="66"/>
      <c r="Q44" s="66"/>
      <c r="R44" s="66"/>
      <c r="S44" s="66"/>
      <c r="T44" s="146" t="s">
        <v>1007</v>
      </c>
      <c r="U44" s="66"/>
      <c r="V44" s="66"/>
    </row>
    <row r="45" ht="16.5" hidden="1" outlineLevel="1" spans="1:22">
      <c r="A45" s="133" t="s">
        <v>1015</v>
      </c>
      <c r="B45" s="133"/>
      <c r="C45" s="66" t="s">
        <v>1016</v>
      </c>
      <c r="D45" s="66" t="s">
        <v>960</v>
      </c>
      <c r="E45" s="66" t="s">
        <v>660</v>
      </c>
      <c r="F45" s="66" t="s">
        <v>66</v>
      </c>
      <c r="G45" s="66" t="s">
        <v>650</v>
      </c>
      <c r="H45" s="140" t="s">
        <v>957</v>
      </c>
      <c r="I45" s="140" t="s">
        <v>649</v>
      </c>
      <c r="J45" s="31">
        <v>44531</v>
      </c>
      <c r="K45" s="31">
        <v>44545</v>
      </c>
      <c r="L45" s="31">
        <v>44545</v>
      </c>
      <c r="M45" s="66"/>
      <c r="N45" s="64">
        <v>1</v>
      </c>
      <c r="O45" s="66"/>
      <c r="P45" s="66"/>
      <c r="Q45" s="66"/>
      <c r="R45" s="66"/>
      <c r="S45" s="66"/>
      <c r="T45" s="146" t="s">
        <v>1007</v>
      </c>
      <c r="U45" s="66"/>
      <c r="V45" s="66"/>
    </row>
    <row r="46" ht="16.5" hidden="1" outlineLevel="1" spans="1:22">
      <c r="A46" s="133" t="s">
        <v>1017</v>
      </c>
      <c r="B46" s="133"/>
      <c r="C46" s="66" t="s">
        <v>1018</v>
      </c>
      <c r="D46" s="66" t="s">
        <v>960</v>
      </c>
      <c r="E46" s="66" t="s">
        <v>660</v>
      </c>
      <c r="F46" s="66" t="s">
        <v>66</v>
      </c>
      <c r="G46" s="66" t="s">
        <v>650</v>
      </c>
      <c r="H46" s="140" t="s">
        <v>957</v>
      </c>
      <c r="I46" s="140" t="s">
        <v>649</v>
      </c>
      <c r="J46" s="31">
        <v>44531</v>
      </c>
      <c r="K46" s="31">
        <v>44545</v>
      </c>
      <c r="L46" s="31">
        <v>44545</v>
      </c>
      <c r="M46" s="66"/>
      <c r="N46" s="64">
        <v>1</v>
      </c>
      <c r="O46" s="66"/>
      <c r="P46" s="66"/>
      <c r="Q46" s="66"/>
      <c r="R46" s="66"/>
      <c r="S46" s="66"/>
      <c r="T46" s="146" t="s">
        <v>1007</v>
      </c>
      <c r="U46" s="66"/>
      <c r="V46" s="66"/>
    </row>
    <row r="47" ht="16.5" hidden="1" outlineLevel="1" spans="1:22">
      <c r="A47" s="133" t="s">
        <v>1019</v>
      </c>
      <c r="B47" s="133"/>
      <c r="C47" s="66" t="s">
        <v>1020</v>
      </c>
      <c r="D47" s="66" t="s">
        <v>960</v>
      </c>
      <c r="E47" s="66" t="s">
        <v>660</v>
      </c>
      <c r="F47" s="66" t="s">
        <v>66</v>
      </c>
      <c r="G47" s="66" t="s">
        <v>650</v>
      </c>
      <c r="H47" s="140" t="s">
        <v>957</v>
      </c>
      <c r="I47" s="140" t="s">
        <v>649</v>
      </c>
      <c r="J47" s="31">
        <v>44531</v>
      </c>
      <c r="K47" s="31">
        <v>44545</v>
      </c>
      <c r="L47" s="31">
        <v>44545</v>
      </c>
      <c r="M47" s="66"/>
      <c r="N47" s="64">
        <v>1</v>
      </c>
      <c r="O47" s="66"/>
      <c r="P47" s="66"/>
      <c r="Q47" s="66"/>
      <c r="R47" s="66"/>
      <c r="S47" s="66"/>
      <c r="T47" s="146" t="s">
        <v>1007</v>
      </c>
      <c r="U47" s="66"/>
      <c r="V47" s="66"/>
    </row>
    <row r="48" ht="16.5" hidden="1" outlineLevel="1" spans="1:22">
      <c r="A48" s="133" t="s">
        <v>1021</v>
      </c>
      <c r="B48" s="133"/>
      <c r="C48" s="66" t="s">
        <v>1022</v>
      </c>
      <c r="D48" s="66" t="s">
        <v>960</v>
      </c>
      <c r="E48" s="66" t="s">
        <v>660</v>
      </c>
      <c r="F48" s="66" t="s">
        <v>66</v>
      </c>
      <c r="G48" s="66" t="s">
        <v>650</v>
      </c>
      <c r="H48" s="140" t="s">
        <v>957</v>
      </c>
      <c r="I48" s="140" t="s">
        <v>649</v>
      </c>
      <c r="J48" s="31">
        <v>44531</v>
      </c>
      <c r="K48" s="31">
        <v>44545</v>
      </c>
      <c r="L48" s="31">
        <v>44545</v>
      </c>
      <c r="M48" s="66"/>
      <c r="N48" s="64">
        <v>1</v>
      </c>
      <c r="O48" s="66"/>
      <c r="P48" s="66"/>
      <c r="Q48" s="66"/>
      <c r="R48" s="66"/>
      <c r="S48" s="66"/>
      <c r="T48" s="146" t="s">
        <v>1007</v>
      </c>
      <c r="U48" s="66"/>
      <c r="V48" s="66"/>
    </row>
    <row r="49" ht="16.5" hidden="1" outlineLevel="1" spans="1:22">
      <c r="A49" s="133" t="s">
        <v>1023</v>
      </c>
      <c r="B49" s="133"/>
      <c r="C49" s="66" t="s">
        <v>1024</v>
      </c>
      <c r="D49" s="66" t="s">
        <v>960</v>
      </c>
      <c r="E49" s="66" t="s">
        <v>660</v>
      </c>
      <c r="F49" s="66" t="s">
        <v>66</v>
      </c>
      <c r="G49" s="66" t="s">
        <v>650</v>
      </c>
      <c r="H49" s="140" t="s">
        <v>957</v>
      </c>
      <c r="I49" s="140" t="s">
        <v>649</v>
      </c>
      <c r="J49" s="31">
        <v>44531</v>
      </c>
      <c r="K49" s="31">
        <v>44545</v>
      </c>
      <c r="L49" s="31">
        <v>44545</v>
      </c>
      <c r="M49" s="66"/>
      <c r="N49" s="64">
        <v>1</v>
      </c>
      <c r="O49" s="66"/>
      <c r="P49" s="66"/>
      <c r="Q49" s="66"/>
      <c r="R49" s="66"/>
      <c r="S49" s="66"/>
      <c r="T49" s="66"/>
      <c r="U49" s="66"/>
      <c r="V49" s="66"/>
    </row>
    <row r="50" ht="16.5" hidden="1" outlineLevel="1" spans="1:22">
      <c r="A50" s="133" t="s">
        <v>1025</v>
      </c>
      <c r="B50" s="138"/>
      <c r="C50" s="139" t="s">
        <v>1026</v>
      </c>
      <c r="D50" s="66" t="s">
        <v>960</v>
      </c>
      <c r="E50" s="66" t="s">
        <v>660</v>
      </c>
      <c r="F50" s="66" t="s">
        <v>66</v>
      </c>
      <c r="G50" s="66" t="s">
        <v>650</v>
      </c>
      <c r="H50" s="140" t="s">
        <v>957</v>
      </c>
      <c r="I50" s="140" t="s">
        <v>649</v>
      </c>
      <c r="J50" s="31">
        <v>44531</v>
      </c>
      <c r="K50" s="31">
        <v>44545</v>
      </c>
      <c r="L50" s="31">
        <v>44545</v>
      </c>
      <c r="M50" s="144"/>
      <c r="N50" s="64">
        <v>1</v>
      </c>
      <c r="O50" s="144"/>
      <c r="P50" s="144"/>
      <c r="Q50" s="144"/>
      <c r="R50" s="144"/>
      <c r="S50" s="144"/>
      <c r="T50" s="144"/>
      <c r="U50" s="66"/>
      <c r="V50" s="66"/>
    </row>
    <row r="51" ht="16.5" collapsed="1" spans="1:22">
      <c r="A51" s="134" t="s">
        <v>325</v>
      </c>
      <c r="B51" s="136"/>
      <c r="C51" s="137" t="s">
        <v>1027</v>
      </c>
      <c r="D51" s="132" t="s">
        <v>101</v>
      </c>
      <c r="E51" s="132" t="s">
        <v>1028</v>
      </c>
      <c r="F51" s="137" t="s">
        <v>66</v>
      </c>
      <c r="G51" s="132" t="s">
        <v>650</v>
      </c>
      <c r="H51" s="132" t="s">
        <v>957</v>
      </c>
      <c r="I51" s="132" t="s">
        <v>649</v>
      </c>
      <c r="J51" s="29">
        <v>44531</v>
      </c>
      <c r="K51" s="29">
        <v>44545</v>
      </c>
      <c r="L51" s="32">
        <v>44537</v>
      </c>
      <c r="M51" s="135"/>
      <c r="N51" s="64">
        <f>SUM(N52:N58)/COUNTIF(N52:N58,"&lt;&gt;测试")</f>
        <v>1</v>
      </c>
      <c r="O51" s="135"/>
      <c r="P51" s="135"/>
      <c r="Q51" s="135"/>
      <c r="R51" s="135"/>
      <c r="S51" s="135"/>
      <c r="T51" s="135"/>
      <c r="U51" s="132" t="s">
        <v>958</v>
      </c>
      <c r="V51" s="132"/>
    </row>
    <row r="52" ht="16.5" hidden="1" outlineLevel="1" spans="1:22">
      <c r="A52" s="133" t="s">
        <v>332</v>
      </c>
      <c r="B52" s="133"/>
      <c r="C52" s="66" t="s">
        <v>1029</v>
      </c>
      <c r="D52" s="66" t="s">
        <v>960</v>
      </c>
      <c r="E52" s="66" t="s">
        <v>1030</v>
      </c>
      <c r="F52" s="66" t="s">
        <v>66</v>
      </c>
      <c r="G52" s="66" t="s">
        <v>650</v>
      </c>
      <c r="H52" s="140" t="s">
        <v>957</v>
      </c>
      <c r="I52" s="140" t="s">
        <v>649</v>
      </c>
      <c r="J52" s="31">
        <v>44531</v>
      </c>
      <c r="K52" s="31">
        <v>44545</v>
      </c>
      <c r="L52" s="31">
        <v>44537</v>
      </c>
      <c r="M52" s="31">
        <v>44559</v>
      </c>
      <c r="N52" s="64">
        <v>1</v>
      </c>
      <c r="O52" s="66"/>
      <c r="P52" s="66"/>
      <c r="Q52" s="66"/>
      <c r="R52" s="66"/>
      <c r="S52" s="66"/>
      <c r="T52" s="66"/>
      <c r="U52" s="66"/>
      <c r="V52" s="66"/>
    </row>
    <row r="53" ht="16.5" hidden="1" outlineLevel="1" spans="1:22">
      <c r="A53" s="133" t="s">
        <v>337</v>
      </c>
      <c r="B53" s="133"/>
      <c r="C53" s="66" t="s">
        <v>1031</v>
      </c>
      <c r="D53" s="66" t="s">
        <v>960</v>
      </c>
      <c r="E53" s="66" t="s">
        <v>1030</v>
      </c>
      <c r="F53" s="66" t="s">
        <v>66</v>
      </c>
      <c r="G53" s="66" t="s">
        <v>650</v>
      </c>
      <c r="H53" s="140" t="s">
        <v>957</v>
      </c>
      <c r="I53" s="140" t="s">
        <v>649</v>
      </c>
      <c r="J53" s="31">
        <v>44531</v>
      </c>
      <c r="K53" s="31">
        <v>44545</v>
      </c>
      <c r="L53" s="31">
        <v>44537</v>
      </c>
      <c r="M53" s="66"/>
      <c r="N53" s="64">
        <v>1</v>
      </c>
      <c r="O53" s="66"/>
      <c r="P53" s="66"/>
      <c r="Q53" s="66"/>
      <c r="R53" s="66"/>
      <c r="S53" s="66"/>
      <c r="T53" s="66"/>
      <c r="U53" s="66"/>
      <c r="V53" s="66"/>
    </row>
    <row r="54" ht="16.5" hidden="1" outlineLevel="1" spans="1:22">
      <c r="A54" s="133" t="s">
        <v>339</v>
      </c>
      <c r="B54" s="133"/>
      <c r="C54" s="66" t="s">
        <v>1032</v>
      </c>
      <c r="D54" s="66" t="s">
        <v>960</v>
      </c>
      <c r="E54" s="66" t="s">
        <v>1030</v>
      </c>
      <c r="F54" s="66" t="s">
        <v>66</v>
      </c>
      <c r="G54" s="66" t="s">
        <v>650</v>
      </c>
      <c r="H54" s="140" t="s">
        <v>957</v>
      </c>
      <c r="I54" s="140" t="s">
        <v>649</v>
      </c>
      <c r="J54" s="31">
        <v>44531</v>
      </c>
      <c r="K54" s="31">
        <v>44545</v>
      </c>
      <c r="L54" s="31">
        <v>44537</v>
      </c>
      <c r="M54" s="31">
        <v>44559</v>
      </c>
      <c r="N54" s="64">
        <v>1</v>
      </c>
      <c r="O54" s="66"/>
      <c r="P54" s="66"/>
      <c r="Q54" s="66"/>
      <c r="R54" s="66"/>
      <c r="S54" s="66"/>
      <c r="T54" s="66"/>
      <c r="U54" s="66"/>
      <c r="V54" s="66"/>
    </row>
    <row r="55" ht="16.5" hidden="1" outlineLevel="1" spans="1:22">
      <c r="A55" s="133" t="s">
        <v>341</v>
      </c>
      <c r="B55" s="133"/>
      <c r="C55" s="66" t="s">
        <v>1033</v>
      </c>
      <c r="D55" s="66" t="s">
        <v>960</v>
      </c>
      <c r="E55" s="66" t="s">
        <v>1030</v>
      </c>
      <c r="F55" s="66" t="s">
        <v>66</v>
      </c>
      <c r="G55" s="66" t="s">
        <v>650</v>
      </c>
      <c r="H55" s="140" t="s">
        <v>957</v>
      </c>
      <c r="I55" s="140" t="s">
        <v>649</v>
      </c>
      <c r="J55" s="31">
        <v>44531</v>
      </c>
      <c r="K55" s="31">
        <v>44545</v>
      </c>
      <c r="L55" s="31">
        <v>44537</v>
      </c>
      <c r="M55" s="31">
        <v>44559</v>
      </c>
      <c r="N55" s="64">
        <v>1</v>
      </c>
      <c r="O55" s="66"/>
      <c r="P55" s="66"/>
      <c r="Q55" s="66"/>
      <c r="R55" s="66"/>
      <c r="S55" s="66"/>
      <c r="T55" s="66"/>
      <c r="U55" s="66"/>
      <c r="V55" s="66"/>
    </row>
    <row r="56" ht="16.5" hidden="1" outlineLevel="1" spans="1:22">
      <c r="A56" s="133" t="s">
        <v>343</v>
      </c>
      <c r="B56" s="133"/>
      <c r="C56" s="66" t="s">
        <v>1034</v>
      </c>
      <c r="D56" s="66" t="s">
        <v>960</v>
      </c>
      <c r="E56" s="66" t="s">
        <v>1030</v>
      </c>
      <c r="F56" s="66" t="s">
        <v>66</v>
      </c>
      <c r="G56" s="66" t="s">
        <v>650</v>
      </c>
      <c r="H56" s="140" t="s">
        <v>957</v>
      </c>
      <c r="I56" s="140" t="s">
        <v>649</v>
      </c>
      <c r="J56" s="31">
        <v>44531</v>
      </c>
      <c r="K56" s="31">
        <v>44545</v>
      </c>
      <c r="L56" s="31">
        <v>44537</v>
      </c>
      <c r="M56" s="31">
        <v>44559</v>
      </c>
      <c r="N56" s="64">
        <v>1</v>
      </c>
      <c r="O56" s="66"/>
      <c r="P56" s="66"/>
      <c r="Q56" s="66"/>
      <c r="R56" s="66"/>
      <c r="S56" s="66"/>
      <c r="T56" s="66"/>
      <c r="U56" s="66"/>
      <c r="V56" s="66"/>
    </row>
    <row r="57" ht="16.5" hidden="1" outlineLevel="1" spans="1:22">
      <c r="A57" s="133" t="s">
        <v>345</v>
      </c>
      <c r="B57" s="133"/>
      <c r="C57" s="66" t="s">
        <v>1035</v>
      </c>
      <c r="D57" s="66" t="s">
        <v>960</v>
      </c>
      <c r="E57" s="66" t="s">
        <v>1030</v>
      </c>
      <c r="F57" s="66" t="s">
        <v>66</v>
      </c>
      <c r="G57" s="66" t="s">
        <v>650</v>
      </c>
      <c r="H57" s="140" t="s">
        <v>957</v>
      </c>
      <c r="I57" s="140" t="s">
        <v>649</v>
      </c>
      <c r="J57" s="31">
        <v>44531</v>
      </c>
      <c r="K57" s="31">
        <v>44545</v>
      </c>
      <c r="L57" s="31">
        <v>44537</v>
      </c>
      <c r="M57" s="31">
        <v>44559</v>
      </c>
      <c r="N57" s="64">
        <v>1</v>
      </c>
      <c r="O57" s="66"/>
      <c r="P57" s="66"/>
      <c r="Q57" s="66"/>
      <c r="R57" s="66"/>
      <c r="S57" s="66"/>
      <c r="T57" s="66"/>
      <c r="U57" s="66"/>
      <c r="V57" s="66"/>
    </row>
    <row r="58" ht="16.5" hidden="1" outlineLevel="1" spans="1:22">
      <c r="A58" s="133" t="s">
        <v>347</v>
      </c>
      <c r="B58" s="133"/>
      <c r="C58" s="66" t="s">
        <v>1036</v>
      </c>
      <c r="D58" s="66" t="s">
        <v>960</v>
      </c>
      <c r="E58" s="66" t="s">
        <v>1030</v>
      </c>
      <c r="F58" s="66" t="s">
        <v>66</v>
      </c>
      <c r="G58" s="66" t="s">
        <v>650</v>
      </c>
      <c r="H58" s="140" t="s">
        <v>957</v>
      </c>
      <c r="I58" s="140" t="s">
        <v>649</v>
      </c>
      <c r="J58" s="31">
        <v>44531</v>
      </c>
      <c r="K58" s="31">
        <v>44545</v>
      </c>
      <c r="L58" s="31">
        <v>44538</v>
      </c>
      <c r="M58" s="31">
        <v>44559</v>
      </c>
      <c r="N58" s="64">
        <v>1</v>
      </c>
      <c r="O58" s="66"/>
      <c r="P58" s="66"/>
      <c r="Q58" s="66"/>
      <c r="R58" s="66"/>
      <c r="S58" s="66"/>
      <c r="T58" s="66"/>
      <c r="U58" s="66"/>
      <c r="V58" s="66"/>
    </row>
    <row r="59" ht="49.5" collapsed="1" spans="1:22">
      <c r="A59" s="134" t="s">
        <v>724</v>
      </c>
      <c r="B59" s="136"/>
      <c r="C59" s="137" t="s">
        <v>231</v>
      </c>
      <c r="D59" s="132" t="s">
        <v>101</v>
      </c>
      <c r="E59" s="132" t="s">
        <v>704</v>
      </c>
      <c r="F59" s="137" t="s">
        <v>66</v>
      </c>
      <c r="G59" s="132" t="s">
        <v>650</v>
      </c>
      <c r="H59" s="132" t="s">
        <v>957</v>
      </c>
      <c r="I59" s="132" t="s">
        <v>649</v>
      </c>
      <c r="J59" s="29">
        <v>44531</v>
      </c>
      <c r="K59" s="29">
        <v>44545</v>
      </c>
      <c r="L59" s="32">
        <v>44538</v>
      </c>
      <c r="M59" s="135"/>
      <c r="N59" s="64">
        <f>SUM(N60)/COUNTIF(N60,"&lt;&gt;测试")</f>
        <v>0.8</v>
      </c>
      <c r="O59" s="145" t="s">
        <v>1037</v>
      </c>
      <c r="P59" s="145"/>
      <c r="Q59" s="145"/>
      <c r="R59" s="145"/>
      <c r="S59" s="135"/>
      <c r="T59" s="135"/>
      <c r="U59" s="132" t="s">
        <v>958</v>
      </c>
      <c r="V59" s="132"/>
    </row>
    <row r="60" ht="16.5" hidden="1" outlineLevel="1" spans="1:22">
      <c r="A60" s="133" t="s">
        <v>726</v>
      </c>
      <c r="B60" s="133"/>
      <c r="C60" s="66" t="s">
        <v>1038</v>
      </c>
      <c r="D60" s="66" t="s">
        <v>960</v>
      </c>
      <c r="E60" s="66" t="s">
        <v>704</v>
      </c>
      <c r="F60" s="66" t="s">
        <v>66</v>
      </c>
      <c r="G60" s="66" t="s">
        <v>650</v>
      </c>
      <c r="H60" s="140" t="s">
        <v>957</v>
      </c>
      <c r="I60" s="140" t="s">
        <v>649</v>
      </c>
      <c r="J60" s="31">
        <v>44531</v>
      </c>
      <c r="K60" s="31">
        <v>44545</v>
      </c>
      <c r="L60" s="31">
        <v>44538</v>
      </c>
      <c r="M60" s="66"/>
      <c r="N60" s="64">
        <v>0.8</v>
      </c>
      <c r="O60" s="66"/>
      <c r="P60" s="66"/>
      <c r="Q60" s="66"/>
      <c r="R60" s="66"/>
      <c r="S60" s="66"/>
      <c r="T60" s="66"/>
      <c r="U60" s="66"/>
      <c r="V60" s="66"/>
    </row>
    <row r="61" ht="16.5" collapsed="1" spans="1:22">
      <c r="A61" s="134" t="s">
        <v>732</v>
      </c>
      <c r="B61" s="136"/>
      <c r="C61" s="137" t="s">
        <v>1039</v>
      </c>
      <c r="D61" s="132" t="s">
        <v>101</v>
      </c>
      <c r="E61" s="132" t="s">
        <v>660</v>
      </c>
      <c r="F61" s="137" t="s">
        <v>66</v>
      </c>
      <c r="G61" s="132" t="s">
        <v>650</v>
      </c>
      <c r="H61" s="132" t="s">
        <v>957</v>
      </c>
      <c r="I61" s="132" t="s">
        <v>649</v>
      </c>
      <c r="J61" s="29">
        <v>44531</v>
      </c>
      <c r="K61" s="29">
        <v>44545</v>
      </c>
      <c r="L61" s="32">
        <v>44555</v>
      </c>
      <c r="M61" s="135"/>
      <c r="N61" s="64">
        <f>SUM(N62:N63)/COUNTIF(N62:N63,"&lt;&gt;测试")</f>
        <v>0.9</v>
      </c>
      <c r="O61" s="135" t="s">
        <v>1040</v>
      </c>
      <c r="P61" s="135"/>
      <c r="Q61" s="135"/>
      <c r="R61" s="135"/>
      <c r="S61" s="135"/>
      <c r="T61" s="135"/>
      <c r="U61" s="132" t="s">
        <v>958</v>
      </c>
      <c r="V61" s="132"/>
    </row>
    <row r="62" ht="16.5" hidden="1" outlineLevel="1" spans="1:22">
      <c r="A62" s="133" t="s">
        <v>734</v>
      </c>
      <c r="B62" s="133"/>
      <c r="C62" s="66" t="s">
        <v>1041</v>
      </c>
      <c r="D62" s="66" t="s">
        <v>660</v>
      </c>
      <c r="E62" s="66" t="s">
        <v>660</v>
      </c>
      <c r="F62" s="66" t="s">
        <v>66</v>
      </c>
      <c r="G62" s="66" t="s">
        <v>650</v>
      </c>
      <c r="H62" s="140" t="s">
        <v>957</v>
      </c>
      <c r="I62" s="140" t="s">
        <v>649</v>
      </c>
      <c r="J62" s="31">
        <v>44531</v>
      </c>
      <c r="K62" s="31">
        <v>44545</v>
      </c>
      <c r="L62" s="31">
        <v>44550</v>
      </c>
      <c r="M62" s="66"/>
      <c r="N62" s="64">
        <v>0.9</v>
      </c>
      <c r="O62" s="66"/>
      <c r="P62" s="66"/>
      <c r="Q62" s="66"/>
      <c r="R62" s="66"/>
      <c r="S62" s="66"/>
      <c r="T62" s="66"/>
      <c r="U62" s="66"/>
      <c r="V62" s="66"/>
    </row>
    <row r="63" ht="16.5" hidden="1" outlineLevel="1" spans="1:22">
      <c r="A63" s="133" t="s">
        <v>1042</v>
      </c>
      <c r="B63" s="133"/>
      <c r="C63" s="66" t="s">
        <v>1043</v>
      </c>
      <c r="D63" s="66" t="s">
        <v>660</v>
      </c>
      <c r="E63" s="66" t="s">
        <v>660</v>
      </c>
      <c r="F63" s="66" t="s">
        <v>66</v>
      </c>
      <c r="G63" s="66" t="s">
        <v>650</v>
      </c>
      <c r="H63" s="140" t="s">
        <v>957</v>
      </c>
      <c r="I63" s="140" t="s">
        <v>649</v>
      </c>
      <c r="J63" s="31">
        <v>44531</v>
      </c>
      <c r="K63" s="31">
        <v>44545</v>
      </c>
      <c r="L63" s="31">
        <v>44550</v>
      </c>
      <c r="M63" s="66"/>
      <c r="N63" s="64">
        <v>0.9</v>
      </c>
      <c r="O63" s="66"/>
      <c r="P63" s="66"/>
      <c r="Q63" s="66"/>
      <c r="R63" s="66"/>
      <c r="S63" s="66"/>
      <c r="T63" s="66"/>
      <c r="U63" s="66"/>
      <c r="V63" s="66"/>
    </row>
  </sheetData>
  <sheetProtection formatCells="0" insertHyperlinks="0" autoFilter="0"/>
  <mergeCells count="14">
    <mergeCell ref="J1:O1"/>
    <mergeCell ref="P1:S1"/>
    <mergeCell ref="C3:F3"/>
    <mergeCell ref="A1:A2"/>
    <mergeCell ref="C1:C2"/>
    <mergeCell ref="D1:D2"/>
    <mergeCell ref="E1:E2"/>
    <mergeCell ref="F1:F2"/>
    <mergeCell ref="G1:G2"/>
    <mergeCell ref="H1:H2"/>
    <mergeCell ref="I1:I2"/>
    <mergeCell ref="T1:T2"/>
    <mergeCell ref="U1:U2"/>
    <mergeCell ref="V1:V2"/>
  </mergeCells>
  <conditionalFormatting sqref="N3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:N63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37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N27" sqref="N27"/>
    </sheetView>
  </sheetViews>
  <sheetFormatPr defaultColWidth="9" defaultRowHeight="13.5"/>
  <cols>
    <col min="1" max="1" width="12.5"/>
    <col min="2" max="2" width="11.375" customWidth="1"/>
    <col min="3" max="4" width="16.75" customWidth="1"/>
    <col min="5" max="5" width="25.75" customWidth="1"/>
    <col min="6" max="6" width="13.125" hidden="1" customWidth="1"/>
    <col min="7" max="7" width="15.5" hidden="1" customWidth="1"/>
    <col min="8" max="9" width="9" hidden="1" customWidth="1"/>
    <col min="10" max="10" width="12.5" customWidth="1"/>
    <col min="11" max="12" width="11.75" customWidth="1"/>
    <col min="13" max="13" width="12.125" customWidth="1"/>
    <col min="15" max="19" width="11.375" customWidth="1"/>
    <col min="20" max="20" width="18.75" style="105" customWidth="1"/>
    <col min="21" max="21" width="13.125" customWidth="1"/>
    <col min="22" max="22" width="15.625" customWidth="1"/>
    <col min="23" max="23" width="14.75" customWidth="1"/>
  </cols>
  <sheetData>
    <row r="1" s="1" customFormat="1" ht="16.5" spans="1:23">
      <c r="A1" s="6" t="s">
        <v>22</v>
      </c>
      <c r="B1" s="6" t="s">
        <v>23</v>
      </c>
      <c r="C1" s="106" t="s">
        <v>24</v>
      </c>
      <c r="D1" s="7" t="s">
        <v>25</v>
      </c>
      <c r="E1" s="22" t="s">
        <v>26</v>
      </c>
      <c r="F1" s="22" t="s">
        <v>27</v>
      </c>
      <c r="G1" s="22" t="s">
        <v>28</v>
      </c>
      <c r="H1" s="112" t="s">
        <v>30</v>
      </c>
      <c r="I1" s="22" t="s">
        <v>29</v>
      </c>
      <c r="J1" s="22" t="s">
        <v>31</v>
      </c>
      <c r="K1" s="22"/>
      <c r="L1" s="22"/>
      <c r="M1" s="22"/>
      <c r="N1" s="22"/>
      <c r="O1" s="76"/>
      <c r="P1" s="26" t="s">
        <v>32</v>
      </c>
      <c r="Q1" s="26"/>
      <c r="R1" s="26"/>
      <c r="S1" s="124"/>
      <c r="T1" s="76" t="s">
        <v>33</v>
      </c>
      <c r="U1" s="6" t="s">
        <v>44</v>
      </c>
      <c r="V1" s="6" t="s">
        <v>45</v>
      </c>
      <c r="W1" s="6" t="s">
        <v>33</v>
      </c>
    </row>
    <row r="2" s="1" customFormat="1" ht="16.5" spans="1:23">
      <c r="A2" s="6"/>
      <c r="B2" s="6"/>
      <c r="C2" s="106"/>
      <c r="D2" s="9"/>
      <c r="E2" s="22"/>
      <c r="F2" s="22"/>
      <c r="G2" s="22"/>
      <c r="H2" s="112"/>
      <c r="I2" s="22"/>
      <c r="J2" s="22" t="s">
        <v>46</v>
      </c>
      <c r="K2" s="22" t="s">
        <v>47</v>
      </c>
      <c r="L2" s="22" t="s">
        <v>48</v>
      </c>
      <c r="M2" s="22" t="s">
        <v>49</v>
      </c>
      <c r="N2" s="22" t="s">
        <v>403</v>
      </c>
      <c r="O2" s="22" t="s">
        <v>51</v>
      </c>
      <c r="P2" s="22" t="s">
        <v>52</v>
      </c>
      <c r="Q2" s="22" t="s">
        <v>53</v>
      </c>
      <c r="R2" s="76" t="s">
        <v>54</v>
      </c>
      <c r="S2" s="76" t="s">
        <v>55</v>
      </c>
      <c r="T2" s="76"/>
      <c r="U2" s="6"/>
      <c r="V2" s="6"/>
      <c r="W2" s="6"/>
    </row>
    <row r="3" s="1" customFormat="1" ht="16.5" spans="1:23">
      <c r="A3" s="43">
        <v>6.3</v>
      </c>
      <c r="B3" s="44"/>
      <c r="C3" s="43"/>
      <c r="D3" s="43"/>
      <c r="E3" s="43"/>
      <c r="F3" s="43"/>
      <c r="G3" s="43" t="s">
        <v>59</v>
      </c>
      <c r="H3" s="43" t="s">
        <v>60</v>
      </c>
      <c r="I3" s="43"/>
      <c r="J3" s="43"/>
      <c r="K3" s="43"/>
      <c r="L3" s="43"/>
      <c r="M3" s="43"/>
      <c r="N3" s="64">
        <f>SUM(N4:N37)/COUNTIF(N4:N37,"&lt;&gt;测试")</f>
        <v>0.850196078431373</v>
      </c>
      <c r="O3" s="45" t="s">
        <v>61</v>
      </c>
      <c r="P3" s="45"/>
      <c r="Q3" s="45"/>
      <c r="R3" s="45"/>
      <c r="S3" s="45"/>
      <c r="T3" s="125"/>
      <c r="U3" s="45"/>
      <c r="V3" s="45"/>
      <c r="W3" s="45"/>
    </row>
    <row r="4" s="1" customFormat="1" ht="16.5" spans="1:23">
      <c r="A4" s="12" t="s">
        <v>647</v>
      </c>
      <c r="B4" s="12"/>
      <c r="C4" s="107" t="s">
        <v>956</v>
      </c>
      <c r="D4" s="107" t="s">
        <v>1044</v>
      </c>
      <c r="E4" s="107" t="s">
        <v>1045</v>
      </c>
      <c r="F4" s="113" t="s">
        <v>66</v>
      </c>
      <c r="G4" s="113" t="s">
        <v>1046</v>
      </c>
      <c r="H4" s="113" t="s">
        <v>745</v>
      </c>
      <c r="I4" s="113" t="s">
        <v>744</v>
      </c>
      <c r="J4" s="29">
        <v>44621</v>
      </c>
      <c r="K4" s="29">
        <v>44635</v>
      </c>
      <c r="L4" s="29"/>
      <c r="M4" s="29"/>
      <c r="N4" s="64">
        <f>SUM(N5)/COUNTIF(N5,"&lt;&gt;测试")</f>
        <v>0</v>
      </c>
      <c r="O4" s="11"/>
      <c r="P4" s="11"/>
      <c r="Q4" s="11"/>
      <c r="R4" s="11"/>
      <c r="S4" s="11"/>
      <c r="T4" s="28"/>
      <c r="U4" s="11"/>
      <c r="V4" s="11"/>
      <c r="W4" s="12"/>
    </row>
    <row r="5" ht="16.5" outlineLevel="1" spans="1:23">
      <c r="A5" s="21" t="s">
        <v>654</v>
      </c>
      <c r="B5" s="21"/>
      <c r="C5" s="108" t="s">
        <v>1047</v>
      </c>
      <c r="D5" s="109"/>
      <c r="E5" s="109" t="s">
        <v>1045</v>
      </c>
      <c r="F5" s="109" t="s">
        <v>66</v>
      </c>
      <c r="G5" s="109" t="s">
        <v>1046</v>
      </c>
      <c r="H5" s="109" t="s">
        <v>745</v>
      </c>
      <c r="I5" s="109" t="s">
        <v>744</v>
      </c>
      <c r="J5" s="114">
        <v>44621</v>
      </c>
      <c r="K5" s="114">
        <v>44635</v>
      </c>
      <c r="L5" s="30"/>
      <c r="M5" s="20"/>
      <c r="N5" s="64"/>
      <c r="O5" s="20"/>
      <c r="P5" s="20"/>
      <c r="Q5" s="20"/>
      <c r="R5" s="20"/>
      <c r="S5" s="20"/>
      <c r="T5" s="38"/>
      <c r="U5" s="20"/>
      <c r="V5" s="20"/>
      <c r="W5" s="21"/>
    </row>
    <row r="6" ht="16.5" collapsed="1" spans="1:23">
      <c r="A6" s="12" t="s">
        <v>962</v>
      </c>
      <c r="B6" s="46"/>
      <c r="C6" s="46" t="s">
        <v>1048</v>
      </c>
      <c r="D6" s="46" t="s">
        <v>1044</v>
      </c>
      <c r="E6" s="46" t="s">
        <v>1049</v>
      </c>
      <c r="F6" s="12" t="s">
        <v>66</v>
      </c>
      <c r="G6" s="12" t="s">
        <v>1050</v>
      </c>
      <c r="H6" s="12" t="s">
        <v>745</v>
      </c>
      <c r="I6" s="12" t="s">
        <v>744</v>
      </c>
      <c r="J6" s="32">
        <v>44621</v>
      </c>
      <c r="K6" s="32">
        <v>44635</v>
      </c>
      <c r="L6" s="32"/>
      <c r="M6" s="32"/>
      <c r="N6" s="64">
        <f>SUM(N7:N21)/COUNTIF(N7:N21,"&lt;&gt;测试")</f>
        <v>0.806666666666667</v>
      </c>
      <c r="O6" s="11"/>
      <c r="P6" s="11"/>
      <c r="Q6" s="11"/>
      <c r="R6" s="11"/>
      <c r="S6" s="11"/>
      <c r="T6" s="28"/>
      <c r="U6" s="11"/>
      <c r="V6" s="11"/>
      <c r="W6" s="46"/>
    </row>
    <row r="7" ht="115.5" hidden="1" outlineLevel="1" spans="1:23">
      <c r="A7" s="21" t="s">
        <v>1051</v>
      </c>
      <c r="B7" s="21"/>
      <c r="C7" s="56" t="s">
        <v>1052</v>
      </c>
      <c r="D7" s="56"/>
      <c r="E7" s="56" t="s">
        <v>909</v>
      </c>
      <c r="F7" s="21" t="s">
        <v>66</v>
      </c>
      <c r="G7" s="21" t="s">
        <v>1050</v>
      </c>
      <c r="H7" s="56" t="s">
        <v>745</v>
      </c>
      <c r="I7" s="56" t="s">
        <v>744</v>
      </c>
      <c r="J7" s="30">
        <v>44621</v>
      </c>
      <c r="K7" s="30">
        <v>44635</v>
      </c>
      <c r="L7" s="30">
        <v>44617</v>
      </c>
      <c r="M7" s="30">
        <v>44617</v>
      </c>
      <c r="N7" s="64">
        <v>1</v>
      </c>
      <c r="O7" s="61" t="s">
        <v>1053</v>
      </c>
      <c r="P7" s="61"/>
      <c r="Q7" s="61"/>
      <c r="R7" s="61"/>
      <c r="S7" s="61"/>
      <c r="T7" s="61"/>
      <c r="U7" s="20"/>
      <c r="V7" s="20"/>
      <c r="W7" s="21"/>
    </row>
    <row r="8" ht="16.5" hidden="1" outlineLevel="1" spans="1:23">
      <c r="A8" s="21" t="s">
        <v>1054</v>
      </c>
      <c r="B8" s="21"/>
      <c r="C8" s="56" t="s">
        <v>1055</v>
      </c>
      <c r="D8" s="56"/>
      <c r="E8" s="56" t="s">
        <v>909</v>
      </c>
      <c r="F8" s="21" t="s">
        <v>66</v>
      </c>
      <c r="G8" s="21" t="s">
        <v>1050</v>
      </c>
      <c r="H8" s="56" t="s">
        <v>745</v>
      </c>
      <c r="I8" s="56" t="s">
        <v>744</v>
      </c>
      <c r="J8" s="30">
        <v>44621</v>
      </c>
      <c r="K8" s="30">
        <v>44635</v>
      </c>
      <c r="L8" s="30">
        <v>44625</v>
      </c>
      <c r="M8" s="30">
        <v>44635</v>
      </c>
      <c r="N8" s="64">
        <v>1</v>
      </c>
      <c r="O8" s="20"/>
      <c r="P8" s="20"/>
      <c r="Q8" s="20"/>
      <c r="R8" s="20"/>
      <c r="S8" s="20"/>
      <c r="T8" s="61"/>
      <c r="U8" s="20"/>
      <c r="V8" s="20"/>
      <c r="W8" s="21"/>
    </row>
    <row r="9" ht="16.5" hidden="1" outlineLevel="1" spans="1:23">
      <c r="A9" s="21" t="s">
        <v>964</v>
      </c>
      <c r="B9" s="21"/>
      <c r="C9" s="21" t="s">
        <v>923</v>
      </c>
      <c r="D9" s="21"/>
      <c r="E9" s="56" t="s">
        <v>1049</v>
      </c>
      <c r="F9" s="21" t="s">
        <v>66</v>
      </c>
      <c r="G9" s="21" t="s">
        <v>1050</v>
      </c>
      <c r="H9" s="21" t="s">
        <v>745</v>
      </c>
      <c r="I9" s="21" t="s">
        <v>744</v>
      </c>
      <c r="J9" s="30">
        <v>44621</v>
      </c>
      <c r="K9" s="30">
        <v>44635</v>
      </c>
      <c r="L9" s="30">
        <v>44617</v>
      </c>
      <c r="M9" s="30">
        <v>44625</v>
      </c>
      <c r="N9" s="64">
        <v>1</v>
      </c>
      <c r="O9" s="20"/>
      <c r="P9" s="20"/>
      <c r="Q9" s="20"/>
      <c r="R9" s="20"/>
      <c r="S9" s="20"/>
      <c r="T9" s="38"/>
      <c r="U9" s="20"/>
      <c r="V9" s="20"/>
      <c r="W9" s="21"/>
    </row>
    <row r="10" ht="16.5" hidden="1" outlineLevel="1" spans="1:23">
      <c r="A10" s="21" t="s">
        <v>966</v>
      </c>
      <c r="B10" s="21"/>
      <c r="C10" s="56" t="s">
        <v>920</v>
      </c>
      <c r="D10" s="56"/>
      <c r="E10" s="56" t="s">
        <v>1049</v>
      </c>
      <c r="F10" s="21" t="s">
        <v>66</v>
      </c>
      <c r="G10" s="21" t="s">
        <v>1050</v>
      </c>
      <c r="H10" s="56" t="s">
        <v>745</v>
      </c>
      <c r="I10" s="56" t="s">
        <v>744</v>
      </c>
      <c r="J10" s="30">
        <v>44621</v>
      </c>
      <c r="K10" s="30">
        <v>44635</v>
      </c>
      <c r="L10" s="30">
        <v>44614</v>
      </c>
      <c r="M10" s="30"/>
      <c r="N10" s="64">
        <v>0.9</v>
      </c>
      <c r="O10" s="20"/>
      <c r="P10" s="20"/>
      <c r="Q10" s="20"/>
      <c r="R10" s="20"/>
      <c r="S10" s="20"/>
      <c r="T10" s="61"/>
      <c r="U10" s="20"/>
      <c r="V10" s="20"/>
      <c r="W10" s="21"/>
    </row>
    <row r="11" ht="16.5" hidden="1" outlineLevel="1" spans="1:23">
      <c r="A11" s="21" t="s">
        <v>1056</v>
      </c>
      <c r="B11" s="21"/>
      <c r="C11" s="56" t="s">
        <v>841</v>
      </c>
      <c r="D11" s="56"/>
      <c r="E11" s="56" t="s">
        <v>909</v>
      </c>
      <c r="F11" s="21" t="s">
        <v>66</v>
      </c>
      <c r="G11" s="21" t="s">
        <v>1050</v>
      </c>
      <c r="H11" s="56" t="s">
        <v>745</v>
      </c>
      <c r="I11" s="56" t="s">
        <v>744</v>
      </c>
      <c r="J11" s="30">
        <v>44621</v>
      </c>
      <c r="K11" s="30">
        <v>44635</v>
      </c>
      <c r="L11" s="30">
        <v>44621</v>
      </c>
      <c r="M11" s="30"/>
      <c r="N11" s="64">
        <v>0.9</v>
      </c>
      <c r="O11" s="20"/>
      <c r="P11" s="20"/>
      <c r="Q11" s="20"/>
      <c r="R11" s="20"/>
      <c r="S11" s="20"/>
      <c r="T11" s="61"/>
      <c r="U11" s="20"/>
      <c r="V11" s="20"/>
      <c r="W11" s="21"/>
    </row>
    <row r="12" ht="49.5" hidden="1" outlineLevel="1" spans="1:23">
      <c r="A12" s="21" t="s">
        <v>968</v>
      </c>
      <c r="B12" s="21"/>
      <c r="C12" s="56" t="s">
        <v>925</v>
      </c>
      <c r="D12" s="56"/>
      <c r="E12" s="56" t="s">
        <v>909</v>
      </c>
      <c r="F12" s="21" t="s">
        <v>66</v>
      </c>
      <c r="G12" s="21" t="s">
        <v>1050</v>
      </c>
      <c r="H12" s="56" t="s">
        <v>745</v>
      </c>
      <c r="I12" s="56" t="s">
        <v>744</v>
      </c>
      <c r="J12" s="30">
        <v>44621</v>
      </c>
      <c r="K12" s="30">
        <v>44635</v>
      </c>
      <c r="L12" s="30">
        <v>44621</v>
      </c>
      <c r="M12" s="30"/>
      <c r="N12" s="64">
        <v>0.9</v>
      </c>
      <c r="O12" s="61" t="s">
        <v>1057</v>
      </c>
      <c r="P12" s="61"/>
      <c r="Q12" s="61"/>
      <c r="R12" s="61"/>
      <c r="S12" s="61"/>
      <c r="T12" s="61"/>
      <c r="U12" s="20"/>
      <c r="V12" s="20"/>
      <c r="W12" s="21"/>
    </row>
    <row r="13" ht="33" hidden="1" outlineLevel="1" spans="1:23">
      <c r="A13" s="21" t="s">
        <v>970</v>
      </c>
      <c r="B13" s="21"/>
      <c r="C13" s="56" t="s">
        <v>928</v>
      </c>
      <c r="D13" s="56"/>
      <c r="E13" s="56" t="s">
        <v>909</v>
      </c>
      <c r="F13" s="21" t="s">
        <v>66</v>
      </c>
      <c r="G13" s="21" t="s">
        <v>1050</v>
      </c>
      <c r="H13" s="56" t="s">
        <v>745</v>
      </c>
      <c r="I13" s="56" t="s">
        <v>744</v>
      </c>
      <c r="J13" s="30">
        <v>44621</v>
      </c>
      <c r="K13" s="30">
        <v>44635</v>
      </c>
      <c r="L13" s="30">
        <v>44620</v>
      </c>
      <c r="M13" s="30">
        <v>44625</v>
      </c>
      <c r="N13" s="64">
        <v>1</v>
      </c>
      <c r="O13" s="61" t="s">
        <v>1058</v>
      </c>
      <c r="P13" s="61"/>
      <c r="Q13" s="61"/>
      <c r="R13" s="61"/>
      <c r="S13" s="61"/>
      <c r="T13" s="61"/>
      <c r="U13" s="20"/>
      <c r="V13" s="20"/>
      <c r="W13" s="21"/>
    </row>
    <row r="14" ht="16.5" hidden="1" outlineLevel="1" spans="1:23">
      <c r="A14" s="21" t="s">
        <v>972</v>
      </c>
      <c r="B14" s="21"/>
      <c r="C14" s="56" t="s">
        <v>930</v>
      </c>
      <c r="D14" s="56"/>
      <c r="E14" s="56" t="s">
        <v>909</v>
      </c>
      <c r="F14" s="21" t="s">
        <v>66</v>
      </c>
      <c r="G14" s="21" t="s">
        <v>1050</v>
      </c>
      <c r="H14" s="56" t="s">
        <v>745</v>
      </c>
      <c r="I14" s="56" t="s">
        <v>744</v>
      </c>
      <c r="J14" s="30">
        <v>44621</v>
      </c>
      <c r="K14" s="30">
        <v>44635</v>
      </c>
      <c r="L14" s="30">
        <v>44621</v>
      </c>
      <c r="M14" s="30"/>
      <c r="N14" s="64">
        <v>0.8</v>
      </c>
      <c r="O14" s="66" t="s">
        <v>1059</v>
      </c>
      <c r="P14" s="20"/>
      <c r="Q14" s="20"/>
      <c r="R14" s="20"/>
      <c r="S14" s="20"/>
      <c r="T14" s="38"/>
      <c r="U14" s="20"/>
      <c r="V14" s="20"/>
      <c r="W14" s="21"/>
    </row>
    <row r="15" s="103" customFormat="1" ht="16.5" hidden="1" outlineLevel="1" spans="1:23">
      <c r="A15" s="110" t="s">
        <v>974</v>
      </c>
      <c r="B15" s="110"/>
      <c r="C15" s="110" t="s">
        <v>1060</v>
      </c>
      <c r="D15" s="110"/>
      <c r="E15" s="108" t="s">
        <v>909</v>
      </c>
      <c r="F15" s="110" t="s">
        <v>66</v>
      </c>
      <c r="G15" s="110" t="s">
        <v>1050</v>
      </c>
      <c r="H15" s="110" t="s">
        <v>745</v>
      </c>
      <c r="I15" s="110" t="s">
        <v>744</v>
      </c>
      <c r="J15" s="115">
        <v>44621</v>
      </c>
      <c r="K15" s="115">
        <v>44635</v>
      </c>
      <c r="L15" s="115"/>
      <c r="M15" s="115"/>
      <c r="N15" s="118"/>
      <c r="O15" s="119"/>
      <c r="P15" s="119"/>
      <c r="Q15" s="119"/>
      <c r="R15" s="119"/>
      <c r="S15" s="119"/>
      <c r="T15" s="126"/>
      <c r="U15" s="119"/>
      <c r="V15" s="119"/>
      <c r="W15" s="110"/>
    </row>
    <row r="16" ht="16.5" hidden="1" outlineLevel="1" spans="1:23">
      <c r="A16" s="109" t="s">
        <v>1061</v>
      </c>
      <c r="B16" s="109"/>
      <c r="C16" s="108" t="s">
        <v>1062</v>
      </c>
      <c r="D16" s="108"/>
      <c r="E16" s="108" t="s">
        <v>909</v>
      </c>
      <c r="F16" s="109" t="s">
        <v>66</v>
      </c>
      <c r="G16" s="109" t="s">
        <v>1050</v>
      </c>
      <c r="H16" s="108" t="s">
        <v>745</v>
      </c>
      <c r="I16" s="108" t="s">
        <v>744</v>
      </c>
      <c r="J16" s="114">
        <v>44621</v>
      </c>
      <c r="K16" s="114">
        <v>44635</v>
      </c>
      <c r="L16" s="30"/>
      <c r="M16" s="30"/>
      <c r="N16" s="64"/>
      <c r="O16" s="20"/>
      <c r="P16" s="20"/>
      <c r="Q16" s="20"/>
      <c r="R16" s="20"/>
      <c r="S16" s="20"/>
      <c r="T16" s="38"/>
      <c r="U16" s="20"/>
      <c r="V16" s="20"/>
      <c r="W16" s="21"/>
    </row>
    <row r="17" s="104" customFormat="1" ht="16.5" hidden="1" outlineLevel="1" spans="1:23">
      <c r="A17" s="111" t="s">
        <v>1063</v>
      </c>
      <c r="B17" s="111"/>
      <c r="C17" s="111" t="s">
        <v>1064</v>
      </c>
      <c r="D17" s="111"/>
      <c r="E17" s="111" t="s">
        <v>909</v>
      </c>
      <c r="F17" s="111" t="s">
        <v>66</v>
      </c>
      <c r="G17" s="111" t="s">
        <v>1050</v>
      </c>
      <c r="H17" s="111" t="s">
        <v>745</v>
      </c>
      <c r="I17" s="111" t="s">
        <v>744</v>
      </c>
      <c r="J17" s="116">
        <v>44621</v>
      </c>
      <c r="K17" s="116">
        <v>44635</v>
      </c>
      <c r="L17" s="117">
        <v>44622</v>
      </c>
      <c r="M17" s="117">
        <v>44622</v>
      </c>
      <c r="N17" s="120">
        <v>1</v>
      </c>
      <c r="O17" s="121"/>
      <c r="P17" s="121"/>
      <c r="Q17" s="121"/>
      <c r="R17" s="121"/>
      <c r="S17" s="121"/>
      <c r="T17" s="123"/>
      <c r="U17" s="121"/>
      <c r="V17" s="121"/>
      <c r="W17" s="111"/>
    </row>
    <row r="18" s="104" customFormat="1" ht="16.5" hidden="1" outlineLevel="1" spans="1:23">
      <c r="A18" s="111" t="s">
        <v>1065</v>
      </c>
      <c r="B18" s="111"/>
      <c r="C18" s="111" t="s">
        <v>1066</v>
      </c>
      <c r="D18" s="111"/>
      <c r="E18" s="111" t="s">
        <v>909</v>
      </c>
      <c r="F18" s="111" t="s">
        <v>66</v>
      </c>
      <c r="G18" s="111" t="s">
        <v>1050</v>
      </c>
      <c r="H18" s="111" t="s">
        <v>745</v>
      </c>
      <c r="I18" s="111" t="s">
        <v>744</v>
      </c>
      <c r="J18" s="116">
        <v>44621</v>
      </c>
      <c r="K18" s="116">
        <v>44635</v>
      </c>
      <c r="L18" s="117">
        <v>44615</v>
      </c>
      <c r="M18" s="30">
        <v>44625</v>
      </c>
      <c r="N18" s="120">
        <v>1</v>
      </c>
      <c r="O18" s="121"/>
      <c r="P18" s="121"/>
      <c r="Q18" s="121"/>
      <c r="R18" s="121"/>
      <c r="S18" s="121"/>
      <c r="T18" s="123"/>
      <c r="U18" s="121"/>
      <c r="V18" s="121"/>
      <c r="W18" s="111"/>
    </row>
    <row r="19" s="104" customFormat="1" ht="16.5" hidden="1" outlineLevel="1" spans="1:23">
      <c r="A19" s="111" t="s">
        <v>1067</v>
      </c>
      <c r="B19" s="111"/>
      <c r="C19" s="111" t="s">
        <v>1068</v>
      </c>
      <c r="D19" s="111"/>
      <c r="E19" s="111" t="s">
        <v>909</v>
      </c>
      <c r="F19" s="111" t="s">
        <v>66</v>
      </c>
      <c r="G19" s="111" t="s">
        <v>1050</v>
      </c>
      <c r="H19" s="111" t="s">
        <v>745</v>
      </c>
      <c r="I19" s="111" t="s">
        <v>744</v>
      </c>
      <c r="J19" s="116">
        <v>44621</v>
      </c>
      <c r="K19" s="116">
        <v>44635</v>
      </c>
      <c r="L19" s="117">
        <v>44617</v>
      </c>
      <c r="M19" s="122"/>
      <c r="N19" s="120">
        <v>0.8</v>
      </c>
      <c r="O19" s="121"/>
      <c r="P19" s="121"/>
      <c r="Q19" s="121"/>
      <c r="R19" s="121"/>
      <c r="S19" s="121"/>
      <c r="T19" s="123"/>
      <c r="U19" s="121"/>
      <c r="V19" s="121"/>
      <c r="W19" s="111"/>
    </row>
    <row r="20" s="104" customFormat="1" ht="49.5" hidden="1" outlineLevel="1" spans="1:23">
      <c r="A20" s="111" t="s">
        <v>1069</v>
      </c>
      <c r="B20" s="111"/>
      <c r="C20" s="111" t="s">
        <v>827</v>
      </c>
      <c r="D20" s="111"/>
      <c r="E20" s="111" t="s">
        <v>909</v>
      </c>
      <c r="F20" s="111" t="s">
        <v>66</v>
      </c>
      <c r="G20" s="111" t="s">
        <v>1050</v>
      </c>
      <c r="H20" s="111" t="s">
        <v>745</v>
      </c>
      <c r="I20" s="111" t="s">
        <v>744</v>
      </c>
      <c r="J20" s="116">
        <v>44621</v>
      </c>
      <c r="K20" s="116">
        <v>44635</v>
      </c>
      <c r="L20" s="117">
        <v>44622</v>
      </c>
      <c r="M20" s="122"/>
      <c r="N20" s="120">
        <v>0.8</v>
      </c>
      <c r="O20" s="123" t="s">
        <v>1070</v>
      </c>
      <c r="P20" s="123"/>
      <c r="Q20" s="123"/>
      <c r="R20" s="123"/>
      <c r="S20" s="123"/>
      <c r="T20" s="123"/>
      <c r="U20" s="121"/>
      <c r="V20" s="121"/>
      <c r="W20" s="111"/>
    </row>
    <row r="21" s="104" customFormat="1" ht="49.5" hidden="1" outlineLevel="1" spans="1:23">
      <c r="A21" s="111" t="s">
        <v>1071</v>
      </c>
      <c r="B21" s="111"/>
      <c r="C21" s="111" t="s">
        <v>823</v>
      </c>
      <c r="D21" s="111"/>
      <c r="E21" s="111" t="s">
        <v>909</v>
      </c>
      <c r="F21" s="111" t="s">
        <v>66</v>
      </c>
      <c r="G21" s="111" t="s">
        <v>1050</v>
      </c>
      <c r="H21" s="111" t="s">
        <v>745</v>
      </c>
      <c r="I21" s="111" t="s">
        <v>744</v>
      </c>
      <c r="J21" s="116">
        <v>44621</v>
      </c>
      <c r="K21" s="116">
        <v>44635</v>
      </c>
      <c r="L21" s="117">
        <v>44622</v>
      </c>
      <c r="M21" s="117">
        <v>44642</v>
      </c>
      <c r="N21" s="120">
        <v>1</v>
      </c>
      <c r="O21" s="123" t="s">
        <v>1072</v>
      </c>
      <c r="P21" s="123"/>
      <c r="Q21" s="123"/>
      <c r="R21" s="123"/>
      <c r="S21" s="123"/>
      <c r="T21" s="123"/>
      <c r="U21" s="121"/>
      <c r="V21" s="121"/>
      <c r="W21" s="111"/>
    </row>
    <row r="22" ht="16.5" collapsed="1" spans="1:23">
      <c r="A22" s="12" t="s">
        <v>661</v>
      </c>
      <c r="B22" s="46"/>
      <c r="C22" s="46" t="s">
        <v>1073</v>
      </c>
      <c r="D22" s="46" t="s">
        <v>787</v>
      </c>
      <c r="E22" s="46" t="s">
        <v>1074</v>
      </c>
      <c r="F22" s="12" t="s">
        <v>66</v>
      </c>
      <c r="G22" s="12" t="s">
        <v>1050</v>
      </c>
      <c r="H22" s="12" t="s">
        <v>745</v>
      </c>
      <c r="I22" s="12" t="s">
        <v>744</v>
      </c>
      <c r="J22" s="32">
        <v>44621</v>
      </c>
      <c r="K22" s="32">
        <v>44635</v>
      </c>
      <c r="L22" s="32"/>
      <c r="M22" s="32"/>
      <c r="N22" s="64">
        <f>SUM(N23:N33)/COUNTIF(N23:N33,"&lt;&gt;测试")</f>
        <v>1</v>
      </c>
      <c r="O22" s="11"/>
      <c r="P22" s="11"/>
      <c r="Q22" s="11"/>
      <c r="R22" s="11"/>
      <c r="S22" s="11"/>
      <c r="T22" s="28"/>
      <c r="U22" s="11"/>
      <c r="V22" s="11"/>
      <c r="W22" s="46"/>
    </row>
    <row r="23" ht="16.5" hidden="1" outlineLevel="1" spans="1:23">
      <c r="A23" s="56" t="s">
        <v>663</v>
      </c>
      <c r="B23" s="21"/>
      <c r="C23" s="56" t="s">
        <v>1075</v>
      </c>
      <c r="D23" s="56"/>
      <c r="E23" s="56" t="s">
        <v>1074</v>
      </c>
      <c r="F23" s="21" t="s">
        <v>66</v>
      </c>
      <c r="G23" s="21" t="s">
        <v>1050</v>
      </c>
      <c r="H23" s="56" t="s">
        <v>745</v>
      </c>
      <c r="I23" s="56" t="s">
        <v>744</v>
      </c>
      <c r="J23" s="30">
        <v>44621</v>
      </c>
      <c r="K23" s="30">
        <v>44635</v>
      </c>
      <c r="L23" s="30"/>
      <c r="M23" s="30"/>
      <c r="N23" s="64">
        <v>1</v>
      </c>
      <c r="O23" s="20"/>
      <c r="P23" s="20"/>
      <c r="Q23" s="20"/>
      <c r="R23" s="20"/>
      <c r="S23" s="20"/>
      <c r="T23" s="61"/>
      <c r="U23" s="20"/>
      <c r="V23" s="20"/>
      <c r="W23" s="21"/>
    </row>
    <row r="24" ht="16.5" hidden="1" outlineLevel="1" spans="1:23">
      <c r="A24" s="56" t="s">
        <v>665</v>
      </c>
      <c r="B24" s="21"/>
      <c r="C24" s="56" t="s">
        <v>1076</v>
      </c>
      <c r="D24" s="56"/>
      <c r="E24" s="56" t="s">
        <v>1074</v>
      </c>
      <c r="F24" s="21" t="s">
        <v>66</v>
      </c>
      <c r="G24" s="21" t="s">
        <v>1050</v>
      </c>
      <c r="H24" s="56" t="s">
        <v>745</v>
      </c>
      <c r="I24" s="56" t="s">
        <v>744</v>
      </c>
      <c r="J24" s="30">
        <v>44621</v>
      </c>
      <c r="K24" s="30">
        <v>44635</v>
      </c>
      <c r="L24" s="30"/>
      <c r="M24" s="30"/>
      <c r="N24" s="64">
        <v>1</v>
      </c>
      <c r="O24" s="20"/>
      <c r="P24" s="20"/>
      <c r="Q24" s="20"/>
      <c r="R24" s="20"/>
      <c r="S24" s="20"/>
      <c r="T24" s="61"/>
      <c r="U24" s="20"/>
      <c r="V24" s="20"/>
      <c r="W24" s="21"/>
    </row>
    <row r="25" ht="16.5" hidden="1" outlineLevel="1" spans="1:23">
      <c r="A25" s="56" t="s">
        <v>667</v>
      </c>
      <c r="B25" s="21"/>
      <c r="C25" s="56" t="s">
        <v>1077</v>
      </c>
      <c r="D25" s="56"/>
      <c r="E25" s="56" t="s">
        <v>1074</v>
      </c>
      <c r="F25" s="21" t="s">
        <v>66</v>
      </c>
      <c r="G25" s="21" t="s">
        <v>1050</v>
      </c>
      <c r="H25" s="56" t="s">
        <v>745</v>
      </c>
      <c r="I25" s="56" t="s">
        <v>744</v>
      </c>
      <c r="J25" s="30">
        <v>44621</v>
      </c>
      <c r="K25" s="30">
        <v>44635</v>
      </c>
      <c r="L25" s="117">
        <v>44621</v>
      </c>
      <c r="M25" s="117">
        <v>44621</v>
      </c>
      <c r="N25" s="64">
        <v>1</v>
      </c>
      <c r="O25" s="20"/>
      <c r="P25" s="20"/>
      <c r="Q25" s="20"/>
      <c r="R25" s="20"/>
      <c r="S25" s="20"/>
      <c r="T25" s="61"/>
      <c r="U25" s="20"/>
      <c r="V25" s="20"/>
      <c r="W25" s="21"/>
    </row>
    <row r="26" ht="16.5" hidden="1" outlineLevel="1" spans="1:23">
      <c r="A26" s="56" t="s">
        <v>669</v>
      </c>
      <c r="B26" s="21"/>
      <c r="C26" s="56" t="s">
        <v>1078</v>
      </c>
      <c r="D26" s="56"/>
      <c r="E26" s="56" t="s">
        <v>1074</v>
      </c>
      <c r="F26" s="21" t="s">
        <v>66</v>
      </c>
      <c r="G26" s="21" t="s">
        <v>1050</v>
      </c>
      <c r="H26" s="56" t="s">
        <v>745</v>
      </c>
      <c r="I26" s="56" t="s">
        <v>744</v>
      </c>
      <c r="J26" s="30">
        <v>44621</v>
      </c>
      <c r="K26" s="30">
        <v>44635</v>
      </c>
      <c r="L26" s="30"/>
      <c r="M26" s="30"/>
      <c r="N26" s="64">
        <v>1</v>
      </c>
      <c r="O26" s="20"/>
      <c r="P26" s="20"/>
      <c r="Q26" s="20"/>
      <c r="R26" s="20"/>
      <c r="S26" s="20"/>
      <c r="T26" s="38"/>
      <c r="U26" s="20"/>
      <c r="V26" s="20"/>
      <c r="W26" s="21"/>
    </row>
    <row r="27" ht="16.5" hidden="1" outlineLevel="1" spans="1:23">
      <c r="A27" s="56" t="s">
        <v>1079</v>
      </c>
      <c r="B27" s="21"/>
      <c r="C27" s="56" t="s">
        <v>1080</v>
      </c>
      <c r="D27" s="56"/>
      <c r="E27" s="56" t="s">
        <v>1074</v>
      </c>
      <c r="F27" s="21" t="s">
        <v>66</v>
      </c>
      <c r="G27" s="21" t="s">
        <v>1050</v>
      </c>
      <c r="H27" s="56" t="s">
        <v>745</v>
      </c>
      <c r="I27" s="56" t="s">
        <v>744</v>
      </c>
      <c r="J27" s="30">
        <v>44621</v>
      </c>
      <c r="K27" s="30">
        <v>44635</v>
      </c>
      <c r="L27" s="30"/>
      <c r="M27" s="30"/>
      <c r="N27" s="64">
        <v>1</v>
      </c>
      <c r="O27" s="20"/>
      <c r="P27" s="20"/>
      <c r="Q27" s="20"/>
      <c r="R27" s="20"/>
      <c r="S27" s="20"/>
      <c r="T27" s="61"/>
      <c r="U27" s="20"/>
      <c r="V27" s="20"/>
      <c r="W27" s="21"/>
    </row>
    <row r="28" ht="16.5" hidden="1" outlineLevel="1" spans="1:23">
      <c r="A28" s="56" t="s">
        <v>980</v>
      </c>
      <c r="B28" s="21"/>
      <c r="C28" s="56" t="s">
        <v>893</v>
      </c>
      <c r="D28" s="56"/>
      <c r="E28" s="56" t="s">
        <v>1074</v>
      </c>
      <c r="F28" s="21" t="s">
        <v>66</v>
      </c>
      <c r="G28" s="21" t="s">
        <v>1050</v>
      </c>
      <c r="H28" s="56" t="s">
        <v>745</v>
      </c>
      <c r="I28" s="56" t="s">
        <v>744</v>
      </c>
      <c r="J28" s="30">
        <v>44621</v>
      </c>
      <c r="K28" s="30">
        <v>44635</v>
      </c>
      <c r="L28" s="30"/>
      <c r="M28" s="30"/>
      <c r="N28" s="64">
        <v>1</v>
      </c>
      <c r="O28" s="20"/>
      <c r="P28" s="20"/>
      <c r="Q28" s="20"/>
      <c r="R28" s="20"/>
      <c r="S28" s="20"/>
      <c r="T28" s="61"/>
      <c r="U28" s="20"/>
      <c r="V28" s="20"/>
      <c r="W28" s="21"/>
    </row>
    <row r="29" ht="16.5" hidden="1" outlineLevel="1" spans="1:23">
      <c r="A29" s="56" t="s">
        <v>982</v>
      </c>
      <c r="B29" s="21"/>
      <c r="C29" s="56" t="s">
        <v>1081</v>
      </c>
      <c r="D29" s="56"/>
      <c r="E29" s="56" t="s">
        <v>1074</v>
      </c>
      <c r="F29" s="21" t="s">
        <v>66</v>
      </c>
      <c r="G29" s="21" t="s">
        <v>1050</v>
      </c>
      <c r="H29" s="56" t="s">
        <v>745</v>
      </c>
      <c r="I29" s="56" t="s">
        <v>744</v>
      </c>
      <c r="J29" s="30">
        <v>44621</v>
      </c>
      <c r="K29" s="30">
        <v>44635</v>
      </c>
      <c r="L29" s="30"/>
      <c r="M29" s="30"/>
      <c r="N29" s="64">
        <v>1</v>
      </c>
      <c r="O29" s="20"/>
      <c r="P29" s="20"/>
      <c r="Q29" s="20"/>
      <c r="R29" s="20"/>
      <c r="S29" s="20"/>
      <c r="T29" s="38"/>
      <c r="U29" s="20"/>
      <c r="V29" s="20"/>
      <c r="W29" s="21"/>
    </row>
    <row r="30" ht="16.5" hidden="1" outlineLevel="1" spans="1:23">
      <c r="A30" s="56" t="s">
        <v>983</v>
      </c>
      <c r="B30" s="21"/>
      <c r="C30" s="56" t="s">
        <v>1082</v>
      </c>
      <c r="D30" s="56"/>
      <c r="E30" s="56" t="s">
        <v>1074</v>
      </c>
      <c r="F30" s="21" t="s">
        <v>66</v>
      </c>
      <c r="G30" s="21" t="s">
        <v>1050</v>
      </c>
      <c r="H30" s="56" t="s">
        <v>745</v>
      </c>
      <c r="I30" s="56" t="s">
        <v>744</v>
      </c>
      <c r="J30" s="30">
        <v>44621</v>
      </c>
      <c r="K30" s="30">
        <v>44635</v>
      </c>
      <c r="L30" s="30"/>
      <c r="M30" s="30"/>
      <c r="N30" s="64">
        <v>1</v>
      </c>
      <c r="O30" s="20"/>
      <c r="P30" s="20"/>
      <c r="Q30" s="20"/>
      <c r="R30" s="20"/>
      <c r="S30" s="20"/>
      <c r="T30" s="61"/>
      <c r="U30" s="20"/>
      <c r="V30" s="20"/>
      <c r="W30" s="21"/>
    </row>
    <row r="31" ht="16.5" hidden="1" outlineLevel="1" spans="1:23">
      <c r="A31" s="56" t="s">
        <v>985</v>
      </c>
      <c r="B31" s="21"/>
      <c r="C31" s="56" t="s">
        <v>1083</v>
      </c>
      <c r="D31" s="56"/>
      <c r="E31" s="56" t="s">
        <v>1074</v>
      </c>
      <c r="F31" s="21" t="s">
        <v>66</v>
      </c>
      <c r="G31" s="21" t="s">
        <v>1050</v>
      </c>
      <c r="H31" s="56" t="s">
        <v>745</v>
      </c>
      <c r="I31" s="56" t="s">
        <v>744</v>
      </c>
      <c r="J31" s="30">
        <v>44621</v>
      </c>
      <c r="K31" s="30">
        <v>44635</v>
      </c>
      <c r="L31" s="30"/>
      <c r="M31" s="30"/>
      <c r="N31" s="64">
        <v>1</v>
      </c>
      <c r="O31" s="20"/>
      <c r="P31" s="20"/>
      <c r="Q31" s="20"/>
      <c r="R31" s="20"/>
      <c r="S31" s="20"/>
      <c r="T31" s="61"/>
      <c r="U31" s="20"/>
      <c r="V31" s="20"/>
      <c r="W31" s="21"/>
    </row>
    <row r="32" ht="16.5" hidden="1" outlineLevel="1" spans="1:23">
      <c r="A32" s="56" t="s">
        <v>1084</v>
      </c>
      <c r="B32" s="21"/>
      <c r="C32" s="56" t="s">
        <v>1085</v>
      </c>
      <c r="D32" s="56"/>
      <c r="E32" s="56" t="s">
        <v>1074</v>
      </c>
      <c r="F32" s="21" t="s">
        <v>66</v>
      </c>
      <c r="G32" s="21" t="s">
        <v>1050</v>
      </c>
      <c r="H32" s="56" t="s">
        <v>745</v>
      </c>
      <c r="I32" s="56" t="s">
        <v>744</v>
      </c>
      <c r="J32" s="30">
        <v>44621</v>
      </c>
      <c r="K32" s="30">
        <v>44635</v>
      </c>
      <c r="L32" s="30"/>
      <c r="M32" s="30"/>
      <c r="N32" s="64">
        <v>1</v>
      </c>
      <c r="O32" s="20"/>
      <c r="P32" s="20"/>
      <c r="Q32" s="20"/>
      <c r="R32" s="20"/>
      <c r="S32" s="20"/>
      <c r="T32" s="61"/>
      <c r="U32" s="20"/>
      <c r="V32" s="20"/>
      <c r="W32" s="21"/>
    </row>
    <row r="33" ht="16.5" hidden="1" outlineLevel="1" spans="1:23">
      <c r="A33" s="56" t="s">
        <v>1086</v>
      </c>
      <c r="B33" s="21"/>
      <c r="C33" s="56" t="s">
        <v>1087</v>
      </c>
      <c r="D33" s="56"/>
      <c r="E33" s="56" t="s">
        <v>1074</v>
      </c>
      <c r="F33" s="21" t="s">
        <v>66</v>
      </c>
      <c r="G33" s="21" t="s">
        <v>1050</v>
      </c>
      <c r="H33" s="56" t="s">
        <v>745</v>
      </c>
      <c r="I33" s="56" t="s">
        <v>744</v>
      </c>
      <c r="J33" s="30">
        <v>44621</v>
      </c>
      <c r="K33" s="30">
        <v>44635</v>
      </c>
      <c r="L33" s="30"/>
      <c r="M33" s="30"/>
      <c r="N33" s="64">
        <v>1</v>
      </c>
      <c r="O33" s="20"/>
      <c r="P33" s="20"/>
      <c r="Q33" s="20"/>
      <c r="R33" s="20"/>
      <c r="S33" s="20"/>
      <c r="T33" s="61"/>
      <c r="U33" s="20"/>
      <c r="V33" s="20"/>
      <c r="W33" s="21"/>
    </row>
    <row r="34" ht="16.5" collapsed="1" spans="1:23">
      <c r="A34" s="12" t="s">
        <v>671</v>
      </c>
      <c r="B34" s="46"/>
      <c r="C34" s="46" t="s">
        <v>1088</v>
      </c>
      <c r="D34" s="46" t="s">
        <v>787</v>
      </c>
      <c r="E34" s="46" t="s">
        <v>1074</v>
      </c>
      <c r="F34" s="12" t="s">
        <v>66</v>
      </c>
      <c r="G34" s="12" t="s">
        <v>1050</v>
      </c>
      <c r="H34" s="12" t="s">
        <v>745</v>
      </c>
      <c r="I34" s="12" t="s">
        <v>744</v>
      </c>
      <c r="J34" s="32">
        <v>44621</v>
      </c>
      <c r="K34" s="32">
        <v>44635</v>
      </c>
      <c r="L34" s="32"/>
      <c r="M34" s="32"/>
      <c r="N34" s="64">
        <f>SUM(N35:N37)/COUNTIF(N35:N37,"&lt;&gt;测试")</f>
        <v>1</v>
      </c>
      <c r="O34" s="11"/>
      <c r="P34" s="11"/>
      <c r="Q34" s="11"/>
      <c r="R34" s="11"/>
      <c r="S34" s="11"/>
      <c r="T34" s="28"/>
      <c r="U34" s="11"/>
      <c r="V34" s="11"/>
      <c r="W34" s="46"/>
    </row>
    <row r="35" ht="16.5" hidden="1" outlineLevel="1" spans="1:23">
      <c r="A35" s="56" t="s">
        <v>673</v>
      </c>
      <c r="B35" s="21"/>
      <c r="C35" s="56" t="s">
        <v>1089</v>
      </c>
      <c r="D35" s="56"/>
      <c r="E35" s="56" t="s">
        <v>1074</v>
      </c>
      <c r="F35" s="21" t="s">
        <v>66</v>
      </c>
      <c r="G35" s="21" t="s">
        <v>1050</v>
      </c>
      <c r="H35" s="56" t="s">
        <v>745</v>
      </c>
      <c r="I35" s="56" t="s">
        <v>744</v>
      </c>
      <c r="J35" s="30">
        <v>44621</v>
      </c>
      <c r="K35" s="30">
        <v>44635</v>
      </c>
      <c r="L35" s="30"/>
      <c r="M35" s="30"/>
      <c r="N35" s="64">
        <v>1</v>
      </c>
      <c r="O35" s="20"/>
      <c r="P35" s="20"/>
      <c r="Q35" s="20"/>
      <c r="R35" s="20"/>
      <c r="S35" s="20"/>
      <c r="T35" s="61"/>
      <c r="U35" s="20"/>
      <c r="V35" s="20"/>
      <c r="W35" s="21"/>
    </row>
    <row r="36" ht="16.5" hidden="1" outlineLevel="1" spans="1:23">
      <c r="A36" s="56" t="s">
        <v>989</v>
      </c>
      <c r="B36" s="21"/>
      <c r="C36" s="56" t="s">
        <v>1090</v>
      </c>
      <c r="D36" s="56"/>
      <c r="E36" s="56" t="s">
        <v>1074</v>
      </c>
      <c r="F36" s="21" t="s">
        <v>66</v>
      </c>
      <c r="G36" s="21" t="s">
        <v>1050</v>
      </c>
      <c r="H36" s="56" t="s">
        <v>745</v>
      </c>
      <c r="I36" s="56" t="s">
        <v>744</v>
      </c>
      <c r="J36" s="30">
        <v>44621</v>
      </c>
      <c r="K36" s="30">
        <v>44635</v>
      </c>
      <c r="L36" s="30"/>
      <c r="M36" s="30"/>
      <c r="N36" s="64">
        <v>1</v>
      </c>
      <c r="O36" s="20"/>
      <c r="P36" s="20"/>
      <c r="Q36" s="20"/>
      <c r="R36" s="20"/>
      <c r="S36" s="20"/>
      <c r="T36" s="61"/>
      <c r="U36" s="20"/>
      <c r="V36" s="20"/>
      <c r="W36" s="21"/>
    </row>
    <row r="37" ht="16.5" hidden="1" outlineLevel="1" spans="1:23">
      <c r="A37" s="56" t="s">
        <v>675</v>
      </c>
      <c r="B37" s="21"/>
      <c r="C37" s="56" t="s">
        <v>827</v>
      </c>
      <c r="D37" s="56"/>
      <c r="E37" s="56" t="s">
        <v>1074</v>
      </c>
      <c r="F37" s="21" t="s">
        <v>66</v>
      </c>
      <c r="G37" s="21" t="s">
        <v>1050</v>
      </c>
      <c r="H37" s="56" t="s">
        <v>745</v>
      </c>
      <c r="I37" s="56" t="s">
        <v>744</v>
      </c>
      <c r="J37" s="30">
        <v>44621</v>
      </c>
      <c r="K37" s="30">
        <v>44635</v>
      </c>
      <c r="L37" s="30"/>
      <c r="M37" s="30"/>
      <c r="N37" s="64">
        <v>1</v>
      </c>
      <c r="O37" s="20"/>
      <c r="P37" s="20"/>
      <c r="Q37" s="20"/>
      <c r="R37" s="20"/>
      <c r="S37" s="20"/>
      <c r="T37" s="61"/>
      <c r="U37" s="20"/>
      <c r="V37" s="20"/>
      <c r="W37" s="21"/>
    </row>
  </sheetData>
  <sheetProtection formatCells="0" insertHyperlinks="0" autoFilter="0"/>
  <mergeCells count="15">
    <mergeCell ref="J1:O1"/>
    <mergeCell ref="P1:S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T1:T2"/>
    <mergeCell ref="U1:U2"/>
    <mergeCell ref="V1:V2"/>
    <mergeCell ref="W1:W2"/>
  </mergeCells>
  <conditionalFormatting sqref="N3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:N37">
    <cfRule type="colorScale" priority="21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N24" sqref="N24"/>
    </sheetView>
  </sheetViews>
  <sheetFormatPr defaultColWidth="9" defaultRowHeight="16.5"/>
  <cols>
    <col min="1" max="1" width="8.375" style="2" customWidth="1"/>
    <col min="2" max="2" width="12.75" style="2" customWidth="1"/>
    <col min="3" max="3" width="32.75" style="2" customWidth="1"/>
    <col min="4" max="4" width="15.25" style="2" customWidth="1"/>
    <col min="5" max="5" width="12.375" style="78" customWidth="1"/>
    <col min="6" max="6" width="13.125" style="2" customWidth="1"/>
    <col min="7" max="7" width="15.625" style="2" customWidth="1"/>
    <col min="8" max="8" width="9.875" style="2" customWidth="1"/>
    <col min="9" max="9" width="10.75" style="2" hidden="1" customWidth="1"/>
    <col min="10" max="10" width="10.875" style="3" customWidth="1"/>
    <col min="11" max="12" width="11.75" style="3" customWidth="1"/>
    <col min="13" max="13" width="12.625" style="3" customWidth="1"/>
    <col min="14" max="14" width="7.875" style="79" customWidth="1"/>
    <col min="15" max="15" width="14.375" style="3" customWidth="1"/>
    <col min="16" max="16" width="11.125" style="3" customWidth="1"/>
    <col min="17" max="17" width="10.5" style="3" customWidth="1"/>
    <col min="18" max="19" width="14.375" style="3" customWidth="1"/>
    <col min="20" max="20" width="18.375" style="3" customWidth="1"/>
    <col min="21" max="21" width="11.25" style="3" customWidth="1"/>
    <col min="22" max="23" width="16.25" style="2" hidden="1" customWidth="1"/>
    <col min="24" max="24" width="70.625" style="2" hidden="1" customWidth="1"/>
    <col min="25" max="16384" width="9" style="1"/>
  </cols>
  <sheetData>
    <row r="1" s="2" customFormat="1" spans="1:24">
      <c r="A1" s="6" t="s">
        <v>22</v>
      </c>
      <c r="B1" s="6" t="s">
        <v>23</v>
      </c>
      <c r="C1" s="80" t="s">
        <v>24</v>
      </c>
      <c r="D1" s="22" t="s">
        <v>25</v>
      </c>
      <c r="E1" s="22" t="s">
        <v>26</v>
      </c>
      <c r="F1" s="22" t="s">
        <v>27</v>
      </c>
      <c r="G1" s="22" t="s">
        <v>28</v>
      </c>
      <c r="H1" s="8" t="s">
        <v>29</v>
      </c>
      <c r="I1" s="22" t="s">
        <v>30</v>
      </c>
      <c r="J1" s="22" t="s">
        <v>1091</v>
      </c>
      <c r="K1" s="22"/>
      <c r="L1" s="22"/>
      <c r="M1" s="22"/>
      <c r="N1" s="22"/>
      <c r="O1" s="22"/>
      <c r="P1" s="22" t="s">
        <v>32</v>
      </c>
      <c r="Q1" s="22"/>
      <c r="R1" s="22"/>
      <c r="S1" s="22"/>
      <c r="T1" s="22"/>
      <c r="U1" s="22"/>
      <c r="V1" s="6" t="s">
        <v>44</v>
      </c>
      <c r="W1" s="6" t="s">
        <v>45</v>
      </c>
      <c r="X1" s="6" t="s">
        <v>33</v>
      </c>
    </row>
    <row r="2" spans="1:24">
      <c r="A2" s="6"/>
      <c r="B2" s="6"/>
      <c r="C2" s="80"/>
      <c r="D2" s="22"/>
      <c r="E2" s="22"/>
      <c r="F2" s="22"/>
      <c r="G2" s="22"/>
      <c r="H2" s="10"/>
      <c r="I2" s="22"/>
      <c r="J2" s="22" t="s">
        <v>46</v>
      </c>
      <c r="K2" s="22" t="s">
        <v>47</v>
      </c>
      <c r="L2" s="22" t="s">
        <v>48</v>
      </c>
      <c r="M2" s="22" t="s">
        <v>49</v>
      </c>
      <c r="N2" s="88" t="s">
        <v>403</v>
      </c>
      <c r="O2" s="22" t="s">
        <v>51</v>
      </c>
      <c r="P2" s="22" t="s">
        <v>52</v>
      </c>
      <c r="Q2" s="22" t="s">
        <v>53</v>
      </c>
      <c r="R2" s="76" t="s">
        <v>54</v>
      </c>
      <c r="S2" s="76" t="s">
        <v>55</v>
      </c>
      <c r="T2" s="22" t="s">
        <v>1092</v>
      </c>
      <c r="U2" s="22" t="s">
        <v>51</v>
      </c>
      <c r="V2" s="6"/>
      <c r="W2" s="6"/>
      <c r="X2" s="6"/>
    </row>
    <row r="3" s="2" customFormat="1" ht="33" spans="1:24">
      <c r="A3" s="43">
        <v>8.2</v>
      </c>
      <c r="B3" s="44"/>
      <c r="C3" s="44"/>
      <c r="D3" s="43"/>
      <c r="E3" s="43"/>
      <c r="F3" s="43"/>
      <c r="G3" s="43" t="s">
        <v>59</v>
      </c>
      <c r="H3" s="43"/>
      <c r="I3" s="57" t="s">
        <v>60</v>
      </c>
      <c r="J3" s="45"/>
      <c r="K3" s="45"/>
      <c r="L3" s="45"/>
      <c r="M3" s="45"/>
      <c r="N3" s="89">
        <f>SUM(N4:N23)/COUNTIF(N4:N23,"&lt;&gt;测试")</f>
        <v>0.950833333333333</v>
      </c>
      <c r="O3" s="90"/>
      <c r="P3" s="90"/>
      <c r="Q3" s="90"/>
      <c r="R3" s="90"/>
      <c r="S3" s="90"/>
      <c r="T3" s="98"/>
      <c r="U3" s="45"/>
      <c r="V3" s="45"/>
      <c r="W3" s="45"/>
      <c r="X3" s="77"/>
    </row>
    <row r="4" s="2" customFormat="1" collapsed="1" spans="1:24">
      <c r="A4" s="12" t="s">
        <v>1093</v>
      </c>
      <c r="B4" s="12"/>
      <c r="C4" s="12" t="s">
        <v>1094</v>
      </c>
      <c r="D4" s="46" t="s">
        <v>1095</v>
      </c>
      <c r="E4" s="46" t="s">
        <v>1095</v>
      </c>
      <c r="F4" s="12" t="s">
        <v>66</v>
      </c>
      <c r="G4" s="12" t="s">
        <v>1096</v>
      </c>
      <c r="H4" s="12" t="s">
        <v>1097</v>
      </c>
      <c r="I4" s="58"/>
      <c r="J4" s="29">
        <v>44613</v>
      </c>
      <c r="K4" s="29">
        <v>44630</v>
      </c>
      <c r="L4" s="29"/>
      <c r="M4" s="11"/>
      <c r="N4" s="41">
        <f>SUM(N5:N7)/COUNTIF(N5:N7,"&lt;&gt;测试")</f>
        <v>0.9</v>
      </c>
      <c r="O4" s="91"/>
      <c r="P4" s="91"/>
      <c r="Q4" s="91"/>
      <c r="R4" s="91"/>
      <c r="S4" s="91"/>
      <c r="T4" s="91"/>
      <c r="U4" s="11"/>
      <c r="V4" s="11" t="s">
        <v>958</v>
      </c>
      <c r="W4" s="11"/>
      <c r="X4" s="100" t="s">
        <v>1098</v>
      </c>
    </row>
    <row r="5" s="2" customFormat="1" hidden="1" outlineLevel="1" spans="1:24">
      <c r="A5" s="81" t="s">
        <v>1099</v>
      </c>
      <c r="B5" s="81"/>
      <c r="C5" s="82" t="s">
        <v>1100</v>
      </c>
      <c r="D5" s="21" t="s">
        <v>1095</v>
      </c>
      <c r="E5" s="21" t="s">
        <v>1095</v>
      </c>
      <c r="F5" s="56" t="s">
        <v>66</v>
      </c>
      <c r="G5" s="21" t="s">
        <v>1096</v>
      </c>
      <c r="H5" s="21" t="s">
        <v>1097</v>
      </c>
      <c r="I5" s="87" t="s">
        <v>957</v>
      </c>
      <c r="J5" s="31">
        <v>44613</v>
      </c>
      <c r="K5" s="31">
        <v>44630</v>
      </c>
      <c r="L5" s="31">
        <v>44613</v>
      </c>
      <c r="M5" s="31">
        <v>44614</v>
      </c>
      <c r="N5" s="37">
        <v>1</v>
      </c>
      <c r="O5" s="92"/>
      <c r="P5" s="92"/>
      <c r="Q5" s="92"/>
      <c r="R5" s="92"/>
      <c r="S5" s="92"/>
      <c r="T5" s="92"/>
      <c r="U5" s="93"/>
      <c r="V5" s="93"/>
      <c r="W5" s="93"/>
      <c r="X5" s="101"/>
    </row>
    <row r="6" s="2" customFormat="1" hidden="1" outlineLevel="1" spans="1:24">
      <c r="A6" s="81" t="s">
        <v>1101</v>
      </c>
      <c r="B6" s="81"/>
      <c r="C6" s="83" t="s">
        <v>1102</v>
      </c>
      <c r="D6" s="21" t="s">
        <v>1095</v>
      </c>
      <c r="E6" s="21" t="s">
        <v>1095</v>
      </c>
      <c r="F6" s="56" t="s">
        <v>66</v>
      </c>
      <c r="G6" s="21" t="s">
        <v>1096</v>
      </c>
      <c r="H6" s="21" t="s">
        <v>1097</v>
      </c>
      <c r="I6" s="87" t="s">
        <v>957</v>
      </c>
      <c r="J6" s="31">
        <v>44613</v>
      </c>
      <c r="K6" s="31">
        <v>44630</v>
      </c>
      <c r="L6" s="31">
        <v>44613</v>
      </c>
      <c r="M6" s="31">
        <v>44614</v>
      </c>
      <c r="N6" s="37">
        <v>1</v>
      </c>
      <c r="O6" s="92"/>
      <c r="P6" s="92"/>
      <c r="Q6" s="92"/>
      <c r="R6" s="92"/>
      <c r="S6" s="92"/>
      <c r="T6" s="92"/>
      <c r="U6" s="93"/>
      <c r="V6" s="93"/>
      <c r="W6" s="93"/>
      <c r="X6" s="101"/>
    </row>
    <row r="7" s="2" customFormat="1" hidden="1" outlineLevel="1" spans="1:24">
      <c r="A7" s="81" t="s">
        <v>1103</v>
      </c>
      <c r="B7" s="81" t="s">
        <v>1104</v>
      </c>
      <c r="C7" s="82" t="s">
        <v>1105</v>
      </c>
      <c r="D7" s="21" t="s">
        <v>1095</v>
      </c>
      <c r="E7" s="21" t="s">
        <v>1095</v>
      </c>
      <c r="F7" s="56" t="s">
        <v>66</v>
      </c>
      <c r="G7" s="21" t="s">
        <v>1096</v>
      </c>
      <c r="H7" s="21" t="s">
        <v>1097</v>
      </c>
      <c r="I7" s="87" t="s">
        <v>957</v>
      </c>
      <c r="J7" s="31">
        <v>44613</v>
      </c>
      <c r="K7" s="31">
        <v>44630</v>
      </c>
      <c r="L7" s="31">
        <v>44622</v>
      </c>
      <c r="M7" s="93"/>
      <c r="N7" s="37">
        <v>0.7</v>
      </c>
      <c r="O7" s="92"/>
      <c r="P7" s="92"/>
      <c r="Q7" s="92"/>
      <c r="R7" s="92"/>
      <c r="S7" s="92"/>
      <c r="T7" s="92"/>
      <c r="U7" s="93"/>
      <c r="V7" s="93"/>
      <c r="W7" s="93"/>
      <c r="X7" s="101"/>
    </row>
    <row r="8" collapsed="1" spans="1:24">
      <c r="A8" s="12" t="s">
        <v>1106</v>
      </c>
      <c r="B8" s="12"/>
      <c r="C8" s="12" t="s">
        <v>1107</v>
      </c>
      <c r="D8" s="46" t="s">
        <v>1095</v>
      </c>
      <c r="E8" s="46" t="s">
        <v>1095</v>
      </c>
      <c r="F8" s="12" t="s">
        <v>66</v>
      </c>
      <c r="G8" s="12" t="s">
        <v>1096</v>
      </c>
      <c r="H8" s="12" t="s">
        <v>1097</v>
      </c>
      <c r="I8" s="58" t="s">
        <v>957</v>
      </c>
      <c r="J8" s="29">
        <v>44613</v>
      </c>
      <c r="K8" s="29">
        <v>44630</v>
      </c>
      <c r="L8" s="29"/>
      <c r="M8" s="11"/>
      <c r="N8" s="41">
        <f>SUM(N9:N14)/COUNTIF(N9:N14,"&lt;&gt;测试")</f>
        <v>0.983333333333333</v>
      </c>
      <c r="O8" s="91"/>
      <c r="P8" s="91"/>
      <c r="Q8" s="91"/>
      <c r="R8" s="91"/>
      <c r="S8" s="91"/>
      <c r="T8" s="91"/>
      <c r="U8" s="11"/>
      <c r="V8" s="11" t="s">
        <v>958</v>
      </c>
      <c r="W8" s="11"/>
      <c r="X8" s="100"/>
    </row>
    <row r="9" hidden="1" outlineLevel="1" spans="1:24">
      <c r="A9" s="53" t="s">
        <v>1108</v>
      </c>
      <c r="B9" s="53"/>
      <c r="C9" s="84" t="s">
        <v>1109</v>
      </c>
      <c r="D9" s="21" t="s">
        <v>1095</v>
      </c>
      <c r="E9" s="21" t="s">
        <v>1095</v>
      </c>
      <c r="F9" s="21" t="s">
        <v>66</v>
      </c>
      <c r="G9" s="21" t="s">
        <v>1096</v>
      </c>
      <c r="H9" s="21" t="s">
        <v>1097</v>
      </c>
      <c r="I9" s="87" t="s">
        <v>957</v>
      </c>
      <c r="J9" s="31">
        <v>44613</v>
      </c>
      <c r="K9" s="31">
        <v>44630</v>
      </c>
      <c r="L9" s="31">
        <v>44613</v>
      </c>
      <c r="M9" s="31">
        <v>44616</v>
      </c>
      <c r="N9" s="37">
        <v>1</v>
      </c>
      <c r="O9" s="94"/>
      <c r="P9" s="94"/>
      <c r="Q9" s="94"/>
      <c r="R9" s="94"/>
      <c r="S9" s="94"/>
      <c r="T9" s="94"/>
      <c r="U9" s="53"/>
      <c r="V9" s="53"/>
      <c r="W9" s="53"/>
      <c r="X9" s="53"/>
    </row>
    <row r="10" hidden="1" outlineLevel="1" spans="1:24">
      <c r="A10" s="53" t="s">
        <v>1110</v>
      </c>
      <c r="B10" s="53"/>
      <c r="C10" s="84" t="s">
        <v>1111</v>
      </c>
      <c r="D10" s="21" t="s">
        <v>1095</v>
      </c>
      <c r="E10" s="21" t="s">
        <v>1095</v>
      </c>
      <c r="F10" s="21" t="s">
        <v>66</v>
      </c>
      <c r="G10" s="21" t="s">
        <v>1096</v>
      </c>
      <c r="H10" s="21" t="s">
        <v>1097</v>
      </c>
      <c r="I10" s="87" t="s">
        <v>957</v>
      </c>
      <c r="J10" s="31">
        <v>44613</v>
      </c>
      <c r="K10" s="31">
        <v>44630</v>
      </c>
      <c r="L10" s="31">
        <v>44613</v>
      </c>
      <c r="M10" s="31">
        <v>44616</v>
      </c>
      <c r="N10" s="37">
        <v>1</v>
      </c>
      <c r="O10" s="94"/>
      <c r="P10" s="94"/>
      <c r="Q10" s="94"/>
      <c r="R10" s="94"/>
      <c r="S10" s="94"/>
      <c r="T10" s="94"/>
      <c r="U10" s="53"/>
      <c r="V10" s="53"/>
      <c r="W10" s="53"/>
      <c r="X10" s="53"/>
    </row>
    <row r="11" hidden="1" outlineLevel="1" spans="1:24">
      <c r="A11" s="53" t="s">
        <v>1112</v>
      </c>
      <c r="B11" s="53"/>
      <c r="C11" s="84" t="s">
        <v>1113</v>
      </c>
      <c r="D11" s="21" t="s">
        <v>1095</v>
      </c>
      <c r="E11" s="21" t="s">
        <v>1095</v>
      </c>
      <c r="F11" s="21" t="s">
        <v>66</v>
      </c>
      <c r="G11" s="21" t="s">
        <v>1096</v>
      </c>
      <c r="H11" s="21" t="s">
        <v>1097</v>
      </c>
      <c r="I11" s="87" t="s">
        <v>957</v>
      </c>
      <c r="J11" s="31">
        <v>44613</v>
      </c>
      <c r="K11" s="31">
        <v>44630</v>
      </c>
      <c r="L11" s="31">
        <v>44615</v>
      </c>
      <c r="M11" s="31"/>
      <c r="N11" s="37">
        <v>0.9</v>
      </c>
      <c r="O11" s="95"/>
      <c r="P11" s="95"/>
      <c r="Q11" s="95"/>
      <c r="R11" s="95"/>
      <c r="S11" s="95"/>
      <c r="T11" s="94"/>
      <c r="U11" s="53"/>
      <c r="V11" s="53"/>
      <c r="W11" s="53"/>
      <c r="X11" s="53"/>
    </row>
    <row r="12" hidden="1" outlineLevel="1" spans="1:24">
      <c r="A12" s="53" t="s">
        <v>1114</v>
      </c>
      <c r="B12" s="53"/>
      <c r="C12" s="84" t="s">
        <v>1115</v>
      </c>
      <c r="D12" s="21" t="s">
        <v>1095</v>
      </c>
      <c r="E12" s="21" t="s">
        <v>1095</v>
      </c>
      <c r="F12" s="21" t="s">
        <v>66</v>
      </c>
      <c r="G12" s="21" t="s">
        <v>1096</v>
      </c>
      <c r="H12" s="21" t="s">
        <v>1097</v>
      </c>
      <c r="I12" s="87" t="s">
        <v>957</v>
      </c>
      <c r="J12" s="31">
        <v>44613</v>
      </c>
      <c r="K12" s="31">
        <v>44630</v>
      </c>
      <c r="L12" s="31">
        <v>44613</v>
      </c>
      <c r="M12" s="31">
        <v>44614</v>
      </c>
      <c r="N12" s="37">
        <v>1</v>
      </c>
      <c r="O12" s="94"/>
      <c r="P12" s="94"/>
      <c r="Q12" s="94"/>
      <c r="R12" s="94"/>
      <c r="S12" s="94"/>
      <c r="T12" s="94"/>
      <c r="U12" s="53"/>
      <c r="V12" s="53"/>
      <c r="W12" s="53"/>
      <c r="X12" s="53"/>
    </row>
    <row r="13" hidden="1" outlineLevel="1" spans="1:24">
      <c r="A13" s="53" t="s">
        <v>1116</v>
      </c>
      <c r="B13" s="53"/>
      <c r="C13" s="84" t="s">
        <v>1117</v>
      </c>
      <c r="D13" s="21" t="s">
        <v>1095</v>
      </c>
      <c r="E13" s="21" t="s">
        <v>1095</v>
      </c>
      <c r="F13" s="21" t="s">
        <v>66</v>
      </c>
      <c r="G13" s="21" t="s">
        <v>1096</v>
      </c>
      <c r="H13" s="21" t="s">
        <v>1097</v>
      </c>
      <c r="I13" s="87" t="s">
        <v>957</v>
      </c>
      <c r="J13" s="31">
        <v>44613</v>
      </c>
      <c r="K13" s="31">
        <v>44630</v>
      </c>
      <c r="L13" s="31">
        <v>44613</v>
      </c>
      <c r="M13" s="31">
        <v>44617</v>
      </c>
      <c r="N13" s="37">
        <v>1</v>
      </c>
      <c r="O13" s="94"/>
      <c r="P13" s="94"/>
      <c r="Q13" s="94"/>
      <c r="R13" s="94"/>
      <c r="S13" s="94"/>
      <c r="T13" s="94"/>
      <c r="U13" s="53"/>
      <c r="V13" s="53"/>
      <c r="W13" s="53"/>
      <c r="X13" s="53"/>
    </row>
    <row r="14" hidden="1" outlineLevel="1" spans="1:24">
      <c r="A14" s="53" t="s">
        <v>1118</v>
      </c>
      <c r="B14" s="53"/>
      <c r="C14" s="84" t="s">
        <v>1119</v>
      </c>
      <c r="D14" s="21" t="s">
        <v>1095</v>
      </c>
      <c r="E14" s="21" t="s">
        <v>1095</v>
      </c>
      <c r="F14" s="21" t="s">
        <v>66</v>
      </c>
      <c r="G14" s="21" t="s">
        <v>1096</v>
      </c>
      <c r="H14" s="21" t="s">
        <v>1097</v>
      </c>
      <c r="I14" s="87" t="s">
        <v>957</v>
      </c>
      <c r="J14" s="31">
        <v>44613</v>
      </c>
      <c r="K14" s="31">
        <v>44630</v>
      </c>
      <c r="L14" s="31">
        <v>44613</v>
      </c>
      <c r="M14" s="31">
        <v>44613</v>
      </c>
      <c r="N14" s="37">
        <v>1</v>
      </c>
      <c r="O14" s="94"/>
      <c r="P14" s="94"/>
      <c r="Q14" s="94"/>
      <c r="R14" s="94"/>
      <c r="S14" s="94"/>
      <c r="T14" s="94"/>
      <c r="U14" s="53"/>
      <c r="V14" s="53"/>
      <c r="W14" s="53"/>
      <c r="X14" s="53"/>
    </row>
    <row r="15" collapsed="1" spans="1:24">
      <c r="A15" s="12" t="s">
        <v>1120</v>
      </c>
      <c r="B15" s="12"/>
      <c r="C15" s="12" t="s">
        <v>1121</v>
      </c>
      <c r="D15" s="46" t="s">
        <v>1095</v>
      </c>
      <c r="E15" s="46" t="s">
        <v>1095</v>
      </c>
      <c r="F15" s="12" t="s">
        <v>66</v>
      </c>
      <c r="G15" s="12" t="s">
        <v>1096</v>
      </c>
      <c r="H15" s="12" t="s">
        <v>1097</v>
      </c>
      <c r="I15" s="58" t="s">
        <v>957</v>
      </c>
      <c r="J15" s="29">
        <v>44613</v>
      </c>
      <c r="K15" s="29">
        <v>44630</v>
      </c>
      <c r="L15" s="29"/>
      <c r="M15" s="11"/>
      <c r="N15" s="41">
        <f>SUM(N16:N21)/COUNTIF(N16:N21,"&lt;&gt;测试")</f>
        <v>0.933333333333333</v>
      </c>
      <c r="O15" s="91"/>
      <c r="P15" s="91"/>
      <c r="Q15" s="91"/>
      <c r="R15" s="91"/>
      <c r="S15" s="91"/>
      <c r="T15" s="91"/>
      <c r="U15" s="11"/>
      <c r="V15" s="11" t="s">
        <v>958</v>
      </c>
      <c r="W15" s="11"/>
      <c r="X15" s="100"/>
    </row>
    <row r="16" outlineLevel="1" spans="1:24">
      <c r="A16" s="53" t="s">
        <v>1122</v>
      </c>
      <c r="B16" s="53"/>
      <c r="C16" s="84" t="s">
        <v>1123</v>
      </c>
      <c r="D16" s="21" t="s">
        <v>1095</v>
      </c>
      <c r="E16" s="21" t="s">
        <v>1095</v>
      </c>
      <c r="F16" s="21" t="s">
        <v>66</v>
      </c>
      <c r="G16" s="21" t="s">
        <v>1096</v>
      </c>
      <c r="H16" s="21" t="s">
        <v>1097</v>
      </c>
      <c r="I16" s="87" t="s">
        <v>957</v>
      </c>
      <c r="J16" s="31">
        <v>44613</v>
      </c>
      <c r="K16" s="31">
        <v>44630</v>
      </c>
      <c r="L16" s="31">
        <v>44616</v>
      </c>
      <c r="M16" s="31">
        <v>44622</v>
      </c>
      <c r="N16" s="37">
        <v>1</v>
      </c>
      <c r="O16" s="94"/>
      <c r="P16" s="94"/>
      <c r="Q16" s="94"/>
      <c r="R16" s="94"/>
      <c r="S16" s="94"/>
      <c r="T16" s="94"/>
      <c r="U16" s="53"/>
      <c r="V16" s="53"/>
      <c r="W16" s="53"/>
      <c r="X16" s="53"/>
    </row>
    <row r="17" outlineLevel="1" spans="1:24">
      <c r="A17" s="53" t="s">
        <v>1124</v>
      </c>
      <c r="B17" s="53"/>
      <c r="C17" s="84" t="s">
        <v>1125</v>
      </c>
      <c r="D17" s="21" t="s">
        <v>1095</v>
      </c>
      <c r="E17" s="21" t="s">
        <v>1095</v>
      </c>
      <c r="F17" s="21" t="s">
        <v>66</v>
      </c>
      <c r="G17" s="21" t="s">
        <v>1096</v>
      </c>
      <c r="H17" s="21" t="s">
        <v>1097</v>
      </c>
      <c r="I17" s="87" t="s">
        <v>957</v>
      </c>
      <c r="J17" s="31">
        <v>44613</v>
      </c>
      <c r="K17" s="31">
        <v>44630</v>
      </c>
      <c r="L17" s="31">
        <v>44616</v>
      </c>
      <c r="M17" s="31">
        <v>44622</v>
      </c>
      <c r="N17" s="37">
        <v>1</v>
      </c>
      <c r="O17" s="94"/>
      <c r="P17" s="94"/>
      <c r="Q17" s="94"/>
      <c r="R17" s="94"/>
      <c r="S17" s="94"/>
      <c r="T17" s="94"/>
      <c r="U17" s="53"/>
      <c r="V17" s="53"/>
      <c r="W17" s="53"/>
      <c r="X17" s="53"/>
    </row>
    <row r="18" outlineLevel="1" spans="1:24">
      <c r="A18" s="53" t="s">
        <v>1126</v>
      </c>
      <c r="B18" s="53"/>
      <c r="C18" s="84" t="s">
        <v>1127</v>
      </c>
      <c r="D18" s="21" t="s">
        <v>1095</v>
      </c>
      <c r="E18" s="21" t="s">
        <v>1095</v>
      </c>
      <c r="F18" s="21" t="s">
        <v>66</v>
      </c>
      <c r="G18" s="21" t="s">
        <v>1096</v>
      </c>
      <c r="H18" s="21" t="s">
        <v>1097</v>
      </c>
      <c r="I18" s="87" t="s">
        <v>957</v>
      </c>
      <c r="J18" s="31">
        <v>44613</v>
      </c>
      <c r="K18" s="31">
        <v>44630</v>
      </c>
      <c r="L18" s="31">
        <v>44616</v>
      </c>
      <c r="M18" s="53"/>
      <c r="N18" s="37">
        <v>0.6</v>
      </c>
      <c r="O18" s="94"/>
      <c r="P18" s="94"/>
      <c r="Q18" s="94"/>
      <c r="R18" s="94"/>
      <c r="S18" s="94"/>
      <c r="T18" s="94"/>
      <c r="U18" s="53"/>
      <c r="V18" s="53"/>
      <c r="W18" s="53"/>
      <c r="X18" s="53"/>
    </row>
    <row r="19" outlineLevel="1" spans="1:24">
      <c r="A19" s="53" t="s">
        <v>1128</v>
      </c>
      <c r="B19" s="53"/>
      <c r="C19" s="84" t="s">
        <v>1129</v>
      </c>
      <c r="D19" s="21" t="s">
        <v>1095</v>
      </c>
      <c r="E19" s="21" t="s">
        <v>1095</v>
      </c>
      <c r="F19" s="21" t="s">
        <v>66</v>
      </c>
      <c r="G19" s="21" t="s">
        <v>1096</v>
      </c>
      <c r="H19" s="21" t="s">
        <v>1097</v>
      </c>
      <c r="I19" s="87" t="s">
        <v>957</v>
      </c>
      <c r="J19" s="31">
        <v>44613</v>
      </c>
      <c r="K19" s="31">
        <v>44630</v>
      </c>
      <c r="L19" s="31">
        <v>44616</v>
      </c>
      <c r="M19" s="31">
        <v>44622</v>
      </c>
      <c r="N19" s="37">
        <v>1</v>
      </c>
      <c r="O19" s="94"/>
      <c r="P19" s="94"/>
      <c r="Q19" s="94"/>
      <c r="R19" s="94"/>
      <c r="S19" s="94"/>
      <c r="T19" s="94"/>
      <c r="U19" s="53"/>
      <c r="V19" s="53"/>
      <c r="W19" s="53"/>
      <c r="X19" s="53"/>
    </row>
    <row r="20" outlineLevel="1" spans="1:24">
      <c r="A20" s="53" t="s">
        <v>1130</v>
      </c>
      <c r="B20" s="53"/>
      <c r="C20" s="84" t="s">
        <v>1131</v>
      </c>
      <c r="D20" s="21" t="s">
        <v>1095</v>
      </c>
      <c r="E20" s="21" t="s">
        <v>1095</v>
      </c>
      <c r="F20" s="21" t="s">
        <v>66</v>
      </c>
      <c r="G20" s="21" t="s">
        <v>1096</v>
      </c>
      <c r="H20" s="21" t="s">
        <v>1097</v>
      </c>
      <c r="I20" s="58" t="s">
        <v>957</v>
      </c>
      <c r="J20" s="31">
        <v>44613</v>
      </c>
      <c r="K20" s="31">
        <v>44630</v>
      </c>
      <c r="L20" s="31">
        <v>44616</v>
      </c>
      <c r="M20" s="31">
        <v>44617</v>
      </c>
      <c r="N20" s="37">
        <v>1</v>
      </c>
      <c r="O20" s="37"/>
      <c r="P20" s="37"/>
      <c r="Q20" s="37"/>
      <c r="R20" s="37"/>
      <c r="S20" s="37"/>
      <c r="T20" s="37"/>
      <c r="U20" s="37"/>
      <c r="V20" s="85" t="s">
        <v>958</v>
      </c>
      <c r="W20" s="85"/>
      <c r="X20" s="102"/>
    </row>
    <row r="21" outlineLevel="1" spans="1:24">
      <c r="A21" s="53" t="s">
        <v>1132</v>
      </c>
      <c r="B21" s="53"/>
      <c r="C21" s="84" t="s">
        <v>1133</v>
      </c>
      <c r="D21" s="21" t="s">
        <v>1095</v>
      </c>
      <c r="E21" s="21" t="s">
        <v>1095</v>
      </c>
      <c r="F21" s="21" t="s">
        <v>66</v>
      </c>
      <c r="G21" s="21" t="s">
        <v>1096</v>
      </c>
      <c r="H21" s="21" t="s">
        <v>1097</v>
      </c>
      <c r="I21" s="87" t="s">
        <v>957</v>
      </c>
      <c r="J21" s="31">
        <v>44613</v>
      </c>
      <c r="K21" s="31">
        <v>44630</v>
      </c>
      <c r="L21" s="31">
        <v>44616</v>
      </c>
      <c r="M21" s="31">
        <v>44622</v>
      </c>
      <c r="N21" s="37">
        <v>1</v>
      </c>
      <c r="O21" s="94"/>
      <c r="P21" s="94"/>
      <c r="Q21" s="94"/>
      <c r="R21" s="94"/>
      <c r="S21" s="94"/>
      <c r="T21" s="94"/>
      <c r="U21" s="53"/>
      <c r="V21" s="53"/>
      <c r="W21" s="53"/>
      <c r="X21" s="53"/>
    </row>
    <row r="22" spans="1:21">
      <c r="A22" s="85" t="s">
        <v>1134</v>
      </c>
      <c r="B22" s="85"/>
      <c r="C22" s="24" t="s">
        <v>1135</v>
      </c>
      <c r="D22" s="86" t="s">
        <v>1136</v>
      </c>
      <c r="E22" s="86" t="s">
        <v>1136</v>
      </c>
      <c r="F22" s="69" t="s">
        <v>66</v>
      </c>
      <c r="G22" s="69" t="s">
        <v>1096</v>
      </c>
      <c r="H22" s="69" t="s">
        <v>1097</v>
      </c>
      <c r="I22" s="58" t="s">
        <v>957</v>
      </c>
      <c r="J22" s="29">
        <v>44613</v>
      </c>
      <c r="K22" s="29">
        <v>44630</v>
      </c>
      <c r="L22" s="29"/>
      <c r="M22" s="85"/>
      <c r="N22" s="96">
        <f>SUM(N23)/COUNTIF(N23,"&lt;&gt;测试")</f>
        <v>1</v>
      </c>
      <c r="O22" s="97"/>
      <c r="P22" s="97"/>
      <c r="Q22" s="97"/>
      <c r="R22" s="97"/>
      <c r="S22" s="97"/>
      <c r="T22" s="91"/>
      <c r="U22" s="85"/>
    </row>
    <row r="23" spans="1:21">
      <c r="A23" s="53" t="s">
        <v>1137</v>
      </c>
      <c r="B23" s="53"/>
      <c r="C23" s="53" t="s">
        <v>1138</v>
      </c>
      <c r="D23" s="53" t="s">
        <v>1136</v>
      </c>
      <c r="E23" s="53" t="s">
        <v>742</v>
      </c>
      <c r="F23" s="21" t="s">
        <v>66</v>
      </c>
      <c r="G23" s="21" t="s">
        <v>1096</v>
      </c>
      <c r="H23" s="69" t="s">
        <v>1097</v>
      </c>
      <c r="I23" s="87" t="s">
        <v>957</v>
      </c>
      <c r="J23" s="31">
        <v>44613</v>
      </c>
      <c r="K23" s="31">
        <v>44630</v>
      </c>
      <c r="L23" s="31">
        <v>44625</v>
      </c>
      <c r="M23" s="31">
        <v>44629</v>
      </c>
      <c r="N23" s="37">
        <v>1</v>
      </c>
      <c r="O23" s="94"/>
      <c r="P23" s="94"/>
      <c r="Q23" s="94"/>
      <c r="R23" s="94"/>
      <c r="S23" s="94"/>
      <c r="T23" s="94"/>
      <c r="U23" s="53"/>
    </row>
    <row r="24" spans="1:21">
      <c r="A24" s="85" t="s">
        <v>1139</v>
      </c>
      <c r="B24" s="85"/>
      <c r="C24" s="24" t="s">
        <v>1140</v>
      </c>
      <c r="D24" s="46" t="s">
        <v>645</v>
      </c>
      <c r="E24" s="46" t="s">
        <v>645</v>
      </c>
      <c r="F24" s="12" t="s">
        <v>66</v>
      </c>
      <c r="G24" s="12" t="s">
        <v>646</v>
      </c>
      <c r="H24" s="69" t="s">
        <v>1097</v>
      </c>
      <c r="I24" s="12" t="s">
        <v>738</v>
      </c>
      <c r="J24" s="29">
        <v>44621</v>
      </c>
      <c r="K24" s="29">
        <v>44650</v>
      </c>
      <c r="L24" s="29"/>
      <c r="M24" s="85"/>
      <c r="N24" s="41">
        <v>0.7</v>
      </c>
      <c r="O24" s="97"/>
      <c r="P24" s="97"/>
      <c r="Q24" s="97"/>
      <c r="R24" s="97"/>
      <c r="S24" s="97"/>
      <c r="T24" s="91"/>
      <c r="U24" s="85"/>
    </row>
    <row r="27" spans="20:20">
      <c r="T27" s="99"/>
    </row>
  </sheetData>
  <sheetProtection formatCells="0" insertHyperlinks="0" autoFilter="0"/>
  <mergeCells count="14">
    <mergeCell ref="J1:O1"/>
    <mergeCell ref="P1:S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V1:V2"/>
    <mergeCell ref="W1:W2"/>
    <mergeCell ref="X1:X2"/>
  </mergeCells>
  <conditionalFormatting sqref="N4">
    <cfRule type="colorScale" priority="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">
    <cfRule type="colorScale" priority="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5">
    <cfRule type="colorScale" priority="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3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4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:N7">
    <cfRule type="colorScale" priority="1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:N14">
    <cfRule type="colorScale" priority="1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6:N21 O20:U20">
    <cfRule type="colorScale" priority="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hyperlinks>
    <hyperlink ref="X4" r:id="rId1" display="http://192.168.22.37/MX5BGK/#id=xazmw3&amp;p=%E5%85%BB%E6%88%B7%E5%BC%80%E5%8F%91%E6%B5%81%E7%A8%8B%E6%B5%81%E7%A8%8B%E5%9B%BE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8">
    <comment s:ref="D1" rgbClr="FF0000">
      <item id="{a70488b0-8585-0826-369c-ba30a6959b22}" userID="333041233" userName="帅气的林海结" dateTime="2021-09-13T10:04:54" isNormal="0">
        <s:text>
          <s:r>
            <s:t xml:space="preserve">建议使用谷歌浏览器打开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8" interlineOnOff="0" interlineColor="0" isDbSheet="0" isDashBoardSheet="0"/>
    <woSheetProps sheetStid="2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14" interlineOnOff="0" interlineColor="0" isDbSheet="0" isDashBoardSheet="0"/>
    <woSheetProps sheetStid="12" interlineOnOff="0" interlineColor="0" isDbSheet="0" isDashBoardSheet="0"/>
    <woSheetProps sheetStid="17" interlineOnOff="0" interlineColor="0" isDbSheet="0" isDashBoardSheet="0"/>
    <woSheetProps sheetStid="18" interlineOnOff="0" interlineColor="0" isDbSheet="0" isDashBoardSheet="0"/>
    <woSheetProps sheetStid="19" interlineOnOff="0" interlineColor="0" isDbSheet="0" isDashBoardSheet="0"/>
    <woSheetProps sheetStid="21" interlineOnOff="0" interlineColor="0" isDbSheet="0" isDashBoardSheet="0"/>
    <woSheetProps sheetStid="20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8" master=""/>
  <rangeList sheetStid="22" master=""/>
  <rangeList sheetStid="3" master=""/>
  <rangeList sheetStid="4" master=""/>
  <rangeList sheetStid="5" master=""/>
  <rangeList sheetStid="6" master=""/>
  <rangeList sheetStid="14" master=""/>
  <rangeList sheetStid="12" master=""/>
  <rangeList sheetStid="17" master=""/>
  <rangeList sheetStid="18" master=""/>
  <rangeList sheetStid="19" master=""/>
  <rangeList sheetStid="21" master=""/>
  <rangeList sheetStid="20" master=""/>
</allowEditUser>
</file>

<file path=customXml/item4.xml><?xml version="1.0" encoding="utf-8"?>
<pixelators xmlns="https://web.wps.cn/et/2018/main" xmlns:s="http://schemas.openxmlformats.org/spreadsheetml/2006/main">
  <pixelatorList sheetStid="8"/>
  <pixelatorList sheetStid="22"/>
  <pixelatorList sheetStid="3"/>
  <pixelatorList sheetStid="4"/>
  <pixelatorList sheetStid="5"/>
  <pixelatorList sheetStid="6"/>
  <pixelatorList sheetStid="14"/>
  <pixelatorList sheetStid="12"/>
  <pixelatorList sheetStid="17"/>
  <pixelatorList sheetStid="18"/>
  <pixelatorList sheetStid="19"/>
  <pixelatorList sheetStid="21"/>
  <pixelatorList sheetStid="20"/>
  <pixelatorList sheetStid="1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WWO_wpscloud_20220317202110-949c1bec79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测试指引</vt:lpstr>
      <vt:lpstr>总进度</vt:lpstr>
      <vt:lpstr>公共云测试计划</vt:lpstr>
      <vt:lpstr>繁殖云测试计划</vt:lpstr>
      <vt:lpstr>育肥云测试计划</vt:lpstr>
      <vt:lpstr>购销云测试计划</vt:lpstr>
      <vt:lpstr>邦养宝APP</vt:lpstr>
      <vt:lpstr>邦购销APP</vt:lpstr>
      <vt:lpstr>自养育肥云</vt:lpstr>
      <vt:lpstr>邦育肥APP</vt:lpstr>
      <vt:lpstr>猪场会计成本</vt:lpstr>
      <vt:lpstr>服务部业绩成本</vt:lpstr>
      <vt:lpstr>猪场业绩成本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2018-08-25T08:28:00Z</dcterms:created>
  <dcterms:modified xsi:type="dcterms:W3CDTF">2022-03-03T23:43:00Z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967305E06D6548CE9AB1A7BDA1BB50F0</vt:lpwstr>
  </property>
</Properties>
</file>