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5" i="1"/>
  <c r="B40"/>
  <c r="B39"/>
  <c r="B38"/>
  <c r="B36"/>
  <c r="C36"/>
  <c r="C13"/>
  <c r="C12"/>
  <c r="C11"/>
  <c r="C10"/>
  <c r="C9"/>
  <c r="C8"/>
  <c r="C7"/>
  <c r="C6"/>
  <c r="C5"/>
  <c r="C4"/>
  <c r="C3"/>
  <c r="B13"/>
</calcChain>
</file>

<file path=xl/sharedStrings.xml><?xml version="1.0" encoding="utf-8"?>
<sst xmlns="http://schemas.openxmlformats.org/spreadsheetml/2006/main" count="10" uniqueCount="10">
  <si>
    <t>№ п/п</t>
  </si>
  <si>
    <t>Показания С.И. Xi</t>
  </si>
  <si>
    <t>Квадрат отклонения от X</t>
  </si>
  <si>
    <t>в предверии серии</t>
  </si>
  <si>
    <t>в основной серии</t>
  </si>
  <si>
    <t>Среднее</t>
  </si>
  <si>
    <t>n=28,34 (29)</t>
  </si>
  <si>
    <t>Сигма  с.и</t>
  </si>
  <si>
    <t>Дельта</t>
  </si>
  <si>
    <t>Ответ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</si>
</sst>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E9" sqref="E9"/>
    </sheetView>
  </sheetViews>
  <sheetFormatPr defaultRowHeight="15"/>
  <cols>
    <col min="2" max="2" width="19" customWidth="1"/>
    <col min="3" max="3" width="23.5703125" customWidth="1"/>
    <col min="4" max="4" width="18.7109375" customWidth="1"/>
  </cols>
  <sheetData>
    <row r="1" spans="1:5">
      <c r="A1" s="3" t="s">
        <v>0</v>
      </c>
      <c r="B1" s="3" t="s">
        <v>1</v>
      </c>
      <c r="C1" s="3" t="s">
        <v>2</v>
      </c>
      <c r="D1" s="3"/>
      <c r="E1" s="1"/>
    </row>
    <row r="2" spans="1:5">
      <c r="A2" s="3"/>
      <c r="B2" s="3"/>
      <c r="C2" t="s">
        <v>3</v>
      </c>
      <c r="D2" t="s">
        <v>4</v>
      </c>
    </row>
    <row r="3" spans="1:5">
      <c r="A3">
        <v>1</v>
      </c>
      <c r="B3">
        <v>21.72</v>
      </c>
      <c r="C3">
        <f>(B3-B13)^2</f>
        <v>0.45832900000000426</v>
      </c>
    </row>
    <row r="4" spans="1:5">
      <c r="A4">
        <v>2</v>
      </c>
      <c r="B4">
        <v>20.84</v>
      </c>
      <c r="C4">
        <f>(B4-B13)^2</f>
        <v>4.1208999999998316E-2</v>
      </c>
    </row>
    <row r="5" spans="1:5">
      <c r="A5">
        <v>3</v>
      </c>
      <c r="B5">
        <v>22.46</v>
      </c>
      <c r="C5">
        <f>(B5-B13)^2</f>
        <v>2.0078890000000147</v>
      </c>
    </row>
    <row r="6" spans="1:5">
      <c r="A6">
        <v>4</v>
      </c>
      <c r="B6">
        <v>26.88</v>
      </c>
      <c r="C6">
        <f>(B6-B13)^2</f>
        <v>34.070569000000042</v>
      </c>
    </row>
    <row r="7" spans="1:5">
      <c r="A7">
        <v>5</v>
      </c>
      <c r="B7">
        <v>17.28</v>
      </c>
      <c r="C7">
        <f>(B7-B13)^2</f>
        <v>14.160168999999959</v>
      </c>
    </row>
    <row r="8" spans="1:5">
      <c r="A8">
        <v>6</v>
      </c>
      <c r="B8" s="2">
        <v>20.07</v>
      </c>
      <c r="C8">
        <f>(B8-B13)^2</f>
        <v>0.94672899999999105</v>
      </c>
    </row>
    <row r="9" spans="1:5">
      <c r="A9">
        <v>7</v>
      </c>
      <c r="B9">
        <v>22.33</v>
      </c>
      <c r="C9">
        <f>(B9-B13)^2</f>
        <v>1.6563690000000066</v>
      </c>
    </row>
    <row r="10" spans="1:5">
      <c r="A10">
        <v>8</v>
      </c>
      <c r="B10">
        <v>21.14</v>
      </c>
      <c r="C10">
        <f>(B10-B13)^2</f>
        <v>9.4090000000009427E-3</v>
      </c>
    </row>
    <row r="11" spans="1:5">
      <c r="A11">
        <v>9</v>
      </c>
      <c r="B11">
        <v>18.48</v>
      </c>
      <c r="C11">
        <f>(B11-B13)^2</f>
        <v>6.5689689999999761</v>
      </c>
    </row>
    <row r="12" spans="1:5">
      <c r="A12">
        <v>10</v>
      </c>
      <c r="B12">
        <v>19.23</v>
      </c>
      <c r="C12">
        <f>(B12-B13)^2</f>
        <v>3.2869689999999827</v>
      </c>
    </row>
    <row r="13" spans="1:5">
      <c r="A13" t="s">
        <v>5</v>
      </c>
      <c r="B13">
        <f>AVERAGE(B3:B12)</f>
        <v>21.042999999999996</v>
      </c>
      <c r="C13">
        <f>STDEVP(B3:B12)</f>
        <v>2.5140924803992899</v>
      </c>
    </row>
    <row r="15" spans="1:5">
      <c r="B15">
        <f>((2.228/(0.01*5*100*21.043))^2)*(0.003657^2+C13^2)</f>
        <v>2.8342520604240614E-3</v>
      </c>
    </row>
    <row r="16" spans="1:5">
      <c r="B16" t="s">
        <v>6</v>
      </c>
    </row>
    <row r="17" spans="1:2">
      <c r="A17">
        <v>11</v>
      </c>
      <c r="B17">
        <v>21.06</v>
      </c>
    </row>
    <row r="18" spans="1:2">
      <c r="A18">
        <v>12</v>
      </c>
      <c r="B18">
        <v>23.27</v>
      </c>
    </row>
    <row r="19" spans="1:2">
      <c r="A19">
        <v>13</v>
      </c>
      <c r="B19">
        <v>18.29</v>
      </c>
    </row>
    <row r="20" spans="1:2">
      <c r="A20">
        <v>14</v>
      </c>
      <c r="B20">
        <v>20.72</v>
      </c>
    </row>
    <row r="21" spans="1:2">
      <c r="A21">
        <v>15</v>
      </c>
      <c r="B21">
        <v>19.690000000000001</v>
      </c>
    </row>
    <row r="22" spans="1:2">
      <c r="A22">
        <v>16</v>
      </c>
      <c r="B22">
        <v>19.82</v>
      </c>
    </row>
    <row r="23" spans="1:2">
      <c r="A23">
        <v>17</v>
      </c>
      <c r="B23">
        <v>19.829999999999998</v>
      </c>
    </row>
    <row r="24" spans="1:2">
      <c r="A24">
        <v>18</v>
      </c>
      <c r="B24">
        <v>20.350000000000001</v>
      </c>
    </row>
    <row r="25" spans="1:2">
      <c r="A25">
        <v>19</v>
      </c>
      <c r="B25">
        <v>21.57</v>
      </c>
    </row>
    <row r="26" spans="1:2">
      <c r="A26">
        <v>20</v>
      </c>
      <c r="B26">
        <v>21.74</v>
      </c>
    </row>
    <row r="27" spans="1:2">
      <c r="A27">
        <v>21</v>
      </c>
      <c r="B27">
        <v>20.079999999999998</v>
      </c>
    </row>
    <row r="28" spans="1:2">
      <c r="A28">
        <v>22</v>
      </c>
      <c r="B28">
        <v>22.34</v>
      </c>
    </row>
    <row r="29" spans="1:2">
      <c r="A29">
        <v>23</v>
      </c>
      <c r="B29">
        <v>21.24</v>
      </c>
    </row>
    <row r="30" spans="1:2">
      <c r="A30">
        <v>24</v>
      </c>
      <c r="B30">
        <v>18.37</v>
      </c>
    </row>
    <row r="31" spans="1:2">
      <c r="A31">
        <v>25</v>
      </c>
      <c r="B31">
        <v>20.78</v>
      </c>
    </row>
    <row r="32" spans="1:2">
      <c r="A32">
        <v>26</v>
      </c>
      <c r="B32">
        <v>23.28</v>
      </c>
    </row>
    <row r="33" spans="1:3">
      <c r="A33">
        <v>27</v>
      </c>
      <c r="B33">
        <v>21.45</v>
      </c>
    </row>
    <row r="34" spans="1:3">
      <c r="A34">
        <v>28</v>
      </c>
      <c r="B34">
        <v>21.17</v>
      </c>
    </row>
    <row r="35" spans="1:3">
      <c r="A35">
        <v>29</v>
      </c>
      <c r="B35">
        <v>18.32</v>
      </c>
    </row>
    <row r="36" spans="1:3">
      <c r="B36">
        <f>AVERAGE(B17:B35,B3:B12)</f>
        <v>20.820689655172412</v>
      </c>
      <c r="C36">
        <f>STDEVP(B3:B12,B17:B35)</f>
        <v>1.8838806811811262</v>
      </c>
    </row>
    <row r="38" spans="1:3">
      <c r="A38" t="s">
        <v>7</v>
      </c>
      <c r="B38">
        <f>2*0.01/6.056</f>
        <v>3.3025099075297227E-3</v>
      </c>
    </row>
    <row r="39" spans="1:3">
      <c r="A39" t="s">
        <v>8</v>
      </c>
      <c r="B39">
        <f>2.045*SQRT(((1.8866^2)/29)+(0.00330251^2/29))</f>
        <v>0.71643172480649375</v>
      </c>
    </row>
    <row r="40" spans="1:3">
      <c r="A40" t="s">
        <v>9</v>
      </c>
      <c r="B40">
        <f>B39*100/B36</f>
        <v>3.4409605861855446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Чубарова</cp:lastModifiedBy>
  <dcterms:created xsi:type="dcterms:W3CDTF">2017-09-09T06:29:20Z</dcterms:created>
  <dcterms:modified xsi:type="dcterms:W3CDTF">2017-09-23T07:00:45Z</dcterms:modified>
</cp:coreProperties>
</file>