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una/Documents/GRAD SCHOOL/CMPE242/LAB2/ADC_Validation/"/>
    </mc:Choice>
  </mc:AlternateContent>
  <bookViews>
    <workbookView xWindow="80" yWindow="460" windowWidth="33440" windowHeight="20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C28" i="1"/>
  <c r="J6" i="1"/>
  <c r="R8" i="1"/>
  <c r="R9" i="1"/>
  <c r="R10" i="1"/>
  <c r="R11" i="1"/>
  <c r="R12" i="1"/>
  <c r="R13" i="1"/>
  <c r="R14" i="1"/>
  <c r="R15" i="1"/>
  <c r="R16" i="1"/>
  <c r="R17" i="1"/>
  <c r="R18" i="1"/>
  <c r="R7" i="1"/>
  <c r="O18" i="1"/>
  <c r="O17" i="1"/>
  <c r="O16" i="1"/>
  <c r="O14" i="1"/>
  <c r="O15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<sst xmlns="http://schemas.openxmlformats.org/spreadsheetml/2006/main" count="4" uniqueCount="4">
  <si>
    <t>DESIRED</t>
  </si>
  <si>
    <t>ACTUAL</t>
  </si>
  <si>
    <t>VOLTS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</si>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</sst>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1.3636x - 1</a:t>
                    </a:r>
                    <a:br>
                      <a:rPr lang="en-US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Sheet1!$N$7:$N$18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</c:numCache>
            </c:numRef>
          </c:xVal>
          <c:yVal>
            <c:numRef>
              <c:f>Sheet1!$O$7:$O$18</c:f>
              <c:numCache>
                <c:formatCode>General</c:formatCode>
                <c:ptCount val="12"/>
                <c:pt idx="0">
                  <c:v>-1.0</c:v>
                </c:pt>
                <c:pt idx="1">
                  <c:v>-0.590909063636332</c:v>
                </c:pt>
                <c:pt idx="2">
                  <c:v>-0.181818181818016</c:v>
                </c:pt>
                <c:pt idx="3">
                  <c:v>0.227272727272748</c:v>
                </c:pt>
                <c:pt idx="4">
                  <c:v>0.636363636363967</c:v>
                </c:pt>
                <c:pt idx="5">
                  <c:v>1.045454545454504</c:v>
                </c:pt>
                <c:pt idx="6">
                  <c:v>1.454545454545496</c:v>
                </c:pt>
                <c:pt idx="7">
                  <c:v>1.863636363636033</c:v>
                </c:pt>
                <c:pt idx="8">
                  <c:v>2.272727181818482</c:v>
                </c:pt>
                <c:pt idx="9">
                  <c:v>2.681818454545919</c:v>
                </c:pt>
                <c:pt idx="10">
                  <c:v>3.090908727273018</c:v>
                </c:pt>
                <c:pt idx="11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0170816"/>
        <c:axId val="-940168064"/>
      </c:scatterChart>
      <c:valAx>
        <c:axId val="-9401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168064"/>
        <c:crosses val="autoZero"/>
        <c:crossBetween val="midCat"/>
      </c:valAx>
      <c:valAx>
        <c:axId val="-940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1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 Characteristic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1239.5x + 1</a:t>
                    </a:r>
                    <a:br>
                      <a:rPr lang="en-US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Sheet1!$L$7:$L$18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</c:numCache>
            </c:numRef>
          </c:cat>
          <c:val>
            <c:numRef>
              <c:f>Sheet1!$M$7:$M$18</c:f>
              <c:numCache>
                <c:formatCode>General</c:formatCode>
                <c:ptCount val="12"/>
                <c:pt idx="0">
                  <c:v>1.0</c:v>
                </c:pt>
                <c:pt idx="1">
                  <c:v>372.8636363636363</c:v>
                </c:pt>
                <c:pt idx="2">
                  <c:v>744.7272727272726</c:v>
                </c:pt>
                <c:pt idx="3">
                  <c:v>1116.590909090909</c:v>
                </c:pt>
                <c:pt idx="4">
                  <c:v>1488.454545454545</c:v>
                </c:pt>
                <c:pt idx="5">
                  <c:v>1860.318181818182</c:v>
                </c:pt>
                <c:pt idx="6">
                  <c:v>2232.181818181818</c:v>
                </c:pt>
                <c:pt idx="7">
                  <c:v>2604.045454545455</c:v>
                </c:pt>
                <c:pt idx="8">
                  <c:v>2975.909091</c:v>
                </c:pt>
                <c:pt idx="9">
                  <c:v>3347.772727</c:v>
                </c:pt>
                <c:pt idx="10">
                  <c:v>3719.636364</c:v>
                </c:pt>
                <c:pt idx="11">
                  <c:v>4091.5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98036880"/>
        <c:axId val="-944159776"/>
      </c:lineChart>
      <c:catAx>
        <c:axId val="-8980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159776"/>
        <c:crosses val="autoZero"/>
        <c:auto val="1"/>
        <c:lblAlgn val="ctr"/>
        <c:lblOffset val="100"/>
        <c:noMultiLvlLbl val="1"/>
      </c:catAx>
      <c:valAx>
        <c:axId val="-9441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0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 Compensation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62563429571303"/>
                  <c:y val="0.008842592592592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ax = 1240.8636x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Sheet1!$Q$7:$Q$18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</c:numCache>
            </c:numRef>
          </c:xVal>
          <c:yVal>
            <c:numRef>
              <c:f>Sheet1!$R$7:$R$18</c:f>
              <c:numCache>
                <c:formatCode>General</c:formatCode>
                <c:ptCount val="12"/>
                <c:pt idx="0">
                  <c:v>0.0</c:v>
                </c:pt>
                <c:pt idx="1">
                  <c:v>372.25908</c:v>
                </c:pt>
                <c:pt idx="2">
                  <c:v>744.51816</c:v>
                </c:pt>
                <c:pt idx="3">
                  <c:v>1116.77724</c:v>
                </c:pt>
                <c:pt idx="4">
                  <c:v>1489.03632</c:v>
                </c:pt>
                <c:pt idx="5">
                  <c:v>1861.2954</c:v>
                </c:pt>
                <c:pt idx="6">
                  <c:v>2233.55448</c:v>
                </c:pt>
                <c:pt idx="7">
                  <c:v>2605.81356</c:v>
                </c:pt>
                <c:pt idx="8">
                  <c:v>2978.07264</c:v>
                </c:pt>
                <c:pt idx="9">
                  <c:v>3350.33172</c:v>
                </c:pt>
                <c:pt idx="10">
                  <c:v>3722.5908</c:v>
                </c:pt>
                <c:pt idx="11">
                  <c:v>4094.849879999999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0036720"/>
        <c:axId val="-940028656"/>
      </c:scatterChart>
      <c:valAx>
        <c:axId val="-94003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028656"/>
        <c:crosses val="autoZero"/>
        <c:crossBetween val="midCat"/>
      </c:valAx>
      <c:valAx>
        <c:axId val="-940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0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Compensation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Sheet1!$Q$7:$Q$18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</c:numCache>
            </c:numRef>
          </c:cat>
          <c:val>
            <c:numRef>
              <c:f>Sheet1!$R$7:$R$18</c:f>
              <c:numCache>
                <c:formatCode>General</c:formatCode>
                <c:ptCount val="12"/>
                <c:pt idx="0">
                  <c:v>0.0</c:v>
                </c:pt>
                <c:pt idx="1">
                  <c:v>372.25908</c:v>
                </c:pt>
                <c:pt idx="2">
                  <c:v>744.51816</c:v>
                </c:pt>
                <c:pt idx="3">
                  <c:v>1116.77724</c:v>
                </c:pt>
                <c:pt idx="4">
                  <c:v>1489.03632</c:v>
                </c:pt>
                <c:pt idx="5">
                  <c:v>1861.2954</c:v>
                </c:pt>
                <c:pt idx="6">
                  <c:v>2233.55448</c:v>
                </c:pt>
                <c:pt idx="7">
                  <c:v>2605.81356</c:v>
                </c:pt>
                <c:pt idx="8">
                  <c:v>2978.07264</c:v>
                </c:pt>
                <c:pt idx="9">
                  <c:v>3350.33172</c:v>
                </c:pt>
                <c:pt idx="10">
                  <c:v>3722.5908</c:v>
                </c:pt>
                <c:pt idx="11">
                  <c:v>4094.849879999999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marker val="1"/>
        <c:smooth val="0"/>
        <c:axId val="-939975024"/>
        <c:axId val="-939356864"/>
      </c:lineChart>
      <c:catAx>
        <c:axId val="-9399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356864"/>
        <c:crosses val="autoZero"/>
        <c:auto val="1"/>
        <c:lblAlgn val="ctr"/>
        <c:lblOffset val="100"/>
        <c:noMultiLvlLbl val="0"/>
      </c:catAx>
      <c:valAx>
        <c:axId val="-939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9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Sheet1!$J$7:$J$18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0.0</c:v>
                </c:pt>
                <c:pt idx="1">
                  <c:v>372.2727273</c:v>
                </c:pt>
                <c:pt idx="2">
                  <c:v>744.5454545454546</c:v>
                </c:pt>
                <c:pt idx="3">
                  <c:v>1116.818181818182</c:v>
                </c:pt>
                <c:pt idx="4">
                  <c:v>1489.090909090909</c:v>
                </c:pt>
                <c:pt idx="5">
                  <c:v>1861.363636363636</c:v>
                </c:pt>
                <c:pt idx="6">
                  <c:v>2233.636363636364</c:v>
                </c:pt>
                <c:pt idx="7">
                  <c:v>2605.909090909091</c:v>
                </c:pt>
                <c:pt idx="8">
                  <c:v>2978.181818181818</c:v>
                </c:pt>
                <c:pt idx="9">
                  <c:v>3350.454545454546</c:v>
                </c:pt>
                <c:pt idx="10">
                  <c:v>3722.727272727273</c:v>
                </c:pt>
                <c:pt idx="11">
                  <c:v>4095.0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919537824"/>
        <c:axId val="-880646352"/>
      </c:scatterChart>
      <c:valAx>
        <c:axId val="-9195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646352"/>
        <c:crosses val="autoZero"/>
        <c:crossBetween val="midCat"/>
      </c:valAx>
      <c:valAx>
        <c:axId val="-880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5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17059</xdr:colOff>
      <xdr:row>19</xdr:row>
      <xdr:rowOff>35827</xdr:rowOff>
    </xdr:from>
    <xdr:to>
      <xdr:col>21</xdr:col>
      <xdr:colOff>284328</xdr:colOff>
      <xdr:row>41</xdr:row>
      <xdr:rowOff>47388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121312</xdr:colOff>
      <xdr:row>21</xdr:row>
      <xdr:rowOff>187466</xdr:rowOff>
    </xdr:from>
    <xdr:to>
      <xdr:col>12</xdr:col>
      <xdr:colOff>758207</xdr:colOff>
      <xdr:row>43</xdr:row>
      <xdr:rowOff>28432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453030</xdr:colOff>
      <xdr:row>2</xdr:row>
      <xdr:rowOff>54779</xdr:rowOff>
    </xdr:from>
    <xdr:to>
      <xdr:col>24</xdr:col>
      <xdr:colOff>483358</xdr:colOff>
      <xdr:row>17</xdr:row>
      <xdr:rowOff>85297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490940</xdr:colOff>
      <xdr:row>14</xdr:row>
      <xdr:rowOff>130603</xdr:rowOff>
    </xdr:from>
    <xdr:to>
      <xdr:col>32</xdr:col>
      <xdr:colOff>19242</xdr:colOff>
      <xdr:row>32</xdr:row>
      <xdr:rowOff>189553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340592</xdr:colOff>
      <xdr:row>6</xdr:row>
      <xdr:rowOff>105256</xdr:rowOff>
    </xdr:from>
    <xdr:to>
      <xdr:col>8</xdr:col>
      <xdr:colOff>775471</xdr:colOff>
      <xdr:row>19</xdr:row>
      <xdr:rowOff>48684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showRuler="0" topLeftCell="G9" zoomScale="132" zoomScaleNormal="134" zoomScalePageLayoutView="134" workbookViewId="0">
      <selection activeCell="AA8" sqref="AA8"/>
    </sheetView>
  </sheetViews>
  <sheetFormatPr baseColWidth="10" defaultRowHeight="16" x14ac:dyDescent="0.2"/>
  <sheetData>
    <row r="1" spans="1:18" x14ac:dyDescent="0.2">
      <c r="A1">
        <v>0</v>
      </c>
      <c r="B1">
        <v>1</v>
      </c>
    </row>
    <row r="2" spans="1:18" x14ac:dyDescent="0.2">
      <c r="A2">
        <v>3.3</v>
      </c>
      <c r="B2">
        <v>4091.5</v>
      </c>
    </row>
    <row r="3" spans="1:18" x14ac:dyDescent="0.2">
      <c r="H3">
        <v>3.3</v>
      </c>
    </row>
    <row r="6" spans="1:18" x14ac:dyDescent="0.2">
      <c r="J6">
        <f>(4095/3.3)*H3</f>
        <v>4095</v>
      </c>
      <c r="K6" t="s">
        <v>0</v>
      </c>
      <c r="L6" t="s">
        <v>2</v>
      </c>
      <c r="M6" t="s">
        <v>1</v>
      </c>
      <c r="O6" t="s">
        <v>3</v>
      </c>
    </row>
    <row r="7" spans="1:18" x14ac:dyDescent="0.2">
      <c r="J7">
        <v>0</v>
      </c>
      <c r="K7">
        <v>0</v>
      </c>
      <c r="L7">
        <v>0</v>
      </c>
      <c r="M7">
        <v>1</v>
      </c>
      <c r="N7">
        <v>0</v>
      </c>
      <c r="O7">
        <v>-1</v>
      </c>
      <c r="Q7">
        <v>0</v>
      </c>
      <c r="R7">
        <f>1240.8636*Q7</f>
        <v>0</v>
      </c>
    </row>
    <row r="8" spans="1:18" x14ac:dyDescent="0.2">
      <c r="J8">
        <v>0.3</v>
      </c>
      <c r="K8" s="2">
        <v>372.27272729999999</v>
      </c>
      <c r="L8">
        <v>0.3</v>
      </c>
      <c r="M8">
        <v>372.86363636363632</v>
      </c>
      <c r="N8">
        <v>0.3</v>
      </c>
      <c r="O8">
        <f t="shared" ref="O8:O18" si="0">K8-M8</f>
        <v>-0.59090906363633167</v>
      </c>
      <c r="Q8">
        <v>0.3</v>
      </c>
      <c r="R8">
        <f>1240.8636*Q8</f>
        <v>372.25907999999998</v>
      </c>
    </row>
    <row r="9" spans="1:18" x14ac:dyDescent="0.2">
      <c r="J9">
        <v>0.6</v>
      </c>
      <c r="K9">
        <v>744.54545454545462</v>
      </c>
      <c r="L9">
        <v>0.6</v>
      </c>
      <c r="M9">
        <v>744.72727272727263</v>
      </c>
      <c r="N9">
        <v>0.6</v>
      </c>
      <c r="O9">
        <f t="shared" si="0"/>
        <v>-0.18181818181801646</v>
      </c>
      <c r="Q9">
        <v>0.6</v>
      </c>
      <c r="R9">
        <f t="shared" ref="R9:R18" si="1">1240.8636*Q9</f>
        <v>744.51815999999997</v>
      </c>
    </row>
    <row r="10" spans="1:18" x14ac:dyDescent="0.2">
      <c r="C10">
        <v>0.6</v>
      </c>
      <c r="J10">
        <v>0.9</v>
      </c>
      <c r="K10">
        <v>1116.818181818182</v>
      </c>
      <c r="L10">
        <v>0.9</v>
      </c>
      <c r="M10">
        <v>1116.5909090909092</v>
      </c>
      <c r="N10">
        <v>0.9</v>
      </c>
      <c r="O10">
        <f t="shared" si="0"/>
        <v>0.22727272727274794</v>
      </c>
      <c r="Q10">
        <v>0.9</v>
      </c>
      <c r="R10">
        <f t="shared" si="1"/>
        <v>1116.7772399999999</v>
      </c>
    </row>
    <row r="11" spans="1:18" x14ac:dyDescent="0.2">
      <c r="J11">
        <v>1.2</v>
      </c>
      <c r="K11">
        <v>1489.0909090909092</v>
      </c>
      <c r="L11">
        <v>1.2</v>
      </c>
      <c r="M11">
        <v>1488.4545454545453</v>
      </c>
      <c r="N11">
        <v>1.2</v>
      </c>
      <c r="O11">
        <f t="shared" si="0"/>
        <v>0.63636363636396709</v>
      </c>
      <c r="Q11">
        <v>1.2</v>
      </c>
      <c r="R11">
        <f t="shared" si="1"/>
        <v>1489.0363199999999</v>
      </c>
    </row>
    <row r="12" spans="1:18" x14ac:dyDescent="0.2">
      <c r="J12">
        <v>1.5</v>
      </c>
      <c r="K12">
        <v>1861.3636363636365</v>
      </c>
      <c r="L12">
        <v>1.5</v>
      </c>
      <c r="M12">
        <v>1860.318181818182</v>
      </c>
      <c r="N12">
        <v>1.5</v>
      </c>
      <c r="O12">
        <f t="shared" si="0"/>
        <v>1.0454545454545041</v>
      </c>
      <c r="Q12">
        <v>1.5</v>
      </c>
      <c r="R12">
        <f t="shared" si="1"/>
        <v>1861.2954</v>
      </c>
    </row>
    <row r="13" spans="1:18" x14ac:dyDescent="0.2">
      <c r="J13">
        <v>1.8</v>
      </c>
      <c r="K13">
        <v>2233.636363636364</v>
      </c>
      <c r="L13">
        <v>1.8</v>
      </c>
      <c r="M13">
        <v>2232.1818181818185</v>
      </c>
      <c r="N13">
        <v>1.8</v>
      </c>
      <c r="O13">
        <f t="shared" si="0"/>
        <v>1.4545454545454959</v>
      </c>
      <c r="Q13">
        <v>1.8</v>
      </c>
      <c r="R13">
        <f t="shared" si="1"/>
        <v>2233.5544799999998</v>
      </c>
    </row>
    <row r="14" spans="1:18" ht="18" x14ac:dyDescent="0.2">
      <c r="D14" s="1"/>
      <c r="J14">
        <v>2.1</v>
      </c>
      <c r="K14">
        <v>2605.909090909091</v>
      </c>
      <c r="L14">
        <v>2.1</v>
      </c>
      <c r="M14">
        <v>2604.045454545455</v>
      </c>
      <c r="N14">
        <v>2.1</v>
      </c>
      <c r="O14">
        <f t="shared" si="0"/>
        <v>1.8636363636360329</v>
      </c>
      <c r="Q14">
        <v>2.1</v>
      </c>
      <c r="R14">
        <f t="shared" si="1"/>
        <v>2605.8135600000001</v>
      </c>
    </row>
    <row r="15" spans="1:18" ht="18" x14ac:dyDescent="0.2">
      <c r="D15" s="1"/>
      <c r="F15">
        <f>INDEX($A$1:$B$2, MATCH(C1,$A$1:$A$2,1),2)+
(C10-INDEX($A$1:$B$2, MATCH(C1,$A$1:$A$2,1),1))*
(INDEX($A$1:$B$2, MATCH($C1,$A$1:$A$2,1)+1,2)-
INDEX($A$1:$B$2, MATCH($C1,$A$1:$A$2,1),2))/
(INDEX($A$1:$B$2, MATCH($C1,$A$1:$A$2,1)+1,1)-
INDEX($A$1:$B$2, MATCH($C1,$A$1:$A$2,1),1))</f>
        <v>744.72727272727263</v>
      </c>
      <c r="J15">
        <v>2.4</v>
      </c>
      <c r="K15">
        <v>2978.1818181818185</v>
      </c>
      <c r="L15">
        <v>2.4</v>
      </c>
      <c r="M15" s="2">
        <v>2975.909091</v>
      </c>
      <c r="N15">
        <v>2.4</v>
      </c>
      <c r="O15">
        <f t="shared" si="0"/>
        <v>2.2727271818184818</v>
      </c>
      <c r="Q15">
        <v>2.4</v>
      </c>
      <c r="R15">
        <f t="shared" si="1"/>
        <v>2978.0726399999999</v>
      </c>
    </row>
    <row r="16" spans="1:18" ht="18" x14ac:dyDescent="0.2">
      <c r="D16" s="1"/>
      <c r="J16">
        <v>2.7</v>
      </c>
      <c r="K16">
        <v>3350.454545454546</v>
      </c>
      <c r="L16">
        <v>2.7</v>
      </c>
      <c r="M16" s="2">
        <v>3347.772727</v>
      </c>
      <c r="N16">
        <v>2.7</v>
      </c>
      <c r="O16">
        <f t="shared" si="0"/>
        <v>2.6818184545459189</v>
      </c>
      <c r="Q16">
        <v>2.7</v>
      </c>
      <c r="R16">
        <f t="shared" si="1"/>
        <v>3350.3317200000001</v>
      </c>
    </row>
    <row r="17" spans="3:18" ht="18" x14ac:dyDescent="0.2">
      <c r="D17" s="1"/>
      <c r="J17">
        <v>3</v>
      </c>
      <c r="K17">
        <v>3722.727272727273</v>
      </c>
      <c r="L17">
        <v>3</v>
      </c>
      <c r="M17" s="2">
        <v>3719.636364</v>
      </c>
      <c r="N17">
        <v>3</v>
      </c>
      <c r="O17">
        <f t="shared" si="0"/>
        <v>3.0909087272730176</v>
      </c>
      <c r="Q17">
        <v>3</v>
      </c>
      <c r="R17">
        <f t="shared" si="1"/>
        <v>3722.5907999999999</v>
      </c>
    </row>
    <row r="18" spans="3:18" ht="18" x14ac:dyDescent="0.2">
      <c r="D18" s="1"/>
      <c r="J18">
        <v>3.3</v>
      </c>
      <c r="K18">
        <v>4095</v>
      </c>
      <c r="L18">
        <v>3.3</v>
      </c>
      <c r="M18" s="2">
        <v>4091.5</v>
      </c>
      <c r="N18">
        <v>3.3</v>
      </c>
      <c r="O18">
        <f t="shared" si="0"/>
        <v>3.5</v>
      </c>
      <c r="Q18">
        <v>3.3</v>
      </c>
      <c r="R18">
        <f t="shared" si="1"/>
        <v>4094.8498799999993</v>
      </c>
    </row>
    <row r="19" spans="3:18" ht="18" x14ac:dyDescent="0.2">
      <c r="D19" s="1"/>
    </row>
    <row r="28" spans="3:18" x14ac:dyDescent="0.2">
      <c r="C28">
        <f ca="1">FORECAST(C10,OFFSET(B1,MATCH(C10,A1,1)-1,0,2), OFFSET(A1,MATCH(C10,A1,1)-1,0,2))</f>
        <v>744.72727272727263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2017-05-15T13:02:28Z</dcterms:created>
  <dcterms:modified xsi:type="dcterms:W3CDTF">2017-05-18T22:58:05Z</dcterms:modified>
</cp:coreProperties>
</file>