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than\Documents\python\ical-paylog\"/>
    </mc:Choice>
  </mc:AlternateContent>
  <xr:revisionPtr revIDLastSave="0" documentId="13_ncr:1_{7D418D9D-69F4-4529-A096-8AB3DEB812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fts" sheetId="2" r:id="rId1"/>
    <sheet name="wages &amp; unpaid" sheetId="3" r:id="rId2"/>
    <sheet name="income per week" sheetId="7" r:id="rId3"/>
    <sheet name="time per week" sheetId="6" r:id="rId4"/>
    <sheet name="jobs" sheetId="5" r:id="rId5"/>
  </sheets>
  <definedNames>
    <definedName name="ExternalData_1" localSheetId="0" hidden="1">shifts!$A$1:$I$21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 s="1"/>
  <c r="C2" i="3"/>
  <c r="D2" i="3" s="1"/>
  <c r="C3" i="3"/>
  <c r="D3" i="3" s="1"/>
  <c r="C4" i="3"/>
  <c r="D4" i="3" s="1"/>
  <c r="C5" i="3"/>
  <c r="D5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AC670-9CB7-422F-B474-0BF89BB9DC6F}" keepAlive="1" name="Query - shifts" description="Connection to the 'shifts' query in the workbook." type="5" refreshedVersion="8" background="1" refreshOnLoad="1" saveData="1">
    <dbPr connection="Provider=Microsoft.Mashup.OleDb.1;Data Source=$Workbook$;Location=shifts;Extended Properties=&quot;&quot;" command="SELECT * FROM [shifts]"/>
  </connection>
</connections>
</file>

<file path=xl/sharedStrings.xml><?xml version="1.0" encoding="utf-8"?>
<sst xmlns="http://schemas.openxmlformats.org/spreadsheetml/2006/main" count="103" uniqueCount="34">
  <si>
    <t>Row Labels</t>
  </si>
  <si>
    <t>Grand Total</t>
  </si>
  <si>
    <t>Sum of Time</t>
  </si>
  <si>
    <t>Sum of Hourly</t>
  </si>
  <si>
    <t>Job</t>
  </si>
  <si>
    <t>Expected Hourly</t>
  </si>
  <si>
    <t>Unpaid Time</t>
  </si>
  <si>
    <t>Unpaid Income</t>
  </si>
  <si>
    <t>Is Paid</t>
  </si>
  <si>
    <t>Sum of Income</t>
  </si>
  <si>
    <t>Sum of Tips</t>
  </si>
  <si>
    <t>TRUE</t>
  </si>
  <si>
    <t>Column Labels</t>
  </si>
  <si>
    <t>Start</t>
  </si>
  <si>
    <t>End</t>
  </si>
  <si>
    <t>Time</t>
  </si>
  <si>
    <t>Income</t>
  </si>
  <si>
    <t>Tips</t>
  </si>
  <si>
    <t>Paid</t>
  </si>
  <si>
    <t>Project</t>
  </si>
  <si>
    <t>Description</t>
  </si>
  <si>
    <t/>
  </si>
  <si>
    <t>Sum of Net Income</t>
  </si>
  <si>
    <t>Event Coordinator</t>
  </si>
  <si>
    <t>Catering</t>
  </si>
  <si>
    <t>Logistics Manager</t>
  </si>
  <si>
    <t>Sales Associate</t>
  </si>
  <si>
    <t>Operations Manager</t>
  </si>
  <si>
    <t>6/1/2024 - 6/7/2024</t>
  </si>
  <si>
    <t>6/8/2024 - 6/14/2024</t>
  </si>
  <si>
    <t>6/15/2024 - 6/21/2024</t>
  </si>
  <si>
    <t>6/22/2024 - 6/28/2024</t>
  </si>
  <si>
    <t>6/29/2024 - 7/5/2024</t>
  </si>
  <si>
    <t>7/6/2024 - 7/9/2024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</si>
</sst>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h]\h\ m\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h]\h\ m\m"/>
    </dxf>
    <dxf>
      <numFmt numFmtId="27" formatCode="m/d/yyyy\ h:mm"/>
    </dxf>
    <dxf>
      <numFmt numFmtId="27" formatCode="m/d/yyyy\ h:mm"/>
    </dxf>
    <dxf>
      <numFmt numFmtId="34" formatCode="_(&quot;$&quot;* #,##0.00_);_(&quot;$&quot;* \(#,##0.00\);_(&quot;$&quot;* &quot;-&quot;??_);_(@_)"/>
    </dxf>
    <dxf>
      <numFmt numFmtId="164" formatCode="[h]\h\ m\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[analysis-sample.xlsx]income per week!PivotTable2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'income per week'!$B$1:$B$2</c:f>
              <c:strCache>
                <c:ptCount val="1"/>
                <c:pt idx="0">
                  <c:v>Event Coordinator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'income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'income per week'!$B$3:$B$9</c:f>
              <c:numCache>
                <c:formatCode>_("$"* #,##0.00_);_("$"* \(#,##0.00\);_("$"* "-"??_);_(@_)</c:formatCode>
                <c:ptCount val="6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B-409F-80A3-CCC5CD82EB86}"/>
            </c:ext>
          </c:extLst>
        </c:ser>
        <c:ser>
          <c:idx val="1"/>
          <c:order val="1"/>
          <c:tx>
            <c:strRef>
              <c:f>'income per week'!$C$1:$C$2</c:f>
              <c:strCache>
                <c:ptCount val="1"/>
                <c:pt idx="0">
                  <c:v>Catering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'income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'income per week'!$C$3:$C$9</c:f>
              <c:numCache>
                <c:formatCode>_("$"* #,##0.00_);_("$"* \(#,##0.00\);_("$"* "-"??_);_(@_)</c:formatCode>
                <c:ptCount val="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B-409F-80A3-CCC5CD82EB86}"/>
            </c:ext>
          </c:extLst>
        </c:ser>
        <c:ser>
          <c:idx val="2"/>
          <c:order val="2"/>
          <c:tx>
            <c:strRef>
              <c:f>'income per week'!$D$1:$D$2</c:f>
              <c:strCache>
                <c:ptCount val="1"/>
                <c:pt idx="0">
                  <c:v>Logistics 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'income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'income per week'!$D$3:$D$9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B-409F-80A3-CCC5CD82EB86}"/>
            </c:ext>
          </c:extLst>
        </c:ser>
        <c:ser>
          <c:idx val="3"/>
          <c:order val="3"/>
          <c:tx>
            <c:strRef>
              <c:f>'income per week'!$E$1:$E$2</c:f>
              <c:strCache>
                <c:ptCount val="1"/>
                <c:pt idx="0">
                  <c:v>Sales Associate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'income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'income per week'!$E$3:$E$9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9-47A5-83D8-198540C924E1}"/>
            </c:ext>
          </c:extLst>
        </c:ser>
        <c:ser>
          <c:idx val="4"/>
          <c:order val="4"/>
          <c:tx>
            <c:strRef>
              <c:f>'income per week'!$F$1:$F$2</c:f>
              <c:strCache>
                <c:ptCount val="1"/>
                <c:pt idx="0">
                  <c:v>Operations Manager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'income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'income per week'!$F$3:$F$9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9-47A5-83D8-198540C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061728"/>
        <c:axId val="1781066528"/>
      </c:areaChart>
      <c:catAx>
        <c:axId val="17810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6528"/>
        <c:crosses val="autoZero"/>
        <c:auto val="1"/>
        <c:lblAlgn val="ctr"/>
        <c:lblOffset val="100"/>
        <c:noMultiLvlLbl val="0"/>
      </c:catAx>
      <c:valAx>
        <c:axId val="17810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0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[analysis-sample.xlsx]time per week!PivotTable1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'time per week'!$B$1:$B$2</c:f>
              <c:strCache>
                <c:ptCount val="1"/>
                <c:pt idx="0">
                  <c:v>Event Coordinator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week'!$B$3:$B$9</c:f>
              <c:numCache>
                <c:formatCode>[h]\h\ m\m</c:formatCode>
                <c:ptCount val="6"/>
                <c:pt idx="0">
                  <c:v>0.82291666666666674</c:v>
                </c:pt>
                <c:pt idx="1">
                  <c:v>0.66666666666666674</c:v>
                </c:pt>
                <c:pt idx="3">
                  <c:v>0.66666666666666674</c:v>
                </c:pt>
                <c:pt idx="5">
                  <c:v>0.66666666666666674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5-4725-9942-45E46A4041D9}"/>
            </c:ext>
          </c:extLst>
        </c:ser>
        <c:ser>
          <c:idx val="1"/>
          <c:order val="1"/>
          <c:tx>
            <c:strRef>
              <c:f>'time per week'!$C$1:$C$2</c:f>
              <c:strCache>
                <c:ptCount val="1"/>
                <c:pt idx="0">
                  <c:v>Catering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week'!$C$3:$C$9</c:f>
              <c:numCache>
                <c:formatCode>[h]\h\ m\m</c:formatCode>
                <c:ptCount val="6"/>
                <c:pt idx="0">
                  <c:v>0.125</c:v>
                </c:pt>
                <c:pt idx="1">
                  <c:v>0.10416666666666667</c:v>
                </c:pt>
                <c:pt idx="4">
                  <c:v>0.22916666666666669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85-4725-9942-45E46A4041D9}"/>
            </c:ext>
          </c:extLst>
        </c:ser>
        <c:ser>
          <c:idx val="2"/>
          <c:order val="2"/>
          <c:tx>
            <c:strRef>
              <c:f>'time per week'!$D$1:$D$2</c:f>
              <c:strCache>
                <c:ptCount val="1"/>
                <c:pt idx="0">
                  <c:v>Logistics Manager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week'!$D$3:$D$9</c:f>
              <c:numCache>
                <c:formatCode>[h]\h\ m\m</c:formatCode>
                <c:ptCount val="6"/>
                <c:pt idx="2">
                  <c:v>0.57291666666666674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85-4725-9942-45E46A4041D9}"/>
            </c:ext>
          </c:extLst>
        </c:ser>
        <c:ser>
          <c:idx val="3"/>
          <c:order val="3"/>
          <c:tx>
            <c:strRef>
              <c:f>'time per week'!$E$1:$E$2</c:f>
              <c:strCache>
                <c:ptCount val="1"/>
                <c:pt idx="0">
                  <c:v>Sales Associate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week'!$E$3:$E$9</c:f>
              <c:numCache>
                <c:formatCode>[h]\h\ m\m</c:formatCode>
                <c:ptCount val="6"/>
                <c:pt idx="2">
                  <c:v>0.36458333333333337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6-486E-9E2C-9BB81BC72A78}"/>
            </c:ext>
          </c:extLst>
        </c:ser>
        <c:ser>
          <c:idx val="4"/>
          <c:order val="4"/>
          <c:tx>
            <c:strRef>
              <c:f>'time per week'!$F$1:$F$2</c:f>
              <c:strCache>
                <c:ptCount val="1"/>
                <c:pt idx="0">
                  <c:v>Operations Manager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'time per week'!$A$3:$A$9</c:f>
              <c:strCache>
                <c:ptCount val="6"/>
                <c:pt idx="0">
                  <c:v>6/1/2024 - 6/7/2024</c:v>
                </c:pt>
                <c:pt idx="1">
                  <c:v>6/8/2024 - 6/14/2024</c:v>
                </c:pt>
                <c:pt idx="2">
                  <c:v>6/15/2024 - 6/21/2024</c:v>
                </c:pt>
                <c:pt idx="3">
                  <c:v>6/22/2024 - 6/28/2024</c:v>
                </c:pt>
                <c:pt idx="4">
                  <c:v>6/29/2024 - 7/5/2024</c:v>
                </c:pt>
                <c:pt idx="5">
                  <c:v>7/6/2024 - 7/9/2024</c:v>
                </c:pt>
              </c:strCache>
            </c:strRef>
          </c:cat>
          <c:val>
            <c:numRef>
              <c:f>'time per week'!$F$3:$F$9</c:f>
              <c:numCache>
                <c:formatCode>[h]\h\ m\m</c:formatCode>
                <c:ptCount val="6"/>
                <c:pt idx="3">
                  <c:v>0.35416666666666669</c:v>
                </c:pt>
                <c:pt idx="4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6-486E-9E2C-9BB81BC7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59647"/>
        <c:axId val="1530994304"/>
      </c:areaChart>
      <c:catAx>
        <c:axId val="10905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994304"/>
        <c:crosses val="autoZero"/>
        <c:auto val="1"/>
        <c:lblAlgn val="ctr"/>
        <c:lblOffset val="100"/>
        <c:noMultiLvlLbl val="0"/>
      </c:catAx>
      <c:valAx>
        <c:axId val="15309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\h\ m\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59647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10</xdr:row>
      <xdr:rowOff>91440</xdr:rowOff>
    </xdr:from>
    <xdr:to>
      <xdr:col>8</xdr:col>
      <xdr:colOff>350520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FA304-DB06-503F-2653-D1BB2346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11</xdr:row>
      <xdr:rowOff>91440</xdr:rowOff>
    </xdr:from>
    <xdr:to>
      <xdr:col>8</xdr:col>
      <xdr:colOff>167640</xdr:colOff>
      <xdr:row>26</xdr:row>
      <xdr:rowOff>91440</xdr:rowOff>
    </xdr:to>
    <xdr:graphicFrame macro="">
      <xdr:nvGraphicFramePr>
        <xdr:cNvPr id="2" name="time per week">
          <a:extLst>
            <a:ext uri="{FF2B5EF4-FFF2-40B4-BE49-F238E27FC236}">
              <a16:creationId xmlns:a16="http://schemas.microsoft.com/office/drawing/2014/main" id="{E32F5230-8185-4DFC-752C-F20F2AA35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han Dawes" refreshedDate="45470.009819212966" createdVersion="8" refreshedVersion="8" minRefreshableVersion="3" recordCount="20" xr:uid="{C42B17D0-CED8-4E69-83C0-E25F7AFFF5E9}">
  <cacheSource type="worksheet">
    <worksheetSource name="shifts"/>
  </cacheSource>
  <cacheFields count="12">
    <cacheField name="Start" numFmtId="22">
      <sharedItems containsSemiMixedTypes="0" containsNonDate="0" containsDate="1" containsString="0" minDate="2024-05-19T16:30:00" maxDate="2024-07-09T09:30:00" count="52">
        <d v="2024-06-01T10:00:00"/>
        <d v="2024-06-03T12:30:00"/>
        <d v="2024-06-06T08:00:00"/>
        <d v="2024-06-06T15:00:00"/>
        <d v="2024-06-10T14:30:00"/>
        <d v="2024-06-12T13:00:00"/>
        <d v="2024-06-13T09:30:00"/>
        <d v="2024-06-15T07:00:00"/>
        <d v="2024-06-17T11:45:00"/>
        <d v="2024-06-19T08:30:00"/>
        <d v="2024-06-21T14:00:00"/>
        <d v="2024-06-23T10:15:00"/>
        <d v="2024-06-25T08:45:00"/>
        <d v="2024-06-27T09:00:00"/>
        <d v="2024-06-29T10:30:00"/>
        <d v="2024-07-01T08:00:00"/>
        <d v="2024-07-03T15:00:00"/>
        <d v="2024-07-05T14:30:00"/>
        <d v="2024-07-07T13:00:00"/>
        <d v="2024-07-09T09:30:00"/>
        <d v="2024-05-19T16:30:00" u="1"/>
        <d v="2024-05-22T15:00:00" u="1"/>
        <d v="2024-05-25T09:45:00" u="1"/>
        <d v="2024-05-25T16:00:00" u="1"/>
        <d v="2024-05-30T16:00:00" u="1"/>
        <d v="2024-06-01T14:15:00" u="1"/>
        <d v="2024-06-02T10:45:00" u="1"/>
        <d v="2024-06-03T14:00:00" u="1"/>
        <d v="2024-06-04T14:00:00" u="1"/>
        <d v="2024-06-04T16:00:00" u="1"/>
        <d v="2024-06-06T14:00:00" u="1"/>
        <d v="2024-06-07T11:30:00" u="1"/>
        <d v="2024-06-07T17:00:00" u="1"/>
        <d v="2024-06-08T17:00:00" u="1"/>
        <d v="2024-06-11T15:00:00" u="1"/>
        <d v="2024-06-14T12:00:00" u="1"/>
        <d v="2024-06-15T12:00:00" u="1"/>
        <d v="2024-06-16T00:00:00" u="1"/>
        <d v="2024-06-18T12:30:00" u="1"/>
        <d v="2024-06-19T10:30:00" u="1"/>
        <d v="2024-06-20T12:00:00" u="1"/>
        <d v="2024-06-21T00:00:00" u="1"/>
        <d v="2024-06-21T10:30:00" u="1"/>
        <d v="2024-06-21T12:00:00" u="1"/>
        <d v="2024-06-22T09:30:00" u="1"/>
        <d v="2024-06-22T12:00:00" u="1"/>
        <d v="2024-06-22T17:00:00" u="1"/>
        <d v="2024-06-22T21:30:00" u="1"/>
        <d v="2024-06-24T19:17:00" u="1"/>
        <d v="2024-06-24T20:30:00" u="1"/>
        <d v="2024-06-24T21:50:00" u="1"/>
        <d v="2024-06-25T15:15:00" u="1"/>
      </sharedItems>
      <fieldGroup par="10"/>
    </cacheField>
    <cacheField name="End" numFmtId="22">
      <sharedItems containsSemiMixedTypes="0" containsNonDate="0" containsDate="1" containsString="0" minDate="2024-06-01T18:30:00" maxDate="2024-07-09T14:45:00"/>
    </cacheField>
    <cacheField name="Time" numFmtId="164">
      <sharedItems containsSemiMixedTypes="0" containsNonDate="0" containsDate="1" containsString="0" minDate="1899-12-30T02:30:00" maxDate="1899-12-30T10:45:00"/>
    </cacheField>
    <cacheField name="Income" numFmtId="44">
      <sharedItems containsString="0" containsBlank="1" containsNumber="1" containsInteger="1" minValue="30" maxValue="40"/>
    </cacheField>
    <cacheField name="Tips" numFmtId="44">
      <sharedItems containsString="0" containsBlank="1" containsNumber="1" containsInteger="1" minValue="15" maxValue="25"/>
    </cacheField>
    <cacheField name="Paid" numFmtId="14">
      <sharedItems containsSemiMixedTypes="0" containsNonDate="0" containsDate="1" containsString="0" minDate="2024-06-06T00:00:00" maxDate="2024-08-02T00:00:00"/>
    </cacheField>
    <cacheField name="Project" numFmtId="0">
      <sharedItems count="9">
        <s v="Event Coordinator"/>
        <s v="Catering"/>
        <s v="Logistics Manager"/>
        <s v="Sales Associate"/>
        <s v="Operations Manager"/>
        <s v="Party Attendant" u="1"/>
        <s v="Concessions" u="1"/>
        <s v="Tutor Ethan" u="1"/>
        <s v="Ece Labs" u="1"/>
      </sharedItems>
    </cacheField>
    <cacheField name="Description" numFmtId="0">
      <sharedItems/>
    </cacheField>
    <cacheField name="Is Paid" numFmtId="0">
      <sharedItems count="2">
        <b v="1"/>
        <b v="0" u="1"/>
      </sharedItems>
    </cacheField>
    <cacheField name="Hourly" numFmtId="0" formula=" (Income+Tips) / (24 *Time)" databaseField="0"/>
    <cacheField name="Days (Start)" numFmtId="0" databaseField="0">
      <fieldGroup base="0">
        <rangePr groupBy="days" startDate="2024-06-01T10:00:00" endDate="2024-07-09T09:30:00" groupInterval="7"/>
        <groupItems count="8">
          <s v="&lt;6/1/2024"/>
          <s v="6/1/2024 - 6/7/2024"/>
          <s v="6/8/2024 - 6/14/2024"/>
          <s v="6/15/2024 - 6/21/2024"/>
          <s v="6/22/2024 - 6/28/2024"/>
          <s v="6/29/2024 - 7/5/2024"/>
          <s v="7/6/2024 - 7/9/2024"/>
          <s v="&gt;7/9/2024"/>
        </groupItems>
      </fieldGroup>
    </cacheField>
    <cacheField name="Net Income" numFmtId="0" formula="Income+Tip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6E48D-7D75-4982-B3BE-B28AABC8C897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G9" firstHeaderRow="1" firstDataRow="2" firstDataCol="1"/>
  <pivotFields count="12">
    <pivotField numFmtId="22" showAll="0">
      <items count="53"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22" showAll="0"/>
    <pivotField numFmtId="164" showAll="0"/>
    <pivotField showAll="0"/>
    <pivotField showAll="0"/>
    <pivotField showAll="0"/>
    <pivotField axis="axisCol" showAll="0">
      <items count="10">
        <item m="1" x="6"/>
        <item m="1" x="8"/>
        <item m="1" x="5"/>
        <item m="1" x="7"/>
        <item x="0"/>
        <item x="1"/>
        <item x="2"/>
        <item x="3"/>
        <item x="4"/>
        <item t="default"/>
      </items>
    </pivotField>
    <pivotField showAll="0"/>
    <pivotField showAll="0"/>
    <pivotField dragToRow="0" dragToCol="0" dragToPage="0" showAll="0" defaultSubtota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dragToRow="0" dragToCol="0" dragToPage="0" showAll="0" defaultSubtotal="0"/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Sum of Net Income" fld="11" baseField="10" baseItem="1" numFmtId="44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A4751-8755-4025-94A8-B9C8FE5765D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G9" firstHeaderRow="1" firstDataRow="2" firstDataCol="1"/>
  <pivotFields count="12">
    <pivotField numFmtId="22" showAll="0">
      <items count="53"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22" showAll="0"/>
    <pivotField dataField="1" numFmtId="164" showAll="0"/>
    <pivotField showAll="0"/>
    <pivotField showAll="0"/>
    <pivotField showAll="0"/>
    <pivotField axis="axisCol" showAll="0" sumSubtotal="1">
      <items count="10">
        <item m="1" x="6"/>
        <item m="1" x="8"/>
        <item m="1" x="5"/>
        <item m="1" x="7"/>
        <item x="0"/>
        <item x="1"/>
        <item x="2"/>
        <item x="3"/>
        <item x="4"/>
        <item t="sum"/>
      </items>
    </pivotField>
    <pivotField showAll="0"/>
    <pivotField showAll="0"/>
    <pivotField dragToRow="0" dragToCol="0" dragToPage="0" showAll="0" defaultSubtota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6">
    <i>
      <x v="4"/>
    </i>
    <i>
      <x v="5"/>
    </i>
    <i>
      <x v="6"/>
    </i>
    <i>
      <x v="7"/>
    </i>
    <i>
      <x v="8"/>
    </i>
    <i t="grand">
      <x/>
    </i>
  </colItems>
  <dataFields count="1">
    <dataField name="Sum of Time" fld="2" baseField="10" baseItem="1" numFmtId="164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5218E-2517-42B4-BBF4-CEA2374BF33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 rowPageCount="1" colPageCount="1"/>
  <pivotFields count="12">
    <pivotField numFmtId="22" showAll="0">
      <items count="53"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22" showAll="0"/>
    <pivotField dataField="1" numFmtId="164" showAll="0"/>
    <pivotField dataField="1" showAll="0"/>
    <pivotField dataField="1" showAll="0"/>
    <pivotField showAll="0"/>
    <pivotField axis="axisRow" showAll="0">
      <items count="10">
        <item m="1" x="6"/>
        <item m="1" x="8"/>
        <item m="1" x="5"/>
        <item m="1" x="7"/>
        <item x="0"/>
        <item x="1"/>
        <item x="2"/>
        <item x="3"/>
        <item x="4"/>
        <item t="default"/>
      </items>
    </pivotField>
    <pivotField showAll="0"/>
    <pivotField axis="axisPage" showAll="0">
      <items count="3">
        <item m="1" x="1"/>
        <item x="0"/>
        <item t="default"/>
      </items>
    </pivotField>
    <pivotField dataField="1" dragToRow="0" dragToCol="0" dragToPage="0" showAll="0" defaultSubtota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ragToRow="0" dragToCol="0" dragToPage="0" showAll="0" defaultSubtotal="0"/>
  </pivotFields>
  <rowFields count="1">
    <field x="6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item="1" hier="-1"/>
  </pageFields>
  <dataFields count="4">
    <dataField name="Sum of Income" fld="3" baseField="6" baseItem="0" numFmtId="44"/>
    <dataField name="Sum of Tips" fld="4" baseField="6" baseItem="0" numFmtId="44"/>
    <dataField name="Sum of Time" fld="2" baseField="6" baseItem="0" numFmtId="164"/>
    <dataField name="Sum of Hourly" fld="9" baseField="6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28C0FC2F-D808-4122-805E-7F11A415C63A}" autoFormatId="16" applyNumberFormats="0" applyBorderFormats="0" applyFontFormats="0" applyPatternFormats="0" applyAlignmentFormats="0" applyWidthHeightFormats="0">
  <queryTableRefresh nextId="10">
    <queryTableFields count="9">
      <queryTableField id="1" name="Start" tableColumnId="1"/>
      <queryTableField id="2" name="End" tableColumnId="2"/>
      <queryTableField id="3" name="Time" tableColumnId="3"/>
      <queryTableField id="4" name="Income" tableColumnId="4"/>
      <queryTableField id="5" name="Tips" tableColumnId="5"/>
      <queryTableField id="6" name="Paid" tableColumnId="6"/>
      <queryTableField id="7" name="Project" tableColumnId="7"/>
      <queryTableField id="8" name="Description" tableColumnId="8"/>
      <queryTableField id="9" name="Is Pai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FF90A-23B8-4435-82F7-F896845A0893}" name="shifts" displayName="shifts" ref="A1:I21" tableType="queryTable" totalsRowShown="0">
  <autoFilter ref="A1:I21" xr:uid="{50BFF90A-23B8-4435-82F7-F896845A0893}"/>
  <tableColumns count="9">
    <tableColumn id="1" xr3:uid="{80B90884-827E-4BA8-9CC5-8CAD7B12FA75}" uniqueName="1" name="Start" queryTableFieldId="1" dataDxfId="8"/>
    <tableColumn id="2" xr3:uid="{5B2237C3-F418-46B8-83E1-54ACA46938BD}" uniqueName="2" name="End" queryTableFieldId="2" dataDxfId="7"/>
    <tableColumn id="3" xr3:uid="{A7BACDE3-8448-477F-B58A-BFCFF45CDA42}" uniqueName="3" name="Time" queryTableFieldId="3" dataDxfId="6"/>
    <tableColumn id="4" xr3:uid="{79E524DC-2CAE-46BE-8B33-97F9F1654F7A}" uniqueName="4" name="Income" queryTableFieldId="4" dataDxfId="5" dataCellStyle="Currency"/>
    <tableColumn id="5" xr3:uid="{9DB13ABF-C867-432E-A698-89827C774C1A}" uniqueName="5" name="Tips" queryTableFieldId="5" dataDxfId="4" dataCellStyle="Currency"/>
    <tableColumn id="6" xr3:uid="{F56A22E6-BC58-4886-AC4B-7EA9A97454DA}" uniqueName="6" name="Paid" queryTableFieldId="6" dataDxfId="3"/>
    <tableColumn id="7" xr3:uid="{CE03DAAF-E0CA-4086-8620-3DEC06F20BAC}" uniqueName="7" name="Project" queryTableFieldId="7" dataDxfId="2"/>
    <tableColumn id="8" xr3:uid="{67675418-120E-4260-9131-56A0B64A4DB4}" uniqueName="8" name="Description" queryTableFieldId="8" dataDxfId="1"/>
    <tableColumn id="9" xr3:uid="{76D44F25-341A-4CF4-BD50-B241AAAC18E8}" uniqueName="9" name="Is Pai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67171-7993-4E3C-B117-8347EBAEEC6D}" name="unpaid" displayName="unpaid" ref="A1:D6" totalsRowShown="0">
  <autoFilter ref="A1:D6" xr:uid="{01567171-7993-4E3C-B117-8347EBAEEC6D}"/>
  <tableColumns count="4">
    <tableColumn id="1" xr3:uid="{323ABADB-4F98-4CD2-B520-A6167EC162E0}" name="Job" dataDxfId="0"/>
    <tableColumn id="2" xr3:uid="{D227FB39-D402-4EC4-979D-6B3A436EB6F9}" name="Expected Hourly" dataDxfId="11" dataCellStyle="Currency"/>
    <tableColumn id="3" xr3:uid="{F8E9A071-98EF-4B59-9EDE-0CA4B53C4098}" name="Unpaid Time" dataDxfId="10">
      <calculatedColumnFormula>SUMIFS(shifts[Time], shifts[Project], unpaid[[#This Row],[Job]], shifts[Is Paid], FALSE)</calculatedColumnFormula>
    </tableColumn>
    <tableColumn id="4" xr3:uid="{70EB35AD-B611-4D62-BF43-5C1F0761A18D}" name="Unpaid Income" dataDxfId="9">
      <calculatedColumnFormula>unpaid[[#This Row],[Expected Hourly]]*24*unpaid[[#This Row],[Unpaid Time]]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41BE-2896-4805-85EC-E38EF4F49E15}">
  <dimension ref="A1:I21"/>
  <sheetViews>
    <sheetView tabSelected="1" workbookViewId="0">
      <selection activeCell="C4" sqref="C4"/>
    </sheetView>
  </sheetViews>
  <sheetFormatPr defaultRowHeight="14.4" x14ac:dyDescent="0.3"/>
  <cols>
    <col min="1" max="2" width="14.6640625" bestFit="1" customWidth="1"/>
    <col min="3" max="3" width="8" style="5" bestFit="1" customWidth="1"/>
    <col min="4" max="4" width="10.88671875" style="6" bestFit="1" customWidth="1"/>
    <col min="5" max="5" width="7.88671875" style="6" bestFit="1" customWidth="1"/>
    <col min="6" max="6" width="9.5546875" bestFit="1" customWidth="1"/>
    <col min="7" max="7" width="17.88671875" bestFit="1" customWidth="1"/>
    <col min="8" max="8" width="12.6640625" bestFit="1" customWidth="1"/>
    <col min="9" max="9" width="8.6640625" bestFit="1" customWidth="1"/>
  </cols>
  <sheetData>
    <row r="1" spans="1:9" x14ac:dyDescent="0.3">
      <c r="A1" t="s">
        <v>13</v>
      </c>
      <c r="B1" t="s">
        <v>14</v>
      </c>
      <c r="C1" s="5" t="s">
        <v>15</v>
      </c>
      <c r="D1" s="6" t="s">
        <v>16</v>
      </c>
      <c r="E1" s="6" t="s">
        <v>17</v>
      </c>
      <c r="F1" t="s">
        <v>18</v>
      </c>
      <c r="G1" t="s">
        <v>19</v>
      </c>
      <c r="H1" t="s">
        <v>20</v>
      </c>
      <c r="I1" t="s">
        <v>8</v>
      </c>
    </row>
    <row r="2" spans="1:9" x14ac:dyDescent="0.3">
      <c r="A2" s="1">
        <v>45444.416666666664</v>
      </c>
      <c r="B2" s="1">
        <v>45444.770833333336</v>
      </c>
      <c r="C2" s="5">
        <v>0.35416666666666669</v>
      </c>
      <c r="F2" s="2">
        <v>45488</v>
      </c>
      <c r="G2" s="8" t="s">
        <v>23</v>
      </c>
      <c r="H2" s="8" t="s">
        <v>21</v>
      </c>
      <c r="I2" t="b">
        <v>1</v>
      </c>
    </row>
    <row r="3" spans="1:9" x14ac:dyDescent="0.3">
      <c r="A3" s="1">
        <v>45446.520833333336</v>
      </c>
      <c r="B3" s="1">
        <v>45446.729166666664</v>
      </c>
      <c r="C3" s="5">
        <v>0.20833333333333334</v>
      </c>
      <c r="F3" s="2">
        <v>45488</v>
      </c>
      <c r="G3" s="8" t="s">
        <v>23</v>
      </c>
      <c r="H3" s="8" t="s">
        <v>21</v>
      </c>
      <c r="I3" t="b">
        <v>1</v>
      </c>
    </row>
    <row r="4" spans="1:9" x14ac:dyDescent="0.3">
      <c r="A4" s="1">
        <v>45449.333333333336</v>
      </c>
      <c r="B4" s="1">
        <v>45449.59375</v>
      </c>
      <c r="C4" s="5">
        <v>0.26041666666666669</v>
      </c>
      <c r="E4" s="6">
        <v>25</v>
      </c>
      <c r="F4" s="2">
        <v>45488</v>
      </c>
      <c r="G4" s="8" t="s">
        <v>23</v>
      </c>
      <c r="H4" s="8" t="s">
        <v>21</v>
      </c>
      <c r="I4" t="b">
        <v>1</v>
      </c>
    </row>
    <row r="5" spans="1:9" x14ac:dyDescent="0.3">
      <c r="A5" s="1">
        <v>45449.625</v>
      </c>
      <c r="B5" s="1">
        <v>45449.75</v>
      </c>
      <c r="C5" s="5">
        <v>0.125</v>
      </c>
      <c r="D5" s="6">
        <v>30</v>
      </c>
      <c r="F5" s="2">
        <v>45449</v>
      </c>
      <c r="G5" s="8" t="s">
        <v>24</v>
      </c>
      <c r="H5" s="8" t="s">
        <v>21</v>
      </c>
      <c r="I5" t="b">
        <v>1</v>
      </c>
    </row>
    <row r="6" spans="1:9" x14ac:dyDescent="0.3">
      <c r="A6" s="1">
        <v>45453.604166666664</v>
      </c>
      <c r="B6" s="1">
        <v>45453.708333333336</v>
      </c>
      <c r="C6" s="5">
        <v>0.10416666666666667</v>
      </c>
      <c r="F6" s="2">
        <v>45468</v>
      </c>
      <c r="G6" s="8" t="s">
        <v>24</v>
      </c>
      <c r="H6" s="8" t="s">
        <v>21</v>
      </c>
      <c r="I6" t="b">
        <v>1</v>
      </c>
    </row>
    <row r="7" spans="1:9" x14ac:dyDescent="0.3">
      <c r="A7" s="1">
        <v>45455.541666666664</v>
      </c>
      <c r="B7" s="1">
        <v>45455.989583333336</v>
      </c>
      <c r="C7" s="5">
        <v>0.44791666666666669</v>
      </c>
      <c r="F7" s="2">
        <v>45488</v>
      </c>
      <c r="G7" s="8" t="s">
        <v>23</v>
      </c>
      <c r="H7" s="8" t="s">
        <v>21</v>
      </c>
      <c r="I7" t="b">
        <v>1</v>
      </c>
    </row>
    <row r="8" spans="1:9" x14ac:dyDescent="0.3">
      <c r="A8" s="1">
        <v>45456.395833333336</v>
      </c>
      <c r="B8" s="1">
        <v>45456.614583333336</v>
      </c>
      <c r="C8" s="5">
        <v>0.21875</v>
      </c>
      <c r="F8" s="2">
        <v>45488</v>
      </c>
      <c r="G8" s="8" t="s">
        <v>23</v>
      </c>
      <c r="H8" s="8" t="s">
        <v>21</v>
      </c>
      <c r="I8" t="b">
        <v>1</v>
      </c>
    </row>
    <row r="9" spans="1:9" x14ac:dyDescent="0.3">
      <c r="A9" s="1">
        <v>45458.291666666664</v>
      </c>
      <c r="B9" s="1">
        <v>45458.645833333336</v>
      </c>
      <c r="C9" s="5">
        <v>0.35416666666666669</v>
      </c>
      <c r="F9" s="2">
        <v>45483</v>
      </c>
      <c r="G9" s="8" t="s">
        <v>25</v>
      </c>
      <c r="H9" s="8" t="s">
        <v>21</v>
      </c>
      <c r="I9" t="b">
        <v>1</v>
      </c>
    </row>
    <row r="10" spans="1:9" x14ac:dyDescent="0.3">
      <c r="A10" s="1">
        <v>45460.489583333336</v>
      </c>
      <c r="B10" s="1">
        <v>45460.708333333336</v>
      </c>
      <c r="C10" s="5">
        <v>0.21875</v>
      </c>
      <c r="E10" s="6">
        <v>15</v>
      </c>
      <c r="F10" s="2">
        <v>45483</v>
      </c>
      <c r="G10" s="8" t="s">
        <v>25</v>
      </c>
      <c r="H10" s="8" t="s">
        <v>21</v>
      </c>
      <c r="I10" t="b">
        <v>1</v>
      </c>
    </row>
    <row r="11" spans="1:9" x14ac:dyDescent="0.3">
      <c r="A11" s="1">
        <v>45462.354166666664</v>
      </c>
      <c r="B11" s="1">
        <v>45462.614583333336</v>
      </c>
      <c r="C11" s="5">
        <v>0.26041666666666669</v>
      </c>
      <c r="D11" s="6">
        <v>40</v>
      </c>
      <c r="F11" s="2">
        <v>45478</v>
      </c>
      <c r="G11" s="8" t="s">
        <v>26</v>
      </c>
      <c r="H11" s="8" t="s">
        <v>21</v>
      </c>
      <c r="I11" t="b">
        <v>1</v>
      </c>
    </row>
    <row r="12" spans="1:9" x14ac:dyDescent="0.3">
      <c r="A12" s="1">
        <v>45464.583333333336</v>
      </c>
      <c r="B12" s="1">
        <v>45464.6875</v>
      </c>
      <c r="C12" s="5">
        <v>0.10416666666666667</v>
      </c>
      <c r="F12" s="2">
        <v>45478</v>
      </c>
      <c r="G12" s="8" t="s">
        <v>26</v>
      </c>
      <c r="H12" s="8" t="s">
        <v>21</v>
      </c>
      <c r="I12" t="b">
        <v>1</v>
      </c>
    </row>
    <row r="13" spans="1:9" x14ac:dyDescent="0.3">
      <c r="A13" s="1">
        <v>45466.427083333336</v>
      </c>
      <c r="B13" s="1">
        <v>45466.875</v>
      </c>
      <c r="C13" s="5">
        <v>0.44791666666666669</v>
      </c>
      <c r="F13" s="2">
        <v>45488</v>
      </c>
      <c r="G13" s="8" t="s">
        <v>23</v>
      </c>
      <c r="H13" s="8" t="s">
        <v>21</v>
      </c>
      <c r="I13" t="b">
        <v>1</v>
      </c>
    </row>
    <row r="14" spans="1:9" x14ac:dyDescent="0.3">
      <c r="A14" s="1">
        <v>45468.364583333336</v>
      </c>
      <c r="B14" s="1">
        <v>45468.583333333336</v>
      </c>
      <c r="C14" s="5">
        <v>0.21875</v>
      </c>
      <c r="F14" s="2">
        <v>45488</v>
      </c>
      <c r="G14" s="8" t="s">
        <v>23</v>
      </c>
      <c r="H14" s="8" t="s">
        <v>21</v>
      </c>
      <c r="I14" t="b">
        <v>1</v>
      </c>
    </row>
    <row r="15" spans="1:9" x14ac:dyDescent="0.3">
      <c r="A15" s="1">
        <v>45470.375</v>
      </c>
      <c r="B15" s="1">
        <v>45470.729166666664</v>
      </c>
      <c r="C15" s="5">
        <v>0.35416666666666669</v>
      </c>
      <c r="F15" s="2">
        <v>45493</v>
      </c>
      <c r="G15" s="8" t="s">
        <v>27</v>
      </c>
      <c r="H15" s="8" t="s">
        <v>21</v>
      </c>
      <c r="I15" t="b">
        <v>1</v>
      </c>
    </row>
    <row r="16" spans="1:9" x14ac:dyDescent="0.3">
      <c r="A16" s="1">
        <v>45472.4375</v>
      </c>
      <c r="B16" s="1">
        <v>45472.645833333336</v>
      </c>
      <c r="C16" s="5">
        <v>0.20833333333333334</v>
      </c>
      <c r="F16" s="2">
        <v>45493</v>
      </c>
      <c r="G16" s="8" t="s">
        <v>27</v>
      </c>
      <c r="H16" s="8" t="s">
        <v>21</v>
      </c>
      <c r="I16" t="b">
        <v>1</v>
      </c>
    </row>
    <row r="17" spans="1:9" x14ac:dyDescent="0.3">
      <c r="A17" s="1">
        <v>45474.333333333336</v>
      </c>
      <c r="B17" s="1">
        <v>45474.59375</v>
      </c>
      <c r="C17" s="5">
        <v>0.26041666666666669</v>
      </c>
      <c r="E17" s="6">
        <v>20</v>
      </c>
      <c r="F17" s="2">
        <v>45493</v>
      </c>
      <c r="G17" s="8" t="s">
        <v>27</v>
      </c>
      <c r="H17" s="8" t="s">
        <v>21</v>
      </c>
      <c r="I17" t="b">
        <v>1</v>
      </c>
    </row>
    <row r="18" spans="1:9" x14ac:dyDescent="0.3">
      <c r="A18" s="1">
        <v>45476.625</v>
      </c>
      <c r="B18" s="1">
        <v>45476.75</v>
      </c>
      <c r="C18" s="5">
        <v>0.125</v>
      </c>
      <c r="D18" s="6">
        <v>35</v>
      </c>
      <c r="F18" s="2">
        <v>45476</v>
      </c>
      <c r="G18" s="8" t="s">
        <v>24</v>
      </c>
      <c r="H18" s="8" t="s">
        <v>21</v>
      </c>
      <c r="I18" t="b">
        <v>1</v>
      </c>
    </row>
    <row r="19" spans="1:9" x14ac:dyDescent="0.3">
      <c r="A19" s="1">
        <v>45478.604166666664</v>
      </c>
      <c r="B19" s="1">
        <v>45478.708333333336</v>
      </c>
      <c r="C19" s="5">
        <v>0.10416666666666667</v>
      </c>
      <c r="F19" s="2">
        <v>45498</v>
      </c>
      <c r="G19" s="8" t="s">
        <v>24</v>
      </c>
      <c r="H19" s="8" t="s">
        <v>21</v>
      </c>
      <c r="I19" t="b">
        <v>1</v>
      </c>
    </row>
    <row r="20" spans="1:9" x14ac:dyDescent="0.3">
      <c r="A20" s="1">
        <v>45480.541666666664</v>
      </c>
      <c r="B20" s="1">
        <v>45480.989583333336</v>
      </c>
      <c r="C20" s="5">
        <v>0.44791666666666669</v>
      </c>
      <c r="F20" s="2">
        <v>45505</v>
      </c>
      <c r="G20" s="8" t="s">
        <v>23</v>
      </c>
      <c r="H20" s="8" t="s">
        <v>21</v>
      </c>
      <c r="I20" t="b">
        <v>1</v>
      </c>
    </row>
    <row r="21" spans="1:9" x14ac:dyDescent="0.3">
      <c r="A21" s="1">
        <v>45482.395833333336</v>
      </c>
      <c r="B21" s="1">
        <v>45482.614583333336</v>
      </c>
      <c r="C21" s="5">
        <v>0.21875</v>
      </c>
      <c r="F21" s="2">
        <v>45505</v>
      </c>
      <c r="G21" s="8" t="s">
        <v>23</v>
      </c>
      <c r="H21" s="8" t="s">
        <v>21</v>
      </c>
      <c r="I21" t="b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717E-5F07-4E58-AC17-D97C33B92740}">
  <dimension ref="A1:D6"/>
  <sheetViews>
    <sheetView workbookViewId="0">
      <selection activeCell="E6" sqref="E6"/>
    </sheetView>
  </sheetViews>
  <sheetFormatPr defaultRowHeight="14.4" x14ac:dyDescent="0.3"/>
  <cols>
    <col min="1" max="1" width="13.88671875" bestFit="1" customWidth="1"/>
    <col min="2" max="2" width="17.88671875" style="6" customWidth="1"/>
    <col min="3" max="3" width="13.88671875" style="5" bestFit="1" customWidth="1"/>
    <col min="4" max="4" width="16.21875" bestFit="1" customWidth="1"/>
  </cols>
  <sheetData>
    <row r="1" spans="1:4" x14ac:dyDescent="0.3">
      <c r="A1" t="s">
        <v>4</v>
      </c>
      <c r="B1" s="6" t="s">
        <v>5</v>
      </c>
      <c r="C1" s="5" t="s">
        <v>6</v>
      </c>
      <c r="D1" t="s">
        <v>7</v>
      </c>
    </row>
    <row r="2" spans="1:4" x14ac:dyDescent="0.3">
      <c r="A2" s="4" t="s">
        <v>23</v>
      </c>
      <c r="B2" s="6">
        <v>14</v>
      </c>
      <c r="C2" s="5">
        <f>SUMIFS(shifts[Time], shifts[Project], unpaid[[#This Row],[Job]], shifts[Is Paid], FALSE)</f>
        <v>0</v>
      </c>
      <c r="D2" s="7">
        <f>unpaid[[#This Row],[Expected Hourly]]*24*unpaid[[#This Row],[Unpaid Time]]</f>
        <v>0</v>
      </c>
    </row>
    <row r="3" spans="1:4" x14ac:dyDescent="0.3">
      <c r="A3" s="4" t="s">
        <v>24</v>
      </c>
      <c r="B3" s="6">
        <v>12</v>
      </c>
      <c r="C3" s="5">
        <f>SUMIFS(shifts[Time], shifts[Project], unpaid[[#This Row],[Job]], shifts[Is Paid], FALSE)</f>
        <v>0</v>
      </c>
      <c r="D3" s="7">
        <f>unpaid[[#This Row],[Expected Hourly]]*24*unpaid[[#This Row],[Unpaid Time]]</f>
        <v>0</v>
      </c>
    </row>
    <row r="4" spans="1:4" x14ac:dyDescent="0.3">
      <c r="A4" s="4" t="s">
        <v>25</v>
      </c>
      <c r="B4" s="6">
        <v>25</v>
      </c>
      <c r="C4" s="5">
        <f>SUMIFS(shifts[Time], shifts[Project], unpaid[[#This Row],[Job]], shifts[Is Paid], FALSE)</f>
        <v>0</v>
      </c>
      <c r="D4" s="7">
        <f>unpaid[[#This Row],[Expected Hourly]]*24*unpaid[[#This Row],[Unpaid Time]]</f>
        <v>0</v>
      </c>
    </row>
    <row r="5" spans="1:4" x14ac:dyDescent="0.3">
      <c r="A5" s="4" t="s">
        <v>26</v>
      </c>
      <c r="C5" s="5">
        <f>SUMIFS(shifts[Time], shifts[Project], unpaid[[#This Row],[Job]], shifts[Is Paid], FALSE)</f>
        <v>0</v>
      </c>
      <c r="D5" s="7">
        <f>unpaid[[#This Row],[Expected Hourly]]*24*unpaid[[#This Row],[Unpaid Time]]</f>
        <v>0</v>
      </c>
    </row>
    <row r="6" spans="1:4" x14ac:dyDescent="0.3">
      <c r="A6" s="4" t="s">
        <v>27</v>
      </c>
      <c r="C6" s="5">
        <f>SUMIFS(shifts[Time], shifts[Project], unpaid[[#This Row],[Job]], shifts[Is Paid], FALSE)</f>
        <v>0</v>
      </c>
      <c r="D6" s="7">
        <f>unpaid[[#This Row],[Expected Hourly]]*24*unpaid[[#This Row],[Unpaid Time]]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23C7-408A-46B4-996F-66E79C0DDE06}">
  <dimension ref="A1:G9"/>
  <sheetViews>
    <sheetView workbookViewId="0">
      <selection activeCell="D5" sqref="D5"/>
    </sheetView>
  </sheetViews>
  <sheetFormatPr defaultRowHeight="14.4" x14ac:dyDescent="0.3"/>
  <cols>
    <col min="1" max="1" width="19.88671875" bestFit="1" customWidth="1"/>
    <col min="2" max="2" width="16.44140625" bestFit="1" customWidth="1"/>
    <col min="3" max="3" width="8" bestFit="1" customWidth="1"/>
    <col min="4" max="4" width="16.109375" bestFit="1" customWidth="1"/>
    <col min="5" max="5" width="13.6640625" bestFit="1" customWidth="1"/>
    <col min="6" max="6" width="18.44140625" bestFit="1" customWidth="1"/>
    <col min="7" max="7" width="10.77734375" bestFit="1" customWidth="1"/>
  </cols>
  <sheetData>
    <row r="1" spans="1:7" x14ac:dyDescent="0.3">
      <c r="A1" s="3" t="s">
        <v>22</v>
      </c>
      <c r="B1" s="3" t="s">
        <v>12</v>
      </c>
    </row>
    <row r="2" spans="1:7" x14ac:dyDescent="0.3">
      <c r="A2" s="3" t="s">
        <v>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1</v>
      </c>
    </row>
    <row r="3" spans="1:7" x14ac:dyDescent="0.3">
      <c r="A3" s="4" t="s">
        <v>28</v>
      </c>
      <c r="B3" s="7">
        <v>25</v>
      </c>
      <c r="C3" s="7">
        <v>30</v>
      </c>
      <c r="D3" s="7">
        <v>0</v>
      </c>
      <c r="E3" s="7">
        <v>0</v>
      </c>
      <c r="F3" s="7">
        <v>0</v>
      </c>
      <c r="G3" s="7">
        <v>55</v>
      </c>
    </row>
    <row r="4" spans="1:7" x14ac:dyDescent="0.3">
      <c r="A4" s="4" t="s">
        <v>29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</row>
    <row r="5" spans="1:7" x14ac:dyDescent="0.3">
      <c r="A5" s="4" t="s">
        <v>30</v>
      </c>
      <c r="B5" s="7">
        <v>0</v>
      </c>
      <c r="C5" s="7">
        <v>0</v>
      </c>
      <c r="D5" s="7">
        <v>15</v>
      </c>
      <c r="E5" s="7">
        <v>40</v>
      </c>
      <c r="F5" s="7">
        <v>0</v>
      </c>
      <c r="G5" s="7">
        <v>55</v>
      </c>
    </row>
    <row r="6" spans="1:7" x14ac:dyDescent="0.3">
      <c r="A6" s="4" t="s">
        <v>31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</row>
    <row r="7" spans="1:7" x14ac:dyDescent="0.3">
      <c r="A7" s="4" t="s">
        <v>32</v>
      </c>
      <c r="B7" s="7">
        <v>0</v>
      </c>
      <c r="C7" s="7">
        <v>35</v>
      </c>
      <c r="D7" s="7">
        <v>0</v>
      </c>
      <c r="E7" s="7">
        <v>0</v>
      </c>
      <c r="F7" s="7">
        <v>20</v>
      </c>
      <c r="G7" s="7">
        <v>55</v>
      </c>
    </row>
    <row r="8" spans="1:7" x14ac:dyDescent="0.3">
      <c r="A8" s="4" t="s">
        <v>33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</row>
    <row r="9" spans="1:7" x14ac:dyDescent="0.3">
      <c r="A9" s="4" t="s">
        <v>1</v>
      </c>
      <c r="B9" s="7">
        <v>25</v>
      </c>
      <c r="C9" s="7">
        <v>65</v>
      </c>
      <c r="D9" s="7">
        <v>15</v>
      </c>
      <c r="E9" s="7">
        <v>40</v>
      </c>
      <c r="F9" s="7">
        <v>20</v>
      </c>
      <c r="G9" s="7">
        <v>165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EF84-A054-4252-BAFE-535DAE3B8F1B}">
  <dimension ref="A1:G9"/>
  <sheetViews>
    <sheetView workbookViewId="0">
      <selection activeCell="A6" sqref="A6"/>
    </sheetView>
  </sheetViews>
  <sheetFormatPr defaultRowHeight="14.4" x14ac:dyDescent="0.3"/>
  <cols>
    <col min="1" max="1" width="19.88671875" bestFit="1" customWidth="1"/>
    <col min="2" max="2" width="16.44140625" bestFit="1" customWidth="1"/>
    <col min="3" max="3" width="8" bestFit="1" customWidth="1"/>
    <col min="4" max="4" width="16.109375" bestFit="1" customWidth="1"/>
    <col min="5" max="5" width="13.6640625" bestFit="1" customWidth="1"/>
    <col min="6" max="6" width="18.44140625" bestFit="1" customWidth="1"/>
    <col min="7" max="7" width="10.77734375" bestFit="1" customWidth="1"/>
    <col min="8" max="9" width="20.33203125" bestFit="1" customWidth="1"/>
    <col min="10" max="10" width="12.77734375" bestFit="1" customWidth="1"/>
    <col min="11" max="11" width="20.33203125" bestFit="1" customWidth="1"/>
    <col min="12" max="12" width="19.33203125" bestFit="1" customWidth="1"/>
    <col min="13" max="13" width="18.33203125" bestFit="1" customWidth="1"/>
    <col min="14" max="14" width="20.33203125" bestFit="1" customWidth="1"/>
    <col min="15" max="15" width="19.33203125" bestFit="1" customWidth="1"/>
    <col min="16" max="16" width="18.33203125" bestFit="1" customWidth="1"/>
    <col min="17" max="18" width="20.33203125" bestFit="1" customWidth="1"/>
    <col min="19" max="19" width="15.6640625" bestFit="1" customWidth="1"/>
    <col min="20" max="20" width="10.77734375" bestFit="1" customWidth="1"/>
  </cols>
  <sheetData>
    <row r="1" spans="1:7" x14ac:dyDescent="0.3">
      <c r="A1" s="3" t="s">
        <v>2</v>
      </c>
      <c r="B1" s="3" t="s">
        <v>12</v>
      </c>
    </row>
    <row r="2" spans="1:7" x14ac:dyDescent="0.3">
      <c r="A2" s="3" t="s">
        <v>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1</v>
      </c>
    </row>
    <row r="3" spans="1:7" x14ac:dyDescent="0.3">
      <c r="A3" s="4" t="s">
        <v>28</v>
      </c>
      <c r="B3" s="5">
        <v>0.82291666666666674</v>
      </c>
      <c r="C3" s="5">
        <v>0.125</v>
      </c>
      <c r="D3" s="5"/>
      <c r="E3" s="5"/>
      <c r="F3" s="5"/>
      <c r="G3" s="5">
        <v>0.94791666666666674</v>
      </c>
    </row>
    <row r="4" spans="1:7" x14ac:dyDescent="0.3">
      <c r="A4" s="4" t="s">
        <v>29</v>
      </c>
      <c r="B4" s="5">
        <v>0.66666666666666674</v>
      </c>
      <c r="C4" s="5">
        <v>0.10416666666666667</v>
      </c>
      <c r="D4" s="5"/>
      <c r="E4" s="5"/>
      <c r="F4" s="5"/>
      <c r="G4" s="5">
        <v>0.77083333333333337</v>
      </c>
    </row>
    <row r="5" spans="1:7" x14ac:dyDescent="0.3">
      <c r="A5" s="4" t="s">
        <v>30</v>
      </c>
      <c r="B5" s="5"/>
      <c r="C5" s="5"/>
      <c r="D5" s="5">
        <v>0.57291666666666674</v>
      </c>
      <c r="E5" s="5">
        <v>0.36458333333333337</v>
      </c>
      <c r="F5" s="5"/>
      <c r="G5" s="5">
        <v>0.93750000000000011</v>
      </c>
    </row>
    <row r="6" spans="1:7" x14ac:dyDescent="0.3">
      <c r="A6" s="4" t="s">
        <v>31</v>
      </c>
      <c r="B6" s="5">
        <v>0.66666666666666674</v>
      </c>
      <c r="C6" s="5"/>
      <c r="D6" s="5"/>
      <c r="E6" s="5"/>
      <c r="F6" s="5">
        <v>0.35416666666666669</v>
      </c>
      <c r="G6" s="5">
        <v>1.0208333333333335</v>
      </c>
    </row>
    <row r="7" spans="1:7" x14ac:dyDescent="0.3">
      <c r="A7" s="4" t="s">
        <v>32</v>
      </c>
      <c r="B7" s="5"/>
      <c r="C7" s="5">
        <v>0.22916666666666669</v>
      </c>
      <c r="D7" s="5"/>
      <c r="E7" s="5"/>
      <c r="F7" s="5">
        <v>0.46875</v>
      </c>
      <c r="G7" s="5">
        <v>0.69791666666666674</v>
      </c>
    </row>
    <row r="8" spans="1:7" x14ac:dyDescent="0.3">
      <c r="A8" s="4" t="s">
        <v>33</v>
      </c>
      <c r="B8" s="5">
        <v>0.66666666666666674</v>
      </c>
      <c r="C8" s="5"/>
      <c r="D8" s="5"/>
      <c r="E8" s="5"/>
      <c r="F8" s="5"/>
      <c r="G8" s="5">
        <v>0.66666666666666674</v>
      </c>
    </row>
    <row r="9" spans="1:7" x14ac:dyDescent="0.3">
      <c r="A9" s="4" t="s">
        <v>1</v>
      </c>
      <c r="B9" s="5">
        <v>2.8229166666666665</v>
      </c>
      <c r="C9" s="5">
        <v>0.45833333333333337</v>
      </c>
      <c r="D9" s="5">
        <v>0.57291666666666674</v>
      </c>
      <c r="E9" s="5">
        <v>0.36458333333333337</v>
      </c>
      <c r="F9" s="5">
        <v>0.82291666666666674</v>
      </c>
      <c r="G9" s="5">
        <v>5.041666666666667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C85F-6A1C-4886-9689-2B19B0A09210}">
  <dimension ref="A1:E9"/>
  <sheetViews>
    <sheetView workbookViewId="0">
      <selection activeCell="A4" sqref="A4:A8"/>
    </sheetView>
  </sheetViews>
  <sheetFormatPr defaultRowHeight="14.4" x14ac:dyDescent="0.3"/>
  <cols>
    <col min="1" max="1" width="17.88671875" bestFit="1" customWidth="1"/>
    <col min="2" max="2" width="13.88671875" bestFit="1" customWidth="1"/>
    <col min="3" max="3" width="10.77734375" bestFit="1" customWidth="1"/>
    <col min="4" max="4" width="11.5546875" bestFit="1" customWidth="1"/>
    <col min="5" max="5" width="13.109375" bestFit="1" customWidth="1"/>
  </cols>
  <sheetData>
    <row r="1" spans="1:5" x14ac:dyDescent="0.3">
      <c r="A1" s="3" t="s">
        <v>8</v>
      </c>
      <c r="B1" t="s">
        <v>11</v>
      </c>
    </row>
    <row r="3" spans="1:5" x14ac:dyDescent="0.3">
      <c r="A3" s="3" t="s">
        <v>0</v>
      </c>
      <c r="B3" t="s">
        <v>9</v>
      </c>
      <c r="C3" t="s">
        <v>10</v>
      </c>
      <c r="D3" t="s">
        <v>2</v>
      </c>
      <c r="E3" t="s">
        <v>3</v>
      </c>
    </row>
    <row r="4" spans="1:5" x14ac:dyDescent="0.3">
      <c r="A4" s="4" t="s">
        <v>23</v>
      </c>
      <c r="B4" s="7"/>
      <c r="C4" s="7">
        <v>25</v>
      </c>
      <c r="D4" s="5">
        <v>2.8229166666666665</v>
      </c>
      <c r="E4" s="7">
        <v>0.36900369003690037</v>
      </c>
    </row>
    <row r="5" spans="1:5" x14ac:dyDescent="0.3">
      <c r="A5" s="4" t="s">
        <v>24</v>
      </c>
      <c r="B5" s="7">
        <v>65</v>
      </c>
      <c r="C5" s="7"/>
      <c r="D5" s="5">
        <v>0.45833333333333337</v>
      </c>
      <c r="E5" s="7">
        <v>5.9090909090909092</v>
      </c>
    </row>
    <row r="6" spans="1:5" x14ac:dyDescent="0.3">
      <c r="A6" s="4" t="s">
        <v>25</v>
      </c>
      <c r="B6" s="7"/>
      <c r="C6" s="7">
        <v>15</v>
      </c>
      <c r="D6" s="5">
        <v>0.57291666666666674</v>
      </c>
      <c r="E6" s="7">
        <v>1.0909090909090908</v>
      </c>
    </row>
    <row r="7" spans="1:5" x14ac:dyDescent="0.3">
      <c r="A7" s="4" t="s">
        <v>26</v>
      </c>
      <c r="B7" s="7">
        <v>40</v>
      </c>
      <c r="C7" s="7"/>
      <c r="D7" s="5">
        <v>0.36458333333333337</v>
      </c>
      <c r="E7" s="7">
        <v>4.5714285714285712</v>
      </c>
    </row>
    <row r="8" spans="1:5" x14ac:dyDescent="0.3">
      <c r="A8" s="4" t="s">
        <v>27</v>
      </c>
      <c r="B8" s="7"/>
      <c r="C8" s="7">
        <v>20</v>
      </c>
      <c r="D8" s="5">
        <v>0.82291666666666674</v>
      </c>
      <c r="E8" s="7">
        <v>1.0126582278481013</v>
      </c>
    </row>
    <row r="9" spans="1:5" x14ac:dyDescent="0.3">
      <c r="A9" s="4" t="s">
        <v>1</v>
      </c>
      <c r="B9" s="7">
        <v>105</v>
      </c>
      <c r="C9" s="7">
        <v>60</v>
      </c>
      <c r="D9" s="5">
        <v>5.041666666666667</v>
      </c>
      <c r="E9" s="7">
        <v>1.3636363636363635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a 6 b 7 6 f - 1 7 a 0 - 4 2 b a - a a 0 a - a 5 e 8 2 a 2 1 9 7 4 8 "   x m l n s = " h t t p : / / s c h e m a s . m i c r o s o f t . c o m / D a t a M a s h u p " > A A A A A I s E A A B Q S w M E F A A C A A g A x A H b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x A H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B 2 1 j b 6 z C t h Q E A A M c C A A A T A B w A R m 9 y b X V s Y X M v U 2 V j d G l v b j E u b S C i G A A o o B Q A A A A A A A A A A A A A A A A A A A A A A A A A A A B t U s F q 3 D A Q v S / s P w z q x Q v K Q g K F 0 u B D 8 G 5 o L i X F 2 1 O c g y r P r h V k y W j G o W b J v 3 e 8 d r p N W R 9 s 6 b 3 R v D d P J r T s Y o B y + l 7 f L h f L B T U m Y Q 3 U u D 0 T 5 O C R l w u Q p 4 x 9 s i h I Q a / r T b R 9 i 4 G z e + d x X c T A s q F M F V + r n 4 S J q i 0 3 J l T v Z V R 1 A z c x V M 4 a f 9 W Z w c d D N U l c k W k 7 6 W H p V a 3 0 0 w a 9 a x 1 j y p V W G o r o + z Z Q / k X D N t h Y u 3 D I r 2 8 + 3 2 j 4 0 U f G k g e P + X m 5 / h 4 D P q / 0 5 P i T e k y x F a 6 G b 2 h q s a X E / s 7 8 k s K Z m f F s G k 7 D 0 4 z f e V + K V Z M o 5 9 T / 2 7 K Q u Q 7 S c T d 0 e G 6 3 S y b Q P q Z 2 M j y S l F 3 Q 1 8 e j K t k k l t l Y i q A 2 j O x a f N N w V N t Q X 8 R 3 s v h L 9 M m M t 3 U i H i S T E 1 X 0 K W G w w 3 p U n s 9 0 d J F 4 N O 6 D y g S m + C J / w T v O + J t P + A b J J t e N g h + 4 t 3 M g d 3 U t A x Y 9 c W z P g Q g 6 R Z H 9 F 5 k G 9 U A w m 0 B j G 3 B 7 i V 3 2 z 3 I 4 9 N 4 D N x h g b z w h 4 P g a b 2 C 1 X L h w U f L 2 D 1 B L A Q I t A B Q A A g A I A M Q B 2 1 h F A O j 7 p A A A A P Y A A A A S A A A A A A A A A A A A A A A A A A A A A A B D b 2 5 m a W c v U G F j a 2 F n Z S 5 4 b W x Q S w E C L Q A U A A I A C A D E A d t Y D 8 r p q 6 Q A A A D p A A A A E w A A A A A A A A A A A A A A A A D w A A A A W 0 N v b n R l b n R f V H l w Z X N d L n h t b F B L A Q I t A B Q A A g A I A M Q B 2 1 j b 6 z C t h Q E A A M c C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N A A A A A A A A p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o a W Z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R d W V y e U l E I i B W Y W x 1 Z T 0 i c 2 R k Y z c y M T l m L T Q 1 N m Y t N G F l Z i 0 5 N z d h L T l i O T h i O W Q 4 Z T c 1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h p Z n R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2 L T I 3 V D A 1 O j E 0 O j A 5 L j M 3 N z M 3 M T h a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V H l w Z X M i I F Z h b H V l P S J z Q n d j T E V S R U p C Z 1 l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U 3 R h c n Q m c X V v d D s s J n F 1 b 3 Q 7 R W 5 k J n F 1 b 3 Q 7 L C Z x d W 9 0 O 1 R p b W U m c X V v d D s s J n F 1 b 3 Q 7 S W 5 j b 2 1 l J n F 1 b 3 Q 7 L C Z x d W 9 0 O 1 R p c H M m c X V v d D s s J n F 1 b 3 Q 7 U G F p Z C Z x d W 9 0 O y w m c X V v d D t Q c m 9 q Z W N 0 J n F 1 b 3 Q 7 L C Z x d W 9 0 O 0 R l c 2 N y a X B 0 a W 9 u J n F 1 b 3 Q 7 L C Z x d W 9 0 O 0 l z I F B h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l m d H M v Q X V 0 b 1 J l b W 9 2 Z W R D b 2 x 1 b W 5 z M S 5 7 U 3 R h c n Q s M H 0 m c X V v d D s s J n F 1 b 3 Q 7 U 2 V j d G l v b j E v c 2 h p Z n R z L 0 F 1 d G 9 S Z W 1 v d m V k Q 2 9 s d W 1 u c z E u e 0 V u Z C w x f S Z x d W 9 0 O y w m c X V v d D t T Z W N 0 a W 9 u M S 9 z a G l m d H M v Q X V 0 b 1 J l b W 9 2 Z W R D b 2 x 1 b W 5 z M S 5 7 V G l t Z S w y f S Z x d W 9 0 O y w m c X V v d D t T Z W N 0 a W 9 u M S 9 z a G l m d H M v Q X V 0 b 1 J l b W 9 2 Z W R D b 2 x 1 b W 5 z M S 5 7 S W 5 j b 2 1 l L D N 9 J n F 1 b 3 Q 7 L C Z x d W 9 0 O 1 N l Y 3 R p b 2 4 x L 3 N o a W Z 0 c y 9 B d X R v U m V t b 3 Z l Z E N v b H V t b n M x L n t U a X B z L D R 9 J n F 1 b 3 Q 7 L C Z x d W 9 0 O 1 N l Y 3 R p b 2 4 x L 3 N o a W Z 0 c y 9 B d X R v U m V t b 3 Z l Z E N v b H V t b n M x L n t Q Y W l k L D V 9 J n F 1 b 3 Q 7 L C Z x d W 9 0 O 1 N l Y 3 R p b 2 4 x L 3 N o a W Z 0 c y 9 B d X R v U m V t b 3 Z l Z E N v b H V t b n M x L n t Q c m 9 q Z W N 0 L D Z 9 J n F 1 b 3 Q 7 L C Z x d W 9 0 O 1 N l Y 3 R p b 2 4 x L 3 N o a W Z 0 c y 9 B d X R v U m V t b 3 Z l Z E N v b H V t b n M x L n t E Z X N j c m l w d G l v b i w 3 f S Z x d W 9 0 O y w m c X V v d D t T Z W N 0 a W 9 u M S 9 z a G l m d H M v Q X V 0 b 1 J l b W 9 2 Z W R D b 2 x 1 b W 5 z M S 5 7 S X M g U G F p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a G l m d H M v Q X V 0 b 1 J l b W 9 2 Z W R D b 2 x 1 b W 5 z M S 5 7 U 3 R h c n Q s M H 0 m c X V v d D s s J n F 1 b 3 Q 7 U 2 V j d G l v b j E v c 2 h p Z n R z L 0 F 1 d G 9 S Z W 1 v d m V k Q 2 9 s d W 1 u c z E u e 0 V u Z C w x f S Z x d W 9 0 O y w m c X V v d D t T Z W N 0 a W 9 u M S 9 z a G l m d H M v Q X V 0 b 1 J l b W 9 2 Z W R D b 2 x 1 b W 5 z M S 5 7 V G l t Z S w y f S Z x d W 9 0 O y w m c X V v d D t T Z W N 0 a W 9 u M S 9 z a G l m d H M v Q X V 0 b 1 J l b W 9 2 Z W R D b 2 x 1 b W 5 z M S 5 7 S W 5 j b 2 1 l L D N 9 J n F 1 b 3 Q 7 L C Z x d W 9 0 O 1 N l Y 3 R p b 2 4 x L 3 N o a W Z 0 c y 9 B d X R v U m V t b 3 Z l Z E N v b H V t b n M x L n t U a X B z L D R 9 J n F 1 b 3 Q 7 L C Z x d W 9 0 O 1 N l Y 3 R p b 2 4 x L 3 N o a W Z 0 c y 9 B d X R v U m V t b 3 Z l Z E N v b H V t b n M x L n t Q Y W l k L D V 9 J n F 1 b 3 Q 7 L C Z x d W 9 0 O 1 N l Y 3 R p b 2 4 x L 3 N o a W Z 0 c y 9 B d X R v U m V t b 3 Z l Z E N v b H V t b n M x L n t Q c m 9 q Z W N 0 L D Z 9 J n F 1 b 3 Q 7 L C Z x d W 9 0 O 1 N l Y 3 R p b 2 4 x L 3 N o a W Z 0 c y 9 B d X R v U m V t b 3 Z l Z E N v b H V t b n M x L n t E Z X N j c m l w d G l v b i w 3 f S Z x d W 9 0 O y w m c X V v d D t T Z W N 0 a W 9 u M S 9 z a G l m d H M v Q X V 0 b 1 J l b W 9 2 Z W R D b 2 x 1 b W 5 z M S 5 7 S X M g U G F p Z C w 4 f S Z x d W 9 0 O 1 0 s J n F 1 b 3 Q 7 U m V s Y X R p b 2 5 z a G l w S W 5 m b y Z x d W 9 0 O z p b X X 0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o a W Z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l m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Z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Z n R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x J j h 1 k O l I o y N r z 5 J K e / g A A A A A A g A A A A A A E G Y A A A A B A A A g A A A A j V Y u w u W D K q y 8 s 7 N S 3 y d e w k 9 R p U j v 8 A 8 T E O i K V 0 2 j 9 g s A A A A A D o A A A A A C A A A g A A A A / l T X F f / k O q i 2 P V o m Q l w m 8 2 M 2 P 1 d J j y g 4 g 7 C h 4 i A 2 B N 9 Q A A A A V 5 K v 9 G 1 u 7 6 U T i k / P b k f 0 Q 2 c F 4 r 1 O Y T W u Q K u O R u s 1 o i F e L R T p Y E 7 O s P N i G n K J q 9 5 O 9 q y Y C + 0 B s b A S d k o J C N t k A Z A q + Z p n l h 6 9 L A o Z N R s y H i Z A A A A A 0 4 7 5 x S 4 + f J o M N l z 5 F z e k T b r 0 Y o B L W r t / I A b F 6 Z a Q G D + E r a s T P 3 + t u M R R O e / v I B U f G o r e G K N E Z L L / K S r q 1 t g O u Q = = < / D a t a M a s h u p > 
</file>

<file path=customXml/itemProps1.xml><?xml version="1.0" encoding="utf-8"?>
<ds:datastoreItem xmlns:ds="http://schemas.openxmlformats.org/officeDocument/2006/customXml" ds:itemID="{0ACB6DF1-D989-4C8C-978E-D4E9FB085C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shifts</vt:lpstr>
      <vt:lpstr>wages &amp; unpaid</vt:lpstr>
      <vt:lpstr>income per week</vt:lpstr>
      <vt:lpstr>time per week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Dawes</dc:creator>
  <cp:lastModifiedBy>Ethan Ross Dawes</cp:lastModifiedBy>
  <dcterms:created xsi:type="dcterms:W3CDTF">2015-06-05T18:17:20Z</dcterms:created>
  <dcterms:modified xsi:type="dcterms:W3CDTF">2024-06-27T05:15:26Z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2024-06-27T01:11:30Z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6cf4e481-c329-4e31-b0d2-b350e233a8b5</vt:lpwstr>
  </property>
  <property fmtid="{D5CDD505-2E9C-101B-9397-08002B2CF9AE}" pid="8" name="MSIP_Label_4044bd30-2ed7-4c9d-9d12-46200872a97b_ContentBits">
    <vt:lpwstr>0</vt:lpwstr>
  </property>
</Properties>
</file>