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S:\IM-TM\2020\PE2020\Certification\"/>
    </mc:Choice>
  </mc:AlternateContent>
  <xr:revisionPtr revIDLastSave="0" documentId="8_{57D4514C-B202-4B82-B02C-50503C695E25}" xr6:coauthVersionLast="45" xr6:coauthVersionMax="45" xr10:uidLastSave="{00000000-0000-0000-0000-000000000000}"/>
  <bookViews>
    <workbookView xWindow="-120" yWindow="-120" windowWidth="29040" windowHeight="15840" activeTab="2" xr2:uid="{83C1815B-C88A-44BF-81B6-2B2BE28195B7}"/>
  </bookViews>
  <sheets>
    <sheet name="Election Day" sheetId="1" r:id="rId1"/>
    <sheet name="Absentee" sheetId="2" r:id="rId2"/>
    <sheet name="Total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23" i="3" l="1"/>
  <c r="D223" i="3"/>
  <c r="E223" i="3"/>
  <c r="F223" i="3"/>
  <c r="G223" i="3"/>
  <c r="H223" i="3"/>
  <c r="B223" i="3"/>
  <c r="C220" i="3"/>
  <c r="D220" i="3"/>
  <c r="E220" i="3"/>
  <c r="F220" i="3"/>
  <c r="G220" i="3"/>
  <c r="H220" i="3"/>
  <c r="B220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194" i="3"/>
  <c r="B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54" i="3"/>
  <c r="B155" i="3"/>
  <c r="B156" i="3"/>
  <c r="B157" i="3"/>
  <c r="B158" i="3"/>
  <c r="B159" i="3"/>
  <c r="B160" i="3"/>
  <c r="B161" i="3"/>
  <c r="B162" i="3"/>
  <c r="H162" i="3" s="1"/>
  <c r="B163" i="3"/>
  <c r="B164" i="3"/>
  <c r="B165" i="3"/>
  <c r="B166" i="3"/>
  <c r="B167" i="3"/>
  <c r="B168" i="3"/>
  <c r="B169" i="3"/>
  <c r="B170" i="3"/>
  <c r="B171" i="3"/>
  <c r="B172" i="3"/>
  <c r="B173" i="3"/>
  <c r="B174" i="3"/>
  <c r="H174" i="3" s="1"/>
  <c r="B175" i="3"/>
  <c r="B176" i="3"/>
  <c r="B177" i="3"/>
  <c r="B178" i="3"/>
  <c r="B179" i="3"/>
  <c r="H173" i="3" l="1"/>
  <c r="H161" i="3"/>
  <c r="H175" i="3"/>
  <c r="H169" i="3"/>
  <c r="H163" i="3"/>
  <c r="H157" i="3"/>
  <c r="H168" i="3"/>
  <c r="H156" i="3"/>
  <c r="H179" i="3"/>
  <c r="H167" i="3"/>
  <c r="H155" i="3"/>
  <c r="H176" i="3"/>
  <c r="H170" i="3"/>
  <c r="H164" i="3"/>
  <c r="H158" i="3"/>
  <c r="H178" i="3"/>
  <c r="H172" i="3"/>
  <c r="H166" i="3"/>
  <c r="H160" i="3"/>
  <c r="H154" i="3"/>
  <c r="H177" i="3"/>
  <c r="H171" i="3"/>
  <c r="H165" i="3"/>
  <c r="H159" i="3"/>
  <c r="G180" i="3"/>
  <c r="G183" i="3" s="1"/>
  <c r="F180" i="3"/>
  <c r="F183" i="3" s="1"/>
  <c r="E180" i="3"/>
  <c r="E183" i="3" s="1"/>
  <c r="D180" i="3"/>
  <c r="D183" i="3" s="1"/>
  <c r="C180" i="3"/>
  <c r="C183" i="3" s="1"/>
  <c r="B180" i="3"/>
  <c r="B183" i="3" s="1"/>
  <c r="H180" i="3" l="1"/>
  <c r="H183" i="3" s="1"/>
  <c r="B262" i="3"/>
  <c r="B259" i="3"/>
  <c r="H257" i="3"/>
  <c r="H259" i="3" s="1"/>
  <c r="H262" i="3" s="1"/>
  <c r="H249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23" i="3"/>
  <c r="B124" i="3"/>
  <c r="H124" i="3" s="1"/>
  <c r="B125" i="3"/>
  <c r="H125" i="3" s="1"/>
  <c r="B126" i="3"/>
  <c r="H126" i="3" s="1"/>
  <c r="B127" i="3"/>
  <c r="H127" i="3" s="1"/>
  <c r="B128" i="3"/>
  <c r="H128" i="3" s="1"/>
  <c r="B129" i="3"/>
  <c r="H129" i="3" s="1"/>
  <c r="B130" i="3"/>
  <c r="H130" i="3" s="1"/>
  <c r="B131" i="3"/>
  <c r="H131" i="3" s="1"/>
  <c r="B132" i="3"/>
  <c r="H132" i="3" s="1"/>
  <c r="B133" i="3"/>
  <c r="H133" i="3" s="1"/>
  <c r="B134" i="3"/>
  <c r="H134" i="3" s="1"/>
  <c r="B135" i="3"/>
  <c r="H135" i="3" s="1"/>
  <c r="B136" i="3"/>
  <c r="H136" i="3" s="1"/>
  <c r="B137" i="3"/>
  <c r="H137" i="3" s="1"/>
  <c r="B138" i="3"/>
  <c r="H138" i="3" s="1"/>
  <c r="B139" i="3"/>
  <c r="H139" i="3" s="1"/>
  <c r="B140" i="3"/>
  <c r="H140" i="3" s="1"/>
  <c r="B123" i="3"/>
  <c r="AH111" i="3"/>
  <c r="AH114" i="3" s="1"/>
  <c r="AG94" i="3"/>
  <c r="AG95" i="3"/>
  <c r="AG96" i="3"/>
  <c r="AG97" i="3"/>
  <c r="AG98" i="3"/>
  <c r="AG99" i="3"/>
  <c r="AG100" i="3"/>
  <c r="AG101" i="3"/>
  <c r="AG102" i="3"/>
  <c r="AG103" i="3"/>
  <c r="AG104" i="3"/>
  <c r="AG105" i="3"/>
  <c r="AG106" i="3"/>
  <c r="AG107" i="3"/>
  <c r="AG108" i="3"/>
  <c r="AG109" i="3"/>
  <c r="AG110" i="3"/>
  <c r="AG93" i="3"/>
  <c r="AF94" i="3"/>
  <c r="AF95" i="3"/>
  <c r="AF96" i="3"/>
  <c r="AF97" i="3"/>
  <c r="AF98" i="3"/>
  <c r="AI98" i="3" s="1"/>
  <c r="AF99" i="3"/>
  <c r="AI99" i="3" s="1"/>
  <c r="AF100" i="3"/>
  <c r="AI100" i="3" s="1"/>
  <c r="AF101" i="3"/>
  <c r="AF102" i="3"/>
  <c r="AI102" i="3" s="1"/>
  <c r="AF103" i="3"/>
  <c r="AF104" i="3"/>
  <c r="AI104" i="3" s="1"/>
  <c r="AF105" i="3"/>
  <c r="AI105" i="3" s="1"/>
  <c r="AF106" i="3"/>
  <c r="AI106" i="3" s="1"/>
  <c r="AF107" i="3"/>
  <c r="AI107" i="3" s="1"/>
  <c r="AF108" i="3"/>
  <c r="AI108" i="3" s="1"/>
  <c r="AF109" i="3"/>
  <c r="AI109" i="3" s="1"/>
  <c r="AF110" i="3"/>
  <c r="AI110" i="3" s="1"/>
  <c r="AF93" i="3"/>
  <c r="AI93" i="3" s="1"/>
  <c r="AE94" i="3"/>
  <c r="AE95" i="3"/>
  <c r="AE96" i="3"/>
  <c r="AE97" i="3"/>
  <c r="AE98" i="3"/>
  <c r="AE99" i="3"/>
  <c r="AE100" i="3"/>
  <c r="AE101" i="3"/>
  <c r="AE102" i="3"/>
  <c r="AE103" i="3"/>
  <c r="AE104" i="3"/>
  <c r="AE105" i="3"/>
  <c r="AE106" i="3"/>
  <c r="AE107" i="3"/>
  <c r="AE108" i="3"/>
  <c r="AE109" i="3"/>
  <c r="AE110" i="3"/>
  <c r="AE93" i="3"/>
  <c r="AD94" i="3"/>
  <c r="AD95" i="3"/>
  <c r="AD96" i="3"/>
  <c r="AD97" i="3"/>
  <c r="AD98" i="3"/>
  <c r="AD99" i="3"/>
  <c r="AD100" i="3"/>
  <c r="AD101" i="3"/>
  <c r="AD102" i="3"/>
  <c r="AD103" i="3"/>
  <c r="AD104" i="3"/>
  <c r="AD105" i="3"/>
  <c r="AD106" i="3"/>
  <c r="AD107" i="3"/>
  <c r="AD108" i="3"/>
  <c r="AD109" i="3"/>
  <c r="AD110" i="3"/>
  <c r="AD93" i="3"/>
  <c r="AC94" i="3"/>
  <c r="AC95" i="3"/>
  <c r="AC96" i="3"/>
  <c r="AC97" i="3"/>
  <c r="AC98" i="3"/>
  <c r="AC99" i="3"/>
  <c r="AC100" i="3"/>
  <c r="AC101" i="3"/>
  <c r="AC102" i="3"/>
  <c r="AC103" i="3"/>
  <c r="AC104" i="3"/>
  <c r="AC105" i="3"/>
  <c r="AC106" i="3"/>
  <c r="AC107" i="3"/>
  <c r="AC108" i="3"/>
  <c r="AC109" i="3"/>
  <c r="AC110" i="3"/>
  <c r="AC93" i="3"/>
  <c r="AB94" i="3"/>
  <c r="AB95" i="3"/>
  <c r="AB96" i="3"/>
  <c r="AB97" i="3"/>
  <c r="AB98" i="3"/>
  <c r="AB99" i="3"/>
  <c r="AB100" i="3"/>
  <c r="AB101" i="3"/>
  <c r="AB102" i="3"/>
  <c r="AB103" i="3"/>
  <c r="AB104" i="3"/>
  <c r="AB105" i="3"/>
  <c r="AB106" i="3"/>
  <c r="AB107" i="3"/>
  <c r="AB108" i="3"/>
  <c r="AB109" i="3"/>
  <c r="AB110" i="3"/>
  <c r="AB93" i="3"/>
  <c r="AA94" i="3"/>
  <c r="AA95" i="3"/>
  <c r="AA96" i="3"/>
  <c r="AA97" i="3"/>
  <c r="AA98" i="3"/>
  <c r="AA99" i="3"/>
  <c r="AA100" i="3"/>
  <c r="AA101" i="3"/>
  <c r="AA102" i="3"/>
  <c r="AA103" i="3"/>
  <c r="AA104" i="3"/>
  <c r="AA105" i="3"/>
  <c r="AA106" i="3"/>
  <c r="AA107" i="3"/>
  <c r="AA108" i="3"/>
  <c r="AA109" i="3"/>
  <c r="AA110" i="3"/>
  <c r="AA93" i="3"/>
  <c r="Z94" i="3"/>
  <c r="Z95" i="3"/>
  <c r="Z96" i="3"/>
  <c r="Z97" i="3"/>
  <c r="Z98" i="3"/>
  <c r="Z99" i="3"/>
  <c r="Z100" i="3"/>
  <c r="Z101" i="3"/>
  <c r="Z102" i="3"/>
  <c r="Z103" i="3"/>
  <c r="Z104" i="3"/>
  <c r="Z105" i="3"/>
  <c r="Z106" i="3"/>
  <c r="Z107" i="3"/>
  <c r="Z108" i="3"/>
  <c r="Z109" i="3"/>
  <c r="Z110" i="3"/>
  <c r="Z93" i="3"/>
  <c r="Y94" i="3"/>
  <c r="Y95" i="3"/>
  <c r="Y96" i="3"/>
  <c r="Y97" i="3"/>
  <c r="Y98" i="3"/>
  <c r="Y99" i="3"/>
  <c r="Y100" i="3"/>
  <c r="Y101" i="3"/>
  <c r="Y102" i="3"/>
  <c r="Y103" i="3"/>
  <c r="Y104" i="3"/>
  <c r="Y105" i="3"/>
  <c r="Y106" i="3"/>
  <c r="Y107" i="3"/>
  <c r="Y108" i="3"/>
  <c r="Y109" i="3"/>
  <c r="Y110" i="3"/>
  <c r="Y93" i="3"/>
  <c r="X94" i="3"/>
  <c r="X95" i="3"/>
  <c r="X96" i="3"/>
  <c r="X97" i="3"/>
  <c r="X98" i="3"/>
  <c r="X99" i="3"/>
  <c r="X100" i="3"/>
  <c r="X101" i="3"/>
  <c r="X102" i="3"/>
  <c r="X103" i="3"/>
  <c r="X104" i="3"/>
  <c r="X105" i="3"/>
  <c r="X106" i="3"/>
  <c r="X107" i="3"/>
  <c r="X108" i="3"/>
  <c r="X109" i="3"/>
  <c r="X110" i="3"/>
  <c r="X93" i="3"/>
  <c r="W94" i="3"/>
  <c r="W95" i="3"/>
  <c r="W96" i="3"/>
  <c r="W97" i="3"/>
  <c r="W98" i="3"/>
  <c r="W99" i="3"/>
  <c r="W100" i="3"/>
  <c r="W101" i="3"/>
  <c r="W102" i="3"/>
  <c r="W103" i="3"/>
  <c r="W104" i="3"/>
  <c r="W105" i="3"/>
  <c r="W106" i="3"/>
  <c r="W107" i="3"/>
  <c r="W108" i="3"/>
  <c r="W109" i="3"/>
  <c r="W110" i="3"/>
  <c r="W93" i="3"/>
  <c r="V94" i="3"/>
  <c r="V95" i="3"/>
  <c r="V96" i="3"/>
  <c r="V97" i="3"/>
  <c r="V98" i="3"/>
  <c r="V99" i="3"/>
  <c r="V100" i="3"/>
  <c r="V101" i="3"/>
  <c r="V102" i="3"/>
  <c r="V103" i="3"/>
  <c r="V104" i="3"/>
  <c r="V105" i="3"/>
  <c r="V106" i="3"/>
  <c r="V107" i="3"/>
  <c r="V108" i="3"/>
  <c r="V109" i="3"/>
  <c r="V110" i="3"/>
  <c r="V93" i="3"/>
  <c r="U94" i="3"/>
  <c r="U95" i="3"/>
  <c r="U96" i="3"/>
  <c r="U97" i="3"/>
  <c r="U98" i="3"/>
  <c r="U99" i="3"/>
  <c r="U100" i="3"/>
  <c r="U101" i="3"/>
  <c r="U102" i="3"/>
  <c r="U103" i="3"/>
  <c r="U104" i="3"/>
  <c r="U105" i="3"/>
  <c r="U106" i="3"/>
  <c r="U107" i="3"/>
  <c r="U108" i="3"/>
  <c r="U109" i="3"/>
  <c r="U110" i="3"/>
  <c r="U93" i="3"/>
  <c r="T94" i="3"/>
  <c r="T95" i="3"/>
  <c r="T96" i="3"/>
  <c r="T97" i="3"/>
  <c r="T98" i="3"/>
  <c r="T99" i="3"/>
  <c r="T100" i="3"/>
  <c r="T101" i="3"/>
  <c r="T102" i="3"/>
  <c r="T103" i="3"/>
  <c r="T104" i="3"/>
  <c r="T105" i="3"/>
  <c r="T106" i="3"/>
  <c r="T107" i="3"/>
  <c r="T108" i="3"/>
  <c r="T109" i="3"/>
  <c r="T110" i="3"/>
  <c r="T93" i="3"/>
  <c r="S94" i="3"/>
  <c r="S95" i="3"/>
  <c r="S96" i="3"/>
  <c r="S97" i="3"/>
  <c r="S98" i="3"/>
  <c r="S99" i="3"/>
  <c r="S100" i="3"/>
  <c r="S101" i="3"/>
  <c r="S102" i="3"/>
  <c r="S103" i="3"/>
  <c r="S104" i="3"/>
  <c r="S105" i="3"/>
  <c r="S106" i="3"/>
  <c r="S107" i="3"/>
  <c r="S108" i="3"/>
  <c r="S109" i="3"/>
  <c r="S110" i="3"/>
  <c r="S93" i="3"/>
  <c r="R94" i="3"/>
  <c r="R95" i="3"/>
  <c r="R96" i="3"/>
  <c r="R97" i="3"/>
  <c r="R98" i="3"/>
  <c r="R99" i="3"/>
  <c r="R100" i="3"/>
  <c r="R101" i="3"/>
  <c r="R102" i="3"/>
  <c r="R103" i="3"/>
  <c r="R104" i="3"/>
  <c r="R105" i="3"/>
  <c r="R106" i="3"/>
  <c r="R107" i="3"/>
  <c r="R108" i="3"/>
  <c r="R109" i="3"/>
  <c r="R110" i="3"/>
  <c r="R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93" i="3"/>
  <c r="B94" i="3"/>
  <c r="B95" i="3"/>
  <c r="B96" i="3"/>
  <c r="AJ96" i="3" s="1"/>
  <c r="B97" i="3"/>
  <c r="B98" i="3"/>
  <c r="B99" i="3"/>
  <c r="AJ99" i="3" s="1"/>
  <c r="B100" i="3"/>
  <c r="AJ100" i="3" s="1"/>
  <c r="B101" i="3"/>
  <c r="B102" i="3"/>
  <c r="B103" i="3"/>
  <c r="B104" i="3"/>
  <c r="AJ104" i="3" s="1"/>
  <c r="B105" i="3"/>
  <c r="AJ105" i="3" s="1"/>
  <c r="B106" i="3"/>
  <c r="B107" i="3"/>
  <c r="AJ107" i="3" s="1"/>
  <c r="B108" i="3"/>
  <c r="B109" i="3"/>
  <c r="B110" i="3"/>
  <c r="AJ110" i="3" s="1"/>
  <c r="B93" i="3"/>
  <c r="AI80" i="3"/>
  <c r="AI83" i="3" s="1"/>
  <c r="AH73" i="3"/>
  <c r="AH74" i="3"/>
  <c r="AH75" i="3"/>
  <c r="AH76" i="3"/>
  <c r="AH77" i="3"/>
  <c r="AH78" i="3"/>
  <c r="AH79" i="3"/>
  <c r="AH72" i="3"/>
  <c r="AG73" i="3"/>
  <c r="AG74" i="3"/>
  <c r="AG75" i="3"/>
  <c r="AG76" i="3"/>
  <c r="AG77" i="3"/>
  <c r="AG78" i="3"/>
  <c r="AG79" i="3"/>
  <c r="AG72" i="3"/>
  <c r="AF73" i="3"/>
  <c r="AF74" i="3"/>
  <c r="AF75" i="3"/>
  <c r="AF76" i="3"/>
  <c r="AF77" i="3"/>
  <c r="AF78" i="3"/>
  <c r="AF79" i="3"/>
  <c r="AF72" i="3"/>
  <c r="AE73" i="3"/>
  <c r="AE74" i="3"/>
  <c r="AE75" i="3"/>
  <c r="AE76" i="3"/>
  <c r="AE77" i="3"/>
  <c r="AE78" i="3"/>
  <c r="AE79" i="3"/>
  <c r="AE72" i="3"/>
  <c r="AD73" i="3"/>
  <c r="AD74" i="3"/>
  <c r="AD75" i="3"/>
  <c r="AD76" i="3"/>
  <c r="AD77" i="3"/>
  <c r="AD78" i="3"/>
  <c r="AD79" i="3"/>
  <c r="AD72" i="3"/>
  <c r="AC73" i="3"/>
  <c r="AC74" i="3"/>
  <c r="AC75" i="3"/>
  <c r="AC76" i="3"/>
  <c r="AC77" i="3"/>
  <c r="AC78" i="3"/>
  <c r="AC79" i="3"/>
  <c r="AC72" i="3"/>
  <c r="AB73" i="3"/>
  <c r="AB74" i="3"/>
  <c r="AB75" i="3"/>
  <c r="AB76" i="3"/>
  <c r="AB77" i="3"/>
  <c r="AB78" i="3"/>
  <c r="AB79" i="3"/>
  <c r="AB72" i="3"/>
  <c r="AA73" i="3"/>
  <c r="AA74" i="3"/>
  <c r="AA75" i="3"/>
  <c r="AA76" i="3"/>
  <c r="AA77" i="3"/>
  <c r="AA78" i="3"/>
  <c r="AA79" i="3"/>
  <c r="AA72" i="3"/>
  <c r="Z73" i="3"/>
  <c r="Z74" i="3"/>
  <c r="Z75" i="3"/>
  <c r="Z76" i="3"/>
  <c r="Z77" i="3"/>
  <c r="Z78" i="3"/>
  <c r="Z79" i="3"/>
  <c r="Z72" i="3"/>
  <c r="Y73" i="3"/>
  <c r="Y74" i="3"/>
  <c r="Y75" i="3"/>
  <c r="Y76" i="3"/>
  <c r="Y77" i="3"/>
  <c r="Y78" i="3"/>
  <c r="Y79" i="3"/>
  <c r="Y72" i="3"/>
  <c r="X73" i="3"/>
  <c r="X74" i="3"/>
  <c r="X75" i="3"/>
  <c r="X76" i="3"/>
  <c r="X77" i="3"/>
  <c r="X78" i="3"/>
  <c r="X79" i="3"/>
  <c r="X72" i="3"/>
  <c r="W73" i="3"/>
  <c r="W74" i="3"/>
  <c r="W75" i="3"/>
  <c r="W76" i="3"/>
  <c r="W77" i="3"/>
  <c r="W78" i="3"/>
  <c r="W79" i="3"/>
  <c r="W72" i="3"/>
  <c r="V73" i="3"/>
  <c r="V74" i="3"/>
  <c r="V75" i="3"/>
  <c r="V76" i="3"/>
  <c r="V77" i="3"/>
  <c r="V78" i="3"/>
  <c r="V79" i="3"/>
  <c r="V72" i="3"/>
  <c r="U73" i="3"/>
  <c r="U74" i="3"/>
  <c r="U75" i="3"/>
  <c r="U76" i="3"/>
  <c r="U77" i="3"/>
  <c r="U78" i="3"/>
  <c r="U79" i="3"/>
  <c r="U72" i="3"/>
  <c r="T73" i="3"/>
  <c r="T74" i="3"/>
  <c r="T75" i="3"/>
  <c r="T76" i="3"/>
  <c r="T77" i="3"/>
  <c r="T78" i="3"/>
  <c r="T79" i="3"/>
  <c r="T72" i="3"/>
  <c r="S73" i="3"/>
  <c r="S74" i="3"/>
  <c r="S75" i="3"/>
  <c r="S76" i="3"/>
  <c r="S77" i="3"/>
  <c r="S78" i="3"/>
  <c r="S79" i="3"/>
  <c r="S72" i="3"/>
  <c r="R73" i="3"/>
  <c r="R74" i="3"/>
  <c r="R75" i="3"/>
  <c r="R76" i="3"/>
  <c r="R77" i="3"/>
  <c r="R78" i="3"/>
  <c r="R79" i="3"/>
  <c r="R72" i="3"/>
  <c r="Q73" i="3"/>
  <c r="Q74" i="3"/>
  <c r="Q75" i="3"/>
  <c r="Q76" i="3"/>
  <c r="Q77" i="3"/>
  <c r="Q78" i="3"/>
  <c r="Q79" i="3"/>
  <c r="Q72" i="3"/>
  <c r="P73" i="3"/>
  <c r="P74" i="3"/>
  <c r="P75" i="3"/>
  <c r="P76" i="3"/>
  <c r="P77" i="3"/>
  <c r="P78" i="3"/>
  <c r="P79" i="3"/>
  <c r="P72" i="3"/>
  <c r="O73" i="3"/>
  <c r="O74" i="3"/>
  <c r="O75" i="3"/>
  <c r="O76" i="3"/>
  <c r="O77" i="3"/>
  <c r="O78" i="3"/>
  <c r="O79" i="3"/>
  <c r="O72" i="3"/>
  <c r="N73" i="3"/>
  <c r="N74" i="3"/>
  <c r="N75" i="3"/>
  <c r="N76" i="3"/>
  <c r="N77" i="3"/>
  <c r="N78" i="3"/>
  <c r="N79" i="3"/>
  <c r="N72" i="3"/>
  <c r="M73" i="3"/>
  <c r="M74" i="3"/>
  <c r="M75" i="3"/>
  <c r="M76" i="3"/>
  <c r="M77" i="3"/>
  <c r="M78" i="3"/>
  <c r="M79" i="3"/>
  <c r="M72" i="3"/>
  <c r="L73" i="3"/>
  <c r="L74" i="3"/>
  <c r="L75" i="3"/>
  <c r="L76" i="3"/>
  <c r="L77" i="3"/>
  <c r="L78" i="3"/>
  <c r="L79" i="3"/>
  <c r="L72" i="3"/>
  <c r="K73" i="3"/>
  <c r="K74" i="3"/>
  <c r="K75" i="3"/>
  <c r="K76" i="3"/>
  <c r="K77" i="3"/>
  <c r="K78" i="3"/>
  <c r="K79" i="3"/>
  <c r="K72" i="3"/>
  <c r="J73" i="3"/>
  <c r="J74" i="3"/>
  <c r="J75" i="3"/>
  <c r="J76" i="3"/>
  <c r="J77" i="3"/>
  <c r="J78" i="3"/>
  <c r="J79" i="3"/>
  <c r="J72" i="3"/>
  <c r="I73" i="3"/>
  <c r="I74" i="3"/>
  <c r="I75" i="3"/>
  <c r="I76" i="3"/>
  <c r="I77" i="3"/>
  <c r="I78" i="3"/>
  <c r="I79" i="3"/>
  <c r="I72" i="3"/>
  <c r="H73" i="3"/>
  <c r="H74" i="3"/>
  <c r="H75" i="3"/>
  <c r="H76" i="3"/>
  <c r="H77" i="3"/>
  <c r="H78" i="3"/>
  <c r="H79" i="3"/>
  <c r="H72" i="3"/>
  <c r="G73" i="3"/>
  <c r="G74" i="3"/>
  <c r="G75" i="3"/>
  <c r="G76" i="3"/>
  <c r="G77" i="3"/>
  <c r="G78" i="3"/>
  <c r="G79" i="3"/>
  <c r="G72" i="3"/>
  <c r="F73" i="3"/>
  <c r="F74" i="3"/>
  <c r="F75" i="3"/>
  <c r="F76" i="3"/>
  <c r="F77" i="3"/>
  <c r="F78" i="3"/>
  <c r="F79" i="3"/>
  <c r="F72" i="3"/>
  <c r="E73" i="3"/>
  <c r="E74" i="3"/>
  <c r="E75" i="3"/>
  <c r="E76" i="3"/>
  <c r="E77" i="3"/>
  <c r="E78" i="3"/>
  <c r="E79" i="3"/>
  <c r="E72" i="3"/>
  <c r="D73" i="3"/>
  <c r="D74" i="3"/>
  <c r="D75" i="3"/>
  <c r="D76" i="3"/>
  <c r="D77" i="3"/>
  <c r="D78" i="3"/>
  <c r="D79" i="3"/>
  <c r="D72" i="3"/>
  <c r="C73" i="3"/>
  <c r="C74" i="3"/>
  <c r="C75" i="3"/>
  <c r="C76" i="3"/>
  <c r="C77" i="3"/>
  <c r="C78" i="3"/>
  <c r="C79" i="3"/>
  <c r="C72" i="3"/>
  <c r="B73" i="3"/>
  <c r="B74" i="3"/>
  <c r="B75" i="3"/>
  <c r="B76" i="3"/>
  <c r="B77" i="3"/>
  <c r="B78" i="3"/>
  <c r="B79" i="3"/>
  <c r="B72" i="3"/>
  <c r="C59" i="3"/>
  <c r="D59" i="3"/>
  <c r="E59" i="3"/>
  <c r="F59" i="3"/>
  <c r="G59" i="3"/>
  <c r="H59" i="3"/>
  <c r="I59" i="3"/>
  <c r="J59" i="3"/>
  <c r="K59" i="3"/>
  <c r="L59" i="3"/>
  <c r="B59" i="3"/>
  <c r="C58" i="3"/>
  <c r="D58" i="3"/>
  <c r="E58" i="3"/>
  <c r="F58" i="3"/>
  <c r="G58" i="3"/>
  <c r="H58" i="3"/>
  <c r="I58" i="3"/>
  <c r="J58" i="3"/>
  <c r="K58" i="3"/>
  <c r="L58" i="3"/>
  <c r="B58" i="3"/>
  <c r="C57" i="3"/>
  <c r="D57" i="3"/>
  <c r="E57" i="3"/>
  <c r="F57" i="3"/>
  <c r="G57" i="3"/>
  <c r="H57" i="3"/>
  <c r="I57" i="3"/>
  <c r="J57" i="3"/>
  <c r="K57" i="3"/>
  <c r="L57" i="3"/>
  <c r="B57" i="3"/>
  <c r="C56" i="3"/>
  <c r="D56" i="3"/>
  <c r="E56" i="3"/>
  <c r="F56" i="3"/>
  <c r="G56" i="3"/>
  <c r="H56" i="3"/>
  <c r="I56" i="3"/>
  <c r="J56" i="3"/>
  <c r="K56" i="3"/>
  <c r="L56" i="3"/>
  <c r="B56" i="3"/>
  <c r="C55" i="3"/>
  <c r="D55" i="3"/>
  <c r="E55" i="3"/>
  <c r="F55" i="3"/>
  <c r="G55" i="3"/>
  <c r="H55" i="3"/>
  <c r="I55" i="3"/>
  <c r="J55" i="3"/>
  <c r="K55" i="3"/>
  <c r="L55" i="3"/>
  <c r="B55" i="3"/>
  <c r="C54" i="3"/>
  <c r="D54" i="3"/>
  <c r="E54" i="3"/>
  <c r="F54" i="3"/>
  <c r="G54" i="3"/>
  <c r="H54" i="3"/>
  <c r="I54" i="3"/>
  <c r="J54" i="3"/>
  <c r="K54" i="3"/>
  <c r="L54" i="3"/>
  <c r="B54" i="3"/>
  <c r="C53" i="3"/>
  <c r="D53" i="3"/>
  <c r="E53" i="3"/>
  <c r="F53" i="3"/>
  <c r="G53" i="3"/>
  <c r="H53" i="3"/>
  <c r="I53" i="3"/>
  <c r="J53" i="3"/>
  <c r="K53" i="3"/>
  <c r="L53" i="3"/>
  <c r="B53" i="3"/>
  <c r="C52" i="3"/>
  <c r="D52" i="3"/>
  <c r="E52" i="3"/>
  <c r="F52" i="3"/>
  <c r="G52" i="3"/>
  <c r="H52" i="3"/>
  <c r="I52" i="3"/>
  <c r="J52" i="3"/>
  <c r="K52" i="3"/>
  <c r="L52" i="3"/>
  <c r="B52" i="3"/>
  <c r="C51" i="3"/>
  <c r="D51" i="3"/>
  <c r="E51" i="3"/>
  <c r="F51" i="3"/>
  <c r="G51" i="3"/>
  <c r="H51" i="3"/>
  <c r="I51" i="3"/>
  <c r="J51" i="3"/>
  <c r="K51" i="3"/>
  <c r="L51" i="3"/>
  <c r="B51" i="3"/>
  <c r="C50" i="3"/>
  <c r="D50" i="3"/>
  <c r="E50" i="3"/>
  <c r="F50" i="3"/>
  <c r="G50" i="3"/>
  <c r="H50" i="3"/>
  <c r="I50" i="3"/>
  <c r="J50" i="3"/>
  <c r="K50" i="3"/>
  <c r="L50" i="3"/>
  <c r="B50" i="3"/>
  <c r="C49" i="3"/>
  <c r="D49" i="3"/>
  <c r="E49" i="3"/>
  <c r="F49" i="3"/>
  <c r="G49" i="3"/>
  <c r="H49" i="3"/>
  <c r="I49" i="3"/>
  <c r="J49" i="3"/>
  <c r="K49" i="3"/>
  <c r="L49" i="3"/>
  <c r="B49" i="3"/>
  <c r="C48" i="3"/>
  <c r="D48" i="3"/>
  <c r="E48" i="3"/>
  <c r="F48" i="3"/>
  <c r="G48" i="3"/>
  <c r="H48" i="3"/>
  <c r="I48" i="3"/>
  <c r="J48" i="3"/>
  <c r="K48" i="3"/>
  <c r="L48" i="3"/>
  <c r="B48" i="3"/>
  <c r="C47" i="3"/>
  <c r="D47" i="3"/>
  <c r="E47" i="3"/>
  <c r="F47" i="3"/>
  <c r="G47" i="3"/>
  <c r="H47" i="3"/>
  <c r="I47" i="3"/>
  <c r="J47" i="3"/>
  <c r="K47" i="3"/>
  <c r="L47" i="3"/>
  <c r="B47" i="3"/>
  <c r="C45" i="3"/>
  <c r="D45" i="3"/>
  <c r="E45" i="3"/>
  <c r="F45" i="3"/>
  <c r="G45" i="3"/>
  <c r="H45" i="3"/>
  <c r="I45" i="3"/>
  <c r="J45" i="3"/>
  <c r="K45" i="3"/>
  <c r="L45" i="3"/>
  <c r="B45" i="3"/>
  <c r="C44" i="3"/>
  <c r="D44" i="3"/>
  <c r="E44" i="3"/>
  <c r="F44" i="3"/>
  <c r="G44" i="3"/>
  <c r="H44" i="3"/>
  <c r="I44" i="3"/>
  <c r="J44" i="3"/>
  <c r="K44" i="3"/>
  <c r="L44" i="3"/>
  <c r="B44" i="3"/>
  <c r="C43" i="3"/>
  <c r="D43" i="3"/>
  <c r="E43" i="3"/>
  <c r="F43" i="3"/>
  <c r="G43" i="3"/>
  <c r="H43" i="3"/>
  <c r="I43" i="3"/>
  <c r="J43" i="3"/>
  <c r="K43" i="3"/>
  <c r="L43" i="3"/>
  <c r="B43" i="3"/>
  <c r="C42" i="3"/>
  <c r="D42" i="3"/>
  <c r="E42" i="3"/>
  <c r="F42" i="3"/>
  <c r="G42" i="3"/>
  <c r="H42" i="3"/>
  <c r="I42" i="3"/>
  <c r="J42" i="3"/>
  <c r="K42" i="3"/>
  <c r="L42" i="3"/>
  <c r="B42" i="3"/>
  <c r="N59" i="3"/>
  <c r="N58" i="3"/>
  <c r="N57" i="3"/>
  <c r="N56" i="3"/>
  <c r="N55" i="3"/>
  <c r="N53" i="3"/>
  <c r="N52" i="3"/>
  <c r="N51" i="3"/>
  <c r="N50" i="3"/>
  <c r="N49" i="3"/>
  <c r="M49" i="3"/>
  <c r="N48" i="3"/>
  <c r="N47" i="3"/>
  <c r="N46" i="3"/>
  <c r="N45" i="3"/>
  <c r="N44" i="3"/>
  <c r="N43" i="3"/>
  <c r="N42" i="3"/>
  <c r="M59" i="3"/>
  <c r="P59" i="3" s="1"/>
  <c r="M58" i="3"/>
  <c r="M57" i="3"/>
  <c r="M56" i="3"/>
  <c r="P56" i="3" s="1"/>
  <c r="M55" i="3"/>
  <c r="M54" i="3"/>
  <c r="P54" i="3" s="1"/>
  <c r="M53" i="3"/>
  <c r="M52" i="3"/>
  <c r="M51" i="3"/>
  <c r="M50" i="3"/>
  <c r="M48" i="3"/>
  <c r="M47" i="3"/>
  <c r="M46" i="3"/>
  <c r="M45" i="3"/>
  <c r="M44" i="3"/>
  <c r="M43" i="3"/>
  <c r="M42" i="3"/>
  <c r="O57" i="3"/>
  <c r="O60" i="3" s="1"/>
  <c r="O63" i="3" s="1"/>
  <c r="C46" i="3"/>
  <c r="D46" i="3"/>
  <c r="E46" i="3"/>
  <c r="F46" i="3"/>
  <c r="G46" i="3"/>
  <c r="H46" i="3"/>
  <c r="I46" i="3"/>
  <c r="J46" i="3"/>
  <c r="K46" i="3"/>
  <c r="L46" i="3"/>
  <c r="B46" i="3"/>
  <c r="C22" i="3"/>
  <c r="D22" i="3"/>
  <c r="E22" i="3"/>
  <c r="F22" i="3"/>
  <c r="G22" i="3"/>
  <c r="H22" i="3"/>
  <c r="I22" i="3"/>
  <c r="J22" i="3"/>
  <c r="K22" i="3"/>
  <c r="L22" i="3"/>
  <c r="B22" i="3"/>
  <c r="C21" i="3"/>
  <c r="D21" i="3"/>
  <c r="E21" i="3"/>
  <c r="F21" i="3"/>
  <c r="G21" i="3"/>
  <c r="H21" i="3"/>
  <c r="I21" i="3"/>
  <c r="J21" i="3"/>
  <c r="K21" i="3"/>
  <c r="B21" i="3"/>
  <c r="O29" i="3"/>
  <c r="O32" i="3" s="1"/>
  <c r="N28" i="3"/>
  <c r="M28" i="3"/>
  <c r="N27" i="3"/>
  <c r="N26" i="3"/>
  <c r="M26" i="3"/>
  <c r="N25" i="3"/>
  <c r="N24" i="3"/>
  <c r="N23" i="3"/>
  <c r="N22" i="3"/>
  <c r="N21" i="3"/>
  <c r="M27" i="3"/>
  <c r="M25" i="3"/>
  <c r="M24" i="3"/>
  <c r="M23" i="3"/>
  <c r="P23" i="3" s="1"/>
  <c r="M22" i="3"/>
  <c r="M21" i="3"/>
  <c r="C28" i="3"/>
  <c r="D28" i="3"/>
  <c r="E28" i="3"/>
  <c r="F28" i="3"/>
  <c r="G28" i="3"/>
  <c r="H28" i="3"/>
  <c r="I28" i="3"/>
  <c r="J28" i="3"/>
  <c r="K28" i="3"/>
  <c r="L28" i="3"/>
  <c r="B28" i="3"/>
  <c r="C27" i="3"/>
  <c r="D27" i="3"/>
  <c r="E27" i="3"/>
  <c r="F27" i="3"/>
  <c r="G27" i="3"/>
  <c r="H27" i="3"/>
  <c r="I27" i="3"/>
  <c r="J27" i="3"/>
  <c r="K27" i="3"/>
  <c r="L27" i="3"/>
  <c r="B27" i="3"/>
  <c r="C26" i="3"/>
  <c r="D26" i="3"/>
  <c r="E26" i="3"/>
  <c r="F26" i="3"/>
  <c r="G26" i="3"/>
  <c r="H26" i="3"/>
  <c r="I26" i="3"/>
  <c r="J26" i="3"/>
  <c r="K26" i="3"/>
  <c r="L26" i="3"/>
  <c r="B26" i="3"/>
  <c r="C25" i="3"/>
  <c r="D25" i="3"/>
  <c r="E25" i="3"/>
  <c r="F25" i="3"/>
  <c r="G25" i="3"/>
  <c r="H25" i="3"/>
  <c r="I25" i="3"/>
  <c r="J25" i="3"/>
  <c r="K25" i="3"/>
  <c r="L25" i="3"/>
  <c r="B25" i="3"/>
  <c r="C24" i="3"/>
  <c r="D24" i="3"/>
  <c r="E24" i="3"/>
  <c r="F24" i="3"/>
  <c r="G24" i="3"/>
  <c r="H24" i="3"/>
  <c r="I24" i="3"/>
  <c r="J24" i="3"/>
  <c r="K24" i="3"/>
  <c r="L24" i="3"/>
  <c r="B24" i="3"/>
  <c r="C23" i="3"/>
  <c r="D23" i="3"/>
  <c r="E23" i="3"/>
  <c r="F23" i="3"/>
  <c r="G23" i="3"/>
  <c r="H23" i="3"/>
  <c r="I23" i="3"/>
  <c r="J23" i="3"/>
  <c r="K23" i="3"/>
  <c r="L23" i="3"/>
  <c r="B23" i="3"/>
  <c r="AJ108" i="3" l="1"/>
  <c r="AJ94" i="3"/>
  <c r="P58" i="3"/>
  <c r="AJ106" i="3"/>
  <c r="AJ102" i="3"/>
  <c r="AJ98" i="3"/>
  <c r="AJ95" i="3"/>
  <c r="AJ109" i="3"/>
  <c r="AJ103" i="3"/>
  <c r="G132" i="3"/>
  <c r="G133" i="3"/>
  <c r="G123" i="3"/>
  <c r="G129" i="3"/>
  <c r="G138" i="3"/>
  <c r="G126" i="3"/>
  <c r="AI94" i="3"/>
  <c r="P24" i="3"/>
  <c r="G135" i="3"/>
  <c r="AJ97" i="3"/>
  <c r="G139" i="3"/>
  <c r="G127" i="3"/>
  <c r="G140" i="3"/>
  <c r="B141" i="3"/>
  <c r="B144" i="3" s="1"/>
  <c r="H123" i="3"/>
  <c r="H141" i="3" s="1"/>
  <c r="F141" i="3"/>
  <c r="F144" i="3" s="1"/>
  <c r="G128" i="3"/>
  <c r="G134" i="3"/>
  <c r="E141" i="3"/>
  <c r="E144" i="3" s="1"/>
  <c r="G137" i="3"/>
  <c r="G131" i="3"/>
  <c r="G125" i="3"/>
  <c r="C141" i="3"/>
  <c r="C144" i="3" s="1"/>
  <c r="G136" i="3"/>
  <c r="G130" i="3"/>
  <c r="G124" i="3"/>
  <c r="D141" i="3"/>
  <c r="D144" i="3" s="1"/>
  <c r="AI103" i="3"/>
  <c r="AJ101" i="3"/>
  <c r="AI96" i="3"/>
  <c r="AI97" i="3"/>
  <c r="AI101" i="3"/>
  <c r="AI95" i="3"/>
  <c r="B111" i="3"/>
  <c r="B114" i="3" s="1"/>
  <c r="C111" i="3"/>
  <c r="C114" i="3" s="1"/>
  <c r="D111" i="3"/>
  <c r="D114" i="3" s="1"/>
  <c r="E111" i="3"/>
  <c r="E114" i="3" s="1"/>
  <c r="F111" i="3"/>
  <c r="F114" i="3" s="1"/>
  <c r="G111" i="3"/>
  <c r="G114" i="3" s="1"/>
  <c r="H111" i="3"/>
  <c r="H114" i="3" s="1"/>
  <c r="I111" i="3"/>
  <c r="I114" i="3" s="1"/>
  <c r="J111" i="3"/>
  <c r="J114" i="3" s="1"/>
  <c r="L111" i="3"/>
  <c r="L114" i="3" s="1"/>
  <c r="M111" i="3"/>
  <c r="M114" i="3" s="1"/>
  <c r="N111" i="3"/>
  <c r="N114" i="3" s="1"/>
  <c r="O111" i="3"/>
  <c r="O114" i="3" s="1"/>
  <c r="P111" i="3"/>
  <c r="P114" i="3" s="1"/>
  <c r="R111" i="3"/>
  <c r="R114" i="3" s="1"/>
  <c r="S111" i="3"/>
  <c r="S114" i="3" s="1"/>
  <c r="T111" i="3"/>
  <c r="T114" i="3" s="1"/>
  <c r="U111" i="3"/>
  <c r="U114" i="3" s="1"/>
  <c r="V111" i="3"/>
  <c r="V114" i="3" s="1"/>
  <c r="X111" i="3"/>
  <c r="X114" i="3" s="1"/>
  <c r="Y111" i="3"/>
  <c r="Y114" i="3" s="1"/>
  <c r="Z111" i="3"/>
  <c r="Z114" i="3" s="1"/>
  <c r="AA111" i="3"/>
  <c r="AA114" i="3" s="1"/>
  <c r="AB111" i="3"/>
  <c r="AB114" i="3" s="1"/>
  <c r="AD111" i="3"/>
  <c r="AD114" i="3" s="1"/>
  <c r="AE111" i="3"/>
  <c r="AE114" i="3" s="1"/>
  <c r="AG111" i="3"/>
  <c r="AG114" i="3" s="1"/>
  <c r="K111" i="3"/>
  <c r="K114" i="3" s="1"/>
  <c r="Q111" i="3"/>
  <c r="Q114" i="3" s="1"/>
  <c r="W111" i="3"/>
  <c r="W114" i="3" s="1"/>
  <c r="AC111" i="3"/>
  <c r="AC114" i="3" s="1"/>
  <c r="AF111" i="3"/>
  <c r="AF114" i="3" s="1"/>
  <c r="AJ93" i="3"/>
  <c r="AJ78" i="3"/>
  <c r="AK76" i="3"/>
  <c r="AJ74" i="3"/>
  <c r="AJ76" i="3"/>
  <c r="G80" i="3"/>
  <c r="G83" i="3" s="1"/>
  <c r="S80" i="3"/>
  <c r="S83" i="3" s="1"/>
  <c r="Y80" i="3"/>
  <c r="Y83" i="3" s="1"/>
  <c r="AE80" i="3"/>
  <c r="AE83" i="3" s="1"/>
  <c r="AJ79" i="3"/>
  <c r="AJ73" i="3"/>
  <c r="M80" i="3"/>
  <c r="M83" i="3" s="1"/>
  <c r="AH80" i="3"/>
  <c r="AH83" i="3" s="1"/>
  <c r="AK79" i="3"/>
  <c r="AK73" i="3"/>
  <c r="AG80" i="3"/>
  <c r="AG83" i="3" s="1"/>
  <c r="AK77" i="3"/>
  <c r="AK75" i="3"/>
  <c r="D80" i="3"/>
  <c r="D83" i="3" s="1"/>
  <c r="F80" i="3"/>
  <c r="F83" i="3" s="1"/>
  <c r="J80" i="3"/>
  <c r="J83" i="3" s="1"/>
  <c r="L80" i="3"/>
  <c r="L83" i="3" s="1"/>
  <c r="P80" i="3"/>
  <c r="P83" i="3" s="1"/>
  <c r="R80" i="3"/>
  <c r="R83" i="3" s="1"/>
  <c r="V80" i="3"/>
  <c r="V83" i="3" s="1"/>
  <c r="X80" i="3"/>
  <c r="X83" i="3" s="1"/>
  <c r="AB80" i="3"/>
  <c r="AB83" i="3" s="1"/>
  <c r="AD80" i="3"/>
  <c r="AD83" i="3" s="1"/>
  <c r="AJ77" i="3"/>
  <c r="B80" i="3"/>
  <c r="B83" i="3" s="1"/>
  <c r="AK74" i="3"/>
  <c r="E80" i="3"/>
  <c r="E83" i="3" s="1"/>
  <c r="H80" i="3"/>
  <c r="H83" i="3" s="1"/>
  <c r="K80" i="3"/>
  <c r="K83" i="3" s="1"/>
  <c r="N80" i="3"/>
  <c r="N83" i="3" s="1"/>
  <c r="Q80" i="3"/>
  <c r="Q83" i="3" s="1"/>
  <c r="T80" i="3"/>
  <c r="T83" i="3" s="1"/>
  <c r="W80" i="3"/>
  <c r="W83" i="3" s="1"/>
  <c r="Z80" i="3"/>
  <c r="Z83" i="3" s="1"/>
  <c r="AC80" i="3"/>
  <c r="AC83" i="3" s="1"/>
  <c r="AF80" i="3"/>
  <c r="AF83" i="3" s="1"/>
  <c r="AJ75" i="3"/>
  <c r="AK78" i="3"/>
  <c r="C80" i="3"/>
  <c r="C83" i="3" s="1"/>
  <c r="I80" i="3"/>
  <c r="I83" i="3" s="1"/>
  <c r="O80" i="3"/>
  <c r="O83" i="3" s="1"/>
  <c r="U80" i="3"/>
  <c r="U83" i="3" s="1"/>
  <c r="AA80" i="3"/>
  <c r="AA83" i="3" s="1"/>
  <c r="AJ72" i="3"/>
  <c r="AK72" i="3"/>
  <c r="P25" i="3"/>
  <c r="P21" i="3"/>
  <c r="P50" i="3"/>
  <c r="P22" i="3"/>
  <c r="P51" i="3"/>
  <c r="P46" i="3"/>
  <c r="P28" i="3"/>
  <c r="P48" i="3"/>
  <c r="P49" i="3"/>
  <c r="Q45" i="3"/>
  <c r="Q58" i="3"/>
  <c r="P53" i="3"/>
  <c r="P47" i="3"/>
  <c r="N60" i="3"/>
  <c r="N63" i="3" s="1"/>
  <c r="Q44" i="3"/>
  <c r="Q46" i="3"/>
  <c r="P57" i="3"/>
  <c r="Q59" i="3"/>
  <c r="P27" i="3"/>
  <c r="P45" i="3"/>
  <c r="P52" i="3"/>
  <c r="Q43" i="3"/>
  <c r="Q52" i="3"/>
  <c r="Q27" i="3"/>
  <c r="N29" i="3"/>
  <c r="N32" i="3" s="1"/>
  <c r="M60" i="3"/>
  <c r="M63" i="3" s="1"/>
  <c r="P55" i="3"/>
  <c r="Q51" i="3"/>
  <c r="Q54" i="3"/>
  <c r="Q57" i="3"/>
  <c r="Q48" i="3"/>
  <c r="P42" i="3"/>
  <c r="Q56" i="3"/>
  <c r="P43" i="3"/>
  <c r="P44" i="3"/>
  <c r="H29" i="3"/>
  <c r="H32" i="3" s="1"/>
  <c r="Q26" i="3"/>
  <c r="Q55" i="3"/>
  <c r="Q50" i="3"/>
  <c r="Q23" i="3"/>
  <c r="Q24" i="3"/>
  <c r="Q25" i="3"/>
  <c r="Q28" i="3"/>
  <c r="Q47" i="3"/>
  <c r="Q42" i="3"/>
  <c r="Q53" i="3"/>
  <c r="C60" i="3"/>
  <c r="C63" i="3" s="1"/>
  <c r="H60" i="3"/>
  <c r="H63" i="3" s="1"/>
  <c r="Q49" i="3"/>
  <c r="B60" i="3"/>
  <c r="B63" i="3" s="1"/>
  <c r="G60" i="3"/>
  <c r="G63" i="3" s="1"/>
  <c r="E60" i="3"/>
  <c r="E63" i="3" s="1"/>
  <c r="L60" i="3"/>
  <c r="L63" i="3" s="1"/>
  <c r="F60" i="3"/>
  <c r="F63" i="3" s="1"/>
  <c r="K60" i="3"/>
  <c r="K63" i="3" s="1"/>
  <c r="J60" i="3"/>
  <c r="J63" i="3" s="1"/>
  <c r="I60" i="3"/>
  <c r="I63" i="3" s="1"/>
  <c r="D60" i="3"/>
  <c r="D63" i="3" s="1"/>
  <c r="B29" i="3"/>
  <c r="B32" i="3" s="1"/>
  <c r="Q22" i="3"/>
  <c r="M29" i="3"/>
  <c r="M32" i="3" s="1"/>
  <c r="F29" i="3"/>
  <c r="F32" i="3" s="1"/>
  <c r="P26" i="3"/>
  <c r="G29" i="3"/>
  <c r="G32" i="3" s="1"/>
  <c r="K29" i="3"/>
  <c r="K32" i="3" s="1"/>
  <c r="E29" i="3"/>
  <c r="E32" i="3" s="1"/>
  <c r="J29" i="3"/>
  <c r="J32" i="3" s="1"/>
  <c r="D29" i="3"/>
  <c r="D32" i="3" s="1"/>
  <c r="I29" i="3"/>
  <c r="I32" i="3" s="1"/>
  <c r="C29" i="3"/>
  <c r="C32" i="3" s="1"/>
  <c r="L21" i="3"/>
  <c r="Q21" i="3" s="1"/>
  <c r="G141" i="3" l="1"/>
  <c r="G144" i="3" s="1"/>
  <c r="H144" i="3"/>
  <c r="AI111" i="3"/>
  <c r="AI114" i="3" s="1"/>
  <c r="AJ111" i="3"/>
  <c r="AJ114" i="3"/>
  <c r="AJ80" i="3"/>
  <c r="AJ83" i="3" s="1"/>
  <c r="AK83" i="3"/>
  <c r="AK80" i="3"/>
  <c r="P29" i="3"/>
  <c r="P32" i="3" s="1"/>
  <c r="L29" i="3"/>
  <c r="L32" i="3" s="1"/>
  <c r="Q32" i="3" s="1"/>
  <c r="P60" i="3"/>
  <c r="P63" i="3" s="1"/>
  <c r="Q29" i="3"/>
  <c r="Q60" i="3"/>
  <c r="Q63" i="3"/>
</calcChain>
</file>

<file path=xl/sharedStrings.xml><?xml version="1.0" encoding="utf-8"?>
<sst xmlns="http://schemas.openxmlformats.org/spreadsheetml/2006/main" count="2836" uniqueCount="394">
  <si>
    <t>NYS SOVC Report</t>
  </si>
  <si>
    <t>2020 Presidential Primary ED</t>
  </si>
  <si>
    <t>Unofficial</t>
  </si>
  <si>
    <t>PRESIDENT OF THE UNITED STATES CD18 DEMOCRATIC - vote for 1</t>
  </si>
  <si>
    <t>District type: County</t>
  </si>
  <si>
    <t>Counting group: All</t>
  </si>
  <si>
    <t>ED</t>
  </si>
  <si>
    <t>Pete Buttigieg</t>
  </si>
  <si>
    <t>DM1</t>
  </si>
  <si>
    <t>Amy Klobuchar</t>
  </si>
  <si>
    <t>DM2</t>
  </si>
  <si>
    <t>Joseph R. Biden</t>
  </si>
  <si>
    <t>DM3</t>
  </si>
  <si>
    <t>Tulsi Gabbard</t>
  </si>
  <si>
    <t>DM4</t>
  </si>
  <si>
    <t>Bernie Sanders</t>
  </si>
  <si>
    <t>DM5</t>
  </si>
  <si>
    <t>Michael R. Bloomberg</t>
  </si>
  <si>
    <t>DM6</t>
  </si>
  <si>
    <t>Tom Steyer</t>
  </si>
  <si>
    <t>DM7</t>
  </si>
  <si>
    <t>Michael Bennet</t>
  </si>
  <si>
    <t>DM8</t>
  </si>
  <si>
    <t>Elizabeth Warren</t>
  </si>
  <si>
    <t>DM9</t>
  </si>
  <si>
    <t>Andrew Yang</t>
  </si>
  <si>
    <t>DM10</t>
  </si>
  <si>
    <t>Deval Patrick</t>
  </si>
  <si>
    <t>DM11</t>
  </si>
  <si>
    <t>Undervotes</t>
  </si>
  <si>
    <t>Overvotes</t>
  </si>
  <si>
    <t>Unqualified Write-ins</t>
  </si>
  <si>
    <t>Total Special Votes</t>
  </si>
  <si>
    <t>Total Votes</t>
  </si>
  <si>
    <t>DUTCHESS</t>
  </si>
  <si>
    <t>East Fishkill 1-15,17-21</t>
  </si>
  <si>
    <t>Fishkill 1,2,3,4,5,6,7,8,9,10,11,12,13,14,15,16</t>
  </si>
  <si>
    <t>Hyde Park 2-4, 3-2</t>
  </si>
  <si>
    <t>LaGrange 2,3,4,5,8,11</t>
  </si>
  <si>
    <t>T-Poughkeepsie W1-All, W2-All, W3-1,2,4,5,6 W4-1,3,4,5, W5-All, W6-All</t>
  </si>
  <si>
    <t>Wappinger W1-All, W2-All ,W3-All, W4-All</t>
  </si>
  <si>
    <t>Beacon W1-ALL,W2-ALL W3-ALL,W4-ALL</t>
  </si>
  <si>
    <t>C-Poughkeepsie W1-All, W2-All, W3-All, W4-All ,W5-All, W6-All, W7-All,W8-All</t>
  </si>
  <si>
    <t>Sub-total</t>
  </si>
  <si>
    <t>Cumulative</t>
  </si>
  <si>
    <t>TOTAL</t>
  </si>
  <si>
    <t>Counting group: Election Day</t>
  </si>
  <si>
    <t>Counting group: Early Voting</t>
  </si>
  <si>
    <t>PRESIDENT OF THE UNITED STATES CD 19 DEMOCRATIC - vote for 1</t>
  </si>
  <si>
    <t>Amenia 1,2,3</t>
  </si>
  <si>
    <t>Beekman 1,2,3,4,5,6,7,8,9</t>
  </si>
  <si>
    <t>Clinton 1,2,3</t>
  </si>
  <si>
    <t>Dover 1,2,3,4,5,6</t>
  </si>
  <si>
    <t>East Fishkill 16</t>
  </si>
  <si>
    <t>Hyde Park W1-All, W2-1,2,3 W3-1,3,4,W4-All</t>
  </si>
  <si>
    <t>LaGrange 1,6,7,9,10,12</t>
  </si>
  <si>
    <t>Milan 1,2</t>
  </si>
  <si>
    <t>North East 1,2,3</t>
  </si>
  <si>
    <t>Pawling 1,2,3,4,5,6</t>
  </si>
  <si>
    <t>Pine Plains 1,2</t>
  </si>
  <si>
    <t>Pleasant Valley 1,2,3,4,5,6,7</t>
  </si>
  <si>
    <t>T-Poughkeepsie 3-3,4-2</t>
  </si>
  <si>
    <t>Red Hook 1,2,3,4,5,6,7,8</t>
  </si>
  <si>
    <t>Rhinebeck 1,2,3,4,5,6,7</t>
  </si>
  <si>
    <t>Stanford 1,2,3</t>
  </si>
  <si>
    <t>Union Vale 1,2,3,4</t>
  </si>
  <si>
    <t>Washington 1,2,3,4</t>
  </si>
  <si>
    <t>DELEGATES TO DEMOCRATIC NATIONAL CONVENTION 18TH CONGRESSIONAL DISTRICT - vote for 6</t>
  </si>
  <si>
    <t>Sarah J. McPherson (F)</t>
  </si>
  <si>
    <t>Jose Morales (M)</t>
  </si>
  <si>
    <t>Helen E. Vidal-Morales (F)</t>
  </si>
  <si>
    <t>Nicholas K. Becker (M)</t>
  </si>
  <si>
    <t>Joan C. Hutcher (F)</t>
  </si>
  <si>
    <t>Harry Bittker (M)</t>
  </si>
  <si>
    <t>Randy G. Florke (M)</t>
  </si>
  <si>
    <t>Maureen A. Fleming (F)</t>
  </si>
  <si>
    <t>Joseph M. Destefano (M)</t>
  </si>
  <si>
    <t>Joan A. Becker (F)</t>
  </si>
  <si>
    <t>Scott H. Reing (M)</t>
  </si>
  <si>
    <t>Joan M. McDonald (F)</t>
  </si>
  <si>
    <t>Susan Cockburn (F)</t>
  </si>
  <si>
    <t>Brendan Coyne (M)</t>
  </si>
  <si>
    <t>Tara D'Andrea (F)</t>
  </si>
  <si>
    <t>Logan Gonzalez (M)</t>
  </si>
  <si>
    <t>Jocelyn Figueroa (F)</t>
  </si>
  <si>
    <t>Thomas N. Moran (M)</t>
  </si>
  <si>
    <t>Sandra E. Santana (F)</t>
  </si>
  <si>
    <t>Juanita O. Lewis (F)</t>
  </si>
  <si>
    <t>John C. Bohuniek II (M)</t>
  </si>
  <si>
    <t>Cheryl A. Smith (F)</t>
  </si>
  <si>
    <t>Sparrow H. Tobin (M)</t>
  </si>
  <si>
    <t>Teresa L. Blancato-Horton (F)</t>
  </si>
  <si>
    <t>Theodore V. Collins (M)</t>
  </si>
  <si>
    <t>Veronica Kelly (F)</t>
  </si>
  <si>
    <t>Franz Constancio (M)</t>
  </si>
  <si>
    <t>Alicia Tether (F)</t>
  </si>
  <si>
    <t>Philip Du (M)</t>
  </si>
  <si>
    <t>Katharine Hess (F)</t>
  </si>
  <si>
    <t>Tarik Keith (M)</t>
  </si>
  <si>
    <t>DELEGATES TO DEMOCRATIC NATIONAL CONVENTION 19TH CONGRESSIONAL DISTRICT - vote for 6</t>
  </si>
  <si>
    <t>Jill G. Fieldstein (F)</t>
  </si>
  <si>
    <t>Wally Rubin (M)</t>
  </si>
  <si>
    <t>Tara L. Langworthy (F)</t>
  </si>
  <si>
    <t>Aidan S. O'Connor Jr. (M)</t>
  </si>
  <si>
    <t>Jane A. Eckert (F)</t>
  </si>
  <si>
    <t>Beau Loendorf (M)</t>
  </si>
  <si>
    <t>Donna J. Schick (F)</t>
  </si>
  <si>
    <t>Michael P. Hein (M)</t>
  </si>
  <si>
    <t>Doreen P. Davis (F)</t>
  </si>
  <si>
    <t>Frank L. Cardinale (M)</t>
  </si>
  <si>
    <t>Elaine Sosnicki (F)</t>
  </si>
  <si>
    <t>Frederick E. Kowal (M)</t>
  </si>
  <si>
    <t>Cari Gardner (F)</t>
  </si>
  <si>
    <t>Kelleigh McKenzie (F)</t>
  </si>
  <si>
    <t>Rebecca Rojer (F)</t>
  </si>
  <si>
    <t>Jeff Cohen (M)</t>
  </si>
  <si>
    <t>Mark A. Vian (M)</t>
  </si>
  <si>
    <t>Lanny Walter (M)</t>
  </si>
  <si>
    <t>Melissa J. Servant (F)</t>
  </si>
  <si>
    <t>Daniel J. Torres (M)</t>
  </si>
  <si>
    <t>Jennifer J. Fuentes (F)</t>
  </si>
  <si>
    <t>Gregory V. Pasquale (M)</t>
  </si>
  <si>
    <t>Erin E. Stamper (F)</t>
  </si>
  <si>
    <t>MacGuire M. Benton (M)</t>
  </si>
  <si>
    <t>Keiko Sono (F)</t>
  </si>
  <si>
    <t>Roger Green (M)</t>
  </si>
  <si>
    <t>Cynthia Welch (F)</t>
  </si>
  <si>
    <t>Brian Welch (M)</t>
  </si>
  <si>
    <t>Shaye Chaim (F)</t>
  </si>
  <si>
    <t>Koichiro Y. Kleps (M)</t>
  </si>
  <si>
    <t>REPRESENTATIVE IN CONGRESS 19th DISRTICT REPUBLICAN - vote for 1</t>
  </si>
  <si>
    <t>Ola Hawatmeh</t>
  </si>
  <si>
    <t>REP</t>
  </si>
  <si>
    <t>Kyle Van De Water</t>
  </si>
  <si>
    <t>Amenia 1,2,3 R</t>
  </si>
  <si>
    <t>Beekman 1,2,3,4,5,6,7,8,9 R</t>
  </si>
  <si>
    <t>Clinton 1,2,3 R</t>
  </si>
  <si>
    <t>Dover 1,2,3,4,5,6 R</t>
  </si>
  <si>
    <t>East Fishkill 16 R</t>
  </si>
  <si>
    <t>Hyde Park W1-All, W2-1,2,3 W3-1,3,4, W4-All R</t>
  </si>
  <si>
    <t>LaGrange 1,6,7,9,10,12 R</t>
  </si>
  <si>
    <t>Milan 1,2 R</t>
  </si>
  <si>
    <t>North East 1,2,3 R</t>
  </si>
  <si>
    <t>Pawling 1,2,3,4,5,6 R</t>
  </si>
  <si>
    <t>Pine Plains 1,2 R</t>
  </si>
  <si>
    <t>Pleasant Valley 1,2,3,4,5,6,7 R</t>
  </si>
  <si>
    <t>T-Poughkeepsie 3-3,4-2 R</t>
  </si>
  <si>
    <t>Red Hook 1,2,3,4,5,6,7,8 R</t>
  </si>
  <si>
    <t>Rhinebeck 1,2,3,4,5,6,7 R</t>
  </si>
  <si>
    <t>Stanford 1,2,3 R</t>
  </si>
  <si>
    <t>Union Vale 1,2,3,4 R</t>
  </si>
  <si>
    <t>Washington 1,2,3,4 R</t>
  </si>
  <si>
    <t>COUNTY COURT JUDGE GREEN - vote for 1</t>
  </si>
  <si>
    <t>Peter M. Forman</t>
  </si>
  <si>
    <t>GRE</t>
  </si>
  <si>
    <t>Jessica Segal</t>
  </si>
  <si>
    <t>Amenia 1,2.3 G</t>
  </si>
  <si>
    <t>Beekman 1,2,3,4,5,6,7,8,9 G</t>
  </si>
  <si>
    <t>Clinton 1,2,3 G</t>
  </si>
  <si>
    <t>Dover 1,2,3,4,5,6 G</t>
  </si>
  <si>
    <t>East Fishkill 1-15,17-21 G</t>
  </si>
  <si>
    <t>East Fishkill 16 G</t>
  </si>
  <si>
    <t>Fishkill 1,2,3,4,5,6,7,8,9,10,11,12,13,14,15,16 G</t>
  </si>
  <si>
    <t>Hyde Park W1-All, W2-1,2,3, W3-1,3,4, W4-All G</t>
  </si>
  <si>
    <t>Hyde Park 2-4,3-2 G</t>
  </si>
  <si>
    <t>LaGrange 1,6,7,9,10,12 G</t>
  </si>
  <si>
    <t>LaGrange 2,3,4,5,8,11 G</t>
  </si>
  <si>
    <t>Milan 1,2 G</t>
  </si>
  <si>
    <t>North East 1,2,3 G</t>
  </si>
  <si>
    <t>Pawling 1,2,3,4,5,6 G</t>
  </si>
  <si>
    <t>Pine Plains 1,2 G</t>
  </si>
  <si>
    <t>Pleasant Valley 1,2,3,4,5,6,7 G</t>
  </si>
  <si>
    <t>T-Poughkeepsie W1-All, W2-All, W3-1,2,4,5,6, W4-1,3,4,5,W5-All, W6-All G</t>
  </si>
  <si>
    <t>T-Poughkeepsie 3-3,4-2 G</t>
  </si>
  <si>
    <t>Red Hook 1,2,3,4,5,6,7,8 G</t>
  </si>
  <si>
    <t>Rhinebeck 1,2,3,4,5,6,7 G</t>
  </si>
  <si>
    <t>Stanford 1,2,3 G</t>
  </si>
  <si>
    <t>Union Vale 1,2,3,4 G</t>
  </si>
  <si>
    <t>Wappinger W1-All, W2-All, W3-All ,W4-All G</t>
  </si>
  <si>
    <t>Washington 1,2,3,4 G</t>
  </si>
  <si>
    <t>Beacon W1-ALL,W2-ALL W3-ALL,W4-ALL G</t>
  </si>
  <si>
    <t>C-Poughkeepsie W1-All,W2-All,W3-All,W4-All, W5-All,W6-All,W7-All,W8-All G</t>
  </si>
  <si>
    <t>COUNTY COURT JUDGE INDEPENDENCE - vote for 1</t>
  </si>
  <si>
    <t>IND</t>
  </si>
  <si>
    <t>Amenia 1,2,3 I</t>
  </si>
  <si>
    <t>Beekman 1,2,3,4,5,6,7,8,9 I</t>
  </si>
  <si>
    <t>Clinton 1,2,3 I</t>
  </si>
  <si>
    <t>Dover 1,2,3,4,5,6 I</t>
  </si>
  <si>
    <t>East Fishkill 1-15,17-21 I</t>
  </si>
  <si>
    <t>East Fishkill 16 I</t>
  </si>
  <si>
    <t>Fishkill 1,2,3,4,5,6,7,8,9,10,11,12,13,14,15,16 I</t>
  </si>
  <si>
    <t>Hyde Park W1-All, W2-1,2,3, W3-1,3,4,W4-All I</t>
  </si>
  <si>
    <t>Hyde Park 2-4,3-2 I</t>
  </si>
  <si>
    <t>LaGrange 1,6,7,9,10,12 I</t>
  </si>
  <si>
    <t>LaGrange 2,3,4,5,8,11 I</t>
  </si>
  <si>
    <t>Milan 1,2 I</t>
  </si>
  <si>
    <t>North East 1,2,3 I</t>
  </si>
  <si>
    <t>Pawling 1,2,3,4,5,6 I</t>
  </si>
  <si>
    <t>Pine Plains 1,2 I</t>
  </si>
  <si>
    <t>Pleasant Valley 1,2,3,4,5,6,7 I</t>
  </si>
  <si>
    <t>T-Poughkeepsie W1-All, W2-All, W3-1,2,4,5,6, W4-1,3,4,5,W5-All, W6-All I</t>
  </si>
  <si>
    <t>T-Poughkeepsie 3-3,4-2 I</t>
  </si>
  <si>
    <t>Red Hook 1,2,3,4,5,6,7,8 I</t>
  </si>
  <si>
    <t>Rhinebeck 1,2,3,4,5,6,7 I</t>
  </si>
  <si>
    <t>Stanford 1,2,3 I</t>
  </si>
  <si>
    <t>Union Vale 1,2,3,4 I</t>
  </si>
  <si>
    <t>Wappinger W1-All, W2-All, W3-All, W4-All I</t>
  </si>
  <si>
    <t>Washington 1,2,3,4 I</t>
  </si>
  <si>
    <t>Beacon W1-ALL,W2-ALL, W3-ALL,W4-ALL I</t>
  </si>
  <si>
    <t>C-Poughkeepsie W1-All,W2-All,W3-All,W4-All, W5-All,W6-All,W7-All,W-8All I</t>
  </si>
  <si>
    <t>STATE COMMITTEE 9TH JUDICIAL DISTRICT SAM - vote for 1</t>
  </si>
  <si>
    <t>Erik G. Carter</t>
  </si>
  <si>
    <t>SAM</t>
  </si>
  <si>
    <t>Peter M. Bradley</t>
  </si>
  <si>
    <t>Amenia 1,2,3 S</t>
  </si>
  <si>
    <t>Beekman 1,2,3,4,5,6,7,8,9 S</t>
  </si>
  <si>
    <t>Clinton 1,2,3 S</t>
  </si>
  <si>
    <t>Dover 1,2,3,4,5,6 S</t>
  </si>
  <si>
    <t>East Fishkill 1-15,17-21 S</t>
  </si>
  <si>
    <t>East Fishkill 16 S</t>
  </si>
  <si>
    <t>Fishkill 1,2,3,4,5,6,7,8,9,10,11,12,13,14,15,16 S</t>
  </si>
  <si>
    <t>Hyde Park W1-All, W2-1,2,3, W3-1,3,4,W4-All S</t>
  </si>
  <si>
    <t>Hyde Park 2-4,3-2 S</t>
  </si>
  <si>
    <t>LaGrange 1,6,7,9,10,12 S</t>
  </si>
  <si>
    <t>LaGrange 2,3,4,5,8,11 S</t>
  </si>
  <si>
    <t>Milan 1,2 S</t>
  </si>
  <si>
    <t>North East 1,2,3 S</t>
  </si>
  <si>
    <t>Pawling 1,2,3,4,5,6 S</t>
  </si>
  <si>
    <t>Pine Plains 1,2 S</t>
  </si>
  <si>
    <t>Pleasant Valley 1,2,3,4,5,6,7 S</t>
  </si>
  <si>
    <t>T-Poughkeepsie W1-All, W2-All, W3-1,2,4,5,6, W4-1,3,4,5,W5-All,W6-All S</t>
  </si>
  <si>
    <t>T-Poughkeepsie 3-3,4-2 S</t>
  </si>
  <si>
    <t>Red Hook 1,2,3,4,5,6,7,8 S</t>
  </si>
  <si>
    <t>Rhinebeck 1,2,3,4,5,6,7 S</t>
  </si>
  <si>
    <t>Stanford 1,2,3 S</t>
  </si>
  <si>
    <t>Union Vale 1,2,3,4 S</t>
  </si>
  <si>
    <t>Wappinger W1-All, W2-All, W3-All ,W4-All S</t>
  </si>
  <si>
    <t>Washington 1,2,3,4 S</t>
  </si>
  <si>
    <t>Beacon W1-ALL,W2-ALL, W3-ALL,W4-ALL S</t>
  </si>
  <si>
    <t>C-Poughkeepsie W1-All,W2-All,W3-All,W4-All, W5-All,W6-All,W7-All,W8-All S</t>
  </si>
  <si>
    <r>
      <rPr>
        <sz val="10"/>
        <rFont val="Arial"/>
        <family val="2"/>
      </rPr>
      <t xml:space="preserve">Statement of Votes Cast by Contests, Geography by Choice Dutchess, Primary, 6/23/2020
</t>
    </r>
    <r>
      <rPr>
        <sz val="10"/>
        <rFont val="Arial"/>
        <family val="2"/>
      </rPr>
      <t>All Election Districts, All Districts, Absentee, All ScanStations, All Contests, All Boxes</t>
    </r>
  </si>
  <si>
    <r>
      <rPr>
        <sz val="10"/>
        <rFont val="Arial"/>
        <family val="2"/>
      </rPr>
      <t xml:space="preserve">Page: 1 of 38
</t>
    </r>
    <r>
      <rPr>
        <sz val="10"/>
        <rFont val="Arial"/>
        <family val="2"/>
      </rPr>
      <t xml:space="preserve">2020-07-06
</t>
    </r>
    <r>
      <rPr>
        <sz val="10"/>
        <rFont val="Arial"/>
        <family val="2"/>
      </rPr>
      <t>04:25:28</t>
    </r>
  </si>
  <si>
    <r>
      <rPr>
        <u/>
        <sz val="10"/>
        <rFont val="Arial"/>
        <family val="2"/>
      </rPr>
      <t xml:space="preserve">                                                              Total Ballots Cast: 17277                                                                                            
</t>
    </r>
    <r>
      <rPr>
        <b/>
        <sz val="12"/>
        <rFont val="Arial"/>
        <family val="2"/>
      </rPr>
      <t>REPRESENTATIVE IN CONGRESS 19th DISTRICT/ ... (Vote for 1)</t>
    </r>
  </si>
  <si>
    <r>
      <rPr>
        <sz val="8"/>
        <rFont val="Arial"/>
        <family val="2"/>
      </rPr>
      <t xml:space="preserve">Counter
</t>
    </r>
    <r>
      <rPr>
        <sz val="8"/>
        <rFont val="Arial"/>
        <family val="2"/>
      </rPr>
      <t>Group</t>
    </r>
  </si>
  <si>
    <r>
      <rPr>
        <sz val="8"/>
        <rFont val="Arial"/>
        <family val="2"/>
      </rPr>
      <t xml:space="preserve">Ballots
</t>
    </r>
    <r>
      <rPr>
        <sz val="8"/>
        <rFont val="Arial"/>
        <family val="2"/>
      </rPr>
      <t>Cast</t>
    </r>
  </si>
  <si>
    <r>
      <rPr>
        <sz val="8"/>
        <rFont val="Arial"/>
        <family val="2"/>
      </rPr>
      <t xml:space="preserve">Reg.
</t>
    </r>
    <r>
      <rPr>
        <sz val="8"/>
        <rFont val="Arial"/>
        <family val="2"/>
      </rPr>
      <t>Voters</t>
    </r>
  </si>
  <si>
    <r>
      <rPr>
        <sz val="8"/>
        <rFont val="Arial"/>
        <family val="2"/>
      </rPr>
      <t xml:space="preserve">Total
</t>
    </r>
    <r>
      <rPr>
        <sz val="8"/>
        <rFont val="Arial"/>
        <family val="2"/>
      </rPr>
      <t>Votes</t>
    </r>
  </si>
  <si>
    <r>
      <rPr>
        <sz val="8"/>
        <rFont val="Arial"/>
        <family val="2"/>
      </rPr>
      <t>Ola Hawatmeh</t>
    </r>
  </si>
  <si>
    <r>
      <rPr>
        <sz val="8"/>
        <rFont val="Arial"/>
        <family val="2"/>
      </rPr>
      <t>Write-In</t>
    </r>
  </si>
  <si>
    <r>
      <rPr>
        <sz val="8"/>
        <rFont val="Arial"/>
        <family val="2"/>
      </rPr>
      <t xml:space="preserve">Kyle Van De
</t>
    </r>
    <r>
      <rPr>
        <sz val="8"/>
        <rFont val="Arial"/>
        <family val="2"/>
      </rPr>
      <t>Water</t>
    </r>
  </si>
  <si>
    <r>
      <rPr>
        <sz val="8"/>
        <rFont val="Arial"/>
        <family val="2"/>
      </rPr>
      <t xml:space="preserve">Over
</t>
    </r>
    <r>
      <rPr>
        <sz val="8"/>
        <rFont val="Arial"/>
        <family val="2"/>
      </rPr>
      <t>Votes</t>
    </r>
  </si>
  <si>
    <r>
      <rPr>
        <sz val="8"/>
        <rFont val="Arial"/>
        <family val="2"/>
      </rPr>
      <t xml:space="preserve">Under
</t>
    </r>
    <r>
      <rPr>
        <sz val="8"/>
        <rFont val="Arial"/>
        <family val="2"/>
      </rPr>
      <t>Votes</t>
    </r>
  </si>
  <si>
    <r>
      <rPr>
        <sz val="8"/>
        <rFont val="Arial"/>
        <family val="2"/>
      </rPr>
      <t>Election District Amenia 1,2,3</t>
    </r>
  </si>
  <si>
    <r>
      <rPr>
        <sz val="8"/>
        <rFont val="Arial"/>
        <family val="2"/>
      </rPr>
      <t>Absentee</t>
    </r>
  </si>
  <si>
    <r>
      <rPr>
        <sz val="8"/>
        <rFont val="Arial"/>
        <family val="2"/>
      </rPr>
      <t>Total</t>
    </r>
  </si>
  <si>
    <r>
      <rPr>
        <sz val="8"/>
        <rFont val="Arial"/>
        <family val="2"/>
      </rPr>
      <t>Election District Beekman 1,2,3,4,5,6,7,8,9</t>
    </r>
  </si>
  <si>
    <r>
      <rPr>
        <sz val="8"/>
        <rFont val="Arial"/>
        <family val="2"/>
      </rPr>
      <t>Election District Clinton 1,2,3</t>
    </r>
  </si>
  <si>
    <r>
      <rPr>
        <sz val="8"/>
        <rFont val="Arial"/>
        <family val="2"/>
      </rPr>
      <t>Election District Dover 1,2,3,4,5,6</t>
    </r>
  </si>
  <si>
    <r>
      <rPr>
        <sz val="8"/>
        <rFont val="Arial"/>
        <family val="2"/>
      </rPr>
      <t>Election District East Fishkill 16</t>
    </r>
  </si>
  <si>
    <r>
      <rPr>
        <sz val="8"/>
        <rFont val="Arial"/>
        <family val="2"/>
      </rPr>
      <t>Election District Hyde Park W1-All, W2-1,2,3 W3-1,3,4, W4-All</t>
    </r>
  </si>
  <si>
    <r>
      <rPr>
        <sz val="8"/>
        <rFont val="Arial"/>
        <family val="2"/>
      </rPr>
      <t>Election District LaGrange 1,6,7,9,10,12</t>
    </r>
  </si>
  <si>
    <r>
      <rPr>
        <sz val="8"/>
        <rFont val="Arial"/>
        <family val="2"/>
      </rPr>
      <t>Election District Milan 1,2</t>
    </r>
  </si>
  <si>
    <r>
      <rPr>
        <sz val="8"/>
        <rFont val="Arial"/>
        <family val="2"/>
      </rPr>
      <t>Election District North East 1,2,3</t>
    </r>
  </si>
  <si>
    <r>
      <rPr>
        <sz val="8"/>
        <rFont val="Arial"/>
        <family val="2"/>
      </rPr>
      <t>Election District Pawling 1,2,3,4,5,6</t>
    </r>
  </si>
  <si>
    <r>
      <rPr>
        <sz val="8"/>
        <rFont val="Arial"/>
        <family val="2"/>
      </rPr>
      <t>Election District Pine Plains 1,2</t>
    </r>
  </si>
  <si>
    <r>
      <rPr>
        <sz val="8"/>
        <rFont val="Arial"/>
        <family val="2"/>
      </rPr>
      <t>Election District Pleasant Valley 1,2,3,4,5,6,7</t>
    </r>
  </si>
  <si>
    <r>
      <rPr>
        <sz val="8"/>
        <rFont val="Arial"/>
        <family val="2"/>
      </rPr>
      <t>Election District Red Hook 1,2,3,4,5,6,7,8</t>
    </r>
  </si>
  <si>
    <r>
      <rPr>
        <sz val="8"/>
        <rFont val="Arial"/>
        <family val="2"/>
      </rPr>
      <t>Election District Rhinebeck 1,2,3,4,5,6,7</t>
    </r>
  </si>
  <si>
    <r>
      <rPr>
        <sz val="8"/>
        <rFont val="Arial"/>
        <family val="2"/>
      </rPr>
      <t>Election District Stanford 1,2,3</t>
    </r>
  </si>
  <si>
    <r>
      <rPr>
        <sz val="8"/>
        <rFont val="Arial"/>
        <family val="2"/>
      </rPr>
      <t>Election District T-Poughkeepsie 3-3,4-2</t>
    </r>
  </si>
  <si>
    <r>
      <rPr>
        <sz val="8"/>
        <rFont val="Arial"/>
        <family val="2"/>
      </rPr>
      <t>Election District Union Vale 1,2,3,4</t>
    </r>
  </si>
  <si>
    <r>
      <rPr>
        <sz val="8"/>
        <rFont val="Arial"/>
        <family val="2"/>
      </rPr>
      <t>Election District Washington 1,2,3,4</t>
    </r>
  </si>
  <si>
    <r>
      <rPr>
        <u/>
        <sz val="10"/>
        <rFont val="Arial"/>
        <family val="2"/>
      </rPr>
      <t xml:space="preserve">                                                              Total Ballots Cast: 17277                                                                                            
</t>
    </r>
    <r>
      <rPr>
        <b/>
        <sz val="12"/>
        <rFont val="Arial"/>
        <family val="2"/>
      </rPr>
      <t>COUNTY COURT JUDGE/Green (Vote for 1)</t>
    </r>
  </si>
  <si>
    <r>
      <rPr>
        <sz val="8"/>
        <rFont val="Arial"/>
        <family val="2"/>
      </rPr>
      <t>Peter M. Forman</t>
    </r>
  </si>
  <si>
    <r>
      <rPr>
        <sz val="8"/>
        <rFont val="Arial"/>
        <family val="2"/>
      </rPr>
      <t>Jessica Segal</t>
    </r>
  </si>
  <si>
    <r>
      <rPr>
        <sz val="8"/>
        <rFont val="Arial"/>
        <family val="2"/>
      </rPr>
      <t>Election District Beacon W1-ALL, W2-ALL, W3-ALL,W4-ALL</t>
    </r>
  </si>
  <si>
    <r>
      <rPr>
        <sz val="8"/>
        <rFont val="Arial"/>
        <family val="2"/>
      </rPr>
      <t>Election District C-Poughkeepsie W1-All,W2-All,W3-All,W4-All, W5-All,W6-All,W7-All,W8-All</t>
    </r>
  </si>
  <si>
    <r>
      <rPr>
        <sz val="8"/>
        <rFont val="Arial"/>
        <family val="2"/>
      </rPr>
      <t>Election District East Fishkill 1-15,17-21</t>
    </r>
  </si>
  <si>
    <r>
      <rPr>
        <sz val="8"/>
        <rFont val="Arial"/>
        <family val="2"/>
      </rPr>
      <t>Election District Fishkill 1,2,3,4,5,6,7,8,9,10,11,12,13,14,15,16</t>
    </r>
  </si>
  <si>
    <r>
      <rPr>
        <sz val="8"/>
        <rFont val="Arial"/>
        <family val="2"/>
      </rPr>
      <t>Election District Hyde Park 2-4, 3-2</t>
    </r>
  </si>
  <si>
    <r>
      <rPr>
        <sz val="8"/>
        <rFont val="Arial"/>
        <family val="2"/>
      </rPr>
      <t>Election District LaGrange 2,3,4,5,8,11</t>
    </r>
  </si>
  <si>
    <r>
      <rPr>
        <sz val="8"/>
        <rFont val="Arial"/>
        <family val="2"/>
      </rPr>
      <t>Election District T-Poughkeepsie W1-All, W2-All, W3-1,2,4,5,6 W4-1,3,4,5, W5-All, W6-All</t>
    </r>
  </si>
  <si>
    <r>
      <rPr>
        <sz val="8"/>
        <rFont val="Arial"/>
        <family val="2"/>
      </rPr>
      <t>Election District Wappinger W1-All, W2-All ,W3-All, W4-All</t>
    </r>
  </si>
  <si>
    <r>
      <rPr>
        <u/>
        <sz val="10"/>
        <rFont val="Arial"/>
        <family val="2"/>
      </rPr>
      <t xml:space="preserve">                                                              Total Ballots Cast: 17277                                                                                            
</t>
    </r>
    <r>
      <rPr>
        <b/>
        <sz val="12"/>
        <rFont val="Arial"/>
        <family val="2"/>
      </rPr>
      <t>COUNTY COURT JUDGE/Independence (Vote for 1)</t>
    </r>
  </si>
  <si>
    <r>
      <rPr>
        <u/>
        <sz val="10"/>
        <rFont val="Arial"/>
        <family val="2"/>
      </rPr>
      <t xml:space="preserve">                                                              Total Ballots Cast: 17277                                                                                            
</t>
    </r>
    <r>
      <rPr>
        <b/>
        <sz val="12"/>
        <rFont val="Arial"/>
        <family val="2"/>
      </rPr>
      <t>MEMBER OF STATE COMMITTEE 9th JUDICIAL DISTRICT/ ... (Vote for 1)</t>
    </r>
  </si>
  <si>
    <r>
      <rPr>
        <sz val="8"/>
        <rFont val="Arial"/>
        <family val="2"/>
      </rPr>
      <t>Erik G. Carter</t>
    </r>
  </si>
  <si>
    <r>
      <rPr>
        <sz val="8"/>
        <rFont val="Arial"/>
        <family val="2"/>
      </rPr>
      <t>Peter M. Bradley</t>
    </r>
  </si>
  <si>
    <r>
      <rPr>
        <sz val="8"/>
        <rFont val="Arial"/>
        <family val="2"/>
      </rPr>
      <t>1  100.00%</t>
    </r>
  </si>
  <si>
    <r>
      <rPr>
        <sz val="10"/>
        <rFont val="Arial"/>
        <family val="2"/>
      </rPr>
      <t xml:space="preserve">Page: 8 of 38
</t>
    </r>
    <r>
      <rPr>
        <sz val="10"/>
        <rFont val="Arial"/>
        <family val="2"/>
      </rPr>
      <t xml:space="preserve">2020-07-06
</t>
    </r>
    <r>
      <rPr>
        <sz val="10"/>
        <rFont val="Arial"/>
        <family val="2"/>
      </rPr>
      <t>04:25:28</t>
    </r>
  </si>
  <si>
    <r>
      <rPr>
        <sz val="10"/>
        <rFont val="Arial"/>
        <family val="2"/>
      </rPr>
      <t xml:space="preserve">Page: 9 of 38
</t>
    </r>
    <r>
      <rPr>
        <sz val="10"/>
        <rFont val="Arial"/>
        <family val="2"/>
      </rPr>
      <t xml:space="preserve">2020-07-06
</t>
    </r>
    <r>
      <rPr>
        <sz val="10"/>
        <rFont val="Arial"/>
        <family val="2"/>
      </rPr>
      <t>04:25:28</t>
    </r>
  </si>
  <si>
    <r>
      <rPr>
        <u/>
        <sz val="10"/>
        <rFont val="Arial"/>
        <family val="2"/>
      </rPr>
      <t xml:space="preserve">                                                              Total Ballots Cast: 17277                                                                                            
</t>
    </r>
    <r>
      <rPr>
        <b/>
        <sz val="12"/>
        <rFont val="Arial"/>
        <family val="2"/>
      </rPr>
      <t>PRESIDENT OF THE UNITED STATES/Democratic (Vote for 1)</t>
    </r>
  </si>
  <si>
    <r>
      <rPr>
        <sz val="8"/>
        <rFont val="Arial"/>
        <family val="2"/>
      </rPr>
      <t>Pete Buttigieg</t>
    </r>
  </si>
  <si>
    <r>
      <rPr>
        <sz val="8"/>
        <rFont val="Arial"/>
        <family val="2"/>
      </rPr>
      <t>Amy Klobuchar</t>
    </r>
  </si>
  <si>
    <r>
      <rPr>
        <sz val="8"/>
        <rFont val="Arial"/>
        <family val="2"/>
      </rPr>
      <t>Joseph R. Biden</t>
    </r>
  </si>
  <si>
    <r>
      <rPr>
        <sz val="8"/>
        <rFont val="Arial"/>
        <family val="2"/>
      </rPr>
      <t>Tulsi Gabbard</t>
    </r>
  </si>
  <si>
    <r>
      <rPr>
        <sz val="10"/>
        <rFont val="Arial"/>
        <family val="2"/>
      </rPr>
      <t xml:space="preserve">Page: 10 of 38
</t>
    </r>
    <r>
      <rPr>
        <sz val="10"/>
        <rFont val="Arial"/>
        <family val="2"/>
      </rPr>
      <t xml:space="preserve">2020-07-06
</t>
    </r>
    <r>
      <rPr>
        <sz val="10"/>
        <rFont val="Arial"/>
        <family val="2"/>
      </rPr>
      <t>04:25:28</t>
    </r>
  </si>
  <si>
    <r>
      <rPr>
        <sz val="8"/>
        <rFont val="Arial"/>
        <family val="2"/>
      </rPr>
      <t>Bernie Sanders</t>
    </r>
  </si>
  <si>
    <r>
      <rPr>
        <sz val="8"/>
        <rFont val="Arial"/>
        <family val="2"/>
      </rPr>
      <t xml:space="preserve">Michael R.                  Tom Steyer
</t>
    </r>
    <r>
      <rPr>
        <sz val="8"/>
        <rFont val="Arial"/>
        <family val="2"/>
      </rPr>
      <t>Bloomberg</t>
    </r>
  </si>
  <si>
    <r>
      <rPr>
        <sz val="8"/>
        <rFont val="Arial"/>
        <family val="2"/>
      </rPr>
      <t>Michael Bennet</t>
    </r>
  </si>
  <si>
    <r>
      <rPr>
        <sz val="8"/>
        <rFont val="Arial"/>
        <family val="2"/>
      </rPr>
      <t>Elizabeth Warren</t>
    </r>
  </si>
  <si>
    <r>
      <rPr>
        <sz val="8"/>
        <rFont val="Arial"/>
        <family val="2"/>
      </rPr>
      <t>Andrew Yang</t>
    </r>
  </si>
  <si>
    <r>
      <rPr>
        <sz val="8"/>
        <rFont val="Arial"/>
        <family val="2"/>
      </rPr>
      <t>Deval Patrick</t>
    </r>
  </si>
  <si>
    <r>
      <rPr>
        <sz val="10"/>
        <rFont val="Arial"/>
        <family val="2"/>
      </rPr>
      <t xml:space="preserve">Page: 15 of 38
</t>
    </r>
    <r>
      <rPr>
        <sz val="10"/>
        <rFont val="Arial"/>
        <family val="2"/>
      </rPr>
      <t xml:space="preserve">2020-07-06
</t>
    </r>
    <r>
      <rPr>
        <sz val="10"/>
        <rFont val="Arial"/>
        <family val="2"/>
      </rPr>
      <t>04:25:28</t>
    </r>
  </si>
  <si>
    <r>
      <rPr>
        <u/>
        <sz val="10"/>
        <rFont val="Arial"/>
        <family val="2"/>
      </rPr>
      <t xml:space="preserve">                                                              Total Ballots Cast: 17277                                                                                            
</t>
    </r>
    <r>
      <rPr>
        <b/>
        <sz val="12"/>
        <rFont val="Arial"/>
        <family val="2"/>
      </rPr>
      <t>DELEGATES TO THE DEMOCRATIC NATIONAL CONVENTION/ ... (Vote for 6)</t>
    </r>
  </si>
  <si>
    <r>
      <rPr>
        <sz val="8"/>
        <rFont val="Arial"/>
        <family val="2"/>
      </rPr>
      <t xml:space="preserve">Sarah J.
</t>
    </r>
    <r>
      <rPr>
        <sz val="8"/>
        <rFont val="Arial"/>
        <family val="2"/>
      </rPr>
      <t>McPherson (F)</t>
    </r>
  </si>
  <si>
    <r>
      <rPr>
        <sz val="8"/>
        <rFont val="Arial"/>
        <family val="2"/>
      </rPr>
      <t xml:space="preserve">Randy G. Florke
</t>
    </r>
    <r>
      <rPr>
        <sz val="8"/>
        <rFont val="Arial"/>
        <family val="2"/>
      </rPr>
      <t>(M)</t>
    </r>
  </si>
  <si>
    <r>
      <rPr>
        <sz val="8"/>
        <rFont val="Arial"/>
        <family val="2"/>
      </rPr>
      <t xml:space="preserve">Susan Cockburn
</t>
    </r>
    <r>
      <rPr>
        <sz val="8"/>
        <rFont val="Arial"/>
        <family val="2"/>
      </rPr>
      <t>(F)</t>
    </r>
  </si>
  <si>
    <r>
      <rPr>
        <sz val="8"/>
        <rFont val="Arial"/>
        <family val="2"/>
      </rPr>
      <t xml:space="preserve">Sandra E.
</t>
    </r>
    <r>
      <rPr>
        <sz val="8"/>
        <rFont val="Arial"/>
        <family val="2"/>
      </rPr>
      <t>Santana (F)</t>
    </r>
  </si>
  <si>
    <r>
      <rPr>
        <sz val="8"/>
        <rFont val="Arial"/>
        <family val="2"/>
      </rPr>
      <t xml:space="preserve">Juanita O. Lewis
</t>
    </r>
    <r>
      <rPr>
        <sz val="8"/>
        <rFont val="Arial"/>
        <family val="2"/>
      </rPr>
      <t>(F)</t>
    </r>
  </si>
  <si>
    <r>
      <rPr>
        <sz val="8"/>
        <rFont val="Arial"/>
        <family val="2"/>
      </rPr>
      <t>Veronica Kelly (F)</t>
    </r>
  </si>
  <si>
    <r>
      <rPr>
        <sz val="8"/>
        <rFont val="Arial"/>
        <family val="2"/>
      </rPr>
      <t>Jose Morales (M)</t>
    </r>
  </si>
  <si>
    <r>
      <rPr>
        <sz val="8"/>
        <rFont val="Arial"/>
        <family val="2"/>
      </rPr>
      <t xml:space="preserve">Maureen A.
</t>
    </r>
    <r>
      <rPr>
        <sz val="8"/>
        <rFont val="Arial"/>
        <family val="2"/>
      </rPr>
      <t>Fleming (F)</t>
    </r>
  </si>
  <si>
    <r>
      <rPr>
        <sz val="8"/>
        <rFont val="Arial"/>
        <family val="2"/>
      </rPr>
      <t>Counter</t>
    </r>
  </si>
  <si>
    <r>
      <rPr>
        <sz val="8"/>
        <rFont val="Arial"/>
        <family val="2"/>
      </rPr>
      <t>Ballots</t>
    </r>
  </si>
  <si>
    <r>
      <rPr>
        <sz val="8"/>
        <rFont val="Arial"/>
        <family val="2"/>
      </rPr>
      <t>Reg.</t>
    </r>
  </si>
  <si>
    <r>
      <rPr>
        <sz val="8"/>
        <rFont val="Arial"/>
        <family val="2"/>
      </rPr>
      <t>Brendan Coyne</t>
    </r>
  </si>
  <si>
    <r>
      <rPr>
        <sz val="8"/>
        <rFont val="Arial"/>
        <family val="2"/>
      </rPr>
      <t>John C. Bohuniek</t>
    </r>
  </si>
  <si>
    <r>
      <rPr>
        <sz val="8"/>
        <rFont val="Arial"/>
        <family val="2"/>
      </rPr>
      <t>Franz Constancio</t>
    </r>
  </si>
  <si>
    <r>
      <rPr>
        <sz val="8"/>
        <rFont val="Arial"/>
        <family val="2"/>
      </rPr>
      <t>Helen E. Vidal-</t>
    </r>
  </si>
  <si>
    <r>
      <rPr>
        <sz val="8"/>
        <rFont val="Arial"/>
        <family val="2"/>
      </rPr>
      <t>Group</t>
    </r>
  </si>
  <si>
    <r>
      <rPr>
        <sz val="8"/>
        <rFont val="Arial"/>
        <family val="2"/>
      </rPr>
      <t>Cast</t>
    </r>
  </si>
  <si>
    <r>
      <rPr>
        <sz val="8"/>
        <rFont val="Arial"/>
        <family val="2"/>
      </rPr>
      <t>Voters</t>
    </r>
  </si>
  <si>
    <r>
      <rPr>
        <sz val="8"/>
        <rFont val="Arial"/>
        <family val="2"/>
      </rPr>
      <t>Votes</t>
    </r>
  </si>
  <si>
    <r>
      <rPr>
        <sz val="8"/>
        <rFont val="Arial"/>
        <family val="2"/>
      </rPr>
      <t xml:space="preserve">Joseph M.
</t>
    </r>
    <r>
      <rPr>
        <sz val="8"/>
        <rFont val="Arial"/>
        <family val="2"/>
      </rPr>
      <t>Destefano (M)</t>
    </r>
  </si>
  <si>
    <r>
      <rPr>
        <sz val="8"/>
        <rFont val="Arial"/>
        <family val="2"/>
      </rPr>
      <t>Tara D'Andrea (F)</t>
    </r>
  </si>
  <si>
    <r>
      <rPr>
        <sz val="8"/>
        <rFont val="Arial"/>
        <family val="2"/>
      </rPr>
      <t xml:space="preserve">Cheryl A. Smith
</t>
    </r>
    <r>
      <rPr>
        <sz val="8"/>
        <rFont val="Arial"/>
        <family val="2"/>
      </rPr>
      <t>(F)</t>
    </r>
  </si>
  <si>
    <r>
      <rPr>
        <sz val="8"/>
        <rFont val="Arial"/>
        <family val="2"/>
      </rPr>
      <t>Alicia Tether (F)</t>
    </r>
  </si>
  <si>
    <r>
      <rPr>
        <sz val="8"/>
        <rFont val="Arial"/>
        <family val="2"/>
      </rPr>
      <t>Nicholas K.</t>
    </r>
  </si>
  <si>
    <r>
      <rPr>
        <sz val="8"/>
        <rFont val="Arial"/>
        <family val="2"/>
      </rPr>
      <t>Joan A. Becker</t>
    </r>
  </si>
  <si>
    <r>
      <rPr>
        <sz val="8"/>
        <rFont val="Arial"/>
        <family val="2"/>
      </rPr>
      <t>Logan Gonzalez</t>
    </r>
  </si>
  <si>
    <r>
      <rPr>
        <sz val="8"/>
        <rFont val="Arial"/>
        <family val="2"/>
      </rPr>
      <t>Sparrow H. Tobin</t>
    </r>
  </si>
  <si>
    <r>
      <rPr>
        <sz val="8"/>
        <rFont val="Arial"/>
        <family val="2"/>
      </rPr>
      <t>(F)</t>
    </r>
  </si>
  <si>
    <r>
      <rPr>
        <sz val="8"/>
        <rFont val="Arial"/>
        <family val="2"/>
      </rPr>
      <t>Philip Du (M)</t>
    </r>
  </si>
  <si>
    <r>
      <rPr>
        <sz val="8"/>
        <rFont val="Arial"/>
        <family val="2"/>
      </rPr>
      <t>Joan C. Hutcher</t>
    </r>
  </si>
  <si>
    <r>
      <rPr>
        <sz val="8"/>
        <rFont val="Arial"/>
        <family val="2"/>
      </rPr>
      <t>Scott H. Reing</t>
    </r>
  </si>
  <si>
    <r>
      <rPr>
        <sz val="8"/>
        <rFont val="Arial"/>
        <family val="2"/>
      </rPr>
      <t>Jocelyn Figueroa</t>
    </r>
  </si>
  <si>
    <r>
      <rPr>
        <sz val="8"/>
        <rFont val="Arial"/>
        <family val="2"/>
      </rPr>
      <t xml:space="preserve">Teresa L.
</t>
    </r>
    <r>
      <rPr>
        <sz val="8"/>
        <rFont val="Arial"/>
        <family val="2"/>
      </rPr>
      <t>Blancato-Horton</t>
    </r>
  </si>
  <si>
    <r>
      <rPr>
        <sz val="8"/>
        <rFont val="Arial"/>
        <family val="2"/>
      </rPr>
      <t xml:space="preserve">Katharine Hess
</t>
    </r>
    <r>
      <rPr>
        <sz val="8"/>
        <rFont val="Arial"/>
        <family val="2"/>
      </rPr>
      <t>(F)</t>
    </r>
  </si>
  <si>
    <r>
      <rPr>
        <sz val="8"/>
        <rFont val="Arial"/>
        <family val="2"/>
      </rPr>
      <t>Harry Bittker (M)</t>
    </r>
  </si>
  <si>
    <r>
      <rPr>
        <sz val="8"/>
        <rFont val="Arial"/>
        <family val="2"/>
      </rPr>
      <t xml:space="preserve">Joan M.
</t>
    </r>
    <r>
      <rPr>
        <sz val="8"/>
        <rFont val="Arial"/>
        <family val="2"/>
      </rPr>
      <t>McDonald (F)</t>
    </r>
  </si>
  <si>
    <r>
      <rPr>
        <sz val="8"/>
        <rFont val="Arial"/>
        <family val="2"/>
      </rPr>
      <t xml:space="preserve">Thomas N. Moran
</t>
    </r>
    <r>
      <rPr>
        <sz val="8"/>
        <rFont val="Arial"/>
        <family val="2"/>
      </rPr>
      <t>(M)</t>
    </r>
  </si>
  <si>
    <r>
      <rPr>
        <sz val="8"/>
        <rFont val="Arial"/>
        <family val="2"/>
      </rPr>
      <t xml:space="preserve">Theodore V.
</t>
    </r>
    <r>
      <rPr>
        <sz val="8"/>
        <rFont val="Arial"/>
        <family val="2"/>
      </rPr>
      <t>Collins (M)</t>
    </r>
  </si>
  <si>
    <r>
      <rPr>
        <sz val="8"/>
        <rFont val="Arial"/>
        <family val="2"/>
      </rPr>
      <t>Tarik Keith (M)</t>
    </r>
  </si>
  <si>
    <r>
      <rPr>
        <sz val="10"/>
        <rFont val="Arial"/>
        <family val="2"/>
      </rPr>
      <t xml:space="preserve">Page: 23 of 38
</t>
    </r>
    <r>
      <rPr>
        <sz val="10"/>
        <rFont val="Arial"/>
        <family val="2"/>
      </rPr>
      <t xml:space="preserve">2020-07-06
</t>
    </r>
    <r>
      <rPr>
        <sz val="10"/>
        <rFont val="Arial"/>
        <family val="2"/>
      </rPr>
      <t>04:25:28</t>
    </r>
  </si>
  <si>
    <r>
      <rPr>
        <sz val="8"/>
        <rFont val="Arial"/>
        <family val="2"/>
      </rPr>
      <t xml:space="preserve">Jill G. Fieldstein
</t>
    </r>
    <r>
      <rPr>
        <sz val="8"/>
        <rFont val="Arial"/>
        <family val="2"/>
      </rPr>
      <t>(F)</t>
    </r>
  </si>
  <si>
    <r>
      <rPr>
        <sz val="8"/>
        <rFont val="Arial"/>
        <family val="2"/>
      </rPr>
      <t xml:space="preserve">Donna J. Schick
</t>
    </r>
    <r>
      <rPr>
        <sz val="8"/>
        <rFont val="Arial"/>
        <family val="2"/>
      </rPr>
      <t>(F)</t>
    </r>
  </si>
  <si>
    <r>
      <rPr>
        <sz val="8"/>
        <rFont val="Arial"/>
        <family val="2"/>
      </rPr>
      <t>Cari Gardner (F)</t>
    </r>
  </si>
  <si>
    <r>
      <rPr>
        <sz val="8"/>
        <rFont val="Arial"/>
        <family val="2"/>
      </rPr>
      <t xml:space="preserve">Melissa J.
</t>
    </r>
    <r>
      <rPr>
        <sz val="8"/>
        <rFont val="Arial"/>
        <family val="2"/>
      </rPr>
      <t>Servant (F)</t>
    </r>
  </si>
  <si>
    <r>
      <rPr>
        <sz val="8"/>
        <rFont val="Arial"/>
        <family val="2"/>
      </rPr>
      <t>Keiko Sono (F)</t>
    </r>
  </si>
  <si>
    <r>
      <rPr>
        <sz val="8"/>
        <rFont val="Arial"/>
        <family val="2"/>
      </rPr>
      <t>Wally Rubin (M)</t>
    </r>
  </si>
  <si>
    <r>
      <rPr>
        <sz val="8"/>
        <rFont val="Arial"/>
        <family val="2"/>
      </rPr>
      <t xml:space="preserve">Michael P. Hein
</t>
    </r>
    <r>
      <rPr>
        <sz val="8"/>
        <rFont val="Arial"/>
        <family val="2"/>
      </rPr>
      <t>(M)</t>
    </r>
  </si>
  <si>
    <r>
      <rPr>
        <sz val="8"/>
        <rFont val="Arial"/>
        <family val="2"/>
      </rPr>
      <t xml:space="preserve">Kelleigh
</t>
    </r>
    <r>
      <rPr>
        <sz val="8"/>
        <rFont val="Arial"/>
        <family val="2"/>
      </rPr>
      <t>McKenzie (F)</t>
    </r>
  </si>
  <si>
    <r>
      <rPr>
        <sz val="10"/>
        <rFont val="Arial"/>
        <family val="2"/>
      </rPr>
      <t xml:space="preserve">Page: 26 of 38
</t>
    </r>
    <r>
      <rPr>
        <sz val="10"/>
        <rFont val="Arial"/>
        <family val="2"/>
      </rPr>
      <t xml:space="preserve">2020-07-06
</t>
    </r>
    <r>
      <rPr>
        <sz val="10"/>
        <rFont val="Arial"/>
        <family val="2"/>
      </rPr>
      <t>04:25:28</t>
    </r>
  </si>
  <si>
    <r>
      <rPr>
        <sz val="10"/>
        <rFont val="Arial"/>
        <family val="2"/>
      </rPr>
      <t xml:space="preserve">Page: 27 of 38
</t>
    </r>
    <r>
      <rPr>
        <sz val="10"/>
        <rFont val="Arial"/>
        <family val="2"/>
      </rPr>
      <t xml:space="preserve">2020-07-06
</t>
    </r>
    <r>
      <rPr>
        <sz val="10"/>
        <rFont val="Arial"/>
        <family val="2"/>
      </rPr>
      <t>04:25:28</t>
    </r>
  </si>
  <si>
    <r>
      <rPr>
        <sz val="8"/>
        <rFont val="Arial"/>
        <family val="2"/>
      </rPr>
      <t xml:space="preserve">Daniel J. Torres
</t>
    </r>
    <r>
      <rPr>
        <sz val="8"/>
        <rFont val="Arial"/>
        <family val="2"/>
      </rPr>
      <t>(M)</t>
    </r>
  </si>
  <si>
    <r>
      <rPr>
        <sz val="8"/>
        <rFont val="Arial"/>
        <family val="2"/>
      </rPr>
      <t>Roger Green (M)</t>
    </r>
  </si>
  <si>
    <r>
      <rPr>
        <sz val="8"/>
        <rFont val="Arial"/>
        <family val="2"/>
      </rPr>
      <t xml:space="preserve">Tara L.
</t>
    </r>
    <r>
      <rPr>
        <sz val="8"/>
        <rFont val="Arial"/>
        <family val="2"/>
      </rPr>
      <t>Langworthy (F)</t>
    </r>
  </si>
  <si>
    <r>
      <rPr>
        <sz val="8"/>
        <rFont val="Arial"/>
        <family val="2"/>
      </rPr>
      <t xml:space="preserve">Doreen P. Davis
</t>
    </r>
    <r>
      <rPr>
        <sz val="8"/>
        <rFont val="Arial"/>
        <family val="2"/>
      </rPr>
      <t>(F)</t>
    </r>
  </si>
  <si>
    <r>
      <rPr>
        <sz val="10"/>
        <rFont val="Arial"/>
        <family val="2"/>
      </rPr>
      <t xml:space="preserve">Page: 28 of 38
</t>
    </r>
    <r>
      <rPr>
        <sz val="10"/>
        <rFont val="Arial"/>
        <family val="2"/>
      </rPr>
      <t xml:space="preserve">2020-07-06
</t>
    </r>
    <r>
      <rPr>
        <sz val="10"/>
        <rFont val="Arial"/>
        <family val="2"/>
      </rPr>
      <t>04:25:28</t>
    </r>
  </si>
  <si>
    <r>
      <rPr>
        <sz val="10"/>
        <rFont val="Arial"/>
        <family val="2"/>
      </rPr>
      <t xml:space="preserve">Page: 29 of 38
</t>
    </r>
    <r>
      <rPr>
        <sz val="10"/>
        <rFont val="Arial"/>
        <family val="2"/>
      </rPr>
      <t xml:space="preserve">2020-07-06
</t>
    </r>
    <r>
      <rPr>
        <sz val="10"/>
        <rFont val="Arial"/>
        <family val="2"/>
      </rPr>
      <t>04:25:28</t>
    </r>
  </si>
  <si>
    <r>
      <rPr>
        <sz val="8"/>
        <rFont val="Arial"/>
        <family val="2"/>
      </rPr>
      <t>Rebecca Rojer</t>
    </r>
  </si>
  <si>
    <r>
      <rPr>
        <sz val="8"/>
        <rFont val="Arial"/>
        <family val="2"/>
      </rPr>
      <t>Jennifer J.</t>
    </r>
  </si>
  <si>
    <r>
      <rPr>
        <sz val="8"/>
        <rFont val="Arial"/>
        <family val="2"/>
      </rPr>
      <t>Cynthia Welch (F)</t>
    </r>
  </si>
  <si>
    <r>
      <rPr>
        <sz val="8"/>
        <rFont val="Arial"/>
        <family val="2"/>
      </rPr>
      <t>Fuentes (F)</t>
    </r>
  </si>
  <si>
    <r>
      <rPr>
        <sz val="10"/>
        <rFont val="Arial"/>
        <family val="2"/>
      </rPr>
      <t xml:space="preserve">Page: 30 of 38
</t>
    </r>
    <r>
      <rPr>
        <sz val="10"/>
        <rFont val="Arial"/>
        <family val="2"/>
      </rPr>
      <t xml:space="preserve">2020-07-06
</t>
    </r>
    <r>
      <rPr>
        <sz val="10"/>
        <rFont val="Arial"/>
        <family val="2"/>
      </rPr>
      <t>04:25:28</t>
    </r>
  </si>
  <si>
    <r>
      <rPr>
        <sz val="10"/>
        <rFont val="Arial"/>
        <family val="2"/>
      </rPr>
      <t xml:space="preserve">Page: 31 of 38
</t>
    </r>
    <r>
      <rPr>
        <sz val="10"/>
        <rFont val="Arial"/>
        <family val="2"/>
      </rPr>
      <t xml:space="preserve">2020-07-06
</t>
    </r>
    <r>
      <rPr>
        <sz val="10"/>
        <rFont val="Arial"/>
        <family val="2"/>
      </rPr>
      <t>04:25:28</t>
    </r>
  </si>
  <si>
    <r>
      <rPr>
        <sz val="8"/>
        <rFont val="Arial"/>
        <family val="2"/>
      </rPr>
      <t xml:space="preserve">Frank L.
</t>
    </r>
    <r>
      <rPr>
        <sz val="8"/>
        <rFont val="Arial"/>
        <family val="2"/>
      </rPr>
      <t>Cardinale (M)</t>
    </r>
  </si>
  <si>
    <r>
      <rPr>
        <sz val="8"/>
        <rFont val="Arial"/>
        <family val="2"/>
      </rPr>
      <t>Jeff Cohen (M)</t>
    </r>
  </si>
  <si>
    <r>
      <rPr>
        <sz val="8"/>
        <rFont val="Arial"/>
        <family val="2"/>
      </rPr>
      <t xml:space="preserve">Gregory V.
</t>
    </r>
    <r>
      <rPr>
        <sz val="8"/>
        <rFont val="Arial"/>
        <family val="2"/>
      </rPr>
      <t>Pasquale (M)</t>
    </r>
  </si>
  <si>
    <r>
      <rPr>
        <sz val="8"/>
        <rFont val="Arial"/>
        <family val="2"/>
      </rPr>
      <t>Brian Welch (M)</t>
    </r>
  </si>
  <si>
    <r>
      <rPr>
        <sz val="10"/>
        <rFont val="Arial"/>
        <family val="2"/>
      </rPr>
      <t xml:space="preserve">Page: 32 of 38
</t>
    </r>
    <r>
      <rPr>
        <sz val="10"/>
        <rFont val="Arial"/>
        <family val="2"/>
      </rPr>
      <t xml:space="preserve">2020-07-06
</t>
    </r>
    <r>
      <rPr>
        <sz val="10"/>
        <rFont val="Arial"/>
        <family val="2"/>
      </rPr>
      <t>04:25:28</t>
    </r>
  </si>
  <si>
    <r>
      <rPr>
        <sz val="10"/>
        <rFont val="Arial"/>
        <family val="2"/>
      </rPr>
      <t xml:space="preserve">Page: 33 of 38
</t>
    </r>
    <r>
      <rPr>
        <sz val="10"/>
        <rFont val="Arial"/>
        <family val="2"/>
      </rPr>
      <t xml:space="preserve">2020-07-06
</t>
    </r>
    <r>
      <rPr>
        <sz val="10"/>
        <rFont val="Arial"/>
        <family val="2"/>
      </rPr>
      <t>04:25:28</t>
    </r>
  </si>
  <si>
    <r>
      <rPr>
        <sz val="8"/>
        <rFont val="Arial"/>
        <family val="2"/>
      </rPr>
      <t>Jane A. Eckert (F)</t>
    </r>
  </si>
  <si>
    <r>
      <rPr>
        <sz val="8"/>
        <rFont val="Arial"/>
        <family val="2"/>
      </rPr>
      <t xml:space="preserve">Elaine Sosnicki
</t>
    </r>
    <r>
      <rPr>
        <sz val="8"/>
        <rFont val="Arial"/>
        <family val="2"/>
      </rPr>
      <t>(F)</t>
    </r>
  </si>
  <si>
    <r>
      <rPr>
        <sz val="8"/>
        <rFont val="Arial"/>
        <family val="2"/>
      </rPr>
      <t>Mark A. Vian (M)</t>
    </r>
  </si>
  <si>
    <r>
      <rPr>
        <sz val="8"/>
        <rFont val="Arial"/>
        <family val="2"/>
      </rPr>
      <t xml:space="preserve">Erin E. Stamper
</t>
    </r>
    <r>
      <rPr>
        <sz val="8"/>
        <rFont val="Arial"/>
        <family val="2"/>
      </rPr>
      <t>(F)</t>
    </r>
  </si>
  <si>
    <r>
      <rPr>
        <sz val="10"/>
        <rFont val="Arial"/>
        <family val="2"/>
      </rPr>
      <t xml:space="preserve">Page: 34 of 38
</t>
    </r>
    <r>
      <rPr>
        <sz val="10"/>
        <rFont val="Arial"/>
        <family val="2"/>
      </rPr>
      <t xml:space="preserve">2020-07-06
</t>
    </r>
    <r>
      <rPr>
        <sz val="10"/>
        <rFont val="Arial"/>
        <family val="2"/>
      </rPr>
      <t>04:25:28</t>
    </r>
  </si>
  <si>
    <r>
      <rPr>
        <sz val="10"/>
        <rFont val="Arial"/>
        <family val="2"/>
      </rPr>
      <t xml:space="preserve">Page: 35 of 38
</t>
    </r>
    <r>
      <rPr>
        <sz val="10"/>
        <rFont val="Arial"/>
        <family val="2"/>
      </rPr>
      <t xml:space="preserve">2020-07-06
</t>
    </r>
    <r>
      <rPr>
        <sz val="10"/>
        <rFont val="Arial"/>
        <family val="2"/>
      </rPr>
      <t>04:25:28</t>
    </r>
  </si>
  <si>
    <r>
      <rPr>
        <sz val="8"/>
        <rFont val="Arial"/>
        <family val="2"/>
      </rPr>
      <t>Shaye Chaim (F)</t>
    </r>
  </si>
  <si>
    <r>
      <rPr>
        <sz val="8"/>
        <rFont val="Arial"/>
        <family val="2"/>
      </rPr>
      <t xml:space="preserve">Beau Loendorf
</t>
    </r>
    <r>
      <rPr>
        <sz val="8"/>
        <rFont val="Arial"/>
        <family val="2"/>
      </rPr>
      <t>(M)</t>
    </r>
  </si>
  <si>
    <r>
      <rPr>
        <sz val="8"/>
        <rFont val="Arial"/>
        <family val="2"/>
      </rPr>
      <t xml:space="preserve">Frederick E.
</t>
    </r>
    <r>
      <rPr>
        <sz val="8"/>
        <rFont val="Arial"/>
        <family val="2"/>
      </rPr>
      <t>Kowal (M)</t>
    </r>
  </si>
  <si>
    <r>
      <rPr>
        <sz val="8"/>
        <rFont val="Arial"/>
        <family val="2"/>
      </rPr>
      <t>Lanny Walter (M)</t>
    </r>
  </si>
  <si>
    <r>
      <rPr>
        <sz val="10"/>
        <rFont val="Arial"/>
        <family val="2"/>
      </rPr>
      <t xml:space="preserve">Page: 36 of 38
</t>
    </r>
    <r>
      <rPr>
        <sz val="10"/>
        <rFont val="Arial"/>
        <family val="2"/>
      </rPr>
      <t xml:space="preserve">2020-07-06
</t>
    </r>
    <r>
      <rPr>
        <sz val="10"/>
        <rFont val="Arial"/>
        <family val="2"/>
      </rPr>
      <t>04:25:28</t>
    </r>
  </si>
  <si>
    <r>
      <rPr>
        <sz val="10"/>
        <rFont val="Arial"/>
        <family val="2"/>
      </rPr>
      <t xml:space="preserve">Page: 37 of 38
</t>
    </r>
    <r>
      <rPr>
        <sz val="10"/>
        <rFont val="Arial"/>
        <family val="2"/>
      </rPr>
      <t xml:space="preserve">2020-07-06
</t>
    </r>
    <r>
      <rPr>
        <sz val="10"/>
        <rFont val="Arial"/>
        <family val="2"/>
      </rPr>
      <t>04:25:28</t>
    </r>
  </si>
  <si>
    <r>
      <rPr>
        <sz val="8"/>
        <rFont val="Arial"/>
        <family val="2"/>
      </rPr>
      <t xml:space="preserve">MacGuire M.
</t>
    </r>
    <r>
      <rPr>
        <sz val="8"/>
        <rFont val="Arial"/>
        <family val="2"/>
      </rPr>
      <t>Benton (M)</t>
    </r>
  </si>
  <si>
    <r>
      <rPr>
        <sz val="8"/>
        <rFont val="Arial"/>
        <family val="2"/>
      </rPr>
      <t xml:space="preserve">Koichiro Y. Kleps
</t>
    </r>
    <r>
      <rPr>
        <sz val="8"/>
        <rFont val="Arial"/>
        <family val="2"/>
      </rPr>
      <t>(M)</t>
    </r>
  </si>
  <si>
    <r>
      <rPr>
        <sz val="10"/>
        <rFont val="Arial"/>
        <family val="2"/>
      </rPr>
      <t xml:space="preserve">Page: 38 of 38
</t>
    </r>
    <r>
      <rPr>
        <sz val="10"/>
        <rFont val="Arial"/>
        <family val="2"/>
      </rPr>
      <t xml:space="preserve">2020-07-06
</t>
    </r>
    <r>
      <rPr>
        <sz val="10"/>
        <rFont val="Arial"/>
        <family val="2"/>
      </rPr>
      <t>04:25:28</t>
    </r>
  </si>
  <si>
    <t>Kelleigh Mckenzie</t>
  </si>
  <si>
    <t>Aidan S.O'Connor Jr. (M)</t>
  </si>
  <si>
    <t>Aidan S.</t>
  </si>
  <si>
    <t>Total
Votes</t>
  </si>
  <si>
    <t>Statement of Votes Cast by Contests, Geography by Choice Dutchess, Primary, 6/23/2020
All Election Districts, All Districts, Absentee, All ScanStations, All Contests, All Boxes</t>
  </si>
  <si>
    <t>Election District Beacon W1-ALL, W2-ALL, W3-ALL,W4-ALL</t>
  </si>
  <si>
    <t>Counter
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</si>
</sst>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6.5"/>
      <color theme="1"/>
      <name val="Arial"/>
      <family val="2"/>
    </font>
    <font>
      <b/>
      <sz val="18"/>
      <color theme="1"/>
      <name val="Arial"/>
      <family val="2"/>
    </font>
    <font>
      <b/>
      <sz val="6.85"/>
      <color theme="1"/>
      <name val="Arial"/>
      <family val="2"/>
    </font>
    <font>
      <b/>
      <sz val="7.7"/>
      <color theme="1"/>
      <name val="Arial"/>
      <family val="2"/>
    </font>
    <font>
      <b/>
      <i/>
      <sz val="7.7"/>
      <color theme="1"/>
      <name val="Arial"/>
      <family val="2"/>
    </font>
    <font>
      <sz val="7.7"/>
      <color theme="1"/>
      <name val="Arial"/>
      <family val="2"/>
    </font>
    <font>
      <sz val="10"/>
      <name val="Arial"/>
      <family val="2"/>
    </font>
    <font>
      <u/>
      <sz val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8"/>
      <name val="Arial"/>
    </font>
    <font>
      <sz val="8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5" fillId="0" borderId="3" xfId="0" applyFont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6" fillId="0" borderId="2" xfId="0" applyFont="1" applyBorder="1" applyAlignment="1">
      <alignment vertical="center" wrapText="1"/>
    </xf>
    <xf numFmtId="0" fontId="7" fillId="0" borderId="2" xfId="0" applyFont="1" applyBorder="1" applyAlignment="1">
      <alignment vertical="center" wrapText="1"/>
    </xf>
    <xf numFmtId="0" fontId="5" fillId="0" borderId="2" xfId="0" applyFont="1" applyBorder="1" applyAlignment="1">
      <alignment vertical="center" wrapText="1"/>
    </xf>
    <xf numFmtId="0" fontId="0" fillId="0" borderId="1" xfId="0" applyBorder="1"/>
    <xf numFmtId="0" fontId="0" fillId="0" borderId="5" xfId="0" applyBorder="1"/>
    <xf numFmtId="0" fontId="5" fillId="0" borderId="3" xfId="0" applyFont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0" fillId="0" borderId="0" xfId="0" applyAlignment="1">
      <alignment horizontal="left" vertical="top"/>
    </xf>
    <xf numFmtId="1" fontId="13" fillId="0" borderId="7" xfId="0" applyNumberFormat="1" applyFont="1" applyBorder="1" applyAlignment="1">
      <alignment horizontal="right" vertical="top" shrinkToFit="1"/>
    </xf>
    <xf numFmtId="10" fontId="13" fillId="0" borderId="7" xfId="0" applyNumberFormat="1" applyFont="1" applyBorder="1" applyAlignment="1">
      <alignment horizontal="right" vertical="top" shrinkToFit="1"/>
    </xf>
    <xf numFmtId="10" fontId="13" fillId="0" borderId="7" xfId="0" applyNumberFormat="1" applyFont="1" applyBorder="1" applyAlignment="1">
      <alignment horizontal="left" vertical="top" shrinkToFit="1"/>
    </xf>
    <xf numFmtId="1" fontId="13" fillId="0" borderId="6" xfId="0" applyNumberFormat="1" applyFont="1" applyBorder="1" applyAlignment="1">
      <alignment horizontal="right" vertical="top" shrinkToFit="1"/>
    </xf>
    <xf numFmtId="10" fontId="13" fillId="0" borderId="6" xfId="0" applyNumberFormat="1" applyFont="1" applyBorder="1" applyAlignment="1">
      <alignment horizontal="right" vertical="top" shrinkToFit="1"/>
    </xf>
    <xf numFmtId="10" fontId="13" fillId="0" borderId="6" xfId="0" applyNumberFormat="1" applyFont="1" applyBorder="1" applyAlignment="1">
      <alignment horizontal="left" vertical="top" shrinkToFit="1"/>
    </xf>
    <xf numFmtId="10" fontId="13" fillId="0" borderId="7" xfId="0" applyNumberFormat="1" applyFont="1" applyBorder="1" applyAlignment="1">
      <alignment horizontal="center" vertical="top" shrinkToFit="1"/>
    </xf>
    <xf numFmtId="10" fontId="13" fillId="0" borderId="6" xfId="0" applyNumberFormat="1" applyFont="1" applyBorder="1" applyAlignment="1">
      <alignment horizontal="center" vertical="top" shrinkToFit="1"/>
    </xf>
    <xf numFmtId="1" fontId="13" fillId="0" borderId="7" xfId="0" applyNumberFormat="1" applyFont="1" applyBorder="1" applyAlignment="1">
      <alignment horizontal="center" vertical="top" shrinkToFit="1"/>
    </xf>
    <xf numFmtId="1" fontId="13" fillId="0" borderId="6" xfId="0" applyNumberFormat="1" applyFont="1" applyBorder="1" applyAlignment="1">
      <alignment horizontal="center" vertical="top" shrinkToFit="1"/>
    </xf>
    <xf numFmtId="1" fontId="7" fillId="0" borderId="2" xfId="0" applyNumberFormat="1" applyFont="1" applyBorder="1" applyAlignment="1">
      <alignment vertical="center" wrapText="1"/>
    </xf>
    <xf numFmtId="1" fontId="6" fillId="0" borderId="2" xfId="0" applyNumberFormat="1" applyFont="1" applyBorder="1" applyAlignment="1">
      <alignment vertical="center" wrapText="1"/>
    </xf>
    <xf numFmtId="1" fontId="5" fillId="0" borderId="2" xfId="0" applyNumberFormat="1" applyFont="1" applyBorder="1" applyAlignment="1">
      <alignment vertical="center" wrapText="1"/>
    </xf>
    <xf numFmtId="1" fontId="5" fillId="0" borderId="2" xfId="0" applyNumberFormat="1" applyFont="1" applyFill="1" applyBorder="1" applyAlignment="1">
      <alignment vertical="center" wrapText="1"/>
    </xf>
    <xf numFmtId="1" fontId="6" fillId="0" borderId="2" xfId="0" applyNumberFormat="1" applyFont="1" applyFill="1" applyBorder="1" applyAlignment="1">
      <alignment vertical="center" wrapText="1"/>
    </xf>
    <xf numFmtId="0" fontId="11" fillId="0" borderId="1" xfId="0" applyFont="1" applyBorder="1" applyAlignment="1">
      <alignment horizontal="left" vertical="top" wrapText="1"/>
    </xf>
    <xf numFmtId="1" fontId="13" fillId="0" borderId="7" xfId="0" applyNumberFormat="1" applyFont="1" applyBorder="1" applyAlignment="1">
      <alignment vertical="top" shrinkToFit="1"/>
    </xf>
    <xf numFmtId="0" fontId="0" fillId="0" borderId="0" xfId="0" applyAlignment="1">
      <alignment horizontal="center" vertical="top"/>
    </xf>
    <xf numFmtId="0" fontId="0" fillId="0" borderId="0" xfId="0" applyAlignment="1">
      <alignment horizontal="right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right" vertical="top"/>
    </xf>
    <xf numFmtId="0" fontId="12" fillId="0" borderId="1" xfId="0" applyFont="1" applyBorder="1" applyAlignment="1">
      <alignment horizontal="left" vertical="top"/>
    </xf>
    <xf numFmtId="0" fontId="12" fillId="0" borderId="1" xfId="0" applyFont="1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12" fillId="0" borderId="0" xfId="0" applyFont="1" applyAlignment="1">
      <alignment horizontal="left" vertical="top"/>
    </xf>
    <xf numFmtId="0" fontId="12" fillId="0" borderId="7" xfId="0" applyFont="1" applyBorder="1" applyAlignment="1">
      <alignment horizontal="left" vertical="top"/>
    </xf>
    <xf numFmtId="0" fontId="12" fillId="0" borderId="0" xfId="0" applyFont="1" applyAlignment="1">
      <alignment horizontal="left" vertical="center"/>
    </xf>
    <xf numFmtId="0" fontId="0" fillId="0" borderId="6" xfId="0" applyBorder="1" applyAlignment="1">
      <alignment horizontal="left"/>
    </xf>
    <xf numFmtId="0" fontId="12" fillId="0" borderId="6" xfId="0" applyFont="1" applyBorder="1" applyAlignment="1">
      <alignment horizontal="left" vertical="top"/>
    </xf>
    <xf numFmtId="0" fontId="0" fillId="0" borderId="0" xfId="0" applyAlignment="1">
      <alignment horizontal="left"/>
    </xf>
    <xf numFmtId="0" fontId="11" fillId="0" borderId="0" xfId="0" applyFont="1" applyAlignment="1">
      <alignment horizontal="left" vertical="top"/>
    </xf>
    <xf numFmtId="0" fontId="11" fillId="0" borderId="1" xfId="0" applyFont="1" applyBorder="1" applyAlignment="1">
      <alignment horizontal="left" vertical="top"/>
    </xf>
    <xf numFmtId="0" fontId="0" fillId="0" borderId="1" xfId="0" applyBorder="1" applyAlignment="1">
      <alignment vertical="top"/>
    </xf>
    <xf numFmtId="1" fontId="13" fillId="0" borderId="7" xfId="0" applyNumberFormat="1" applyFont="1" applyBorder="1" applyAlignment="1">
      <alignment horizontal="left" vertical="top" shrinkToFit="1"/>
    </xf>
    <xf numFmtId="0" fontId="12" fillId="0" borderId="0" xfId="0" applyFont="1" applyAlignment="1">
      <alignment horizontal="right" vertical="top"/>
    </xf>
    <xf numFmtId="0" fontId="12" fillId="0" borderId="1" xfId="0" applyFont="1" applyBorder="1" applyAlignment="1">
      <alignment horizontal="right" vertical="top"/>
    </xf>
    <xf numFmtId="0" fontId="0" fillId="0" borderId="1" xfId="0" applyBorder="1" applyAlignment="1">
      <alignment horizontal="left"/>
    </xf>
    <xf numFmtId="1" fontId="13" fillId="0" borderId="6" xfId="0" applyNumberFormat="1" applyFont="1" applyBorder="1" applyAlignment="1">
      <alignment horizontal="left" vertical="top" shrinkToFit="1"/>
    </xf>
    <xf numFmtId="0" fontId="0" fillId="0" borderId="0" xfId="0" applyAlignment="1">
      <alignment vertical="top"/>
    </xf>
    <xf numFmtId="0" fontId="8" fillId="0" borderId="0" xfId="0" applyFont="1" applyAlignment="1">
      <alignment horizontal="center" vertical="top" wrapText="1"/>
    </xf>
    <xf numFmtId="0" fontId="8" fillId="0" borderId="0" xfId="0" applyFont="1" applyAlignment="1">
      <alignment vertical="top" wrapText="1"/>
    </xf>
    <xf numFmtId="0" fontId="11" fillId="0" borderId="0" xfId="0" applyFont="1" applyAlignment="1">
      <alignment horizontal="left" vertical="center"/>
    </xf>
    <xf numFmtId="0" fontId="5" fillId="0" borderId="3" xfId="0" applyFont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22" fontId="4" fillId="0" borderId="0" xfId="0" applyNumberFormat="1" applyFont="1" applyAlignment="1">
      <alignment horizontal="center" vertical="center" wrapText="1"/>
    </xf>
    <xf numFmtId="0" fontId="0" fillId="0" borderId="1" xfId="0" applyBorder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17</xdr:row>
      <xdr:rowOff>0</xdr:rowOff>
    </xdr:from>
    <xdr:to>
      <xdr:col>4</xdr:col>
      <xdr:colOff>2549525</xdr:colOff>
      <xdr:row>17</xdr:row>
      <xdr:rowOff>0</xdr:rowOff>
    </xdr:to>
    <xdr:sp macro="" textlink="">
      <xdr:nvSpPr>
        <xdr:cNvPr id="2" name="Shape 2">
          <a:extLst>
            <a:ext uri="{FF2B5EF4-FFF2-40B4-BE49-F238E27FC236}">
              <a16:creationId xmlns:a16="http://schemas.microsoft.com/office/drawing/2014/main" id="{276BEBAD-4332-4772-99A1-486C8EBF1679}"/>
            </a:ext>
          </a:extLst>
        </xdr:cNvPr>
        <xdr:cNvSpPr/>
      </xdr:nvSpPr>
      <xdr:spPr>
        <a:xfrm>
          <a:off x="0" y="9620250"/>
          <a:ext cx="7121525" cy="0"/>
        </a:xfrm>
        <a:custGeom>
          <a:avLst/>
          <a:gdLst/>
          <a:ahLst/>
          <a:cxnLst/>
          <a:rect l="0" t="0" r="0" b="0"/>
          <a:pathLst>
            <a:path w="6858000">
              <a:moveTo>
                <a:pt x="0" y="0"/>
              </a:moveTo>
              <a:lnTo>
                <a:pt x="6858000" y="0"/>
              </a:lnTo>
            </a:path>
          </a:pathLst>
        </a:custGeom>
        <a:ln w="38100">
          <a:solidFill>
            <a:srgbClr val="000000"/>
          </a:solidFill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C397E-D34E-4FC2-81E6-02FDAAD8E887}">
  <dimension ref="A1:AK744"/>
  <sheetViews>
    <sheetView topLeftCell="A510" workbookViewId="0">
      <selection activeCell="AC231" sqref="AC231"/>
    </sheetView>
  </sheetViews>
  <sheetFormatPr defaultRowHeight="15" x14ac:dyDescent="0.25"/>
  <cols>
    <col min="1" max="1" width="23.7109375" customWidth="1"/>
  </cols>
  <sheetData>
    <row r="1" spans="1:1" ht="90" customHeight="1" x14ac:dyDescent="0.25">
      <c r="A1" s="57" t="s">
        <v>0</v>
      </c>
    </row>
    <row r="2" spans="1:1" x14ac:dyDescent="0.25">
      <c r="A2" s="57"/>
    </row>
    <row r="3" spans="1:1" ht="132" customHeight="1" x14ac:dyDescent="0.25">
      <c r="A3" s="57" t="s">
        <v>1</v>
      </c>
    </row>
    <row r="4" spans="1:1" x14ac:dyDescent="0.25">
      <c r="A4" s="57"/>
    </row>
    <row r="5" spans="1:1" ht="31.5" customHeight="1" x14ac:dyDescent="0.25">
      <c r="A5" s="58" t="s">
        <v>2</v>
      </c>
    </row>
    <row r="6" spans="1:1" x14ac:dyDescent="0.25">
      <c r="A6" s="58"/>
    </row>
    <row r="7" spans="1:1" x14ac:dyDescent="0.25">
      <c r="A7" s="59"/>
    </row>
    <row r="8" spans="1:1" x14ac:dyDescent="0.25">
      <c r="A8" s="59"/>
    </row>
    <row r="9" spans="1:1" x14ac:dyDescent="0.25">
      <c r="A9" s="60">
        <v>44008.374178240738</v>
      </c>
    </row>
    <row r="10" spans="1:1" x14ac:dyDescent="0.25">
      <c r="A10" s="60"/>
    </row>
    <row r="11" spans="1:1" x14ac:dyDescent="0.25">
      <c r="A11" s="61"/>
    </row>
    <row r="12" spans="1:1" x14ac:dyDescent="0.25">
      <c r="A12" s="62"/>
    </row>
    <row r="14" spans="1:1" ht="21" x14ac:dyDescent="0.25">
      <c r="A14" s="2" t="s">
        <v>3</v>
      </c>
    </row>
    <row r="16" spans="1:1" x14ac:dyDescent="0.25">
      <c r="A16" s="1" t="s">
        <v>4</v>
      </c>
    </row>
    <row r="17" spans="1:17" x14ac:dyDescent="0.25">
      <c r="A17" s="1" t="s">
        <v>5</v>
      </c>
    </row>
    <row r="18" spans="1:17" ht="39" x14ac:dyDescent="0.25">
      <c r="A18" s="55" t="s">
        <v>6</v>
      </c>
      <c r="B18" s="3" t="s">
        <v>7</v>
      </c>
      <c r="C18" s="3" t="s">
        <v>9</v>
      </c>
      <c r="D18" s="3" t="s">
        <v>11</v>
      </c>
      <c r="E18" s="3" t="s">
        <v>13</v>
      </c>
      <c r="F18" s="3" t="s">
        <v>15</v>
      </c>
      <c r="G18" s="3" t="s">
        <v>17</v>
      </c>
      <c r="H18" s="3" t="s">
        <v>19</v>
      </c>
      <c r="I18" s="3" t="s">
        <v>21</v>
      </c>
      <c r="J18" s="3" t="s">
        <v>23</v>
      </c>
      <c r="K18" s="3" t="s">
        <v>25</v>
      </c>
      <c r="L18" s="3" t="s">
        <v>27</v>
      </c>
      <c r="M18" s="55" t="s">
        <v>29</v>
      </c>
      <c r="N18" s="55" t="s">
        <v>30</v>
      </c>
      <c r="O18" s="55" t="s">
        <v>31</v>
      </c>
      <c r="P18" s="55" t="s">
        <v>32</v>
      </c>
      <c r="Q18" s="55" t="s">
        <v>33</v>
      </c>
    </row>
    <row r="19" spans="1:17" x14ac:dyDescent="0.25">
      <c r="A19" s="56"/>
      <c r="B19" s="4" t="s">
        <v>8</v>
      </c>
      <c r="C19" s="4" t="s">
        <v>10</v>
      </c>
      <c r="D19" s="4" t="s">
        <v>12</v>
      </c>
      <c r="E19" s="4" t="s">
        <v>14</v>
      </c>
      <c r="F19" s="4" t="s">
        <v>16</v>
      </c>
      <c r="G19" s="4" t="s">
        <v>18</v>
      </c>
      <c r="H19" s="4" t="s">
        <v>20</v>
      </c>
      <c r="I19" s="4" t="s">
        <v>22</v>
      </c>
      <c r="J19" s="4" t="s">
        <v>24</v>
      </c>
      <c r="K19" s="4" t="s">
        <v>26</v>
      </c>
      <c r="L19" s="4" t="s">
        <v>28</v>
      </c>
      <c r="M19" s="56"/>
      <c r="N19" s="56"/>
      <c r="O19" s="56"/>
      <c r="P19" s="56"/>
      <c r="Q19" s="56"/>
    </row>
    <row r="20" spans="1:17" ht="19.5" x14ac:dyDescent="0.25">
      <c r="A20" s="5" t="s">
        <v>34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</row>
    <row r="21" spans="1:17" ht="19.5" x14ac:dyDescent="0.25">
      <c r="A21" s="6" t="s">
        <v>35</v>
      </c>
      <c r="B21" s="6">
        <v>14</v>
      </c>
      <c r="C21" s="6">
        <v>4</v>
      </c>
      <c r="D21" s="6">
        <v>294</v>
      </c>
      <c r="E21" s="6">
        <v>2</v>
      </c>
      <c r="F21" s="6">
        <v>75</v>
      </c>
      <c r="G21" s="6">
        <v>6</v>
      </c>
      <c r="H21" s="6">
        <v>0</v>
      </c>
      <c r="I21" s="6">
        <v>0</v>
      </c>
      <c r="J21" s="6">
        <v>12</v>
      </c>
      <c r="K21" s="6">
        <v>5</v>
      </c>
      <c r="L21" s="6">
        <v>1</v>
      </c>
      <c r="M21" s="6">
        <v>2</v>
      </c>
      <c r="N21" s="6">
        <v>1</v>
      </c>
      <c r="O21" s="6">
        <v>0</v>
      </c>
      <c r="P21" s="6">
        <v>3</v>
      </c>
      <c r="Q21" s="6">
        <v>413</v>
      </c>
    </row>
    <row r="22" spans="1:17" ht="48.75" x14ac:dyDescent="0.25">
      <c r="A22" s="6" t="s">
        <v>36</v>
      </c>
      <c r="B22" s="6">
        <v>5</v>
      </c>
      <c r="C22" s="6">
        <v>2</v>
      </c>
      <c r="D22" s="6">
        <v>333</v>
      </c>
      <c r="E22" s="6">
        <v>4</v>
      </c>
      <c r="F22" s="6">
        <v>84</v>
      </c>
      <c r="G22" s="6">
        <v>4</v>
      </c>
      <c r="H22" s="6">
        <v>0</v>
      </c>
      <c r="I22" s="6">
        <v>1</v>
      </c>
      <c r="J22" s="6">
        <v>10</v>
      </c>
      <c r="K22" s="6">
        <v>3</v>
      </c>
      <c r="L22" s="6">
        <v>0</v>
      </c>
      <c r="M22" s="6">
        <v>2</v>
      </c>
      <c r="N22" s="6">
        <v>0</v>
      </c>
      <c r="O22" s="6">
        <v>0</v>
      </c>
      <c r="P22" s="6">
        <v>2</v>
      </c>
      <c r="Q22" s="6">
        <v>446</v>
      </c>
    </row>
    <row r="23" spans="1:17" ht="19.5" x14ac:dyDescent="0.25">
      <c r="A23" s="6" t="s">
        <v>37</v>
      </c>
      <c r="B23" s="6">
        <v>1</v>
      </c>
      <c r="C23" s="6">
        <v>2</v>
      </c>
      <c r="D23" s="6">
        <v>68</v>
      </c>
      <c r="E23" s="6">
        <v>0</v>
      </c>
      <c r="F23" s="6">
        <v>22</v>
      </c>
      <c r="G23" s="6">
        <v>0</v>
      </c>
      <c r="H23" s="6">
        <v>0</v>
      </c>
      <c r="I23" s="6">
        <v>0</v>
      </c>
      <c r="J23" s="6">
        <v>2</v>
      </c>
      <c r="K23" s="6">
        <v>1</v>
      </c>
      <c r="L23" s="6">
        <v>0</v>
      </c>
      <c r="M23" s="6">
        <v>1</v>
      </c>
      <c r="N23" s="6">
        <v>3</v>
      </c>
      <c r="O23" s="6">
        <v>0</v>
      </c>
      <c r="P23" s="6">
        <v>4</v>
      </c>
      <c r="Q23" s="6">
        <v>96</v>
      </c>
    </row>
    <row r="24" spans="1:17" ht="19.5" x14ac:dyDescent="0.25">
      <c r="A24" s="6" t="s">
        <v>38</v>
      </c>
      <c r="B24" s="6">
        <v>3</v>
      </c>
      <c r="C24" s="6">
        <v>2</v>
      </c>
      <c r="D24" s="6">
        <v>93</v>
      </c>
      <c r="E24" s="6">
        <v>1</v>
      </c>
      <c r="F24" s="6">
        <v>23</v>
      </c>
      <c r="G24" s="6">
        <v>5</v>
      </c>
      <c r="H24" s="6">
        <v>0</v>
      </c>
      <c r="I24" s="6">
        <v>1</v>
      </c>
      <c r="J24" s="6">
        <v>7</v>
      </c>
      <c r="K24" s="6">
        <v>2</v>
      </c>
      <c r="L24" s="6">
        <v>1</v>
      </c>
      <c r="M24" s="6">
        <v>2</v>
      </c>
      <c r="N24" s="6">
        <v>0</v>
      </c>
      <c r="O24" s="6">
        <v>0</v>
      </c>
      <c r="P24" s="6">
        <v>2</v>
      </c>
      <c r="Q24" s="6">
        <v>138</v>
      </c>
    </row>
    <row r="25" spans="1:17" ht="68.25" x14ac:dyDescent="0.25">
      <c r="A25" s="6" t="s">
        <v>39</v>
      </c>
      <c r="B25" s="6">
        <v>10</v>
      </c>
      <c r="C25" s="6">
        <v>3</v>
      </c>
      <c r="D25" s="6">
        <v>468</v>
      </c>
      <c r="E25" s="6">
        <v>1</v>
      </c>
      <c r="F25" s="6">
        <v>155</v>
      </c>
      <c r="G25" s="6">
        <v>13</v>
      </c>
      <c r="H25" s="6">
        <v>1</v>
      </c>
      <c r="I25" s="6">
        <v>1</v>
      </c>
      <c r="J25" s="6">
        <v>25</v>
      </c>
      <c r="K25" s="6">
        <v>13</v>
      </c>
      <c r="L25" s="6">
        <v>0</v>
      </c>
      <c r="M25" s="6">
        <v>1</v>
      </c>
      <c r="N25" s="6">
        <v>5</v>
      </c>
      <c r="O25" s="6">
        <v>0</v>
      </c>
      <c r="P25" s="6">
        <v>6</v>
      </c>
      <c r="Q25" s="6">
        <v>690</v>
      </c>
    </row>
    <row r="26" spans="1:17" ht="39" x14ac:dyDescent="0.25">
      <c r="A26" s="6" t="s">
        <v>40</v>
      </c>
      <c r="B26" s="6">
        <v>8</v>
      </c>
      <c r="C26" s="6">
        <v>3</v>
      </c>
      <c r="D26" s="6">
        <v>352</v>
      </c>
      <c r="E26" s="6">
        <v>0</v>
      </c>
      <c r="F26" s="6">
        <v>126</v>
      </c>
      <c r="G26" s="6">
        <v>9</v>
      </c>
      <c r="H26" s="6">
        <v>2</v>
      </c>
      <c r="I26" s="6">
        <v>0</v>
      </c>
      <c r="J26" s="6">
        <v>20</v>
      </c>
      <c r="K26" s="6">
        <v>4</v>
      </c>
      <c r="L26" s="6">
        <v>2</v>
      </c>
      <c r="M26" s="6">
        <v>5</v>
      </c>
      <c r="N26" s="6">
        <v>1</v>
      </c>
      <c r="O26" s="6">
        <v>0</v>
      </c>
      <c r="P26" s="6">
        <v>6</v>
      </c>
      <c r="Q26" s="6">
        <v>526</v>
      </c>
    </row>
    <row r="27" spans="1:17" ht="48.75" x14ac:dyDescent="0.25">
      <c r="A27" s="6" t="s">
        <v>41</v>
      </c>
      <c r="B27" s="6">
        <v>10</v>
      </c>
      <c r="C27" s="6">
        <v>0</v>
      </c>
      <c r="D27" s="6">
        <v>339</v>
      </c>
      <c r="E27" s="6">
        <v>1</v>
      </c>
      <c r="F27" s="6">
        <v>195</v>
      </c>
      <c r="G27" s="6">
        <v>4</v>
      </c>
      <c r="H27" s="6">
        <v>0</v>
      </c>
      <c r="I27" s="6">
        <v>0</v>
      </c>
      <c r="J27" s="6">
        <v>42</v>
      </c>
      <c r="K27" s="6">
        <v>6</v>
      </c>
      <c r="L27" s="6">
        <v>1</v>
      </c>
      <c r="M27" s="6">
        <v>4</v>
      </c>
      <c r="N27" s="6">
        <v>1</v>
      </c>
      <c r="O27" s="6">
        <v>0</v>
      </c>
      <c r="P27" s="6">
        <v>5</v>
      </c>
      <c r="Q27" s="6">
        <v>598</v>
      </c>
    </row>
    <row r="28" spans="1:17" ht="78" x14ac:dyDescent="0.25">
      <c r="A28" s="6" t="s">
        <v>42</v>
      </c>
      <c r="B28" s="6">
        <v>6</v>
      </c>
      <c r="C28" s="6">
        <v>4</v>
      </c>
      <c r="D28" s="6">
        <v>507</v>
      </c>
      <c r="E28" s="6">
        <v>2</v>
      </c>
      <c r="F28" s="6">
        <v>120</v>
      </c>
      <c r="G28" s="6">
        <v>11</v>
      </c>
      <c r="H28" s="6">
        <v>2</v>
      </c>
      <c r="I28" s="6">
        <v>1</v>
      </c>
      <c r="J28" s="6">
        <v>27</v>
      </c>
      <c r="K28" s="6">
        <v>11</v>
      </c>
      <c r="L28" s="6">
        <v>0</v>
      </c>
      <c r="M28" s="6">
        <v>5</v>
      </c>
      <c r="N28" s="6">
        <v>1</v>
      </c>
      <c r="O28" s="6">
        <v>0</v>
      </c>
      <c r="P28" s="6">
        <v>6</v>
      </c>
      <c r="Q28" s="6">
        <v>691</v>
      </c>
    </row>
    <row r="29" spans="1:17" ht="19.5" x14ac:dyDescent="0.25">
      <c r="A29" s="5" t="s">
        <v>43</v>
      </c>
      <c r="B29" s="5">
        <v>57</v>
      </c>
      <c r="C29" s="5">
        <v>20</v>
      </c>
      <c r="D29" s="5">
        <v>2454</v>
      </c>
      <c r="E29" s="5">
        <v>11</v>
      </c>
      <c r="F29" s="5">
        <v>800</v>
      </c>
      <c r="G29" s="5">
        <v>52</v>
      </c>
      <c r="H29" s="5">
        <v>5</v>
      </c>
      <c r="I29" s="5">
        <v>4</v>
      </c>
      <c r="J29" s="5">
        <v>145</v>
      </c>
      <c r="K29" s="5">
        <v>45</v>
      </c>
      <c r="L29" s="5">
        <v>5</v>
      </c>
      <c r="M29" s="5">
        <v>22</v>
      </c>
      <c r="N29" s="5">
        <v>12</v>
      </c>
      <c r="O29" s="5">
        <v>0</v>
      </c>
      <c r="P29" s="5">
        <v>34</v>
      </c>
      <c r="Q29" s="5">
        <v>3598</v>
      </c>
    </row>
    <row r="30" spans="1:17" ht="19.5" x14ac:dyDescent="0.25">
      <c r="A30" s="5" t="s">
        <v>44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</row>
    <row r="31" spans="1:17" x14ac:dyDescent="0.25">
      <c r="A31" s="6" t="s">
        <v>44</v>
      </c>
      <c r="B31" s="6">
        <v>0</v>
      </c>
      <c r="C31" s="6">
        <v>0</v>
      </c>
      <c r="D31" s="6">
        <v>0</v>
      </c>
      <c r="E31" s="6">
        <v>0</v>
      </c>
      <c r="F31" s="6">
        <v>0</v>
      </c>
      <c r="G31" s="6">
        <v>0</v>
      </c>
      <c r="H31" s="6">
        <v>0</v>
      </c>
      <c r="I31" s="6">
        <v>0</v>
      </c>
      <c r="J31" s="6">
        <v>0</v>
      </c>
      <c r="K31" s="6">
        <v>0</v>
      </c>
      <c r="L31" s="6">
        <v>0</v>
      </c>
      <c r="M31" s="6">
        <v>0</v>
      </c>
      <c r="N31" s="6">
        <v>0</v>
      </c>
      <c r="O31" s="6">
        <v>0</v>
      </c>
      <c r="P31" s="6">
        <v>0</v>
      </c>
      <c r="Q31" s="6">
        <v>0</v>
      </c>
    </row>
    <row r="32" spans="1:17" x14ac:dyDescent="0.25">
      <c r="A32" s="7" t="s">
        <v>45</v>
      </c>
      <c r="B32" s="7">
        <v>57</v>
      </c>
      <c r="C32" s="7">
        <v>20</v>
      </c>
      <c r="D32" s="7">
        <v>2454</v>
      </c>
      <c r="E32" s="7">
        <v>11</v>
      </c>
      <c r="F32" s="7">
        <v>800</v>
      </c>
      <c r="G32" s="7">
        <v>52</v>
      </c>
      <c r="H32" s="7">
        <v>5</v>
      </c>
      <c r="I32" s="7">
        <v>4</v>
      </c>
      <c r="J32" s="7">
        <v>145</v>
      </c>
      <c r="K32" s="7">
        <v>45</v>
      </c>
      <c r="L32" s="7">
        <v>5</v>
      </c>
      <c r="M32" s="7">
        <v>22</v>
      </c>
      <c r="N32" s="7">
        <v>12</v>
      </c>
      <c r="O32" s="7">
        <v>0</v>
      </c>
      <c r="P32" s="7">
        <v>34</v>
      </c>
      <c r="Q32" s="7">
        <v>3598</v>
      </c>
    </row>
    <row r="34" spans="1:17" ht="21" x14ac:dyDescent="0.25">
      <c r="A34" s="2" t="s">
        <v>3</v>
      </c>
    </row>
    <row r="36" spans="1:17" x14ac:dyDescent="0.25">
      <c r="A36" s="1" t="s">
        <v>4</v>
      </c>
    </row>
    <row r="37" spans="1:17" x14ac:dyDescent="0.25">
      <c r="A37" s="1" t="s">
        <v>46</v>
      </c>
    </row>
    <row r="38" spans="1:17" ht="39" x14ac:dyDescent="0.25">
      <c r="A38" s="55" t="s">
        <v>6</v>
      </c>
      <c r="B38" s="3" t="s">
        <v>7</v>
      </c>
      <c r="C38" s="3" t="s">
        <v>9</v>
      </c>
      <c r="D38" s="3" t="s">
        <v>11</v>
      </c>
      <c r="E38" s="3" t="s">
        <v>13</v>
      </c>
      <c r="F38" s="3" t="s">
        <v>15</v>
      </c>
      <c r="G38" s="3" t="s">
        <v>17</v>
      </c>
      <c r="H38" s="3" t="s">
        <v>19</v>
      </c>
      <c r="I38" s="3" t="s">
        <v>21</v>
      </c>
      <c r="J38" s="3" t="s">
        <v>23</v>
      </c>
      <c r="K38" s="3" t="s">
        <v>25</v>
      </c>
      <c r="L38" s="3" t="s">
        <v>27</v>
      </c>
      <c r="M38" s="55" t="s">
        <v>29</v>
      </c>
      <c r="N38" s="55" t="s">
        <v>30</v>
      </c>
      <c r="O38" s="55" t="s">
        <v>31</v>
      </c>
      <c r="P38" s="55" t="s">
        <v>32</v>
      </c>
      <c r="Q38" s="55" t="s">
        <v>33</v>
      </c>
    </row>
    <row r="39" spans="1:17" x14ac:dyDescent="0.25">
      <c r="A39" s="56"/>
      <c r="B39" s="4" t="s">
        <v>8</v>
      </c>
      <c r="C39" s="4" t="s">
        <v>10</v>
      </c>
      <c r="D39" s="4" t="s">
        <v>12</v>
      </c>
      <c r="E39" s="4" t="s">
        <v>14</v>
      </c>
      <c r="F39" s="4" t="s">
        <v>16</v>
      </c>
      <c r="G39" s="4" t="s">
        <v>18</v>
      </c>
      <c r="H39" s="4" t="s">
        <v>20</v>
      </c>
      <c r="I39" s="4" t="s">
        <v>22</v>
      </c>
      <c r="J39" s="4" t="s">
        <v>24</v>
      </c>
      <c r="K39" s="4" t="s">
        <v>26</v>
      </c>
      <c r="L39" s="4" t="s">
        <v>28</v>
      </c>
      <c r="M39" s="56"/>
      <c r="N39" s="56"/>
      <c r="O39" s="56"/>
      <c r="P39" s="56"/>
      <c r="Q39" s="56"/>
    </row>
    <row r="40" spans="1:17" ht="19.5" x14ac:dyDescent="0.25">
      <c r="A40" s="5" t="s">
        <v>34</v>
      </c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</row>
    <row r="41" spans="1:17" x14ac:dyDescent="0.25">
      <c r="A41" s="6" t="s">
        <v>35</v>
      </c>
      <c r="B41" s="6">
        <v>14</v>
      </c>
      <c r="C41" s="6">
        <v>4</v>
      </c>
      <c r="D41" s="6">
        <v>279</v>
      </c>
      <c r="E41" s="6">
        <v>2</v>
      </c>
      <c r="F41" s="6">
        <v>74</v>
      </c>
      <c r="G41" s="6">
        <v>6</v>
      </c>
      <c r="H41" s="6">
        <v>0</v>
      </c>
      <c r="I41" s="6">
        <v>0</v>
      </c>
      <c r="J41" s="6">
        <v>12</v>
      </c>
      <c r="K41" s="6">
        <v>5</v>
      </c>
      <c r="L41" s="6">
        <v>1</v>
      </c>
      <c r="M41" s="6">
        <v>2</v>
      </c>
      <c r="N41" s="6">
        <v>1</v>
      </c>
      <c r="O41" s="6">
        <v>0</v>
      </c>
      <c r="P41" s="6">
        <v>3</v>
      </c>
      <c r="Q41" s="6">
        <v>397</v>
      </c>
    </row>
    <row r="42" spans="1:17" ht="29.25" x14ac:dyDescent="0.25">
      <c r="A42" s="6" t="s">
        <v>36</v>
      </c>
      <c r="B42" s="6">
        <v>5</v>
      </c>
      <c r="C42" s="6">
        <v>2</v>
      </c>
      <c r="D42" s="6">
        <v>311</v>
      </c>
      <c r="E42" s="6">
        <v>4</v>
      </c>
      <c r="F42" s="6">
        <v>84</v>
      </c>
      <c r="G42" s="6">
        <v>4</v>
      </c>
      <c r="H42" s="6">
        <v>0</v>
      </c>
      <c r="I42" s="6">
        <v>1</v>
      </c>
      <c r="J42" s="6">
        <v>7</v>
      </c>
      <c r="K42" s="6">
        <v>3</v>
      </c>
      <c r="L42" s="6">
        <v>0</v>
      </c>
      <c r="M42" s="6">
        <v>2</v>
      </c>
      <c r="N42" s="6">
        <v>0</v>
      </c>
      <c r="O42" s="6">
        <v>0</v>
      </c>
      <c r="P42" s="6">
        <v>2</v>
      </c>
      <c r="Q42" s="6">
        <v>421</v>
      </c>
    </row>
    <row r="43" spans="1:17" x14ac:dyDescent="0.25">
      <c r="A43" s="6" t="s">
        <v>37</v>
      </c>
      <c r="B43" s="6">
        <v>1</v>
      </c>
      <c r="C43" s="6">
        <v>2</v>
      </c>
      <c r="D43" s="6">
        <v>68</v>
      </c>
      <c r="E43" s="6">
        <v>0</v>
      </c>
      <c r="F43" s="6">
        <v>22</v>
      </c>
      <c r="G43" s="6">
        <v>0</v>
      </c>
      <c r="H43" s="6">
        <v>0</v>
      </c>
      <c r="I43" s="6">
        <v>0</v>
      </c>
      <c r="J43" s="6">
        <v>2</v>
      </c>
      <c r="K43" s="6">
        <v>1</v>
      </c>
      <c r="L43" s="6">
        <v>0</v>
      </c>
      <c r="M43" s="6">
        <v>1</v>
      </c>
      <c r="N43" s="6">
        <v>3</v>
      </c>
      <c r="O43" s="6">
        <v>0</v>
      </c>
      <c r="P43" s="6">
        <v>4</v>
      </c>
      <c r="Q43" s="6">
        <v>96</v>
      </c>
    </row>
    <row r="44" spans="1:17" x14ac:dyDescent="0.25">
      <c r="A44" s="6" t="s">
        <v>38</v>
      </c>
      <c r="B44" s="6">
        <v>3</v>
      </c>
      <c r="C44" s="6">
        <v>2</v>
      </c>
      <c r="D44" s="6">
        <v>92</v>
      </c>
      <c r="E44" s="6">
        <v>1</v>
      </c>
      <c r="F44" s="6">
        <v>23</v>
      </c>
      <c r="G44" s="6">
        <v>5</v>
      </c>
      <c r="H44" s="6">
        <v>0</v>
      </c>
      <c r="I44" s="6">
        <v>1</v>
      </c>
      <c r="J44" s="6">
        <v>7</v>
      </c>
      <c r="K44" s="6">
        <v>2</v>
      </c>
      <c r="L44" s="6">
        <v>1</v>
      </c>
      <c r="M44" s="6">
        <v>2</v>
      </c>
      <c r="N44" s="6">
        <v>0</v>
      </c>
      <c r="O44" s="6">
        <v>0</v>
      </c>
      <c r="P44" s="6">
        <v>2</v>
      </c>
      <c r="Q44" s="6">
        <v>137</v>
      </c>
    </row>
    <row r="45" spans="1:17" ht="29.25" x14ac:dyDescent="0.25">
      <c r="A45" s="6" t="s">
        <v>39</v>
      </c>
      <c r="B45" s="6">
        <v>9</v>
      </c>
      <c r="C45" s="6">
        <v>3</v>
      </c>
      <c r="D45" s="6">
        <v>436</v>
      </c>
      <c r="E45" s="6">
        <v>1</v>
      </c>
      <c r="F45" s="6">
        <v>148</v>
      </c>
      <c r="G45" s="6">
        <v>13</v>
      </c>
      <c r="H45" s="6">
        <v>1</v>
      </c>
      <c r="I45" s="6">
        <v>1</v>
      </c>
      <c r="J45" s="6">
        <v>22</v>
      </c>
      <c r="K45" s="6">
        <v>12</v>
      </c>
      <c r="L45" s="6">
        <v>0</v>
      </c>
      <c r="M45" s="6">
        <v>0</v>
      </c>
      <c r="N45" s="6">
        <v>5</v>
      </c>
      <c r="O45" s="6">
        <v>0</v>
      </c>
      <c r="P45" s="6">
        <v>5</v>
      </c>
      <c r="Q45" s="6">
        <v>646</v>
      </c>
    </row>
    <row r="46" spans="1:17" ht="19.5" x14ac:dyDescent="0.25">
      <c r="A46" s="6" t="s">
        <v>40</v>
      </c>
      <c r="B46" s="6">
        <v>8</v>
      </c>
      <c r="C46" s="6">
        <v>3</v>
      </c>
      <c r="D46" s="6">
        <v>344</v>
      </c>
      <c r="E46" s="6">
        <v>0</v>
      </c>
      <c r="F46" s="6">
        <v>123</v>
      </c>
      <c r="G46" s="6">
        <v>9</v>
      </c>
      <c r="H46" s="6">
        <v>2</v>
      </c>
      <c r="I46" s="6">
        <v>0</v>
      </c>
      <c r="J46" s="6">
        <v>20</v>
      </c>
      <c r="K46" s="6">
        <v>4</v>
      </c>
      <c r="L46" s="6">
        <v>2</v>
      </c>
      <c r="M46" s="6">
        <v>5</v>
      </c>
      <c r="N46" s="6">
        <v>1</v>
      </c>
      <c r="O46" s="6">
        <v>0</v>
      </c>
      <c r="P46" s="6">
        <v>6</v>
      </c>
      <c r="Q46" s="6">
        <v>515</v>
      </c>
    </row>
    <row r="47" spans="1:17" ht="19.5" x14ac:dyDescent="0.25">
      <c r="A47" s="6" t="s">
        <v>41</v>
      </c>
      <c r="B47" s="6">
        <v>10</v>
      </c>
      <c r="C47" s="6">
        <v>0</v>
      </c>
      <c r="D47" s="6">
        <v>326</v>
      </c>
      <c r="E47" s="6">
        <v>0</v>
      </c>
      <c r="F47" s="6">
        <v>190</v>
      </c>
      <c r="G47" s="6">
        <v>4</v>
      </c>
      <c r="H47" s="6">
        <v>0</v>
      </c>
      <c r="I47" s="6">
        <v>0</v>
      </c>
      <c r="J47" s="6">
        <v>41</v>
      </c>
      <c r="K47" s="6">
        <v>6</v>
      </c>
      <c r="L47" s="6">
        <v>1</v>
      </c>
      <c r="M47" s="6">
        <v>4</v>
      </c>
      <c r="N47" s="6">
        <v>1</v>
      </c>
      <c r="O47" s="6">
        <v>0</v>
      </c>
      <c r="P47" s="6">
        <v>5</v>
      </c>
      <c r="Q47" s="6">
        <v>578</v>
      </c>
    </row>
    <row r="48" spans="1:17" ht="29.25" x14ac:dyDescent="0.25">
      <c r="A48" s="6" t="s">
        <v>42</v>
      </c>
      <c r="B48" s="6">
        <v>6</v>
      </c>
      <c r="C48" s="6">
        <v>4</v>
      </c>
      <c r="D48" s="6">
        <v>490</v>
      </c>
      <c r="E48" s="6">
        <v>2</v>
      </c>
      <c r="F48" s="6">
        <v>115</v>
      </c>
      <c r="G48" s="6">
        <v>11</v>
      </c>
      <c r="H48" s="6">
        <v>2</v>
      </c>
      <c r="I48" s="6">
        <v>1</v>
      </c>
      <c r="J48" s="6">
        <v>27</v>
      </c>
      <c r="K48" s="6">
        <v>9</v>
      </c>
      <c r="L48" s="6">
        <v>0</v>
      </c>
      <c r="M48" s="6">
        <v>5</v>
      </c>
      <c r="N48" s="6">
        <v>1</v>
      </c>
      <c r="O48" s="6">
        <v>0</v>
      </c>
      <c r="P48" s="6">
        <v>6</v>
      </c>
      <c r="Q48" s="6">
        <v>667</v>
      </c>
    </row>
    <row r="49" spans="1:17" x14ac:dyDescent="0.25">
      <c r="A49" s="5" t="s">
        <v>43</v>
      </c>
      <c r="B49" s="5">
        <v>56</v>
      </c>
      <c r="C49" s="5">
        <v>20</v>
      </c>
      <c r="D49" s="5">
        <v>2346</v>
      </c>
      <c r="E49" s="5">
        <v>10</v>
      </c>
      <c r="F49" s="5">
        <v>779</v>
      </c>
      <c r="G49" s="5">
        <v>52</v>
      </c>
      <c r="H49" s="5">
        <v>5</v>
      </c>
      <c r="I49" s="5">
        <v>4</v>
      </c>
      <c r="J49" s="5">
        <v>138</v>
      </c>
      <c r="K49" s="5">
        <v>42</v>
      </c>
      <c r="L49" s="5">
        <v>5</v>
      </c>
      <c r="M49" s="5">
        <v>21</v>
      </c>
      <c r="N49" s="5">
        <v>12</v>
      </c>
      <c r="O49" s="5">
        <v>0</v>
      </c>
      <c r="P49" s="5">
        <v>33</v>
      </c>
      <c r="Q49" s="5">
        <v>3457</v>
      </c>
    </row>
    <row r="50" spans="1:17" x14ac:dyDescent="0.25">
      <c r="A50" s="5" t="s">
        <v>44</v>
      </c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</row>
    <row r="51" spans="1:17" x14ac:dyDescent="0.25">
      <c r="A51" s="6" t="s">
        <v>44</v>
      </c>
      <c r="B51" s="6">
        <v>0</v>
      </c>
      <c r="C51" s="6">
        <v>0</v>
      </c>
      <c r="D51" s="6">
        <v>0</v>
      </c>
      <c r="E51" s="6">
        <v>0</v>
      </c>
      <c r="F51" s="6">
        <v>0</v>
      </c>
      <c r="G51" s="6">
        <v>0</v>
      </c>
      <c r="H51" s="6">
        <v>0</v>
      </c>
      <c r="I51" s="6">
        <v>0</v>
      </c>
      <c r="J51" s="6">
        <v>0</v>
      </c>
      <c r="K51" s="6">
        <v>0</v>
      </c>
      <c r="L51" s="6">
        <v>0</v>
      </c>
      <c r="M51" s="6">
        <v>0</v>
      </c>
      <c r="N51" s="6">
        <v>0</v>
      </c>
      <c r="O51" s="6">
        <v>0</v>
      </c>
      <c r="P51" s="6">
        <v>0</v>
      </c>
      <c r="Q51" s="6">
        <v>0</v>
      </c>
    </row>
    <row r="52" spans="1:17" x14ac:dyDescent="0.25">
      <c r="A52" s="7" t="s">
        <v>45</v>
      </c>
      <c r="B52" s="7">
        <v>56</v>
      </c>
      <c r="C52" s="7">
        <v>20</v>
      </c>
      <c r="D52" s="7">
        <v>2346</v>
      </c>
      <c r="E52" s="7">
        <v>10</v>
      </c>
      <c r="F52" s="7">
        <v>779</v>
      </c>
      <c r="G52" s="7">
        <v>52</v>
      </c>
      <c r="H52" s="7">
        <v>5</v>
      </c>
      <c r="I52" s="7">
        <v>4</v>
      </c>
      <c r="J52" s="7">
        <v>138</v>
      </c>
      <c r="K52" s="7">
        <v>42</v>
      </c>
      <c r="L52" s="7">
        <v>5</v>
      </c>
      <c r="M52" s="7">
        <v>21</v>
      </c>
      <c r="N52" s="7">
        <v>12</v>
      </c>
      <c r="O52" s="7">
        <v>0</v>
      </c>
      <c r="P52" s="7">
        <v>33</v>
      </c>
      <c r="Q52" s="7">
        <v>3457</v>
      </c>
    </row>
    <row r="54" spans="1:17" ht="21" x14ac:dyDescent="0.25">
      <c r="A54" s="2" t="s">
        <v>3</v>
      </c>
    </row>
    <row r="56" spans="1:17" x14ac:dyDescent="0.25">
      <c r="A56" s="1" t="s">
        <v>4</v>
      </c>
    </row>
    <row r="57" spans="1:17" x14ac:dyDescent="0.25">
      <c r="A57" s="1" t="s">
        <v>47</v>
      </c>
    </row>
    <row r="58" spans="1:17" ht="39" x14ac:dyDescent="0.25">
      <c r="A58" s="55" t="s">
        <v>6</v>
      </c>
      <c r="B58" s="3" t="s">
        <v>7</v>
      </c>
      <c r="C58" s="3" t="s">
        <v>9</v>
      </c>
      <c r="D58" s="3" t="s">
        <v>11</v>
      </c>
      <c r="E58" s="3" t="s">
        <v>13</v>
      </c>
      <c r="F58" s="3" t="s">
        <v>15</v>
      </c>
      <c r="G58" s="3" t="s">
        <v>17</v>
      </c>
      <c r="H58" s="3" t="s">
        <v>19</v>
      </c>
      <c r="I58" s="3" t="s">
        <v>21</v>
      </c>
      <c r="J58" s="3" t="s">
        <v>23</v>
      </c>
      <c r="K58" s="3" t="s">
        <v>25</v>
      </c>
      <c r="L58" s="3" t="s">
        <v>27</v>
      </c>
      <c r="M58" s="55" t="s">
        <v>29</v>
      </c>
      <c r="N58" s="55" t="s">
        <v>30</v>
      </c>
      <c r="O58" s="55" t="s">
        <v>31</v>
      </c>
      <c r="P58" s="55" t="s">
        <v>32</v>
      </c>
      <c r="Q58" s="55" t="s">
        <v>33</v>
      </c>
    </row>
    <row r="59" spans="1:17" x14ac:dyDescent="0.25">
      <c r="A59" s="56"/>
      <c r="B59" s="4" t="s">
        <v>8</v>
      </c>
      <c r="C59" s="4" t="s">
        <v>10</v>
      </c>
      <c r="D59" s="4" t="s">
        <v>12</v>
      </c>
      <c r="E59" s="4" t="s">
        <v>14</v>
      </c>
      <c r="F59" s="4" t="s">
        <v>16</v>
      </c>
      <c r="G59" s="4" t="s">
        <v>18</v>
      </c>
      <c r="H59" s="4" t="s">
        <v>20</v>
      </c>
      <c r="I59" s="4" t="s">
        <v>22</v>
      </c>
      <c r="J59" s="4" t="s">
        <v>24</v>
      </c>
      <c r="K59" s="4" t="s">
        <v>26</v>
      </c>
      <c r="L59" s="4" t="s">
        <v>28</v>
      </c>
      <c r="M59" s="56"/>
      <c r="N59" s="56"/>
      <c r="O59" s="56"/>
      <c r="P59" s="56"/>
      <c r="Q59" s="56"/>
    </row>
    <row r="60" spans="1:17" x14ac:dyDescent="0.25">
      <c r="A60" s="5" t="s">
        <v>34</v>
      </c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</row>
    <row r="61" spans="1:17" x14ac:dyDescent="0.25">
      <c r="A61" s="6" t="s">
        <v>35</v>
      </c>
      <c r="B61" s="6">
        <v>0</v>
      </c>
      <c r="C61" s="6">
        <v>0</v>
      </c>
      <c r="D61" s="6">
        <v>15</v>
      </c>
      <c r="E61" s="6">
        <v>0</v>
      </c>
      <c r="F61" s="6">
        <v>1</v>
      </c>
      <c r="G61" s="6">
        <v>0</v>
      </c>
      <c r="H61" s="6">
        <v>0</v>
      </c>
      <c r="I61" s="6">
        <v>0</v>
      </c>
      <c r="J61" s="6">
        <v>0</v>
      </c>
      <c r="K61" s="6">
        <v>0</v>
      </c>
      <c r="L61" s="6">
        <v>0</v>
      </c>
      <c r="M61" s="6">
        <v>0</v>
      </c>
      <c r="N61" s="6">
        <v>0</v>
      </c>
      <c r="O61" s="6">
        <v>0</v>
      </c>
      <c r="P61" s="6">
        <v>0</v>
      </c>
      <c r="Q61" s="6">
        <v>16</v>
      </c>
    </row>
    <row r="62" spans="1:17" ht="29.25" x14ac:dyDescent="0.25">
      <c r="A62" s="6" t="s">
        <v>36</v>
      </c>
      <c r="B62" s="6">
        <v>0</v>
      </c>
      <c r="C62" s="6">
        <v>0</v>
      </c>
      <c r="D62" s="6">
        <v>22</v>
      </c>
      <c r="E62" s="6">
        <v>0</v>
      </c>
      <c r="F62" s="6">
        <v>0</v>
      </c>
      <c r="G62" s="6">
        <v>0</v>
      </c>
      <c r="H62" s="6">
        <v>0</v>
      </c>
      <c r="I62" s="6">
        <v>0</v>
      </c>
      <c r="J62" s="6">
        <v>3</v>
      </c>
      <c r="K62" s="6">
        <v>0</v>
      </c>
      <c r="L62" s="6">
        <v>0</v>
      </c>
      <c r="M62" s="6">
        <v>0</v>
      </c>
      <c r="N62" s="6">
        <v>0</v>
      </c>
      <c r="O62" s="6">
        <v>0</v>
      </c>
      <c r="P62" s="6">
        <v>0</v>
      </c>
      <c r="Q62" s="6">
        <v>25</v>
      </c>
    </row>
    <row r="63" spans="1:17" x14ac:dyDescent="0.25">
      <c r="A63" s="6" t="s">
        <v>37</v>
      </c>
      <c r="B63" s="6">
        <v>0</v>
      </c>
      <c r="C63" s="6">
        <v>0</v>
      </c>
      <c r="D63" s="6">
        <v>0</v>
      </c>
      <c r="E63" s="6">
        <v>0</v>
      </c>
      <c r="F63" s="6">
        <v>0</v>
      </c>
      <c r="G63" s="6">
        <v>0</v>
      </c>
      <c r="H63" s="6">
        <v>0</v>
      </c>
      <c r="I63" s="6">
        <v>0</v>
      </c>
      <c r="J63" s="6">
        <v>0</v>
      </c>
      <c r="K63" s="6">
        <v>0</v>
      </c>
      <c r="L63" s="6">
        <v>0</v>
      </c>
      <c r="M63" s="6">
        <v>0</v>
      </c>
      <c r="N63" s="6">
        <v>0</v>
      </c>
      <c r="O63" s="6">
        <v>0</v>
      </c>
      <c r="P63" s="6">
        <v>0</v>
      </c>
      <c r="Q63" s="6">
        <v>0</v>
      </c>
    </row>
    <row r="64" spans="1:17" x14ac:dyDescent="0.25">
      <c r="A64" s="6" t="s">
        <v>38</v>
      </c>
      <c r="B64" s="6">
        <v>0</v>
      </c>
      <c r="C64" s="6">
        <v>0</v>
      </c>
      <c r="D64" s="6">
        <v>1</v>
      </c>
      <c r="E64" s="6">
        <v>0</v>
      </c>
      <c r="F64" s="6">
        <v>0</v>
      </c>
      <c r="G64" s="6">
        <v>0</v>
      </c>
      <c r="H64" s="6">
        <v>0</v>
      </c>
      <c r="I64" s="6">
        <v>0</v>
      </c>
      <c r="J64" s="6">
        <v>0</v>
      </c>
      <c r="K64" s="6">
        <v>0</v>
      </c>
      <c r="L64" s="6">
        <v>0</v>
      </c>
      <c r="M64" s="6">
        <v>0</v>
      </c>
      <c r="N64" s="6">
        <v>0</v>
      </c>
      <c r="O64" s="6">
        <v>0</v>
      </c>
      <c r="P64" s="6">
        <v>0</v>
      </c>
      <c r="Q64" s="6">
        <v>1</v>
      </c>
    </row>
    <row r="65" spans="1:17" ht="29.25" x14ac:dyDescent="0.25">
      <c r="A65" s="6" t="s">
        <v>39</v>
      </c>
      <c r="B65" s="6">
        <v>1</v>
      </c>
      <c r="C65" s="6">
        <v>0</v>
      </c>
      <c r="D65" s="6">
        <v>32</v>
      </c>
      <c r="E65" s="6">
        <v>0</v>
      </c>
      <c r="F65" s="6">
        <v>7</v>
      </c>
      <c r="G65" s="6">
        <v>0</v>
      </c>
      <c r="H65" s="6">
        <v>0</v>
      </c>
      <c r="I65" s="6">
        <v>0</v>
      </c>
      <c r="J65" s="6">
        <v>3</v>
      </c>
      <c r="K65" s="6">
        <v>1</v>
      </c>
      <c r="L65" s="6">
        <v>0</v>
      </c>
      <c r="M65" s="6">
        <v>1</v>
      </c>
      <c r="N65" s="6">
        <v>0</v>
      </c>
      <c r="O65" s="6">
        <v>0</v>
      </c>
      <c r="P65" s="6">
        <v>1</v>
      </c>
      <c r="Q65" s="6">
        <v>44</v>
      </c>
    </row>
    <row r="66" spans="1:17" ht="19.5" x14ac:dyDescent="0.25">
      <c r="A66" s="6" t="s">
        <v>40</v>
      </c>
      <c r="B66" s="6">
        <v>0</v>
      </c>
      <c r="C66" s="6">
        <v>0</v>
      </c>
      <c r="D66" s="6">
        <v>8</v>
      </c>
      <c r="E66" s="6">
        <v>0</v>
      </c>
      <c r="F66" s="6">
        <v>3</v>
      </c>
      <c r="G66" s="6">
        <v>0</v>
      </c>
      <c r="H66" s="6">
        <v>0</v>
      </c>
      <c r="I66" s="6">
        <v>0</v>
      </c>
      <c r="J66" s="6">
        <v>0</v>
      </c>
      <c r="K66" s="6">
        <v>0</v>
      </c>
      <c r="L66" s="6">
        <v>0</v>
      </c>
      <c r="M66" s="6">
        <v>0</v>
      </c>
      <c r="N66" s="6">
        <v>0</v>
      </c>
      <c r="O66" s="6">
        <v>0</v>
      </c>
      <c r="P66" s="6">
        <v>0</v>
      </c>
      <c r="Q66" s="6">
        <v>11</v>
      </c>
    </row>
    <row r="67" spans="1:17" ht="19.5" x14ac:dyDescent="0.25">
      <c r="A67" s="6" t="s">
        <v>41</v>
      </c>
      <c r="B67" s="6">
        <v>0</v>
      </c>
      <c r="C67" s="6">
        <v>0</v>
      </c>
      <c r="D67" s="6">
        <v>13</v>
      </c>
      <c r="E67" s="6">
        <v>1</v>
      </c>
      <c r="F67" s="6">
        <v>5</v>
      </c>
      <c r="G67" s="6">
        <v>0</v>
      </c>
      <c r="H67" s="6">
        <v>0</v>
      </c>
      <c r="I67" s="6">
        <v>0</v>
      </c>
      <c r="J67" s="6">
        <v>1</v>
      </c>
      <c r="K67" s="6">
        <v>0</v>
      </c>
      <c r="L67" s="6">
        <v>0</v>
      </c>
      <c r="M67" s="6">
        <v>0</v>
      </c>
      <c r="N67" s="6">
        <v>0</v>
      </c>
      <c r="O67" s="6">
        <v>0</v>
      </c>
      <c r="P67" s="6">
        <v>0</v>
      </c>
      <c r="Q67" s="6">
        <v>20</v>
      </c>
    </row>
    <row r="68" spans="1:17" ht="29.25" x14ac:dyDescent="0.25">
      <c r="A68" s="6" t="s">
        <v>42</v>
      </c>
      <c r="B68" s="6">
        <v>0</v>
      </c>
      <c r="C68" s="6">
        <v>0</v>
      </c>
      <c r="D68" s="6">
        <v>17</v>
      </c>
      <c r="E68" s="6">
        <v>0</v>
      </c>
      <c r="F68" s="6">
        <v>5</v>
      </c>
      <c r="G68" s="6">
        <v>0</v>
      </c>
      <c r="H68" s="6">
        <v>0</v>
      </c>
      <c r="I68" s="6">
        <v>0</v>
      </c>
      <c r="J68" s="6">
        <v>0</v>
      </c>
      <c r="K68" s="6">
        <v>2</v>
      </c>
      <c r="L68" s="6">
        <v>0</v>
      </c>
      <c r="M68" s="6">
        <v>0</v>
      </c>
      <c r="N68" s="6">
        <v>0</v>
      </c>
      <c r="O68" s="6">
        <v>0</v>
      </c>
      <c r="P68" s="6">
        <v>0</v>
      </c>
      <c r="Q68" s="6">
        <v>24</v>
      </c>
    </row>
    <row r="69" spans="1:17" x14ac:dyDescent="0.25">
      <c r="A69" s="5" t="s">
        <v>43</v>
      </c>
      <c r="B69" s="5">
        <v>1</v>
      </c>
      <c r="C69" s="5">
        <v>0</v>
      </c>
      <c r="D69" s="5">
        <v>108</v>
      </c>
      <c r="E69" s="5">
        <v>1</v>
      </c>
      <c r="F69" s="5">
        <v>21</v>
      </c>
      <c r="G69" s="5">
        <v>0</v>
      </c>
      <c r="H69" s="5">
        <v>0</v>
      </c>
      <c r="I69" s="5">
        <v>0</v>
      </c>
      <c r="J69" s="5">
        <v>7</v>
      </c>
      <c r="K69" s="5">
        <v>3</v>
      </c>
      <c r="L69" s="5">
        <v>0</v>
      </c>
      <c r="M69" s="5">
        <v>1</v>
      </c>
      <c r="N69" s="5">
        <v>0</v>
      </c>
      <c r="O69" s="5">
        <v>0</v>
      </c>
      <c r="P69" s="5">
        <v>1</v>
      </c>
      <c r="Q69" s="5">
        <v>141</v>
      </c>
    </row>
    <row r="70" spans="1:17" x14ac:dyDescent="0.25">
      <c r="A70" s="5" t="s">
        <v>44</v>
      </c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</row>
    <row r="71" spans="1:17" x14ac:dyDescent="0.25">
      <c r="A71" s="6" t="s">
        <v>44</v>
      </c>
      <c r="B71" s="6">
        <v>0</v>
      </c>
      <c r="C71" s="6">
        <v>0</v>
      </c>
      <c r="D71" s="6">
        <v>0</v>
      </c>
      <c r="E71" s="6">
        <v>0</v>
      </c>
      <c r="F71" s="6">
        <v>0</v>
      </c>
      <c r="G71" s="6">
        <v>0</v>
      </c>
      <c r="H71" s="6">
        <v>0</v>
      </c>
      <c r="I71" s="6">
        <v>0</v>
      </c>
      <c r="J71" s="6">
        <v>0</v>
      </c>
      <c r="K71" s="6">
        <v>0</v>
      </c>
      <c r="L71" s="6">
        <v>0</v>
      </c>
      <c r="M71" s="6">
        <v>0</v>
      </c>
      <c r="N71" s="6">
        <v>0</v>
      </c>
      <c r="O71" s="6">
        <v>0</v>
      </c>
      <c r="P71" s="6">
        <v>0</v>
      </c>
      <c r="Q71" s="6">
        <v>0</v>
      </c>
    </row>
    <row r="72" spans="1:17" x14ac:dyDescent="0.25">
      <c r="A72" s="7" t="s">
        <v>45</v>
      </c>
      <c r="B72" s="7">
        <v>1</v>
      </c>
      <c r="C72" s="7">
        <v>0</v>
      </c>
      <c r="D72" s="7">
        <v>108</v>
      </c>
      <c r="E72" s="7">
        <v>1</v>
      </c>
      <c r="F72" s="7">
        <v>21</v>
      </c>
      <c r="G72" s="7">
        <v>0</v>
      </c>
      <c r="H72" s="7">
        <v>0</v>
      </c>
      <c r="I72" s="7">
        <v>0</v>
      </c>
      <c r="J72" s="7">
        <v>7</v>
      </c>
      <c r="K72" s="7">
        <v>3</v>
      </c>
      <c r="L72" s="7">
        <v>0</v>
      </c>
      <c r="M72" s="7">
        <v>1</v>
      </c>
      <c r="N72" s="7">
        <v>0</v>
      </c>
      <c r="O72" s="7">
        <v>0</v>
      </c>
      <c r="P72" s="7">
        <v>1</v>
      </c>
      <c r="Q72" s="7">
        <v>141</v>
      </c>
    </row>
    <row r="74" spans="1:17" ht="21" x14ac:dyDescent="0.25">
      <c r="A74" s="2" t="s">
        <v>48</v>
      </c>
    </row>
    <row r="76" spans="1:17" x14ac:dyDescent="0.25">
      <c r="A76" s="1" t="s">
        <v>4</v>
      </c>
    </row>
    <row r="77" spans="1:17" x14ac:dyDescent="0.25">
      <c r="A77" s="1" t="s">
        <v>5</v>
      </c>
    </row>
    <row r="78" spans="1:17" ht="39" x14ac:dyDescent="0.25">
      <c r="A78" s="55" t="s">
        <v>6</v>
      </c>
      <c r="B78" s="3" t="s">
        <v>7</v>
      </c>
      <c r="C78" s="3" t="s">
        <v>9</v>
      </c>
      <c r="D78" s="3" t="s">
        <v>11</v>
      </c>
      <c r="E78" s="3" t="s">
        <v>13</v>
      </c>
      <c r="F78" s="3" t="s">
        <v>15</v>
      </c>
      <c r="G78" s="3" t="s">
        <v>17</v>
      </c>
      <c r="H78" s="3" t="s">
        <v>19</v>
      </c>
      <c r="I78" s="3" t="s">
        <v>21</v>
      </c>
      <c r="J78" s="3" t="s">
        <v>23</v>
      </c>
      <c r="K78" s="3" t="s">
        <v>25</v>
      </c>
      <c r="L78" s="3" t="s">
        <v>27</v>
      </c>
      <c r="M78" s="55" t="s">
        <v>29</v>
      </c>
      <c r="N78" s="55" t="s">
        <v>30</v>
      </c>
      <c r="O78" s="55" t="s">
        <v>31</v>
      </c>
      <c r="P78" s="55" t="s">
        <v>32</v>
      </c>
      <c r="Q78" s="55" t="s">
        <v>33</v>
      </c>
    </row>
    <row r="79" spans="1:17" x14ac:dyDescent="0.25">
      <c r="A79" s="56"/>
      <c r="B79" s="4" t="s">
        <v>8</v>
      </c>
      <c r="C79" s="4" t="s">
        <v>10</v>
      </c>
      <c r="D79" s="4" t="s">
        <v>12</v>
      </c>
      <c r="E79" s="4" t="s">
        <v>14</v>
      </c>
      <c r="F79" s="4" t="s">
        <v>16</v>
      </c>
      <c r="G79" s="4" t="s">
        <v>18</v>
      </c>
      <c r="H79" s="4" t="s">
        <v>20</v>
      </c>
      <c r="I79" s="4" t="s">
        <v>22</v>
      </c>
      <c r="J79" s="4" t="s">
        <v>24</v>
      </c>
      <c r="K79" s="4" t="s">
        <v>26</v>
      </c>
      <c r="L79" s="4" t="s">
        <v>28</v>
      </c>
      <c r="M79" s="56"/>
      <c r="N79" s="56"/>
      <c r="O79" s="56"/>
      <c r="P79" s="56"/>
      <c r="Q79" s="56"/>
    </row>
    <row r="80" spans="1:17" x14ac:dyDescent="0.25">
      <c r="A80" s="5" t="s">
        <v>34</v>
      </c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</row>
    <row r="81" spans="1:17" x14ac:dyDescent="0.25">
      <c r="A81" s="6" t="s">
        <v>49</v>
      </c>
      <c r="B81" s="6">
        <v>3</v>
      </c>
      <c r="C81" s="6">
        <v>0</v>
      </c>
      <c r="D81" s="6">
        <v>43</v>
      </c>
      <c r="E81" s="6">
        <v>0</v>
      </c>
      <c r="F81" s="6">
        <v>22</v>
      </c>
      <c r="G81" s="6">
        <v>1</v>
      </c>
      <c r="H81" s="6">
        <v>1</v>
      </c>
      <c r="I81" s="6">
        <v>1</v>
      </c>
      <c r="J81" s="6">
        <v>4</v>
      </c>
      <c r="K81" s="6">
        <v>0</v>
      </c>
      <c r="L81" s="6">
        <v>0</v>
      </c>
      <c r="M81" s="6">
        <v>0</v>
      </c>
      <c r="N81" s="6">
        <v>1</v>
      </c>
      <c r="O81" s="6">
        <v>0</v>
      </c>
      <c r="P81" s="6">
        <v>1</v>
      </c>
      <c r="Q81" s="6">
        <v>75</v>
      </c>
    </row>
    <row r="82" spans="1:17" x14ac:dyDescent="0.25">
      <c r="A82" s="6" t="s">
        <v>50</v>
      </c>
      <c r="B82" s="6">
        <v>8</v>
      </c>
      <c r="C82" s="6">
        <v>0</v>
      </c>
      <c r="D82" s="6">
        <v>115</v>
      </c>
      <c r="E82" s="6">
        <v>1</v>
      </c>
      <c r="F82" s="6">
        <v>33</v>
      </c>
      <c r="G82" s="6">
        <v>3</v>
      </c>
      <c r="H82" s="6">
        <v>0</v>
      </c>
      <c r="I82" s="6">
        <v>1</v>
      </c>
      <c r="J82" s="6">
        <v>5</v>
      </c>
      <c r="K82" s="6">
        <v>2</v>
      </c>
      <c r="L82" s="6">
        <v>0</v>
      </c>
      <c r="M82" s="6">
        <v>2</v>
      </c>
      <c r="N82" s="6">
        <v>1</v>
      </c>
      <c r="O82" s="6">
        <v>0</v>
      </c>
      <c r="P82" s="6">
        <v>3</v>
      </c>
      <c r="Q82" s="6">
        <v>168</v>
      </c>
    </row>
    <row r="83" spans="1:17" x14ac:dyDescent="0.25">
      <c r="A83" s="6" t="s">
        <v>51</v>
      </c>
      <c r="B83" s="6">
        <v>1</v>
      </c>
      <c r="C83" s="6">
        <v>1</v>
      </c>
      <c r="D83" s="6">
        <v>59</v>
      </c>
      <c r="E83" s="6">
        <v>0</v>
      </c>
      <c r="F83" s="6">
        <v>28</v>
      </c>
      <c r="G83" s="6">
        <v>1</v>
      </c>
      <c r="H83" s="6">
        <v>0</v>
      </c>
      <c r="I83" s="6">
        <v>0</v>
      </c>
      <c r="J83" s="6">
        <v>3</v>
      </c>
      <c r="K83" s="6">
        <v>2</v>
      </c>
      <c r="L83" s="6">
        <v>0</v>
      </c>
      <c r="M83" s="6">
        <v>5</v>
      </c>
      <c r="N83" s="6">
        <v>0</v>
      </c>
      <c r="O83" s="6">
        <v>0</v>
      </c>
      <c r="P83" s="6">
        <v>5</v>
      </c>
      <c r="Q83" s="6">
        <v>95</v>
      </c>
    </row>
    <row r="84" spans="1:17" x14ac:dyDescent="0.25">
      <c r="A84" s="6" t="s">
        <v>52</v>
      </c>
      <c r="B84" s="6">
        <v>1</v>
      </c>
      <c r="C84" s="6">
        <v>0</v>
      </c>
      <c r="D84" s="6">
        <v>77</v>
      </c>
      <c r="E84" s="6">
        <v>2</v>
      </c>
      <c r="F84" s="6">
        <v>24</v>
      </c>
      <c r="G84" s="6">
        <v>1</v>
      </c>
      <c r="H84" s="6">
        <v>0</v>
      </c>
      <c r="I84" s="6">
        <v>0</v>
      </c>
      <c r="J84" s="6">
        <v>5</v>
      </c>
      <c r="K84" s="6">
        <v>1</v>
      </c>
      <c r="L84" s="6">
        <v>1</v>
      </c>
      <c r="M84" s="6">
        <v>0</v>
      </c>
      <c r="N84" s="6">
        <v>0</v>
      </c>
      <c r="O84" s="6">
        <v>0</v>
      </c>
      <c r="P84" s="6">
        <v>0</v>
      </c>
      <c r="Q84" s="6">
        <v>112</v>
      </c>
    </row>
    <row r="85" spans="1:17" x14ac:dyDescent="0.25">
      <c r="A85" s="6" t="s">
        <v>53</v>
      </c>
      <c r="B85" s="6">
        <v>0</v>
      </c>
      <c r="C85" s="6">
        <v>0</v>
      </c>
      <c r="D85" s="6">
        <v>0</v>
      </c>
      <c r="E85" s="6">
        <v>0</v>
      </c>
      <c r="F85" s="6">
        <v>0</v>
      </c>
      <c r="G85" s="6">
        <v>0</v>
      </c>
      <c r="H85" s="6">
        <v>0</v>
      </c>
      <c r="I85" s="6">
        <v>0</v>
      </c>
      <c r="J85" s="6">
        <v>0</v>
      </c>
      <c r="K85" s="6">
        <v>0</v>
      </c>
      <c r="L85" s="6">
        <v>0</v>
      </c>
      <c r="M85" s="6">
        <v>0</v>
      </c>
      <c r="N85" s="6">
        <v>0</v>
      </c>
      <c r="O85" s="6">
        <v>0</v>
      </c>
      <c r="P85" s="6">
        <v>0</v>
      </c>
      <c r="Q85" s="6">
        <v>0</v>
      </c>
    </row>
    <row r="86" spans="1:17" ht="19.5" x14ac:dyDescent="0.25">
      <c r="A86" s="6" t="s">
        <v>54</v>
      </c>
      <c r="B86" s="6">
        <v>7</v>
      </c>
      <c r="C86" s="6">
        <v>1</v>
      </c>
      <c r="D86" s="6">
        <v>127</v>
      </c>
      <c r="E86" s="6">
        <v>2</v>
      </c>
      <c r="F86" s="6">
        <v>43</v>
      </c>
      <c r="G86" s="6">
        <v>1</v>
      </c>
      <c r="H86" s="6">
        <v>0</v>
      </c>
      <c r="I86" s="6">
        <v>1</v>
      </c>
      <c r="J86" s="6">
        <v>7</v>
      </c>
      <c r="K86" s="6">
        <v>3</v>
      </c>
      <c r="L86" s="6">
        <v>2</v>
      </c>
      <c r="M86" s="6">
        <v>2</v>
      </c>
      <c r="N86" s="6">
        <v>1</v>
      </c>
      <c r="O86" s="6">
        <v>0</v>
      </c>
      <c r="P86" s="6">
        <v>3</v>
      </c>
      <c r="Q86" s="6">
        <v>194</v>
      </c>
    </row>
    <row r="87" spans="1:17" x14ac:dyDescent="0.25">
      <c r="A87" s="6" t="s">
        <v>55</v>
      </c>
      <c r="B87" s="6">
        <v>5</v>
      </c>
      <c r="C87" s="6">
        <v>0</v>
      </c>
      <c r="D87" s="6">
        <v>102</v>
      </c>
      <c r="E87" s="6">
        <v>0</v>
      </c>
      <c r="F87" s="6">
        <v>26</v>
      </c>
      <c r="G87" s="6">
        <v>4</v>
      </c>
      <c r="H87" s="6">
        <v>0</v>
      </c>
      <c r="I87" s="6">
        <v>0</v>
      </c>
      <c r="J87" s="6">
        <v>6</v>
      </c>
      <c r="K87" s="6">
        <v>3</v>
      </c>
      <c r="L87" s="6">
        <v>0</v>
      </c>
      <c r="M87" s="6">
        <v>0</v>
      </c>
      <c r="N87" s="6">
        <v>1</v>
      </c>
      <c r="O87" s="6">
        <v>0</v>
      </c>
      <c r="P87" s="6">
        <v>1</v>
      </c>
      <c r="Q87" s="6">
        <v>146</v>
      </c>
    </row>
    <row r="88" spans="1:17" x14ac:dyDescent="0.25">
      <c r="A88" s="6" t="s">
        <v>56</v>
      </c>
      <c r="B88" s="6">
        <v>0</v>
      </c>
      <c r="C88" s="6">
        <v>0</v>
      </c>
      <c r="D88" s="6">
        <v>49</v>
      </c>
      <c r="E88" s="6">
        <v>0</v>
      </c>
      <c r="F88" s="6">
        <v>14</v>
      </c>
      <c r="G88" s="6">
        <v>0</v>
      </c>
      <c r="H88" s="6">
        <v>1</v>
      </c>
      <c r="I88" s="6">
        <v>0</v>
      </c>
      <c r="J88" s="6">
        <v>5</v>
      </c>
      <c r="K88" s="6">
        <v>1</v>
      </c>
      <c r="L88" s="6">
        <v>0</v>
      </c>
      <c r="M88" s="6">
        <v>0</v>
      </c>
      <c r="N88" s="6">
        <v>0</v>
      </c>
      <c r="O88" s="6">
        <v>0</v>
      </c>
      <c r="P88" s="6">
        <v>0</v>
      </c>
      <c r="Q88" s="6">
        <v>70</v>
      </c>
    </row>
    <row r="89" spans="1:17" x14ac:dyDescent="0.25">
      <c r="A89" s="6" t="s">
        <v>57</v>
      </c>
      <c r="B89" s="6">
        <v>1</v>
      </c>
      <c r="C89" s="6">
        <v>1</v>
      </c>
      <c r="D89" s="6">
        <v>43</v>
      </c>
      <c r="E89" s="6">
        <v>0</v>
      </c>
      <c r="F89" s="6">
        <v>18</v>
      </c>
      <c r="G89" s="6">
        <v>0</v>
      </c>
      <c r="H89" s="6">
        <v>0</v>
      </c>
      <c r="I89" s="6">
        <v>0</v>
      </c>
      <c r="J89" s="6">
        <v>6</v>
      </c>
      <c r="K89" s="6">
        <v>1</v>
      </c>
      <c r="L89" s="6">
        <v>0</v>
      </c>
      <c r="M89" s="6">
        <v>0</v>
      </c>
      <c r="N89" s="6">
        <v>0</v>
      </c>
      <c r="O89" s="6">
        <v>0</v>
      </c>
      <c r="P89" s="6">
        <v>0</v>
      </c>
      <c r="Q89" s="6">
        <v>70</v>
      </c>
    </row>
    <row r="90" spans="1:17" x14ac:dyDescent="0.25">
      <c r="A90" s="6" t="s">
        <v>58</v>
      </c>
      <c r="B90" s="6">
        <v>4</v>
      </c>
      <c r="C90" s="6">
        <v>3</v>
      </c>
      <c r="D90" s="6">
        <v>97</v>
      </c>
      <c r="E90" s="6">
        <v>1</v>
      </c>
      <c r="F90" s="6">
        <v>26</v>
      </c>
      <c r="G90" s="6">
        <v>0</v>
      </c>
      <c r="H90" s="6">
        <v>0</v>
      </c>
      <c r="I90" s="6">
        <v>0</v>
      </c>
      <c r="J90" s="6">
        <v>10</v>
      </c>
      <c r="K90" s="6">
        <v>1</v>
      </c>
      <c r="L90" s="6">
        <v>1</v>
      </c>
      <c r="M90" s="6">
        <v>1</v>
      </c>
      <c r="N90" s="6">
        <v>1</v>
      </c>
      <c r="O90" s="6">
        <v>0</v>
      </c>
      <c r="P90" s="6">
        <v>2</v>
      </c>
      <c r="Q90" s="6">
        <v>143</v>
      </c>
    </row>
    <row r="91" spans="1:17" x14ac:dyDescent="0.25">
      <c r="A91" s="6" t="s">
        <v>59</v>
      </c>
      <c r="B91" s="6">
        <v>3</v>
      </c>
      <c r="C91" s="6">
        <v>0</v>
      </c>
      <c r="D91" s="6">
        <v>31</v>
      </c>
      <c r="E91" s="6">
        <v>2</v>
      </c>
      <c r="F91" s="6">
        <v>10</v>
      </c>
      <c r="G91" s="6">
        <v>0</v>
      </c>
      <c r="H91" s="6">
        <v>0</v>
      </c>
      <c r="I91" s="6">
        <v>0</v>
      </c>
      <c r="J91" s="6">
        <v>1</v>
      </c>
      <c r="K91" s="6">
        <v>0</v>
      </c>
      <c r="L91" s="6">
        <v>0</v>
      </c>
      <c r="M91" s="6">
        <v>1</v>
      </c>
      <c r="N91" s="6">
        <v>0</v>
      </c>
      <c r="O91" s="6">
        <v>0</v>
      </c>
      <c r="P91" s="6">
        <v>1</v>
      </c>
      <c r="Q91" s="6">
        <v>47</v>
      </c>
    </row>
    <row r="92" spans="1:17" x14ac:dyDescent="0.25">
      <c r="A92" s="6" t="s">
        <v>60</v>
      </c>
      <c r="B92" s="6">
        <v>2</v>
      </c>
      <c r="C92" s="6">
        <v>1</v>
      </c>
      <c r="D92" s="6">
        <v>113</v>
      </c>
      <c r="E92" s="6">
        <v>1</v>
      </c>
      <c r="F92" s="6">
        <v>33</v>
      </c>
      <c r="G92" s="6">
        <v>1</v>
      </c>
      <c r="H92" s="6">
        <v>1</v>
      </c>
      <c r="I92" s="6">
        <v>0</v>
      </c>
      <c r="J92" s="6">
        <v>3</v>
      </c>
      <c r="K92" s="6">
        <v>4</v>
      </c>
      <c r="L92" s="6">
        <v>1</v>
      </c>
      <c r="M92" s="6">
        <v>3</v>
      </c>
      <c r="N92" s="6">
        <v>0</v>
      </c>
      <c r="O92" s="6">
        <v>0</v>
      </c>
      <c r="P92" s="6">
        <v>3</v>
      </c>
      <c r="Q92" s="6">
        <v>160</v>
      </c>
    </row>
    <row r="93" spans="1:17" x14ac:dyDescent="0.25">
      <c r="A93" s="6" t="s">
        <v>61</v>
      </c>
      <c r="B93" s="6">
        <v>0</v>
      </c>
      <c r="C93" s="6">
        <v>0</v>
      </c>
      <c r="D93" s="6">
        <v>30</v>
      </c>
      <c r="E93" s="6">
        <v>1</v>
      </c>
      <c r="F93" s="6">
        <v>5</v>
      </c>
      <c r="G93" s="6">
        <v>0</v>
      </c>
      <c r="H93" s="6">
        <v>0</v>
      </c>
      <c r="I93" s="6">
        <v>0</v>
      </c>
      <c r="J93" s="6">
        <v>0</v>
      </c>
      <c r="K93" s="6">
        <v>1</v>
      </c>
      <c r="L93" s="6">
        <v>0</v>
      </c>
      <c r="M93" s="23">
        <v>1</v>
      </c>
      <c r="N93" s="6">
        <v>0</v>
      </c>
      <c r="O93" s="6">
        <v>0</v>
      </c>
      <c r="P93" s="6">
        <v>1</v>
      </c>
      <c r="Q93" s="6">
        <v>37</v>
      </c>
    </row>
    <row r="94" spans="1:17" x14ac:dyDescent="0.25">
      <c r="A94" s="6" t="s">
        <v>62</v>
      </c>
      <c r="B94" s="6">
        <v>3</v>
      </c>
      <c r="C94" s="6">
        <v>2</v>
      </c>
      <c r="D94" s="6">
        <v>176</v>
      </c>
      <c r="E94" s="6">
        <v>1</v>
      </c>
      <c r="F94" s="6">
        <v>118</v>
      </c>
      <c r="G94" s="6">
        <v>2</v>
      </c>
      <c r="H94" s="6">
        <v>0</v>
      </c>
      <c r="I94" s="6">
        <v>0</v>
      </c>
      <c r="J94" s="6">
        <v>21</v>
      </c>
      <c r="K94" s="6">
        <v>1</v>
      </c>
      <c r="L94" s="6">
        <v>1</v>
      </c>
      <c r="M94" s="6">
        <v>2</v>
      </c>
      <c r="N94" s="6">
        <v>3</v>
      </c>
      <c r="O94" s="6">
        <v>0</v>
      </c>
      <c r="P94" s="6">
        <v>5</v>
      </c>
      <c r="Q94" s="6">
        <v>325</v>
      </c>
    </row>
    <row r="95" spans="1:17" x14ac:dyDescent="0.25">
      <c r="A95" s="6" t="s">
        <v>63</v>
      </c>
      <c r="B95" s="6">
        <v>8</v>
      </c>
      <c r="C95" s="6">
        <v>4</v>
      </c>
      <c r="D95" s="6">
        <v>187</v>
      </c>
      <c r="E95" s="6">
        <v>0</v>
      </c>
      <c r="F95" s="6">
        <v>74</v>
      </c>
      <c r="G95" s="6">
        <v>1</v>
      </c>
      <c r="H95" s="6">
        <v>1</v>
      </c>
      <c r="I95" s="6">
        <v>0</v>
      </c>
      <c r="J95" s="6">
        <v>23</v>
      </c>
      <c r="K95" s="6">
        <v>5</v>
      </c>
      <c r="L95" s="6">
        <v>0</v>
      </c>
      <c r="M95" s="6">
        <v>3</v>
      </c>
      <c r="N95" s="6">
        <v>0</v>
      </c>
      <c r="O95" s="6">
        <v>0</v>
      </c>
      <c r="P95" s="6">
        <v>3</v>
      </c>
      <c r="Q95" s="6">
        <v>303</v>
      </c>
    </row>
    <row r="96" spans="1:17" x14ac:dyDescent="0.25">
      <c r="A96" s="6" t="s">
        <v>64</v>
      </c>
      <c r="B96" s="6">
        <v>1</v>
      </c>
      <c r="C96" s="6">
        <v>2</v>
      </c>
      <c r="D96" s="6">
        <v>50</v>
      </c>
      <c r="E96" s="6">
        <v>1</v>
      </c>
      <c r="F96" s="6">
        <v>14</v>
      </c>
      <c r="G96" s="6">
        <v>2</v>
      </c>
      <c r="H96" s="6">
        <v>0</v>
      </c>
      <c r="I96" s="6">
        <v>0</v>
      </c>
      <c r="J96" s="6">
        <v>6</v>
      </c>
      <c r="K96" s="6">
        <v>0</v>
      </c>
      <c r="L96" s="6">
        <v>0</v>
      </c>
      <c r="M96" s="6">
        <v>1</v>
      </c>
      <c r="N96" s="6">
        <v>0</v>
      </c>
      <c r="O96" s="6">
        <v>0</v>
      </c>
      <c r="P96" s="6">
        <v>1</v>
      </c>
      <c r="Q96" s="6">
        <v>76</v>
      </c>
    </row>
    <row r="97" spans="1:17" x14ac:dyDescent="0.25">
      <c r="A97" s="6" t="s">
        <v>65</v>
      </c>
      <c r="B97" s="6">
        <v>0</v>
      </c>
      <c r="C97" s="6">
        <v>0</v>
      </c>
      <c r="D97" s="6">
        <v>33</v>
      </c>
      <c r="E97" s="6">
        <v>1</v>
      </c>
      <c r="F97" s="6">
        <v>18</v>
      </c>
      <c r="G97" s="6">
        <v>0</v>
      </c>
      <c r="H97" s="6">
        <v>0</v>
      </c>
      <c r="I97" s="6">
        <v>0</v>
      </c>
      <c r="J97" s="6">
        <v>3</v>
      </c>
      <c r="K97" s="6">
        <v>0</v>
      </c>
      <c r="L97" s="6">
        <v>0</v>
      </c>
      <c r="M97" s="6">
        <v>2</v>
      </c>
      <c r="N97" s="6">
        <v>0</v>
      </c>
      <c r="O97" s="6">
        <v>0</v>
      </c>
      <c r="P97" s="6">
        <v>2</v>
      </c>
      <c r="Q97" s="6">
        <v>55</v>
      </c>
    </row>
    <row r="98" spans="1:17" x14ac:dyDescent="0.25">
      <c r="A98" s="6" t="s">
        <v>66</v>
      </c>
      <c r="B98" s="6">
        <v>2</v>
      </c>
      <c r="C98" s="6">
        <v>1</v>
      </c>
      <c r="D98" s="6">
        <v>61</v>
      </c>
      <c r="E98" s="6">
        <v>1</v>
      </c>
      <c r="F98" s="6">
        <v>18</v>
      </c>
      <c r="G98" s="6">
        <v>0</v>
      </c>
      <c r="H98" s="6">
        <v>0</v>
      </c>
      <c r="I98" s="6">
        <v>0</v>
      </c>
      <c r="J98" s="6">
        <v>10</v>
      </c>
      <c r="K98" s="6">
        <v>3</v>
      </c>
      <c r="L98" s="6">
        <v>0</v>
      </c>
      <c r="M98" s="6">
        <v>0</v>
      </c>
      <c r="N98" s="6">
        <v>0</v>
      </c>
      <c r="O98" s="6">
        <v>0</v>
      </c>
      <c r="P98" s="6">
        <v>0</v>
      </c>
      <c r="Q98" s="6">
        <v>96</v>
      </c>
    </row>
    <row r="99" spans="1:17" x14ac:dyDescent="0.25">
      <c r="A99" s="5" t="s">
        <v>43</v>
      </c>
      <c r="B99" s="5">
        <v>49</v>
      </c>
      <c r="C99" s="5">
        <v>16</v>
      </c>
      <c r="D99" s="5">
        <v>1393</v>
      </c>
      <c r="E99" s="5">
        <v>14</v>
      </c>
      <c r="F99" s="5">
        <v>524</v>
      </c>
      <c r="G99" s="5">
        <v>17</v>
      </c>
      <c r="H99" s="5">
        <v>4</v>
      </c>
      <c r="I99" s="5">
        <v>3</v>
      </c>
      <c r="J99" s="5">
        <v>118</v>
      </c>
      <c r="K99" s="5">
        <v>28</v>
      </c>
      <c r="L99" s="5">
        <v>6</v>
      </c>
      <c r="M99" s="5">
        <v>23</v>
      </c>
      <c r="N99" s="5">
        <v>8</v>
      </c>
      <c r="O99" s="5">
        <v>0</v>
      </c>
      <c r="P99" s="5">
        <v>31</v>
      </c>
      <c r="Q99" s="5">
        <v>2172</v>
      </c>
    </row>
    <row r="100" spans="1:17" x14ac:dyDescent="0.25">
      <c r="A100" s="5" t="s">
        <v>44</v>
      </c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</row>
    <row r="101" spans="1:17" x14ac:dyDescent="0.25">
      <c r="A101" s="6" t="s">
        <v>44</v>
      </c>
      <c r="B101" s="6">
        <v>0</v>
      </c>
      <c r="C101" s="6">
        <v>0</v>
      </c>
      <c r="D101" s="6">
        <v>0</v>
      </c>
      <c r="E101" s="6">
        <v>0</v>
      </c>
      <c r="F101" s="6">
        <v>0</v>
      </c>
      <c r="G101" s="6">
        <v>0</v>
      </c>
      <c r="H101" s="6">
        <v>0</v>
      </c>
      <c r="I101" s="6">
        <v>0</v>
      </c>
      <c r="J101" s="6">
        <v>0</v>
      </c>
      <c r="K101" s="6">
        <v>0</v>
      </c>
      <c r="L101" s="6">
        <v>0</v>
      </c>
      <c r="M101" s="6">
        <v>0</v>
      </c>
      <c r="N101" s="6">
        <v>0</v>
      </c>
      <c r="O101" s="6">
        <v>0</v>
      </c>
      <c r="P101" s="6">
        <v>0</v>
      </c>
      <c r="Q101" s="6">
        <v>0</v>
      </c>
    </row>
    <row r="102" spans="1:17" x14ac:dyDescent="0.25">
      <c r="A102" s="7" t="s">
        <v>45</v>
      </c>
      <c r="B102" s="7">
        <v>49</v>
      </c>
      <c r="C102" s="7">
        <v>16</v>
      </c>
      <c r="D102" s="7">
        <v>1393</v>
      </c>
      <c r="E102" s="7">
        <v>14</v>
      </c>
      <c r="F102" s="7">
        <v>524</v>
      </c>
      <c r="G102" s="7">
        <v>17</v>
      </c>
      <c r="H102" s="7">
        <v>4</v>
      </c>
      <c r="I102" s="7">
        <v>3</v>
      </c>
      <c r="J102" s="7">
        <v>118</v>
      </c>
      <c r="K102" s="7">
        <v>28</v>
      </c>
      <c r="L102" s="7">
        <v>6</v>
      </c>
      <c r="M102" s="7">
        <v>23</v>
      </c>
      <c r="N102" s="7">
        <v>8</v>
      </c>
      <c r="O102" s="7">
        <v>0</v>
      </c>
      <c r="P102" s="7">
        <v>31</v>
      </c>
      <c r="Q102" s="7">
        <v>2172</v>
      </c>
    </row>
    <row r="104" spans="1:17" ht="21" x14ac:dyDescent="0.25">
      <c r="A104" s="2" t="s">
        <v>48</v>
      </c>
    </row>
    <row r="106" spans="1:17" x14ac:dyDescent="0.25">
      <c r="A106" s="1" t="s">
        <v>4</v>
      </c>
    </row>
    <row r="107" spans="1:17" x14ac:dyDescent="0.25">
      <c r="A107" s="1" t="s">
        <v>46</v>
      </c>
    </row>
    <row r="108" spans="1:17" ht="39" x14ac:dyDescent="0.25">
      <c r="A108" s="55" t="s">
        <v>6</v>
      </c>
      <c r="B108" s="3" t="s">
        <v>7</v>
      </c>
      <c r="C108" s="3" t="s">
        <v>9</v>
      </c>
      <c r="D108" s="3" t="s">
        <v>11</v>
      </c>
      <c r="E108" s="3" t="s">
        <v>13</v>
      </c>
      <c r="F108" s="3" t="s">
        <v>15</v>
      </c>
      <c r="G108" s="3" t="s">
        <v>17</v>
      </c>
      <c r="H108" s="3" t="s">
        <v>19</v>
      </c>
      <c r="I108" s="3" t="s">
        <v>21</v>
      </c>
      <c r="J108" s="3" t="s">
        <v>23</v>
      </c>
      <c r="K108" s="3" t="s">
        <v>25</v>
      </c>
      <c r="L108" s="3" t="s">
        <v>27</v>
      </c>
      <c r="M108" s="55" t="s">
        <v>29</v>
      </c>
      <c r="N108" s="55" t="s">
        <v>30</v>
      </c>
      <c r="O108" s="55" t="s">
        <v>31</v>
      </c>
      <c r="P108" s="55" t="s">
        <v>32</v>
      </c>
      <c r="Q108" s="55" t="s">
        <v>33</v>
      </c>
    </row>
    <row r="109" spans="1:17" x14ac:dyDescent="0.25">
      <c r="A109" s="56"/>
      <c r="B109" s="4" t="s">
        <v>8</v>
      </c>
      <c r="C109" s="4" t="s">
        <v>10</v>
      </c>
      <c r="D109" s="4" t="s">
        <v>12</v>
      </c>
      <c r="E109" s="4" t="s">
        <v>14</v>
      </c>
      <c r="F109" s="4" t="s">
        <v>16</v>
      </c>
      <c r="G109" s="4" t="s">
        <v>18</v>
      </c>
      <c r="H109" s="4" t="s">
        <v>20</v>
      </c>
      <c r="I109" s="4" t="s">
        <v>22</v>
      </c>
      <c r="J109" s="4" t="s">
        <v>24</v>
      </c>
      <c r="K109" s="4" t="s">
        <v>26</v>
      </c>
      <c r="L109" s="4" t="s">
        <v>28</v>
      </c>
      <c r="M109" s="56"/>
      <c r="N109" s="56"/>
      <c r="O109" s="56"/>
      <c r="P109" s="56"/>
      <c r="Q109" s="56"/>
    </row>
    <row r="110" spans="1:17" x14ac:dyDescent="0.25">
      <c r="A110" s="5" t="s">
        <v>34</v>
      </c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</row>
    <row r="111" spans="1:17" x14ac:dyDescent="0.25">
      <c r="A111" s="6" t="s">
        <v>49</v>
      </c>
      <c r="B111" s="6">
        <v>3</v>
      </c>
      <c r="C111" s="6">
        <v>0</v>
      </c>
      <c r="D111" s="6">
        <v>43</v>
      </c>
      <c r="E111" s="6">
        <v>0</v>
      </c>
      <c r="F111" s="6">
        <v>22</v>
      </c>
      <c r="G111" s="6">
        <v>1</v>
      </c>
      <c r="H111" s="6">
        <v>1</v>
      </c>
      <c r="I111" s="6">
        <v>1</v>
      </c>
      <c r="J111" s="6">
        <v>4</v>
      </c>
      <c r="K111" s="6">
        <v>0</v>
      </c>
      <c r="L111" s="6">
        <v>0</v>
      </c>
      <c r="M111" s="6">
        <v>0</v>
      </c>
      <c r="N111" s="6">
        <v>1</v>
      </c>
      <c r="O111" s="6">
        <v>0</v>
      </c>
      <c r="P111" s="6">
        <v>1</v>
      </c>
      <c r="Q111" s="6">
        <v>75</v>
      </c>
    </row>
    <row r="112" spans="1:17" x14ac:dyDescent="0.25">
      <c r="A112" s="6" t="s">
        <v>50</v>
      </c>
      <c r="B112" s="6">
        <v>8</v>
      </c>
      <c r="C112" s="6">
        <v>0</v>
      </c>
      <c r="D112" s="6">
        <v>112</v>
      </c>
      <c r="E112" s="6">
        <v>1</v>
      </c>
      <c r="F112" s="6">
        <v>32</v>
      </c>
      <c r="G112" s="6">
        <v>3</v>
      </c>
      <c r="H112" s="6">
        <v>0</v>
      </c>
      <c r="I112" s="6">
        <v>1</v>
      </c>
      <c r="J112" s="6">
        <v>5</v>
      </c>
      <c r="K112" s="6">
        <v>2</v>
      </c>
      <c r="L112" s="6">
        <v>0</v>
      </c>
      <c r="M112" s="6">
        <v>2</v>
      </c>
      <c r="N112" s="6">
        <v>1</v>
      </c>
      <c r="O112" s="6">
        <v>0</v>
      </c>
      <c r="P112" s="6">
        <v>3</v>
      </c>
      <c r="Q112" s="6">
        <v>164</v>
      </c>
    </row>
    <row r="113" spans="1:17" x14ac:dyDescent="0.25">
      <c r="A113" s="6" t="s">
        <v>51</v>
      </c>
      <c r="B113" s="6">
        <v>1</v>
      </c>
      <c r="C113" s="6">
        <v>1</v>
      </c>
      <c r="D113" s="6">
        <v>59</v>
      </c>
      <c r="E113" s="6">
        <v>0</v>
      </c>
      <c r="F113" s="6">
        <v>28</v>
      </c>
      <c r="G113" s="6">
        <v>1</v>
      </c>
      <c r="H113" s="6">
        <v>0</v>
      </c>
      <c r="I113" s="6">
        <v>0</v>
      </c>
      <c r="J113" s="6">
        <v>3</v>
      </c>
      <c r="K113" s="6">
        <v>2</v>
      </c>
      <c r="L113" s="6">
        <v>0</v>
      </c>
      <c r="M113" s="6">
        <v>5</v>
      </c>
      <c r="N113" s="6">
        <v>0</v>
      </c>
      <c r="O113" s="6">
        <v>0</v>
      </c>
      <c r="P113" s="6">
        <v>5</v>
      </c>
      <c r="Q113" s="6">
        <v>95</v>
      </c>
    </row>
    <row r="114" spans="1:17" x14ac:dyDescent="0.25">
      <c r="A114" s="6" t="s">
        <v>52</v>
      </c>
      <c r="B114" s="6">
        <v>1</v>
      </c>
      <c r="C114" s="6">
        <v>0</v>
      </c>
      <c r="D114" s="6">
        <v>73</v>
      </c>
      <c r="E114" s="6">
        <v>2</v>
      </c>
      <c r="F114" s="6">
        <v>24</v>
      </c>
      <c r="G114" s="6">
        <v>1</v>
      </c>
      <c r="H114" s="6">
        <v>0</v>
      </c>
      <c r="I114" s="6">
        <v>0</v>
      </c>
      <c r="J114" s="6">
        <v>5</v>
      </c>
      <c r="K114" s="6">
        <v>1</v>
      </c>
      <c r="L114" s="6">
        <v>1</v>
      </c>
      <c r="M114" s="6">
        <v>0</v>
      </c>
      <c r="N114" s="6">
        <v>0</v>
      </c>
      <c r="O114" s="6">
        <v>0</v>
      </c>
      <c r="P114" s="6">
        <v>0</v>
      </c>
      <c r="Q114" s="6">
        <v>108</v>
      </c>
    </row>
    <row r="115" spans="1:17" x14ac:dyDescent="0.25">
      <c r="A115" s="6" t="s">
        <v>53</v>
      </c>
      <c r="B115" s="6">
        <v>0</v>
      </c>
      <c r="C115" s="6">
        <v>0</v>
      </c>
      <c r="D115" s="6">
        <v>0</v>
      </c>
      <c r="E115" s="6">
        <v>0</v>
      </c>
      <c r="F115" s="6">
        <v>0</v>
      </c>
      <c r="G115" s="6">
        <v>0</v>
      </c>
      <c r="H115" s="6">
        <v>0</v>
      </c>
      <c r="I115" s="6">
        <v>0</v>
      </c>
      <c r="J115" s="6">
        <v>0</v>
      </c>
      <c r="K115" s="6">
        <v>0</v>
      </c>
      <c r="L115" s="6">
        <v>0</v>
      </c>
      <c r="M115" s="6">
        <v>0</v>
      </c>
      <c r="N115" s="6">
        <v>0</v>
      </c>
      <c r="O115" s="6">
        <v>0</v>
      </c>
      <c r="P115" s="6">
        <v>0</v>
      </c>
      <c r="Q115" s="6">
        <v>0</v>
      </c>
    </row>
    <row r="116" spans="1:17" ht="19.5" x14ac:dyDescent="0.25">
      <c r="A116" s="6" t="s">
        <v>54</v>
      </c>
      <c r="B116" s="6">
        <v>7</v>
      </c>
      <c r="C116" s="6">
        <v>1</v>
      </c>
      <c r="D116" s="6">
        <v>122</v>
      </c>
      <c r="E116" s="6">
        <v>2</v>
      </c>
      <c r="F116" s="6">
        <v>41</v>
      </c>
      <c r="G116" s="6">
        <v>1</v>
      </c>
      <c r="H116" s="6">
        <v>0</v>
      </c>
      <c r="I116" s="6">
        <v>1</v>
      </c>
      <c r="J116" s="6">
        <v>6</v>
      </c>
      <c r="K116" s="6">
        <v>3</v>
      </c>
      <c r="L116" s="6">
        <v>2</v>
      </c>
      <c r="M116" s="6">
        <v>2</v>
      </c>
      <c r="N116" s="6">
        <v>1</v>
      </c>
      <c r="O116" s="6">
        <v>0</v>
      </c>
      <c r="P116" s="6">
        <v>3</v>
      </c>
      <c r="Q116" s="6">
        <v>186</v>
      </c>
    </row>
    <row r="117" spans="1:17" x14ac:dyDescent="0.25">
      <c r="A117" s="6" t="s">
        <v>55</v>
      </c>
      <c r="B117" s="6">
        <v>5</v>
      </c>
      <c r="C117" s="6">
        <v>0</v>
      </c>
      <c r="D117" s="6">
        <v>99</v>
      </c>
      <c r="E117" s="6">
        <v>0</v>
      </c>
      <c r="F117" s="6">
        <v>25</v>
      </c>
      <c r="G117" s="6">
        <v>4</v>
      </c>
      <c r="H117" s="6">
        <v>0</v>
      </c>
      <c r="I117" s="6">
        <v>0</v>
      </c>
      <c r="J117" s="6">
        <v>6</v>
      </c>
      <c r="K117" s="6">
        <v>3</v>
      </c>
      <c r="L117" s="6">
        <v>0</v>
      </c>
      <c r="M117" s="6">
        <v>0</v>
      </c>
      <c r="N117" s="6">
        <v>1</v>
      </c>
      <c r="O117" s="6">
        <v>0</v>
      </c>
      <c r="P117" s="6">
        <v>1</v>
      </c>
      <c r="Q117" s="6">
        <v>142</v>
      </c>
    </row>
    <row r="118" spans="1:17" x14ac:dyDescent="0.25">
      <c r="A118" s="6" t="s">
        <v>56</v>
      </c>
      <c r="B118" s="6">
        <v>0</v>
      </c>
      <c r="C118" s="6">
        <v>0</v>
      </c>
      <c r="D118" s="6">
        <v>49</v>
      </c>
      <c r="E118" s="6">
        <v>0</v>
      </c>
      <c r="F118" s="6">
        <v>14</v>
      </c>
      <c r="G118" s="6">
        <v>0</v>
      </c>
      <c r="H118" s="6">
        <v>1</v>
      </c>
      <c r="I118" s="6">
        <v>0</v>
      </c>
      <c r="J118" s="6">
        <v>5</v>
      </c>
      <c r="K118" s="6">
        <v>1</v>
      </c>
      <c r="L118" s="6">
        <v>0</v>
      </c>
      <c r="M118" s="6">
        <v>0</v>
      </c>
      <c r="N118" s="6">
        <v>0</v>
      </c>
      <c r="O118" s="6">
        <v>0</v>
      </c>
      <c r="P118" s="6">
        <v>0</v>
      </c>
      <c r="Q118" s="6">
        <v>70</v>
      </c>
    </row>
    <row r="119" spans="1:17" x14ac:dyDescent="0.25">
      <c r="A119" s="6" t="s">
        <v>57</v>
      </c>
      <c r="B119" s="6">
        <v>1</v>
      </c>
      <c r="C119" s="6">
        <v>1</v>
      </c>
      <c r="D119" s="6">
        <v>43</v>
      </c>
      <c r="E119" s="6">
        <v>0</v>
      </c>
      <c r="F119" s="6">
        <v>18</v>
      </c>
      <c r="G119" s="6">
        <v>0</v>
      </c>
      <c r="H119" s="6">
        <v>0</v>
      </c>
      <c r="I119" s="6">
        <v>0</v>
      </c>
      <c r="J119" s="6">
        <v>6</v>
      </c>
      <c r="K119" s="6">
        <v>1</v>
      </c>
      <c r="L119" s="6">
        <v>0</v>
      </c>
      <c r="M119" s="6">
        <v>0</v>
      </c>
      <c r="N119" s="6">
        <v>0</v>
      </c>
      <c r="O119" s="6">
        <v>0</v>
      </c>
      <c r="P119" s="6">
        <v>0</v>
      </c>
      <c r="Q119" s="6">
        <v>70</v>
      </c>
    </row>
    <row r="120" spans="1:17" x14ac:dyDescent="0.25">
      <c r="A120" s="6" t="s">
        <v>58</v>
      </c>
      <c r="B120" s="6">
        <v>4</v>
      </c>
      <c r="C120" s="6">
        <v>3</v>
      </c>
      <c r="D120" s="6">
        <v>96</v>
      </c>
      <c r="E120" s="6">
        <v>1</v>
      </c>
      <c r="F120" s="6">
        <v>25</v>
      </c>
      <c r="G120" s="6">
        <v>0</v>
      </c>
      <c r="H120" s="6">
        <v>0</v>
      </c>
      <c r="I120" s="6">
        <v>0</v>
      </c>
      <c r="J120" s="6">
        <v>8</v>
      </c>
      <c r="K120" s="6">
        <v>1</v>
      </c>
      <c r="L120" s="6">
        <v>1</v>
      </c>
      <c r="M120" s="6">
        <v>1</v>
      </c>
      <c r="N120" s="6">
        <v>1</v>
      </c>
      <c r="O120" s="6">
        <v>0</v>
      </c>
      <c r="P120" s="6">
        <v>2</v>
      </c>
      <c r="Q120" s="6">
        <v>139</v>
      </c>
    </row>
    <row r="121" spans="1:17" x14ac:dyDescent="0.25">
      <c r="A121" s="6" t="s">
        <v>59</v>
      </c>
      <c r="B121" s="6">
        <v>3</v>
      </c>
      <c r="C121" s="6">
        <v>0</v>
      </c>
      <c r="D121" s="6">
        <v>31</v>
      </c>
      <c r="E121" s="6">
        <v>2</v>
      </c>
      <c r="F121" s="6">
        <v>10</v>
      </c>
      <c r="G121" s="6">
        <v>0</v>
      </c>
      <c r="H121" s="6">
        <v>0</v>
      </c>
      <c r="I121" s="6">
        <v>0</v>
      </c>
      <c r="J121" s="6">
        <v>1</v>
      </c>
      <c r="K121" s="6">
        <v>0</v>
      </c>
      <c r="L121" s="6">
        <v>0</v>
      </c>
      <c r="M121" s="6">
        <v>1</v>
      </c>
      <c r="N121" s="6">
        <v>0</v>
      </c>
      <c r="O121" s="6">
        <v>0</v>
      </c>
      <c r="P121" s="6">
        <v>1</v>
      </c>
      <c r="Q121" s="6">
        <v>47</v>
      </c>
    </row>
    <row r="122" spans="1:17" x14ac:dyDescent="0.25">
      <c r="A122" s="6" t="s">
        <v>60</v>
      </c>
      <c r="B122" s="6">
        <v>2</v>
      </c>
      <c r="C122" s="6">
        <v>1</v>
      </c>
      <c r="D122" s="6">
        <v>109</v>
      </c>
      <c r="E122" s="6">
        <v>1</v>
      </c>
      <c r="F122" s="6">
        <v>32</v>
      </c>
      <c r="G122" s="6">
        <v>1</v>
      </c>
      <c r="H122" s="6">
        <v>1</v>
      </c>
      <c r="I122" s="6">
        <v>0</v>
      </c>
      <c r="J122" s="6">
        <v>3</v>
      </c>
      <c r="K122" s="6">
        <v>4</v>
      </c>
      <c r="L122" s="6">
        <v>1</v>
      </c>
      <c r="M122" s="6">
        <v>2</v>
      </c>
      <c r="N122" s="6">
        <v>0</v>
      </c>
      <c r="O122" s="6">
        <v>0</v>
      </c>
      <c r="P122" s="6">
        <v>2</v>
      </c>
      <c r="Q122" s="6">
        <v>155</v>
      </c>
    </row>
    <row r="123" spans="1:17" x14ac:dyDescent="0.25">
      <c r="A123" s="6" t="s">
        <v>61</v>
      </c>
      <c r="B123" s="6">
        <v>0</v>
      </c>
      <c r="C123" s="6">
        <v>0</v>
      </c>
      <c r="D123" s="6">
        <v>30</v>
      </c>
      <c r="E123" s="6">
        <v>1</v>
      </c>
      <c r="F123" s="6">
        <v>5</v>
      </c>
      <c r="G123" s="6">
        <v>0</v>
      </c>
      <c r="H123" s="6">
        <v>0</v>
      </c>
      <c r="I123" s="6">
        <v>0</v>
      </c>
      <c r="J123" s="6">
        <v>0</v>
      </c>
      <c r="K123" s="6">
        <v>1</v>
      </c>
      <c r="L123" s="6">
        <v>0</v>
      </c>
      <c r="M123" s="6">
        <v>1</v>
      </c>
      <c r="N123" s="6">
        <v>0</v>
      </c>
      <c r="O123" s="6">
        <v>0</v>
      </c>
      <c r="P123" s="6">
        <v>1</v>
      </c>
      <c r="Q123" s="6">
        <v>37</v>
      </c>
    </row>
    <row r="124" spans="1:17" x14ac:dyDescent="0.25">
      <c r="A124" s="6" t="s">
        <v>62</v>
      </c>
      <c r="B124" s="6">
        <v>3</v>
      </c>
      <c r="C124" s="6">
        <v>2</v>
      </c>
      <c r="D124" s="6">
        <v>175</v>
      </c>
      <c r="E124" s="6">
        <v>1</v>
      </c>
      <c r="F124" s="6">
        <v>116</v>
      </c>
      <c r="G124" s="6">
        <v>2</v>
      </c>
      <c r="H124" s="6">
        <v>0</v>
      </c>
      <c r="I124" s="6">
        <v>0</v>
      </c>
      <c r="J124" s="6">
        <v>21</v>
      </c>
      <c r="K124" s="6">
        <v>1</v>
      </c>
      <c r="L124" s="6">
        <v>1</v>
      </c>
      <c r="M124" s="6">
        <v>2</v>
      </c>
      <c r="N124" s="6">
        <v>3</v>
      </c>
      <c r="O124" s="6">
        <v>0</v>
      </c>
      <c r="P124" s="6">
        <v>5</v>
      </c>
      <c r="Q124" s="6">
        <v>322</v>
      </c>
    </row>
    <row r="125" spans="1:17" x14ac:dyDescent="0.25">
      <c r="A125" s="6" t="s">
        <v>63</v>
      </c>
      <c r="B125" s="6">
        <v>7</v>
      </c>
      <c r="C125" s="6">
        <v>4</v>
      </c>
      <c r="D125" s="6">
        <v>186</v>
      </c>
      <c r="E125" s="6">
        <v>0</v>
      </c>
      <c r="F125" s="6">
        <v>74</v>
      </c>
      <c r="G125" s="6">
        <v>1</v>
      </c>
      <c r="H125" s="6">
        <v>1</v>
      </c>
      <c r="I125" s="6">
        <v>0</v>
      </c>
      <c r="J125" s="6">
        <v>23</v>
      </c>
      <c r="K125" s="6">
        <v>5</v>
      </c>
      <c r="L125" s="6">
        <v>0</v>
      </c>
      <c r="M125" s="6">
        <v>3</v>
      </c>
      <c r="N125" s="6">
        <v>0</v>
      </c>
      <c r="O125" s="6">
        <v>0</v>
      </c>
      <c r="P125" s="6">
        <v>3</v>
      </c>
      <c r="Q125" s="6">
        <v>301</v>
      </c>
    </row>
    <row r="126" spans="1:17" x14ac:dyDescent="0.25">
      <c r="A126" s="6" t="s">
        <v>64</v>
      </c>
      <c r="B126" s="6">
        <v>1</v>
      </c>
      <c r="C126" s="6">
        <v>2</v>
      </c>
      <c r="D126" s="6">
        <v>49</v>
      </c>
      <c r="E126" s="6">
        <v>1</v>
      </c>
      <c r="F126" s="6">
        <v>14</v>
      </c>
      <c r="G126" s="6">
        <v>2</v>
      </c>
      <c r="H126" s="6">
        <v>0</v>
      </c>
      <c r="I126" s="6">
        <v>0</v>
      </c>
      <c r="J126" s="6">
        <v>6</v>
      </c>
      <c r="K126" s="6">
        <v>0</v>
      </c>
      <c r="L126" s="6">
        <v>0</v>
      </c>
      <c r="M126" s="6">
        <v>1</v>
      </c>
      <c r="N126" s="6">
        <v>0</v>
      </c>
      <c r="O126" s="6">
        <v>0</v>
      </c>
      <c r="P126" s="6">
        <v>1</v>
      </c>
      <c r="Q126" s="6">
        <v>75</v>
      </c>
    </row>
    <row r="127" spans="1:17" x14ac:dyDescent="0.25">
      <c r="A127" s="6" t="s">
        <v>65</v>
      </c>
      <c r="B127" s="6">
        <v>0</v>
      </c>
      <c r="C127" s="6">
        <v>0</v>
      </c>
      <c r="D127" s="6">
        <v>33</v>
      </c>
      <c r="E127" s="6">
        <v>1</v>
      </c>
      <c r="F127" s="6">
        <v>18</v>
      </c>
      <c r="G127" s="6">
        <v>0</v>
      </c>
      <c r="H127" s="6">
        <v>0</v>
      </c>
      <c r="I127" s="6">
        <v>0</v>
      </c>
      <c r="J127" s="6">
        <v>2</v>
      </c>
      <c r="K127" s="6">
        <v>0</v>
      </c>
      <c r="L127" s="6">
        <v>0</v>
      </c>
      <c r="M127" s="6">
        <v>2</v>
      </c>
      <c r="N127" s="6">
        <v>0</v>
      </c>
      <c r="O127" s="6">
        <v>0</v>
      </c>
      <c r="P127" s="6">
        <v>2</v>
      </c>
      <c r="Q127" s="6">
        <v>54</v>
      </c>
    </row>
    <row r="128" spans="1:17" x14ac:dyDescent="0.25">
      <c r="A128" s="6" t="s">
        <v>66</v>
      </c>
      <c r="B128" s="6">
        <v>2</v>
      </c>
      <c r="C128" s="6">
        <v>1</v>
      </c>
      <c r="D128" s="6">
        <v>61</v>
      </c>
      <c r="E128" s="6">
        <v>1</v>
      </c>
      <c r="F128" s="6">
        <v>17</v>
      </c>
      <c r="G128" s="6">
        <v>0</v>
      </c>
      <c r="H128" s="6">
        <v>0</v>
      </c>
      <c r="I128" s="6">
        <v>0</v>
      </c>
      <c r="J128" s="6">
        <v>10</v>
      </c>
      <c r="K128" s="6">
        <v>3</v>
      </c>
      <c r="L128" s="6">
        <v>0</v>
      </c>
      <c r="M128" s="6">
        <v>0</v>
      </c>
      <c r="N128" s="6">
        <v>0</v>
      </c>
      <c r="O128" s="6">
        <v>0</v>
      </c>
      <c r="P128" s="6">
        <v>0</v>
      </c>
      <c r="Q128" s="6">
        <v>95</v>
      </c>
    </row>
    <row r="129" spans="1:17" x14ac:dyDescent="0.25">
      <c r="A129" s="5" t="s">
        <v>43</v>
      </c>
      <c r="B129" s="5">
        <v>48</v>
      </c>
      <c r="C129" s="5">
        <v>16</v>
      </c>
      <c r="D129" s="5">
        <v>1370</v>
      </c>
      <c r="E129" s="5">
        <v>14</v>
      </c>
      <c r="F129" s="5">
        <v>515</v>
      </c>
      <c r="G129" s="5">
        <v>17</v>
      </c>
      <c r="H129" s="5">
        <v>4</v>
      </c>
      <c r="I129" s="5">
        <v>3</v>
      </c>
      <c r="J129" s="5">
        <v>114</v>
      </c>
      <c r="K129" s="5">
        <v>28</v>
      </c>
      <c r="L129" s="5">
        <v>6</v>
      </c>
      <c r="M129" s="5">
        <v>22</v>
      </c>
      <c r="N129" s="5">
        <v>8</v>
      </c>
      <c r="O129" s="5">
        <v>0</v>
      </c>
      <c r="P129" s="5">
        <v>30</v>
      </c>
      <c r="Q129" s="5">
        <v>2135</v>
      </c>
    </row>
    <row r="130" spans="1:17" x14ac:dyDescent="0.25">
      <c r="A130" s="5" t="s">
        <v>44</v>
      </c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</row>
    <row r="131" spans="1:17" x14ac:dyDescent="0.25">
      <c r="A131" s="6" t="s">
        <v>44</v>
      </c>
      <c r="B131" s="6">
        <v>0</v>
      </c>
      <c r="C131" s="6">
        <v>0</v>
      </c>
      <c r="D131" s="6">
        <v>0</v>
      </c>
      <c r="E131" s="6">
        <v>0</v>
      </c>
      <c r="F131" s="6">
        <v>0</v>
      </c>
      <c r="G131" s="6">
        <v>0</v>
      </c>
      <c r="H131" s="6">
        <v>0</v>
      </c>
      <c r="I131" s="6">
        <v>0</v>
      </c>
      <c r="J131" s="6">
        <v>0</v>
      </c>
      <c r="K131" s="6">
        <v>0</v>
      </c>
      <c r="L131" s="6">
        <v>0</v>
      </c>
      <c r="M131" s="6">
        <v>0</v>
      </c>
      <c r="N131" s="6">
        <v>0</v>
      </c>
      <c r="O131" s="6">
        <v>0</v>
      </c>
      <c r="P131" s="6">
        <v>0</v>
      </c>
      <c r="Q131" s="6">
        <v>0</v>
      </c>
    </row>
    <row r="132" spans="1:17" x14ac:dyDescent="0.25">
      <c r="A132" s="7" t="s">
        <v>45</v>
      </c>
      <c r="B132" s="7">
        <v>48</v>
      </c>
      <c r="C132" s="7">
        <v>16</v>
      </c>
      <c r="D132" s="7">
        <v>1370</v>
      </c>
      <c r="E132" s="7">
        <v>14</v>
      </c>
      <c r="F132" s="7">
        <v>515</v>
      </c>
      <c r="G132" s="7">
        <v>17</v>
      </c>
      <c r="H132" s="7">
        <v>4</v>
      </c>
      <c r="I132" s="7">
        <v>3</v>
      </c>
      <c r="J132" s="7">
        <v>114</v>
      </c>
      <c r="K132" s="7">
        <v>28</v>
      </c>
      <c r="L132" s="7">
        <v>6</v>
      </c>
      <c r="M132" s="7">
        <v>22</v>
      </c>
      <c r="N132" s="7">
        <v>8</v>
      </c>
      <c r="O132" s="7">
        <v>0</v>
      </c>
      <c r="P132" s="7">
        <v>30</v>
      </c>
      <c r="Q132" s="7">
        <v>2135</v>
      </c>
    </row>
    <row r="134" spans="1:17" ht="21" x14ac:dyDescent="0.25">
      <c r="A134" s="2" t="s">
        <v>48</v>
      </c>
    </row>
    <row r="136" spans="1:17" x14ac:dyDescent="0.25">
      <c r="A136" s="1" t="s">
        <v>4</v>
      </c>
    </row>
    <row r="137" spans="1:17" x14ac:dyDescent="0.25">
      <c r="A137" s="1" t="s">
        <v>47</v>
      </c>
    </row>
    <row r="138" spans="1:17" ht="39" x14ac:dyDescent="0.25">
      <c r="A138" s="55" t="s">
        <v>6</v>
      </c>
      <c r="B138" s="3" t="s">
        <v>7</v>
      </c>
      <c r="C138" s="3" t="s">
        <v>9</v>
      </c>
      <c r="D138" s="3" t="s">
        <v>11</v>
      </c>
      <c r="E138" s="3" t="s">
        <v>13</v>
      </c>
      <c r="F138" s="3" t="s">
        <v>15</v>
      </c>
      <c r="G138" s="3" t="s">
        <v>17</v>
      </c>
      <c r="H138" s="3" t="s">
        <v>19</v>
      </c>
      <c r="I138" s="3" t="s">
        <v>21</v>
      </c>
      <c r="J138" s="3" t="s">
        <v>23</v>
      </c>
      <c r="K138" s="3" t="s">
        <v>25</v>
      </c>
      <c r="L138" s="3" t="s">
        <v>27</v>
      </c>
      <c r="M138" s="55" t="s">
        <v>29</v>
      </c>
      <c r="N138" s="55" t="s">
        <v>30</v>
      </c>
      <c r="O138" s="55" t="s">
        <v>31</v>
      </c>
      <c r="P138" s="55" t="s">
        <v>32</v>
      </c>
      <c r="Q138" s="55" t="s">
        <v>33</v>
      </c>
    </row>
    <row r="139" spans="1:17" x14ac:dyDescent="0.25">
      <c r="A139" s="56"/>
      <c r="B139" s="4" t="s">
        <v>8</v>
      </c>
      <c r="C139" s="4" t="s">
        <v>10</v>
      </c>
      <c r="D139" s="4" t="s">
        <v>12</v>
      </c>
      <c r="E139" s="4" t="s">
        <v>14</v>
      </c>
      <c r="F139" s="4" t="s">
        <v>16</v>
      </c>
      <c r="G139" s="4" t="s">
        <v>18</v>
      </c>
      <c r="H139" s="4" t="s">
        <v>20</v>
      </c>
      <c r="I139" s="4" t="s">
        <v>22</v>
      </c>
      <c r="J139" s="4" t="s">
        <v>24</v>
      </c>
      <c r="K139" s="4" t="s">
        <v>26</v>
      </c>
      <c r="L139" s="4" t="s">
        <v>28</v>
      </c>
      <c r="M139" s="56"/>
      <c r="N139" s="56"/>
      <c r="O139" s="56"/>
      <c r="P139" s="56"/>
      <c r="Q139" s="56"/>
    </row>
    <row r="140" spans="1:17" x14ac:dyDescent="0.25">
      <c r="A140" s="5" t="s">
        <v>34</v>
      </c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</row>
    <row r="141" spans="1:17" x14ac:dyDescent="0.25">
      <c r="A141" s="6" t="s">
        <v>49</v>
      </c>
      <c r="B141" s="6">
        <v>0</v>
      </c>
      <c r="C141" s="6">
        <v>0</v>
      </c>
      <c r="D141" s="6">
        <v>0</v>
      </c>
      <c r="E141" s="6">
        <v>0</v>
      </c>
      <c r="F141" s="6">
        <v>0</v>
      </c>
      <c r="G141" s="6">
        <v>0</v>
      </c>
      <c r="H141" s="6">
        <v>0</v>
      </c>
      <c r="I141" s="6">
        <v>0</v>
      </c>
      <c r="J141" s="6">
        <v>0</v>
      </c>
      <c r="K141" s="6">
        <v>0</v>
      </c>
      <c r="L141" s="6">
        <v>0</v>
      </c>
      <c r="M141" s="6">
        <v>0</v>
      </c>
      <c r="N141" s="6">
        <v>0</v>
      </c>
      <c r="O141" s="6">
        <v>0</v>
      </c>
      <c r="P141" s="6">
        <v>0</v>
      </c>
      <c r="Q141" s="6">
        <v>0</v>
      </c>
    </row>
    <row r="142" spans="1:17" x14ac:dyDescent="0.25">
      <c r="A142" s="6" t="s">
        <v>50</v>
      </c>
      <c r="B142" s="6">
        <v>0</v>
      </c>
      <c r="C142" s="6">
        <v>0</v>
      </c>
      <c r="D142" s="6">
        <v>3</v>
      </c>
      <c r="E142" s="6">
        <v>0</v>
      </c>
      <c r="F142" s="6">
        <v>1</v>
      </c>
      <c r="G142" s="6">
        <v>0</v>
      </c>
      <c r="H142" s="6">
        <v>0</v>
      </c>
      <c r="I142" s="6">
        <v>0</v>
      </c>
      <c r="J142" s="6">
        <v>0</v>
      </c>
      <c r="K142" s="6">
        <v>0</v>
      </c>
      <c r="L142" s="6">
        <v>0</v>
      </c>
      <c r="M142" s="6">
        <v>0</v>
      </c>
      <c r="N142" s="6">
        <v>0</v>
      </c>
      <c r="O142" s="6">
        <v>0</v>
      </c>
      <c r="P142" s="6">
        <v>0</v>
      </c>
      <c r="Q142" s="6">
        <v>4</v>
      </c>
    </row>
    <row r="143" spans="1:17" x14ac:dyDescent="0.25">
      <c r="A143" s="6" t="s">
        <v>51</v>
      </c>
      <c r="B143" s="6">
        <v>0</v>
      </c>
      <c r="C143" s="6">
        <v>0</v>
      </c>
      <c r="D143" s="6">
        <v>0</v>
      </c>
      <c r="E143" s="6">
        <v>0</v>
      </c>
      <c r="F143" s="6">
        <v>0</v>
      </c>
      <c r="G143" s="6">
        <v>0</v>
      </c>
      <c r="H143" s="6">
        <v>0</v>
      </c>
      <c r="I143" s="6">
        <v>0</v>
      </c>
      <c r="J143" s="6">
        <v>0</v>
      </c>
      <c r="K143" s="6">
        <v>0</v>
      </c>
      <c r="L143" s="6">
        <v>0</v>
      </c>
      <c r="M143" s="6">
        <v>0</v>
      </c>
      <c r="N143" s="6">
        <v>0</v>
      </c>
      <c r="O143" s="6">
        <v>0</v>
      </c>
      <c r="P143" s="6">
        <v>0</v>
      </c>
      <c r="Q143" s="6">
        <v>0</v>
      </c>
    </row>
    <row r="144" spans="1:17" x14ac:dyDescent="0.25">
      <c r="A144" s="6" t="s">
        <v>52</v>
      </c>
      <c r="B144" s="6">
        <v>0</v>
      </c>
      <c r="C144" s="6">
        <v>0</v>
      </c>
      <c r="D144" s="6">
        <v>4</v>
      </c>
      <c r="E144" s="6">
        <v>0</v>
      </c>
      <c r="F144" s="6">
        <v>0</v>
      </c>
      <c r="G144" s="6">
        <v>0</v>
      </c>
      <c r="H144" s="6">
        <v>0</v>
      </c>
      <c r="I144" s="6">
        <v>0</v>
      </c>
      <c r="J144" s="6">
        <v>0</v>
      </c>
      <c r="K144" s="6">
        <v>0</v>
      </c>
      <c r="L144" s="6">
        <v>0</v>
      </c>
      <c r="M144" s="6">
        <v>0</v>
      </c>
      <c r="N144" s="6">
        <v>0</v>
      </c>
      <c r="O144" s="6">
        <v>0</v>
      </c>
      <c r="P144" s="6">
        <v>0</v>
      </c>
      <c r="Q144" s="6">
        <v>4</v>
      </c>
    </row>
    <row r="145" spans="1:17" x14ac:dyDescent="0.25">
      <c r="A145" s="6" t="s">
        <v>53</v>
      </c>
      <c r="B145" s="6">
        <v>0</v>
      </c>
      <c r="C145" s="6">
        <v>0</v>
      </c>
      <c r="D145" s="6">
        <v>0</v>
      </c>
      <c r="E145" s="6">
        <v>0</v>
      </c>
      <c r="F145" s="6">
        <v>0</v>
      </c>
      <c r="G145" s="6">
        <v>0</v>
      </c>
      <c r="H145" s="6">
        <v>0</v>
      </c>
      <c r="I145" s="6">
        <v>0</v>
      </c>
      <c r="J145" s="6">
        <v>0</v>
      </c>
      <c r="K145" s="6">
        <v>0</v>
      </c>
      <c r="L145" s="6">
        <v>0</v>
      </c>
      <c r="M145" s="6">
        <v>0</v>
      </c>
      <c r="N145" s="6">
        <v>0</v>
      </c>
      <c r="O145" s="6">
        <v>0</v>
      </c>
      <c r="P145" s="6">
        <v>0</v>
      </c>
      <c r="Q145" s="6">
        <v>0</v>
      </c>
    </row>
    <row r="146" spans="1:17" ht="19.5" x14ac:dyDescent="0.25">
      <c r="A146" s="6" t="s">
        <v>54</v>
      </c>
      <c r="B146" s="6">
        <v>0</v>
      </c>
      <c r="C146" s="6">
        <v>0</v>
      </c>
      <c r="D146" s="6">
        <v>5</v>
      </c>
      <c r="E146" s="6">
        <v>0</v>
      </c>
      <c r="F146" s="6">
        <v>2</v>
      </c>
      <c r="G146" s="6">
        <v>0</v>
      </c>
      <c r="H146" s="6">
        <v>0</v>
      </c>
      <c r="I146" s="6">
        <v>0</v>
      </c>
      <c r="J146" s="6">
        <v>1</v>
      </c>
      <c r="K146" s="6">
        <v>0</v>
      </c>
      <c r="L146" s="6">
        <v>0</v>
      </c>
      <c r="M146" s="6">
        <v>0</v>
      </c>
      <c r="N146" s="6">
        <v>0</v>
      </c>
      <c r="O146" s="6">
        <v>0</v>
      </c>
      <c r="P146" s="6">
        <v>0</v>
      </c>
      <c r="Q146" s="6">
        <v>8</v>
      </c>
    </row>
    <row r="147" spans="1:17" x14ac:dyDescent="0.25">
      <c r="A147" s="6" t="s">
        <v>55</v>
      </c>
      <c r="B147" s="6">
        <v>0</v>
      </c>
      <c r="C147" s="6">
        <v>0</v>
      </c>
      <c r="D147" s="6">
        <v>3</v>
      </c>
      <c r="E147" s="6">
        <v>0</v>
      </c>
      <c r="F147" s="6">
        <v>1</v>
      </c>
      <c r="G147" s="6">
        <v>0</v>
      </c>
      <c r="H147" s="6">
        <v>0</v>
      </c>
      <c r="I147" s="6">
        <v>0</v>
      </c>
      <c r="J147" s="6">
        <v>0</v>
      </c>
      <c r="K147" s="6">
        <v>0</v>
      </c>
      <c r="L147" s="6">
        <v>0</v>
      </c>
      <c r="M147" s="6">
        <v>0</v>
      </c>
      <c r="N147" s="6">
        <v>0</v>
      </c>
      <c r="O147" s="6">
        <v>0</v>
      </c>
      <c r="P147" s="6">
        <v>0</v>
      </c>
      <c r="Q147" s="6">
        <v>4</v>
      </c>
    </row>
    <row r="148" spans="1:17" x14ac:dyDescent="0.25">
      <c r="A148" s="6" t="s">
        <v>56</v>
      </c>
      <c r="B148" s="6">
        <v>0</v>
      </c>
      <c r="C148" s="6">
        <v>0</v>
      </c>
      <c r="D148" s="6">
        <v>0</v>
      </c>
      <c r="E148" s="6">
        <v>0</v>
      </c>
      <c r="F148" s="6">
        <v>0</v>
      </c>
      <c r="G148" s="6">
        <v>0</v>
      </c>
      <c r="H148" s="6">
        <v>0</v>
      </c>
      <c r="I148" s="6">
        <v>0</v>
      </c>
      <c r="J148" s="6">
        <v>0</v>
      </c>
      <c r="K148" s="6">
        <v>0</v>
      </c>
      <c r="L148" s="6">
        <v>0</v>
      </c>
      <c r="M148" s="6">
        <v>0</v>
      </c>
      <c r="N148" s="6">
        <v>0</v>
      </c>
      <c r="O148" s="6">
        <v>0</v>
      </c>
      <c r="P148" s="6">
        <v>0</v>
      </c>
      <c r="Q148" s="6">
        <v>0</v>
      </c>
    </row>
    <row r="149" spans="1:17" x14ac:dyDescent="0.25">
      <c r="A149" s="6" t="s">
        <v>57</v>
      </c>
      <c r="B149" s="6">
        <v>0</v>
      </c>
      <c r="C149" s="6">
        <v>0</v>
      </c>
      <c r="D149" s="6">
        <v>0</v>
      </c>
      <c r="E149" s="6">
        <v>0</v>
      </c>
      <c r="F149" s="6">
        <v>0</v>
      </c>
      <c r="G149" s="6">
        <v>0</v>
      </c>
      <c r="H149" s="6">
        <v>0</v>
      </c>
      <c r="I149" s="6">
        <v>0</v>
      </c>
      <c r="J149" s="6">
        <v>0</v>
      </c>
      <c r="K149" s="6">
        <v>0</v>
      </c>
      <c r="L149" s="6">
        <v>0</v>
      </c>
      <c r="M149" s="6">
        <v>0</v>
      </c>
      <c r="N149" s="6">
        <v>0</v>
      </c>
      <c r="O149" s="6">
        <v>0</v>
      </c>
      <c r="P149" s="6">
        <v>0</v>
      </c>
      <c r="Q149" s="6">
        <v>0</v>
      </c>
    </row>
    <row r="150" spans="1:17" x14ac:dyDescent="0.25">
      <c r="A150" s="6" t="s">
        <v>58</v>
      </c>
      <c r="B150" s="6">
        <v>0</v>
      </c>
      <c r="C150" s="6">
        <v>0</v>
      </c>
      <c r="D150" s="6">
        <v>1</v>
      </c>
      <c r="E150" s="6">
        <v>0</v>
      </c>
      <c r="F150" s="6">
        <v>1</v>
      </c>
      <c r="G150" s="6">
        <v>0</v>
      </c>
      <c r="H150" s="6">
        <v>0</v>
      </c>
      <c r="I150" s="6">
        <v>0</v>
      </c>
      <c r="J150" s="6">
        <v>2</v>
      </c>
      <c r="K150" s="6">
        <v>0</v>
      </c>
      <c r="L150" s="6">
        <v>0</v>
      </c>
      <c r="M150" s="6">
        <v>0</v>
      </c>
      <c r="N150" s="6">
        <v>0</v>
      </c>
      <c r="O150" s="6">
        <v>0</v>
      </c>
      <c r="P150" s="6">
        <v>0</v>
      </c>
      <c r="Q150" s="6">
        <v>4</v>
      </c>
    </row>
    <row r="151" spans="1:17" x14ac:dyDescent="0.25">
      <c r="A151" s="6" t="s">
        <v>59</v>
      </c>
      <c r="B151" s="6">
        <v>0</v>
      </c>
      <c r="C151" s="6">
        <v>0</v>
      </c>
      <c r="D151" s="6">
        <v>0</v>
      </c>
      <c r="E151" s="6">
        <v>0</v>
      </c>
      <c r="F151" s="6">
        <v>0</v>
      </c>
      <c r="G151" s="6">
        <v>0</v>
      </c>
      <c r="H151" s="6">
        <v>0</v>
      </c>
      <c r="I151" s="6">
        <v>0</v>
      </c>
      <c r="J151" s="6">
        <v>0</v>
      </c>
      <c r="K151" s="6">
        <v>0</v>
      </c>
      <c r="L151" s="6">
        <v>0</v>
      </c>
      <c r="M151" s="6">
        <v>0</v>
      </c>
      <c r="N151" s="6">
        <v>0</v>
      </c>
      <c r="O151" s="6">
        <v>0</v>
      </c>
      <c r="P151" s="6">
        <v>0</v>
      </c>
      <c r="Q151" s="6">
        <v>0</v>
      </c>
    </row>
    <row r="152" spans="1:17" x14ac:dyDescent="0.25">
      <c r="A152" s="6" t="s">
        <v>60</v>
      </c>
      <c r="B152" s="6">
        <v>0</v>
      </c>
      <c r="C152" s="6">
        <v>0</v>
      </c>
      <c r="D152" s="6">
        <v>4</v>
      </c>
      <c r="E152" s="6">
        <v>0</v>
      </c>
      <c r="F152" s="6">
        <v>1</v>
      </c>
      <c r="G152" s="6">
        <v>0</v>
      </c>
      <c r="H152" s="6">
        <v>0</v>
      </c>
      <c r="I152" s="6">
        <v>0</v>
      </c>
      <c r="J152" s="6">
        <v>0</v>
      </c>
      <c r="K152" s="6">
        <v>0</v>
      </c>
      <c r="L152" s="6">
        <v>0</v>
      </c>
      <c r="M152" s="6">
        <v>1</v>
      </c>
      <c r="N152" s="6">
        <v>0</v>
      </c>
      <c r="O152" s="6">
        <v>0</v>
      </c>
      <c r="P152" s="6">
        <v>1</v>
      </c>
      <c r="Q152" s="6">
        <v>5</v>
      </c>
    </row>
    <row r="153" spans="1:17" x14ac:dyDescent="0.25">
      <c r="A153" s="6" t="s">
        <v>61</v>
      </c>
      <c r="B153" s="6">
        <v>0</v>
      </c>
      <c r="C153" s="6">
        <v>0</v>
      </c>
      <c r="D153" s="6">
        <v>0</v>
      </c>
      <c r="E153" s="6">
        <v>0</v>
      </c>
      <c r="F153" s="6">
        <v>0</v>
      </c>
      <c r="G153" s="6">
        <v>0</v>
      </c>
      <c r="H153" s="6">
        <v>0</v>
      </c>
      <c r="I153" s="6">
        <v>0</v>
      </c>
      <c r="J153" s="6">
        <v>0</v>
      </c>
      <c r="K153" s="6">
        <v>0</v>
      </c>
      <c r="L153" s="6">
        <v>0</v>
      </c>
      <c r="M153" s="6">
        <v>0</v>
      </c>
      <c r="N153" s="6">
        <v>0</v>
      </c>
      <c r="O153" s="6">
        <v>0</v>
      </c>
      <c r="P153" s="6">
        <v>0</v>
      </c>
      <c r="Q153" s="6">
        <v>0</v>
      </c>
    </row>
    <row r="154" spans="1:17" x14ac:dyDescent="0.25">
      <c r="A154" s="6" t="s">
        <v>62</v>
      </c>
      <c r="B154" s="6">
        <v>0</v>
      </c>
      <c r="C154" s="6">
        <v>0</v>
      </c>
      <c r="D154" s="6">
        <v>1</v>
      </c>
      <c r="E154" s="6">
        <v>0</v>
      </c>
      <c r="F154" s="6">
        <v>2</v>
      </c>
      <c r="G154" s="6">
        <v>0</v>
      </c>
      <c r="H154" s="6">
        <v>0</v>
      </c>
      <c r="I154" s="6">
        <v>0</v>
      </c>
      <c r="J154" s="6">
        <v>0</v>
      </c>
      <c r="K154" s="6">
        <v>0</v>
      </c>
      <c r="L154" s="6">
        <v>0</v>
      </c>
      <c r="M154" s="6">
        <v>0</v>
      </c>
      <c r="N154" s="6">
        <v>0</v>
      </c>
      <c r="O154" s="6">
        <v>0</v>
      </c>
      <c r="P154" s="6">
        <v>0</v>
      </c>
      <c r="Q154" s="6">
        <v>3</v>
      </c>
    </row>
    <row r="155" spans="1:17" x14ac:dyDescent="0.25">
      <c r="A155" s="6" t="s">
        <v>63</v>
      </c>
      <c r="B155" s="6">
        <v>1</v>
      </c>
      <c r="C155" s="6">
        <v>0</v>
      </c>
      <c r="D155" s="6">
        <v>1</v>
      </c>
      <c r="E155" s="6">
        <v>0</v>
      </c>
      <c r="F155" s="6">
        <v>0</v>
      </c>
      <c r="G155" s="6">
        <v>0</v>
      </c>
      <c r="H155" s="6">
        <v>0</v>
      </c>
      <c r="I155" s="6">
        <v>0</v>
      </c>
      <c r="J155" s="6">
        <v>0</v>
      </c>
      <c r="K155" s="6">
        <v>0</v>
      </c>
      <c r="L155" s="6">
        <v>0</v>
      </c>
      <c r="M155" s="6">
        <v>0</v>
      </c>
      <c r="N155" s="6">
        <v>0</v>
      </c>
      <c r="O155" s="6">
        <v>0</v>
      </c>
      <c r="P155" s="6">
        <v>0</v>
      </c>
      <c r="Q155" s="6">
        <v>2</v>
      </c>
    </row>
    <row r="156" spans="1:17" x14ac:dyDescent="0.25">
      <c r="A156" s="6" t="s">
        <v>64</v>
      </c>
      <c r="B156" s="6">
        <v>0</v>
      </c>
      <c r="C156" s="6">
        <v>0</v>
      </c>
      <c r="D156" s="6">
        <v>1</v>
      </c>
      <c r="E156" s="6">
        <v>0</v>
      </c>
      <c r="F156" s="6">
        <v>0</v>
      </c>
      <c r="G156" s="6">
        <v>0</v>
      </c>
      <c r="H156" s="6">
        <v>0</v>
      </c>
      <c r="I156" s="6">
        <v>0</v>
      </c>
      <c r="J156" s="6">
        <v>0</v>
      </c>
      <c r="K156" s="6">
        <v>0</v>
      </c>
      <c r="L156" s="6">
        <v>0</v>
      </c>
      <c r="M156" s="6">
        <v>0</v>
      </c>
      <c r="N156" s="6">
        <v>0</v>
      </c>
      <c r="O156" s="6">
        <v>0</v>
      </c>
      <c r="P156" s="6">
        <v>0</v>
      </c>
      <c r="Q156" s="6">
        <v>1</v>
      </c>
    </row>
    <row r="157" spans="1:17" x14ac:dyDescent="0.25">
      <c r="A157" s="6" t="s">
        <v>65</v>
      </c>
      <c r="B157" s="6">
        <v>0</v>
      </c>
      <c r="C157" s="6">
        <v>0</v>
      </c>
      <c r="D157" s="6">
        <v>0</v>
      </c>
      <c r="E157" s="6">
        <v>0</v>
      </c>
      <c r="F157" s="6">
        <v>0</v>
      </c>
      <c r="G157" s="6">
        <v>0</v>
      </c>
      <c r="H157" s="6">
        <v>0</v>
      </c>
      <c r="I157" s="6">
        <v>0</v>
      </c>
      <c r="J157" s="6">
        <v>1</v>
      </c>
      <c r="K157" s="6">
        <v>0</v>
      </c>
      <c r="L157" s="6">
        <v>0</v>
      </c>
      <c r="M157" s="6">
        <v>0</v>
      </c>
      <c r="N157" s="6">
        <v>0</v>
      </c>
      <c r="O157" s="6">
        <v>0</v>
      </c>
      <c r="P157" s="6">
        <v>0</v>
      </c>
      <c r="Q157" s="6">
        <v>1</v>
      </c>
    </row>
    <row r="158" spans="1:17" x14ac:dyDescent="0.25">
      <c r="A158" s="6" t="s">
        <v>66</v>
      </c>
      <c r="B158" s="6">
        <v>0</v>
      </c>
      <c r="C158" s="6">
        <v>0</v>
      </c>
      <c r="D158" s="6">
        <v>0</v>
      </c>
      <c r="E158" s="6">
        <v>0</v>
      </c>
      <c r="F158" s="6">
        <v>1</v>
      </c>
      <c r="G158" s="6">
        <v>0</v>
      </c>
      <c r="H158" s="6">
        <v>0</v>
      </c>
      <c r="I158" s="6">
        <v>0</v>
      </c>
      <c r="J158" s="6">
        <v>0</v>
      </c>
      <c r="K158" s="6">
        <v>0</v>
      </c>
      <c r="L158" s="6">
        <v>0</v>
      </c>
      <c r="M158" s="6">
        <v>0</v>
      </c>
      <c r="N158" s="6">
        <v>0</v>
      </c>
      <c r="O158" s="6">
        <v>0</v>
      </c>
      <c r="P158" s="6">
        <v>0</v>
      </c>
      <c r="Q158" s="6">
        <v>1</v>
      </c>
    </row>
    <row r="159" spans="1:17" x14ac:dyDescent="0.25">
      <c r="A159" s="5" t="s">
        <v>43</v>
      </c>
      <c r="B159" s="5">
        <v>1</v>
      </c>
      <c r="C159" s="5">
        <v>0</v>
      </c>
      <c r="D159" s="5">
        <v>23</v>
      </c>
      <c r="E159" s="5">
        <v>0</v>
      </c>
      <c r="F159" s="5">
        <v>9</v>
      </c>
      <c r="G159" s="5">
        <v>0</v>
      </c>
      <c r="H159" s="5">
        <v>0</v>
      </c>
      <c r="I159" s="5">
        <v>0</v>
      </c>
      <c r="J159" s="5">
        <v>4</v>
      </c>
      <c r="K159" s="5">
        <v>0</v>
      </c>
      <c r="L159" s="5">
        <v>0</v>
      </c>
      <c r="M159" s="5">
        <v>1</v>
      </c>
      <c r="N159" s="5">
        <v>0</v>
      </c>
      <c r="O159" s="5">
        <v>0</v>
      </c>
      <c r="P159" s="5">
        <v>1</v>
      </c>
      <c r="Q159" s="5">
        <v>37</v>
      </c>
    </row>
    <row r="160" spans="1:17" x14ac:dyDescent="0.25">
      <c r="A160" s="5" t="s">
        <v>44</v>
      </c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</row>
    <row r="161" spans="1:37" x14ac:dyDescent="0.25">
      <c r="A161" s="6" t="s">
        <v>44</v>
      </c>
      <c r="B161" s="6">
        <v>0</v>
      </c>
      <c r="C161" s="6">
        <v>0</v>
      </c>
      <c r="D161" s="6">
        <v>0</v>
      </c>
      <c r="E161" s="6">
        <v>0</v>
      </c>
      <c r="F161" s="6">
        <v>0</v>
      </c>
      <c r="G161" s="6">
        <v>0</v>
      </c>
      <c r="H161" s="6">
        <v>0</v>
      </c>
      <c r="I161" s="6">
        <v>0</v>
      </c>
      <c r="J161" s="6">
        <v>0</v>
      </c>
      <c r="K161" s="6">
        <v>0</v>
      </c>
      <c r="L161" s="6">
        <v>0</v>
      </c>
      <c r="M161" s="6">
        <v>0</v>
      </c>
      <c r="N161" s="6">
        <v>0</v>
      </c>
      <c r="O161" s="6">
        <v>0</v>
      </c>
      <c r="P161" s="6">
        <v>0</v>
      </c>
      <c r="Q161" s="6">
        <v>0</v>
      </c>
    </row>
    <row r="162" spans="1:37" x14ac:dyDescent="0.25">
      <c r="A162" s="7" t="s">
        <v>45</v>
      </c>
      <c r="B162" s="7">
        <v>1</v>
      </c>
      <c r="C162" s="7">
        <v>0</v>
      </c>
      <c r="D162" s="7">
        <v>23</v>
      </c>
      <c r="E162" s="7">
        <v>0</v>
      </c>
      <c r="F162" s="7">
        <v>9</v>
      </c>
      <c r="G162" s="7">
        <v>0</v>
      </c>
      <c r="H162" s="7">
        <v>0</v>
      </c>
      <c r="I162" s="7">
        <v>0</v>
      </c>
      <c r="J162" s="7">
        <v>4</v>
      </c>
      <c r="K162" s="7">
        <v>0</v>
      </c>
      <c r="L162" s="7">
        <v>0</v>
      </c>
      <c r="M162" s="7">
        <v>1</v>
      </c>
      <c r="N162" s="7">
        <v>0</v>
      </c>
      <c r="O162" s="7">
        <v>0</v>
      </c>
      <c r="P162" s="7">
        <v>1</v>
      </c>
      <c r="Q162" s="7">
        <v>37</v>
      </c>
    </row>
    <row r="164" spans="1:37" ht="21" x14ac:dyDescent="0.25">
      <c r="A164" s="2" t="s">
        <v>67</v>
      </c>
    </row>
    <row r="166" spans="1:37" x14ac:dyDescent="0.25">
      <c r="A166" s="1" t="s">
        <v>4</v>
      </c>
    </row>
    <row r="167" spans="1:37" x14ac:dyDescent="0.25">
      <c r="A167" s="1" t="s">
        <v>5</v>
      </c>
    </row>
    <row r="168" spans="1:37" ht="39" x14ac:dyDescent="0.25">
      <c r="A168" s="55" t="s">
        <v>6</v>
      </c>
      <c r="B168" s="3" t="s">
        <v>68</v>
      </c>
      <c r="C168" s="3" t="s">
        <v>69</v>
      </c>
      <c r="D168" s="3" t="s">
        <v>70</v>
      </c>
      <c r="E168" s="3" t="s">
        <v>71</v>
      </c>
      <c r="F168" s="3" t="s">
        <v>72</v>
      </c>
      <c r="G168" s="3" t="s">
        <v>73</v>
      </c>
      <c r="H168" s="3" t="s">
        <v>74</v>
      </c>
      <c r="I168" s="3" t="s">
        <v>75</v>
      </c>
      <c r="J168" s="3" t="s">
        <v>76</v>
      </c>
      <c r="K168" s="3" t="s">
        <v>77</v>
      </c>
      <c r="L168" s="3" t="s">
        <v>78</v>
      </c>
      <c r="M168" s="3" t="s">
        <v>79</v>
      </c>
      <c r="N168" s="3" t="s">
        <v>80</v>
      </c>
      <c r="O168" s="3" t="s">
        <v>81</v>
      </c>
      <c r="P168" s="3" t="s">
        <v>82</v>
      </c>
      <c r="Q168" s="3" t="s">
        <v>83</v>
      </c>
      <c r="R168" s="3" t="s">
        <v>84</v>
      </c>
      <c r="S168" s="3" t="s">
        <v>85</v>
      </c>
      <c r="T168" s="3" t="s">
        <v>86</v>
      </c>
      <c r="U168" s="3" t="s">
        <v>87</v>
      </c>
      <c r="V168" s="3" t="s">
        <v>88</v>
      </c>
      <c r="W168" s="3" t="s">
        <v>89</v>
      </c>
      <c r="X168" s="3" t="s">
        <v>90</v>
      </c>
      <c r="Y168" s="3" t="s">
        <v>91</v>
      </c>
      <c r="Z168" s="3" t="s">
        <v>92</v>
      </c>
      <c r="AA168" s="3" t="s">
        <v>93</v>
      </c>
      <c r="AB168" s="3" t="s">
        <v>94</v>
      </c>
      <c r="AC168" s="3" t="s">
        <v>95</v>
      </c>
      <c r="AD168" s="3" t="s">
        <v>96</v>
      </c>
      <c r="AE168" s="3" t="s">
        <v>97</v>
      </c>
      <c r="AF168" s="3" t="s">
        <v>98</v>
      </c>
      <c r="AG168" s="55" t="s">
        <v>29</v>
      </c>
      <c r="AH168" s="55" t="s">
        <v>30</v>
      </c>
      <c r="AI168" s="55" t="s">
        <v>31</v>
      </c>
      <c r="AJ168" s="55" t="s">
        <v>32</v>
      </c>
      <c r="AK168" s="55" t="s">
        <v>33</v>
      </c>
    </row>
    <row r="169" spans="1:37" x14ac:dyDescent="0.25">
      <c r="A169" s="56"/>
      <c r="B169" s="4" t="s">
        <v>8</v>
      </c>
      <c r="C169" s="4" t="s">
        <v>8</v>
      </c>
      <c r="D169" s="4" t="s">
        <v>8</v>
      </c>
      <c r="E169" s="4" t="s">
        <v>8</v>
      </c>
      <c r="F169" s="4" t="s">
        <v>8</v>
      </c>
      <c r="G169" s="4" t="s">
        <v>8</v>
      </c>
      <c r="H169" s="4" t="s">
        <v>12</v>
      </c>
      <c r="I169" s="4" t="s">
        <v>12</v>
      </c>
      <c r="J169" s="4" t="s">
        <v>12</v>
      </c>
      <c r="K169" s="4" t="s">
        <v>12</v>
      </c>
      <c r="L169" s="4" t="s">
        <v>12</v>
      </c>
      <c r="M169" s="4" t="s">
        <v>12</v>
      </c>
      <c r="N169" s="4" t="s">
        <v>16</v>
      </c>
      <c r="O169" s="4" t="s">
        <v>16</v>
      </c>
      <c r="P169" s="4" t="s">
        <v>16</v>
      </c>
      <c r="Q169" s="4" t="s">
        <v>16</v>
      </c>
      <c r="R169" s="4" t="s">
        <v>16</v>
      </c>
      <c r="S169" s="4" t="s">
        <v>16</v>
      </c>
      <c r="T169" s="4" t="s">
        <v>20</v>
      </c>
      <c r="U169" s="4" t="s">
        <v>24</v>
      </c>
      <c r="V169" s="4" t="s">
        <v>24</v>
      </c>
      <c r="W169" s="4" t="s">
        <v>24</v>
      </c>
      <c r="X169" s="4" t="s">
        <v>24</v>
      </c>
      <c r="Y169" s="4" t="s">
        <v>24</v>
      </c>
      <c r="Z169" s="4" t="s">
        <v>24</v>
      </c>
      <c r="AA169" s="4" t="s">
        <v>26</v>
      </c>
      <c r="AB169" s="4" t="s">
        <v>26</v>
      </c>
      <c r="AC169" s="4" t="s">
        <v>26</v>
      </c>
      <c r="AD169" s="4" t="s">
        <v>26</v>
      </c>
      <c r="AE169" s="4" t="s">
        <v>26</v>
      </c>
      <c r="AF169" s="4" t="s">
        <v>26</v>
      </c>
      <c r="AG169" s="56"/>
      <c r="AH169" s="56"/>
      <c r="AI169" s="56"/>
      <c r="AJ169" s="56"/>
      <c r="AK169" s="56"/>
    </row>
    <row r="170" spans="1:37" x14ac:dyDescent="0.25">
      <c r="A170" s="5" t="s">
        <v>34</v>
      </c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</row>
    <row r="171" spans="1:37" x14ac:dyDescent="0.25">
      <c r="A171" s="6" t="s">
        <v>35</v>
      </c>
      <c r="B171" s="6">
        <v>68</v>
      </c>
      <c r="C171" s="6">
        <v>72</v>
      </c>
      <c r="D171" s="6">
        <v>91</v>
      </c>
      <c r="E171" s="6">
        <v>18</v>
      </c>
      <c r="F171" s="6">
        <v>38</v>
      </c>
      <c r="G171" s="6">
        <v>20</v>
      </c>
      <c r="H171" s="6">
        <v>135</v>
      </c>
      <c r="I171" s="6">
        <v>202</v>
      </c>
      <c r="J171" s="6">
        <v>145</v>
      </c>
      <c r="K171" s="6">
        <v>182</v>
      </c>
      <c r="L171" s="6">
        <v>127</v>
      </c>
      <c r="M171" s="6">
        <v>195</v>
      </c>
      <c r="N171" s="6">
        <v>81</v>
      </c>
      <c r="O171" s="6">
        <v>57</v>
      </c>
      <c r="P171" s="6">
        <v>82</v>
      </c>
      <c r="Q171" s="6">
        <v>96</v>
      </c>
      <c r="R171" s="6">
        <v>128</v>
      </c>
      <c r="S171" s="6">
        <v>57</v>
      </c>
      <c r="T171" s="6">
        <v>48</v>
      </c>
      <c r="U171" s="6">
        <v>60</v>
      </c>
      <c r="V171" s="6">
        <v>12</v>
      </c>
      <c r="W171" s="6">
        <v>35</v>
      </c>
      <c r="X171" s="6">
        <v>15</v>
      </c>
      <c r="Y171" s="6">
        <v>36</v>
      </c>
      <c r="Z171" s="6">
        <v>9</v>
      </c>
      <c r="AA171" s="6">
        <v>30</v>
      </c>
      <c r="AB171" s="6">
        <v>10</v>
      </c>
      <c r="AC171" s="6">
        <v>20</v>
      </c>
      <c r="AD171" s="6">
        <v>17</v>
      </c>
      <c r="AE171" s="6">
        <v>21</v>
      </c>
      <c r="AF171" s="6">
        <v>30</v>
      </c>
      <c r="AG171" s="6">
        <v>359</v>
      </c>
      <c r="AH171" s="6">
        <v>0</v>
      </c>
      <c r="AI171" s="6">
        <v>0</v>
      </c>
      <c r="AJ171" s="6">
        <v>359</v>
      </c>
      <c r="AK171" s="6">
        <v>2137</v>
      </c>
    </row>
    <row r="172" spans="1:37" ht="29.25" x14ac:dyDescent="0.25">
      <c r="A172" s="6" t="s">
        <v>36</v>
      </c>
      <c r="B172" s="6">
        <v>55</v>
      </c>
      <c r="C172" s="6">
        <v>75</v>
      </c>
      <c r="D172" s="6">
        <v>72</v>
      </c>
      <c r="E172" s="6">
        <v>18</v>
      </c>
      <c r="F172" s="6">
        <v>21</v>
      </c>
      <c r="G172" s="6">
        <v>12</v>
      </c>
      <c r="H172" s="6">
        <v>154</v>
      </c>
      <c r="I172" s="6">
        <v>210</v>
      </c>
      <c r="J172" s="6">
        <v>168</v>
      </c>
      <c r="K172" s="6">
        <v>195</v>
      </c>
      <c r="L172" s="6">
        <v>148</v>
      </c>
      <c r="M172" s="6">
        <v>198</v>
      </c>
      <c r="N172" s="6">
        <v>70</v>
      </c>
      <c r="O172" s="6">
        <v>54</v>
      </c>
      <c r="P172" s="6">
        <v>79</v>
      </c>
      <c r="Q172" s="6">
        <v>111</v>
      </c>
      <c r="R172" s="6">
        <v>139</v>
      </c>
      <c r="S172" s="6">
        <v>62</v>
      </c>
      <c r="T172" s="6">
        <v>44</v>
      </c>
      <c r="U172" s="6">
        <v>65</v>
      </c>
      <c r="V172" s="6">
        <v>14</v>
      </c>
      <c r="W172" s="6">
        <v>39</v>
      </c>
      <c r="X172" s="6">
        <v>22</v>
      </c>
      <c r="Y172" s="6">
        <v>25</v>
      </c>
      <c r="Z172" s="6">
        <v>19</v>
      </c>
      <c r="AA172" s="6">
        <v>24</v>
      </c>
      <c r="AB172" s="6">
        <v>20</v>
      </c>
      <c r="AC172" s="6">
        <v>18</v>
      </c>
      <c r="AD172" s="6">
        <v>17</v>
      </c>
      <c r="AE172" s="6">
        <v>19</v>
      </c>
      <c r="AF172" s="6">
        <v>38</v>
      </c>
      <c r="AG172" s="6">
        <v>483</v>
      </c>
      <c r="AH172" s="6">
        <v>0</v>
      </c>
      <c r="AI172" s="6">
        <v>0</v>
      </c>
      <c r="AJ172" s="6">
        <v>483</v>
      </c>
      <c r="AK172" s="6">
        <v>2205</v>
      </c>
    </row>
    <row r="173" spans="1:37" x14ac:dyDescent="0.25">
      <c r="A173" s="6" t="s">
        <v>37</v>
      </c>
      <c r="B173" s="6">
        <v>21</v>
      </c>
      <c r="C173" s="6">
        <v>17</v>
      </c>
      <c r="D173" s="6">
        <v>15</v>
      </c>
      <c r="E173" s="6">
        <v>9</v>
      </c>
      <c r="F173" s="6">
        <v>11</v>
      </c>
      <c r="G173" s="6">
        <v>5</v>
      </c>
      <c r="H173" s="6">
        <v>21</v>
      </c>
      <c r="I173" s="6">
        <v>38</v>
      </c>
      <c r="J173" s="6">
        <v>39</v>
      </c>
      <c r="K173" s="6">
        <v>32</v>
      </c>
      <c r="L173" s="6">
        <v>24</v>
      </c>
      <c r="M173" s="6">
        <v>36</v>
      </c>
      <c r="N173" s="6">
        <v>13</v>
      </c>
      <c r="O173" s="6">
        <v>8</v>
      </c>
      <c r="P173" s="6">
        <v>14</v>
      </c>
      <c r="Q173" s="6">
        <v>24</v>
      </c>
      <c r="R173" s="6">
        <v>23</v>
      </c>
      <c r="S173" s="6">
        <v>13</v>
      </c>
      <c r="T173" s="6">
        <v>15</v>
      </c>
      <c r="U173" s="6">
        <v>13</v>
      </c>
      <c r="V173" s="6">
        <v>3</v>
      </c>
      <c r="W173" s="6">
        <v>11</v>
      </c>
      <c r="X173" s="6">
        <v>5</v>
      </c>
      <c r="Y173" s="6">
        <v>13</v>
      </c>
      <c r="Z173" s="6">
        <v>7</v>
      </c>
      <c r="AA173" s="6">
        <v>2</v>
      </c>
      <c r="AB173" s="6">
        <v>7</v>
      </c>
      <c r="AC173" s="6">
        <v>7</v>
      </c>
      <c r="AD173" s="6">
        <v>0</v>
      </c>
      <c r="AE173" s="6">
        <v>8</v>
      </c>
      <c r="AF173" s="6">
        <v>5</v>
      </c>
      <c r="AG173" s="6">
        <v>141</v>
      </c>
      <c r="AH173" s="6">
        <v>0</v>
      </c>
      <c r="AI173" s="6">
        <v>0</v>
      </c>
      <c r="AJ173" s="6">
        <v>141</v>
      </c>
      <c r="AK173" s="6">
        <v>459</v>
      </c>
    </row>
    <row r="174" spans="1:37" x14ac:dyDescent="0.25">
      <c r="A174" s="6" t="s">
        <v>38</v>
      </c>
      <c r="B174" s="6">
        <v>29</v>
      </c>
      <c r="C174" s="6">
        <v>36</v>
      </c>
      <c r="D174" s="6">
        <v>34</v>
      </c>
      <c r="E174" s="6">
        <v>11</v>
      </c>
      <c r="F174" s="6">
        <v>19</v>
      </c>
      <c r="G174" s="6">
        <v>10</v>
      </c>
      <c r="H174" s="6">
        <v>30</v>
      </c>
      <c r="I174" s="6">
        <v>67</v>
      </c>
      <c r="J174" s="6">
        <v>49</v>
      </c>
      <c r="K174" s="6">
        <v>59</v>
      </c>
      <c r="L174" s="6">
        <v>39</v>
      </c>
      <c r="M174" s="6">
        <v>73</v>
      </c>
      <c r="N174" s="6">
        <v>18</v>
      </c>
      <c r="O174" s="6">
        <v>12</v>
      </c>
      <c r="P174" s="6">
        <v>27</v>
      </c>
      <c r="Q174" s="6">
        <v>38</v>
      </c>
      <c r="R174" s="6">
        <v>46</v>
      </c>
      <c r="S174" s="6">
        <v>22</v>
      </c>
      <c r="T174" s="6">
        <v>25</v>
      </c>
      <c r="U174" s="6">
        <v>20</v>
      </c>
      <c r="V174" s="6">
        <v>6</v>
      </c>
      <c r="W174" s="6">
        <v>8</v>
      </c>
      <c r="X174" s="6">
        <v>7</v>
      </c>
      <c r="Y174" s="6">
        <v>17</v>
      </c>
      <c r="Z174" s="6">
        <v>10</v>
      </c>
      <c r="AA174" s="6">
        <v>6</v>
      </c>
      <c r="AB174" s="6">
        <v>7</v>
      </c>
      <c r="AC174" s="6">
        <v>9</v>
      </c>
      <c r="AD174" s="6">
        <v>14</v>
      </c>
      <c r="AE174" s="6">
        <v>5</v>
      </c>
      <c r="AF174" s="6">
        <v>15</v>
      </c>
      <c r="AG174" s="6">
        <v>72</v>
      </c>
      <c r="AH174" s="6">
        <v>0</v>
      </c>
      <c r="AI174" s="6">
        <v>0</v>
      </c>
      <c r="AJ174" s="6">
        <v>72</v>
      </c>
      <c r="AK174" s="6">
        <v>768</v>
      </c>
    </row>
    <row r="175" spans="1:37" ht="29.25" x14ac:dyDescent="0.25">
      <c r="A175" s="6" t="s">
        <v>39</v>
      </c>
      <c r="B175" s="6">
        <v>108</v>
      </c>
      <c r="C175" s="6">
        <v>128</v>
      </c>
      <c r="D175" s="6">
        <v>115</v>
      </c>
      <c r="E175" s="6">
        <v>29</v>
      </c>
      <c r="F175" s="6">
        <v>42</v>
      </c>
      <c r="G175" s="6">
        <v>24</v>
      </c>
      <c r="H175" s="6">
        <v>227</v>
      </c>
      <c r="I175" s="6">
        <v>329</v>
      </c>
      <c r="J175" s="6">
        <v>267</v>
      </c>
      <c r="K175" s="6">
        <v>304</v>
      </c>
      <c r="L175" s="6">
        <v>223</v>
      </c>
      <c r="M175" s="6">
        <v>302</v>
      </c>
      <c r="N175" s="6">
        <v>148</v>
      </c>
      <c r="O175" s="6">
        <v>107</v>
      </c>
      <c r="P175" s="6">
        <v>152</v>
      </c>
      <c r="Q175" s="6">
        <v>162</v>
      </c>
      <c r="R175" s="6">
        <v>220</v>
      </c>
      <c r="S175" s="6">
        <v>114</v>
      </c>
      <c r="T175" s="6">
        <v>62</v>
      </c>
      <c r="U175" s="6">
        <v>100</v>
      </c>
      <c r="V175" s="6">
        <v>19</v>
      </c>
      <c r="W175" s="6">
        <v>65</v>
      </c>
      <c r="X175" s="6">
        <v>26</v>
      </c>
      <c r="Y175" s="6">
        <v>59</v>
      </c>
      <c r="Z175" s="6">
        <v>19</v>
      </c>
      <c r="AA175" s="6">
        <v>35</v>
      </c>
      <c r="AB175" s="6">
        <v>14</v>
      </c>
      <c r="AC175" s="6">
        <v>30</v>
      </c>
      <c r="AD175" s="6">
        <v>31</v>
      </c>
      <c r="AE175" s="6">
        <v>20</v>
      </c>
      <c r="AF175" s="6">
        <v>51</v>
      </c>
      <c r="AG175" s="6">
        <v>632</v>
      </c>
      <c r="AH175" s="6">
        <v>12</v>
      </c>
      <c r="AI175" s="6">
        <v>0</v>
      </c>
      <c r="AJ175" s="6">
        <v>644</v>
      </c>
      <c r="AK175" s="6">
        <v>3532</v>
      </c>
    </row>
    <row r="176" spans="1:37" ht="19.5" x14ac:dyDescent="0.25">
      <c r="A176" s="6" t="s">
        <v>40</v>
      </c>
      <c r="B176" s="6">
        <v>82</v>
      </c>
      <c r="C176" s="6">
        <v>122</v>
      </c>
      <c r="D176" s="6">
        <v>120</v>
      </c>
      <c r="E176" s="6">
        <v>33</v>
      </c>
      <c r="F176" s="6">
        <v>36</v>
      </c>
      <c r="G176" s="6">
        <v>18</v>
      </c>
      <c r="H176" s="6">
        <v>145</v>
      </c>
      <c r="I176" s="6">
        <v>231</v>
      </c>
      <c r="J176" s="6">
        <v>175</v>
      </c>
      <c r="K176" s="6">
        <v>204</v>
      </c>
      <c r="L176" s="6">
        <v>140</v>
      </c>
      <c r="M176" s="6">
        <v>224</v>
      </c>
      <c r="N176" s="6">
        <v>122</v>
      </c>
      <c r="O176" s="6">
        <v>88</v>
      </c>
      <c r="P176" s="6">
        <v>151</v>
      </c>
      <c r="Q176" s="6">
        <v>164</v>
      </c>
      <c r="R176" s="6">
        <v>205</v>
      </c>
      <c r="S176" s="6">
        <v>96</v>
      </c>
      <c r="T176" s="6">
        <v>75</v>
      </c>
      <c r="U176" s="6">
        <v>102</v>
      </c>
      <c r="V176" s="6">
        <v>22</v>
      </c>
      <c r="W176" s="6">
        <v>75</v>
      </c>
      <c r="X176" s="6">
        <v>34</v>
      </c>
      <c r="Y176" s="6">
        <v>53</v>
      </c>
      <c r="Z176" s="6">
        <v>30</v>
      </c>
      <c r="AA176" s="6">
        <v>38</v>
      </c>
      <c r="AB176" s="6">
        <v>25</v>
      </c>
      <c r="AC176" s="6">
        <v>36</v>
      </c>
      <c r="AD176" s="6">
        <v>47</v>
      </c>
      <c r="AE176" s="6">
        <v>37</v>
      </c>
      <c r="AF176" s="6">
        <v>39</v>
      </c>
      <c r="AG176" s="6">
        <v>205</v>
      </c>
      <c r="AH176" s="6">
        <v>18</v>
      </c>
      <c r="AI176" s="6">
        <v>0</v>
      </c>
      <c r="AJ176" s="6">
        <v>223</v>
      </c>
      <c r="AK176" s="6">
        <v>2969</v>
      </c>
    </row>
    <row r="177" spans="1:37" ht="19.5" x14ac:dyDescent="0.25">
      <c r="A177" s="6" t="s">
        <v>41</v>
      </c>
      <c r="B177" s="6">
        <v>67</v>
      </c>
      <c r="C177" s="6">
        <v>99</v>
      </c>
      <c r="D177" s="6">
        <v>117</v>
      </c>
      <c r="E177" s="6">
        <v>19</v>
      </c>
      <c r="F177" s="6">
        <v>40</v>
      </c>
      <c r="G177" s="6">
        <v>13</v>
      </c>
      <c r="H177" s="6">
        <v>154</v>
      </c>
      <c r="I177" s="6">
        <v>245</v>
      </c>
      <c r="J177" s="6">
        <v>162</v>
      </c>
      <c r="K177" s="6">
        <v>220</v>
      </c>
      <c r="L177" s="6">
        <v>144</v>
      </c>
      <c r="M177" s="6">
        <v>230</v>
      </c>
      <c r="N177" s="6">
        <v>137</v>
      </c>
      <c r="O177" s="6">
        <v>118</v>
      </c>
      <c r="P177" s="6">
        <v>178</v>
      </c>
      <c r="Q177" s="6">
        <v>185</v>
      </c>
      <c r="R177" s="6">
        <v>248</v>
      </c>
      <c r="S177" s="6">
        <v>123</v>
      </c>
      <c r="T177" s="6">
        <v>82</v>
      </c>
      <c r="U177" s="6">
        <v>130</v>
      </c>
      <c r="V177" s="6">
        <v>30</v>
      </c>
      <c r="W177" s="6">
        <v>73</v>
      </c>
      <c r="X177" s="6">
        <v>56</v>
      </c>
      <c r="Y177" s="6">
        <v>86</v>
      </c>
      <c r="Z177" s="6">
        <v>42</v>
      </c>
      <c r="AA177" s="6">
        <v>32</v>
      </c>
      <c r="AB177" s="6">
        <v>18</v>
      </c>
      <c r="AC177" s="6">
        <v>31</v>
      </c>
      <c r="AD177" s="6">
        <v>24</v>
      </c>
      <c r="AE177" s="6">
        <v>23</v>
      </c>
      <c r="AF177" s="6">
        <v>50</v>
      </c>
      <c r="AG177" s="6">
        <v>442</v>
      </c>
      <c r="AH177" s="6">
        <v>0</v>
      </c>
      <c r="AI177" s="6">
        <v>0</v>
      </c>
      <c r="AJ177" s="6">
        <v>442</v>
      </c>
      <c r="AK177" s="6">
        <v>3176</v>
      </c>
    </row>
    <row r="178" spans="1:37" ht="29.25" x14ac:dyDescent="0.25">
      <c r="A178" s="6" t="s">
        <v>42</v>
      </c>
      <c r="B178" s="6">
        <v>117</v>
      </c>
      <c r="C178" s="6">
        <v>137</v>
      </c>
      <c r="D178" s="6">
        <v>105</v>
      </c>
      <c r="E178" s="6">
        <v>40</v>
      </c>
      <c r="F178" s="6">
        <v>50</v>
      </c>
      <c r="G178" s="6">
        <v>28</v>
      </c>
      <c r="H178" s="6">
        <v>215</v>
      </c>
      <c r="I178" s="6">
        <v>303</v>
      </c>
      <c r="J178" s="6">
        <v>249</v>
      </c>
      <c r="K178" s="6">
        <v>281</v>
      </c>
      <c r="L178" s="6">
        <v>205</v>
      </c>
      <c r="M178" s="6">
        <v>280</v>
      </c>
      <c r="N178" s="6">
        <v>106</v>
      </c>
      <c r="O178" s="6">
        <v>91</v>
      </c>
      <c r="P178" s="6">
        <v>134</v>
      </c>
      <c r="Q178" s="6">
        <v>163</v>
      </c>
      <c r="R178" s="6">
        <v>205</v>
      </c>
      <c r="S178" s="6">
        <v>111</v>
      </c>
      <c r="T178" s="6">
        <v>67</v>
      </c>
      <c r="U178" s="6">
        <v>126</v>
      </c>
      <c r="V178" s="6">
        <v>17</v>
      </c>
      <c r="W178" s="6">
        <v>79</v>
      </c>
      <c r="X178" s="6">
        <v>32</v>
      </c>
      <c r="Y178" s="6">
        <v>50</v>
      </c>
      <c r="Z178" s="6">
        <v>32</v>
      </c>
      <c r="AA178" s="6">
        <v>33</v>
      </c>
      <c r="AB178" s="6">
        <v>15</v>
      </c>
      <c r="AC178" s="6">
        <v>35</v>
      </c>
      <c r="AD178" s="6">
        <v>24</v>
      </c>
      <c r="AE178" s="6">
        <v>33</v>
      </c>
      <c r="AF178" s="6">
        <v>66</v>
      </c>
      <c r="AG178" s="6">
        <v>753</v>
      </c>
      <c r="AH178" s="6">
        <v>0</v>
      </c>
      <c r="AI178" s="6">
        <v>0</v>
      </c>
      <c r="AJ178" s="6">
        <v>753</v>
      </c>
      <c r="AK178" s="6">
        <v>3429</v>
      </c>
    </row>
    <row r="179" spans="1:37" x14ac:dyDescent="0.25">
      <c r="A179" s="5" t="s">
        <v>43</v>
      </c>
      <c r="B179" s="5">
        <v>547</v>
      </c>
      <c r="C179" s="5">
        <v>686</v>
      </c>
      <c r="D179" s="5">
        <v>669</v>
      </c>
      <c r="E179" s="5">
        <v>177</v>
      </c>
      <c r="F179" s="5">
        <v>257</v>
      </c>
      <c r="G179" s="5">
        <v>130</v>
      </c>
      <c r="H179" s="5">
        <v>1081</v>
      </c>
      <c r="I179" s="5">
        <v>1625</v>
      </c>
      <c r="J179" s="5">
        <v>1254</v>
      </c>
      <c r="K179" s="5">
        <v>1477</v>
      </c>
      <c r="L179" s="5">
        <v>1050</v>
      </c>
      <c r="M179" s="5">
        <v>1538</v>
      </c>
      <c r="N179" s="5">
        <v>695</v>
      </c>
      <c r="O179" s="5">
        <v>535</v>
      </c>
      <c r="P179" s="5">
        <v>817</v>
      </c>
      <c r="Q179" s="5">
        <v>943</v>
      </c>
      <c r="R179" s="5">
        <v>1214</v>
      </c>
      <c r="S179" s="5">
        <v>598</v>
      </c>
      <c r="T179" s="5">
        <v>418</v>
      </c>
      <c r="U179" s="5">
        <v>616</v>
      </c>
      <c r="V179" s="5">
        <v>123</v>
      </c>
      <c r="W179" s="5">
        <v>385</v>
      </c>
      <c r="X179" s="5">
        <v>197</v>
      </c>
      <c r="Y179" s="5">
        <v>339</v>
      </c>
      <c r="Z179" s="5">
        <v>168</v>
      </c>
      <c r="AA179" s="5">
        <v>200</v>
      </c>
      <c r="AB179" s="5">
        <v>116</v>
      </c>
      <c r="AC179" s="5">
        <v>186</v>
      </c>
      <c r="AD179" s="5">
        <v>174</v>
      </c>
      <c r="AE179" s="5">
        <v>166</v>
      </c>
      <c r="AF179" s="5">
        <v>294</v>
      </c>
      <c r="AG179" s="5">
        <v>3087</v>
      </c>
      <c r="AH179" s="5">
        <v>30</v>
      </c>
      <c r="AI179" s="5">
        <v>0</v>
      </c>
      <c r="AJ179" s="5">
        <v>3117</v>
      </c>
      <c r="AK179" s="5">
        <v>18675</v>
      </c>
    </row>
    <row r="180" spans="1:37" x14ac:dyDescent="0.25">
      <c r="A180" s="5" t="s">
        <v>44</v>
      </c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</row>
    <row r="181" spans="1:37" x14ac:dyDescent="0.25">
      <c r="A181" s="6" t="s">
        <v>44</v>
      </c>
      <c r="B181" s="6">
        <v>0</v>
      </c>
      <c r="C181" s="6">
        <v>0</v>
      </c>
      <c r="D181" s="6">
        <v>0</v>
      </c>
      <c r="E181" s="6">
        <v>0</v>
      </c>
      <c r="F181" s="6">
        <v>0</v>
      </c>
      <c r="G181" s="6">
        <v>0</v>
      </c>
      <c r="H181" s="6">
        <v>0</v>
      </c>
      <c r="I181" s="6">
        <v>0</v>
      </c>
      <c r="J181" s="6">
        <v>0</v>
      </c>
      <c r="K181" s="6">
        <v>0</v>
      </c>
      <c r="L181" s="6">
        <v>0</v>
      </c>
      <c r="M181" s="6">
        <v>0</v>
      </c>
      <c r="N181" s="6">
        <v>0</v>
      </c>
      <c r="O181" s="6">
        <v>0</v>
      </c>
      <c r="P181" s="6">
        <v>0</v>
      </c>
      <c r="Q181" s="6">
        <v>0</v>
      </c>
      <c r="R181" s="6">
        <v>0</v>
      </c>
      <c r="S181" s="6">
        <v>0</v>
      </c>
      <c r="T181" s="6">
        <v>0</v>
      </c>
      <c r="U181" s="6">
        <v>0</v>
      </c>
      <c r="V181" s="6">
        <v>0</v>
      </c>
      <c r="W181" s="6">
        <v>0</v>
      </c>
      <c r="X181" s="6">
        <v>0</v>
      </c>
      <c r="Y181" s="6">
        <v>0</v>
      </c>
      <c r="Z181" s="6">
        <v>0</v>
      </c>
      <c r="AA181" s="6">
        <v>0</v>
      </c>
      <c r="AB181" s="6">
        <v>0</v>
      </c>
      <c r="AC181" s="6">
        <v>0</v>
      </c>
      <c r="AD181" s="6">
        <v>0</v>
      </c>
      <c r="AE181" s="6">
        <v>0</v>
      </c>
      <c r="AF181" s="6">
        <v>0</v>
      </c>
      <c r="AG181" s="6">
        <v>0</v>
      </c>
      <c r="AH181" s="6">
        <v>0</v>
      </c>
      <c r="AI181" s="6">
        <v>0</v>
      </c>
      <c r="AJ181" s="6">
        <v>0</v>
      </c>
      <c r="AK181" s="6">
        <v>0</v>
      </c>
    </row>
    <row r="182" spans="1:37" x14ac:dyDescent="0.25">
      <c r="A182" s="7" t="s">
        <v>45</v>
      </c>
      <c r="B182" s="7">
        <v>547</v>
      </c>
      <c r="C182" s="7">
        <v>686</v>
      </c>
      <c r="D182" s="7">
        <v>669</v>
      </c>
      <c r="E182" s="7">
        <v>177</v>
      </c>
      <c r="F182" s="7">
        <v>257</v>
      </c>
      <c r="G182" s="7">
        <v>130</v>
      </c>
      <c r="H182" s="7">
        <v>1081</v>
      </c>
      <c r="I182" s="7">
        <v>1625</v>
      </c>
      <c r="J182" s="7">
        <v>1254</v>
      </c>
      <c r="K182" s="7">
        <v>1477</v>
      </c>
      <c r="L182" s="7">
        <v>1050</v>
      </c>
      <c r="M182" s="7">
        <v>1538</v>
      </c>
      <c r="N182" s="7">
        <v>695</v>
      </c>
      <c r="O182" s="7">
        <v>535</v>
      </c>
      <c r="P182" s="7">
        <v>817</v>
      </c>
      <c r="Q182" s="7">
        <v>943</v>
      </c>
      <c r="R182" s="7">
        <v>1214</v>
      </c>
      <c r="S182" s="7">
        <v>598</v>
      </c>
      <c r="T182" s="7">
        <v>418</v>
      </c>
      <c r="U182" s="7">
        <v>616</v>
      </c>
      <c r="V182" s="7">
        <v>123</v>
      </c>
      <c r="W182" s="7">
        <v>385</v>
      </c>
      <c r="X182" s="7">
        <v>197</v>
      </c>
      <c r="Y182" s="7">
        <v>339</v>
      </c>
      <c r="Z182" s="7">
        <v>168</v>
      </c>
      <c r="AA182" s="7">
        <v>200</v>
      </c>
      <c r="AB182" s="7">
        <v>116</v>
      </c>
      <c r="AC182" s="7">
        <v>186</v>
      </c>
      <c r="AD182" s="7">
        <v>174</v>
      </c>
      <c r="AE182" s="7">
        <v>166</v>
      </c>
      <c r="AF182" s="7">
        <v>294</v>
      </c>
      <c r="AG182" s="7">
        <v>3087</v>
      </c>
      <c r="AH182" s="7">
        <v>30</v>
      </c>
      <c r="AI182" s="7">
        <v>0</v>
      </c>
      <c r="AJ182" s="7">
        <v>3117</v>
      </c>
      <c r="AK182" s="7">
        <v>18675</v>
      </c>
    </row>
    <row r="184" spans="1:37" ht="21" x14ac:dyDescent="0.25">
      <c r="A184" s="2" t="s">
        <v>67</v>
      </c>
    </row>
    <row r="186" spans="1:37" x14ac:dyDescent="0.25">
      <c r="A186" s="1" t="s">
        <v>4</v>
      </c>
    </row>
    <row r="187" spans="1:37" x14ac:dyDescent="0.25">
      <c r="A187" s="1" t="s">
        <v>46</v>
      </c>
    </row>
    <row r="188" spans="1:37" ht="39" x14ac:dyDescent="0.25">
      <c r="A188" s="55" t="s">
        <v>6</v>
      </c>
      <c r="B188" s="3" t="s">
        <v>68</v>
      </c>
      <c r="C188" s="3" t="s">
        <v>69</v>
      </c>
      <c r="D188" s="3" t="s">
        <v>70</v>
      </c>
      <c r="E188" s="3" t="s">
        <v>71</v>
      </c>
      <c r="F188" s="3" t="s">
        <v>72</v>
      </c>
      <c r="G188" s="3" t="s">
        <v>73</v>
      </c>
      <c r="H188" s="3" t="s">
        <v>74</v>
      </c>
      <c r="I188" s="3" t="s">
        <v>75</v>
      </c>
      <c r="J188" s="3" t="s">
        <v>76</v>
      </c>
      <c r="K188" s="3" t="s">
        <v>77</v>
      </c>
      <c r="L188" s="3" t="s">
        <v>78</v>
      </c>
      <c r="M188" s="3" t="s">
        <v>79</v>
      </c>
      <c r="N188" s="3" t="s">
        <v>80</v>
      </c>
      <c r="O188" s="3" t="s">
        <v>81</v>
      </c>
      <c r="P188" s="3" t="s">
        <v>82</v>
      </c>
      <c r="Q188" s="3" t="s">
        <v>83</v>
      </c>
      <c r="R188" s="3" t="s">
        <v>84</v>
      </c>
      <c r="S188" s="3" t="s">
        <v>85</v>
      </c>
      <c r="T188" s="3" t="s">
        <v>86</v>
      </c>
      <c r="U188" s="3" t="s">
        <v>87</v>
      </c>
      <c r="V188" s="3" t="s">
        <v>88</v>
      </c>
      <c r="W188" s="3" t="s">
        <v>89</v>
      </c>
      <c r="X188" s="3" t="s">
        <v>90</v>
      </c>
      <c r="Y188" s="3" t="s">
        <v>91</v>
      </c>
      <c r="Z188" s="3" t="s">
        <v>92</v>
      </c>
      <c r="AA188" s="3" t="s">
        <v>93</v>
      </c>
      <c r="AB188" s="3" t="s">
        <v>94</v>
      </c>
      <c r="AC188" s="3" t="s">
        <v>95</v>
      </c>
      <c r="AD188" s="3" t="s">
        <v>96</v>
      </c>
      <c r="AE188" s="3" t="s">
        <v>97</v>
      </c>
      <c r="AF188" s="3" t="s">
        <v>98</v>
      </c>
      <c r="AG188" s="55" t="s">
        <v>29</v>
      </c>
      <c r="AH188" s="55" t="s">
        <v>30</v>
      </c>
      <c r="AI188" s="55" t="s">
        <v>31</v>
      </c>
      <c r="AJ188" s="55" t="s">
        <v>32</v>
      </c>
      <c r="AK188" s="55" t="s">
        <v>33</v>
      </c>
    </row>
    <row r="189" spans="1:37" x14ac:dyDescent="0.25">
      <c r="A189" s="56"/>
      <c r="B189" s="4" t="s">
        <v>8</v>
      </c>
      <c r="C189" s="4" t="s">
        <v>8</v>
      </c>
      <c r="D189" s="4" t="s">
        <v>8</v>
      </c>
      <c r="E189" s="4" t="s">
        <v>8</v>
      </c>
      <c r="F189" s="4" t="s">
        <v>8</v>
      </c>
      <c r="G189" s="4" t="s">
        <v>8</v>
      </c>
      <c r="H189" s="4" t="s">
        <v>12</v>
      </c>
      <c r="I189" s="4" t="s">
        <v>12</v>
      </c>
      <c r="J189" s="4" t="s">
        <v>12</v>
      </c>
      <c r="K189" s="4" t="s">
        <v>12</v>
      </c>
      <c r="L189" s="4" t="s">
        <v>12</v>
      </c>
      <c r="M189" s="4" t="s">
        <v>12</v>
      </c>
      <c r="N189" s="4" t="s">
        <v>16</v>
      </c>
      <c r="O189" s="4" t="s">
        <v>16</v>
      </c>
      <c r="P189" s="4" t="s">
        <v>16</v>
      </c>
      <c r="Q189" s="4" t="s">
        <v>16</v>
      </c>
      <c r="R189" s="4" t="s">
        <v>16</v>
      </c>
      <c r="S189" s="4" t="s">
        <v>16</v>
      </c>
      <c r="T189" s="4" t="s">
        <v>20</v>
      </c>
      <c r="U189" s="4" t="s">
        <v>24</v>
      </c>
      <c r="V189" s="4" t="s">
        <v>24</v>
      </c>
      <c r="W189" s="4" t="s">
        <v>24</v>
      </c>
      <c r="X189" s="4" t="s">
        <v>24</v>
      </c>
      <c r="Y189" s="4" t="s">
        <v>24</v>
      </c>
      <c r="Z189" s="4" t="s">
        <v>24</v>
      </c>
      <c r="AA189" s="4" t="s">
        <v>26</v>
      </c>
      <c r="AB189" s="4" t="s">
        <v>26</v>
      </c>
      <c r="AC189" s="4" t="s">
        <v>26</v>
      </c>
      <c r="AD189" s="4" t="s">
        <v>26</v>
      </c>
      <c r="AE189" s="4" t="s">
        <v>26</v>
      </c>
      <c r="AF189" s="4" t="s">
        <v>26</v>
      </c>
      <c r="AG189" s="56"/>
      <c r="AH189" s="56"/>
      <c r="AI189" s="56"/>
      <c r="AJ189" s="56"/>
      <c r="AK189" s="56"/>
    </row>
    <row r="190" spans="1:37" x14ac:dyDescent="0.25">
      <c r="A190" s="5" t="s">
        <v>34</v>
      </c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</row>
    <row r="191" spans="1:37" x14ac:dyDescent="0.25">
      <c r="A191" s="6" t="s">
        <v>35</v>
      </c>
      <c r="B191" s="6">
        <v>66</v>
      </c>
      <c r="C191" s="6">
        <v>68</v>
      </c>
      <c r="D191" s="6">
        <v>89</v>
      </c>
      <c r="E191" s="6">
        <v>17</v>
      </c>
      <c r="F191" s="6">
        <v>38</v>
      </c>
      <c r="G191" s="6">
        <v>19</v>
      </c>
      <c r="H191" s="6">
        <v>127</v>
      </c>
      <c r="I191" s="6">
        <v>193</v>
      </c>
      <c r="J191" s="6">
        <v>137</v>
      </c>
      <c r="K191" s="6">
        <v>173</v>
      </c>
      <c r="L191" s="6">
        <v>120</v>
      </c>
      <c r="M191" s="6">
        <v>183</v>
      </c>
      <c r="N191" s="6">
        <v>79</v>
      </c>
      <c r="O191" s="6">
        <v>56</v>
      </c>
      <c r="P191" s="6">
        <v>78</v>
      </c>
      <c r="Q191" s="6">
        <v>95</v>
      </c>
      <c r="R191" s="6">
        <v>124</v>
      </c>
      <c r="S191" s="6">
        <v>56</v>
      </c>
      <c r="T191" s="6">
        <v>47</v>
      </c>
      <c r="U191" s="6">
        <v>56</v>
      </c>
      <c r="V191" s="6">
        <v>12</v>
      </c>
      <c r="W191" s="6">
        <v>33</v>
      </c>
      <c r="X191" s="6">
        <v>14</v>
      </c>
      <c r="Y191" s="6">
        <v>35</v>
      </c>
      <c r="Z191" s="6">
        <v>9</v>
      </c>
      <c r="AA191" s="6">
        <v>30</v>
      </c>
      <c r="AB191" s="6">
        <v>10</v>
      </c>
      <c r="AC191" s="6">
        <v>19</v>
      </c>
      <c r="AD191" s="6">
        <v>16</v>
      </c>
      <c r="AE191" s="6">
        <v>20</v>
      </c>
      <c r="AF191" s="6">
        <v>27</v>
      </c>
      <c r="AG191" s="6">
        <v>354</v>
      </c>
      <c r="AH191" s="6">
        <v>0</v>
      </c>
      <c r="AI191" s="6">
        <v>0</v>
      </c>
      <c r="AJ191" s="6">
        <v>354</v>
      </c>
      <c r="AK191" s="6">
        <v>2046</v>
      </c>
    </row>
    <row r="192" spans="1:37" ht="29.25" x14ac:dyDescent="0.25">
      <c r="A192" s="6" t="s">
        <v>36</v>
      </c>
      <c r="B192" s="6">
        <v>54</v>
      </c>
      <c r="C192" s="6">
        <v>73</v>
      </c>
      <c r="D192" s="6">
        <v>70</v>
      </c>
      <c r="E192" s="6">
        <v>18</v>
      </c>
      <c r="F192" s="6">
        <v>20</v>
      </c>
      <c r="G192" s="6">
        <v>11</v>
      </c>
      <c r="H192" s="6">
        <v>143</v>
      </c>
      <c r="I192" s="6">
        <v>197</v>
      </c>
      <c r="J192" s="6">
        <v>158</v>
      </c>
      <c r="K192" s="6">
        <v>182</v>
      </c>
      <c r="L192" s="6">
        <v>139</v>
      </c>
      <c r="M192" s="6">
        <v>189</v>
      </c>
      <c r="N192" s="6">
        <v>69</v>
      </c>
      <c r="O192" s="6">
        <v>53</v>
      </c>
      <c r="P192" s="6">
        <v>77</v>
      </c>
      <c r="Q192" s="6">
        <v>110</v>
      </c>
      <c r="R192" s="6">
        <v>134</v>
      </c>
      <c r="S192" s="6">
        <v>62</v>
      </c>
      <c r="T192" s="6">
        <v>44</v>
      </c>
      <c r="U192" s="6">
        <v>60</v>
      </c>
      <c r="V192" s="6">
        <v>12</v>
      </c>
      <c r="W192" s="6">
        <v>34</v>
      </c>
      <c r="X192" s="6">
        <v>19</v>
      </c>
      <c r="Y192" s="6">
        <v>22</v>
      </c>
      <c r="Z192" s="6">
        <v>17</v>
      </c>
      <c r="AA192" s="6">
        <v>20</v>
      </c>
      <c r="AB192" s="6">
        <v>20</v>
      </c>
      <c r="AC192" s="6">
        <v>18</v>
      </c>
      <c r="AD192" s="6">
        <v>16</v>
      </c>
      <c r="AE192" s="6">
        <v>18</v>
      </c>
      <c r="AF192" s="6">
        <v>35</v>
      </c>
      <c r="AG192" s="6">
        <v>444</v>
      </c>
      <c r="AH192" s="6">
        <v>0</v>
      </c>
      <c r="AI192" s="6">
        <v>0</v>
      </c>
      <c r="AJ192" s="6">
        <v>444</v>
      </c>
      <c r="AK192" s="6">
        <v>2094</v>
      </c>
    </row>
    <row r="193" spans="1:37" x14ac:dyDescent="0.25">
      <c r="A193" s="6" t="s">
        <v>37</v>
      </c>
      <c r="B193" s="6">
        <v>21</v>
      </c>
      <c r="C193" s="6">
        <v>17</v>
      </c>
      <c r="D193" s="6">
        <v>15</v>
      </c>
      <c r="E193" s="6">
        <v>9</v>
      </c>
      <c r="F193" s="6">
        <v>11</v>
      </c>
      <c r="G193" s="6">
        <v>5</v>
      </c>
      <c r="H193" s="6">
        <v>21</v>
      </c>
      <c r="I193" s="6">
        <v>38</v>
      </c>
      <c r="J193" s="6">
        <v>39</v>
      </c>
      <c r="K193" s="6">
        <v>32</v>
      </c>
      <c r="L193" s="6">
        <v>24</v>
      </c>
      <c r="M193" s="6">
        <v>36</v>
      </c>
      <c r="N193" s="6">
        <v>13</v>
      </c>
      <c r="O193" s="6">
        <v>8</v>
      </c>
      <c r="P193" s="6">
        <v>14</v>
      </c>
      <c r="Q193" s="6">
        <v>24</v>
      </c>
      <c r="R193" s="6">
        <v>23</v>
      </c>
      <c r="S193" s="6">
        <v>13</v>
      </c>
      <c r="T193" s="6">
        <v>15</v>
      </c>
      <c r="U193" s="6">
        <v>13</v>
      </c>
      <c r="V193" s="6">
        <v>3</v>
      </c>
      <c r="W193" s="6">
        <v>11</v>
      </c>
      <c r="X193" s="6">
        <v>5</v>
      </c>
      <c r="Y193" s="6">
        <v>13</v>
      </c>
      <c r="Z193" s="6">
        <v>7</v>
      </c>
      <c r="AA193" s="6">
        <v>2</v>
      </c>
      <c r="AB193" s="6">
        <v>7</v>
      </c>
      <c r="AC193" s="6">
        <v>7</v>
      </c>
      <c r="AD193" s="6">
        <v>0</v>
      </c>
      <c r="AE193" s="6">
        <v>8</v>
      </c>
      <c r="AF193" s="6">
        <v>5</v>
      </c>
      <c r="AG193" s="6">
        <v>141</v>
      </c>
      <c r="AH193" s="6">
        <v>0</v>
      </c>
      <c r="AI193" s="6">
        <v>0</v>
      </c>
      <c r="AJ193" s="6">
        <v>141</v>
      </c>
      <c r="AK193" s="6">
        <v>459</v>
      </c>
    </row>
    <row r="194" spans="1:37" x14ac:dyDescent="0.25">
      <c r="A194" s="6" t="s">
        <v>38</v>
      </c>
      <c r="B194" s="6">
        <v>29</v>
      </c>
      <c r="C194" s="6">
        <v>36</v>
      </c>
      <c r="D194" s="6">
        <v>34</v>
      </c>
      <c r="E194" s="6">
        <v>11</v>
      </c>
      <c r="F194" s="6">
        <v>19</v>
      </c>
      <c r="G194" s="6">
        <v>10</v>
      </c>
      <c r="H194" s="6">
        <v>29</v>
      </c>
      <c r="I194" s="6">
        <v>66</v>
      </c>
      <c r="J194" s="6">
        <v>48</v>
      </c>
      <c r="K194" s="6">
        <v>58</v>
      </c>
      <c r="L194" s="6">
        <v>38</v>
      </c>
      <c r="M194" s="6">
        <v>72</v>
      </c>
      <c r="N194" s="6">
        <v>18</v>
      </c>
      <c r="O194" s="6">
        <v>12</v>
      </c>
      <c r="P194" s="6">
        <v>27</v>
      </c>
      <c r="Q194" s="6">
        <v>38</v>
      </c>
      <c r="R194" s="6">
        <v>46</v>
      </c>
      <c r="S194" s="6">
        <v>22</v>
      </c>
      <c r="T194" s="6">
        <v>25</v>
      </c>
      <c r="U194" s="6">
        <v>20</v>
      </c>
      <c r="V194" s="6">
        <v>6</v>
      </c>
      <c r="W194" s="6">
        <v>8</v>
      </c>
      <c r="X194" s="6">
        <v>7</v>
      </c>
      <c r="Y194" s="6">
        <v>17</v>
      </c>
      <c r="Z194" s="6">
        <v>10</v>
      </c>
      <c r="AA194" s="6">
        <v>6</v>
      </c>
      <c r="AB194" s="6">
        <v>7</v>
      </c>
      <c r="AC194" s="6">
        <v>9</v>
      </c>
      <c r="AD194" s="6">
        <v>14</v>
      </c>
      <c r="AE194" s="6">
        <v>5</v>
      </c>
      <c r="AF194" s="6">
        <v>15</v>
      </c>
      <c r="AG194" s="6">
        <v>72</v>
      </c>
      <c r="AH194" s="6">
        <v>0</v>
      </c>
      <c r="AI194" s="6">
        <v>0</v>
      </c>
      <c r="AJ194" s="6">
        <v>72</v>
      </c>
      <c r="AK194" s="6">
        <v>762</v>
      </c>
    </row>
    <row r="195" spans="1:37" ht="29.25" x14ac:dyDescent="0.25">
      <c r="A195" s="6" t="s">
        <v>39</v>
      </c>
      <c r="B195" s="6">
        <v>96</v>
      </c>
      <c r="C195" s="6">
        <v>121</v>
      </c>
      <c r="D195" s="6">
        <v>109</v>
      </c>
      <c r="E195" s="6">
        <v>26</v>
      </c>
      <c r="F195" s="6">
        <v>39</v>
      </c>
      <c r="G195" s="6">
        <v>20</v>
      </c>
      <c r="H195" s="6">
        <v>214</v>
      </c>
      <c r="I195" s="6">
        <v>307</v>
      </c>
      <c r="J195" s="6">
        <v>251</v>
      </c>
      <c r="K195" s="6">
        <v>284</v>
      </c>
      <c r="L195" s="6">
        <v>206</v>
      </c>
      <c r="M195" s="6">
        <v>282</v>
      </c>
      <c r="N195" s="6">
        <v>140</v>
      </c>
      <c r="O195" s="6">
        <v>98</v>
      </c>
      <c r="P195" s="6">
        <v>143</v>
      </c>
      <c r="Q195" s="6">
        <v>154</v>
      </c>
      <c r="R195" s="6">
        <v>210</v>
      </c>
      <c r="S195" s="6">
        <v>107</v>
      </c>
      <c r="T195" s="6">
        <v>60</v>
      </c>
      <c r="U195" s="6">
        <v>96</v>
      </c>
      <c r="V195" s="6">
        <v>16</v>
      </c>
      <c r="W195" s="6">
        <v>61</v>
      </c>
      <c r="X195" s="6">
        <v>24</v>
      </c>
      <c r="Y195" s="6">
        <v>56</v>
      </c>
      <c r="Z195" s="6">
        <v>16</v>
      </c>
      <c r="AA195" s="6">
        <v>32</v>
      </c>
      <c r="AB195" s="6">
        <v>13</v>
      </c>
      <c r="AC195" s="6">
        <v>28</v>
      </c>
      <c r="AD195" s="6">
        <v>28</v>
      </c>
      <c r="AE195" s="6">
        <v>18</v>
      </c>
      <c r="AF195" s="6">
        <v>48</v>
      </c>
      <c r="AG195" s="6">
        <v>591</v>
      </c>
      <c r="AH195" s="6">
        <v>12</v>
      </c>
      <c r="AI195" s="6">
        <v>0</v>
      </c>
      <c r="AJ195" s="6">
        <v>603</v>
      </c>
      <c r="AK195" s="6">
        <v>3303</v>
      </c>
    </row>
    <row r="196" spans="1:37" ht="19.5" x14ac:dyDescent="0.25">
      <c r="A196" s="6" t="s">
        <v>40</v>
      </c>
      <c r="B196" s="6">
        <v>80</v>
      </c>
      <c r="C196" s="6">
        <v>122</v>
      </c>
      <c r="D196" s="6">
        <v>120</v>
      </c>
      <c r="E196" s="6">
        <v>33</v>
      </c>
      <c r="F196" s="6">
        <v>36</v>
      </c>
      <c r="G196" s="6">
        <v>18</v>
      </c>
      <c r="H196" s="6">
        <v>141</v>
      </c>
      <c r="I196" s="6">
        <v>226</v>
      </c>
      <c r="J196" s="6">
        <v>170</v>
      </c>
      <c r="K196" s="6">
        <v>198</v>
      </c>
      <c r="L196" s="6">
        <v>137</v>
      </c>
      <c r="M196" s="6">
        <v>219</v>
      </c>
      <c r="N196" s="6">
        <v>120</v>
      </c>
      <c r="O196" s="6">
        <v>88</v>
      </c>
      <c r="P196" s="6">
        <v>149</v>
      </c>
      <c r="Q196" s="6">
        <v>164</v>
      </c>
      <c r="R196" s="6">
        <v>202</v>
      </c>
      <c r="S196" s="6">
        <v>95</v>
      </c>
      <c r="T196" s="6">
        <v>75</v>
      </c>
      <c r="U196" s="6">
        <v>101</v>
      </c>
      <c r="V196" s="6">
        <v>22</v>
      </c>
      <c r="W196" s="6">
        <v>74</v>
      </c>
      <c r="X196" s="6">
        <v>34</v>
      </c>
      <c r="Y196" s="6">
        <v>52</v>
      </c>
      <c r="Z196" s="6">
        <v>30</v>
      </c>
      <c r="AA196" s="6">
        <v>38</v>
      </c>
      <c r="AB196" s="6">
        <v>24</v>
      </c>
      <c r="AC196" s="6">
        <v>36</v>
      </c>
      <c r="AD196" s="6">
        <v>46</v>
      </c>
      <c r="AE196" s="6">
        <v>36</v>
      </c>
      <c r="AF196" s="6">
        <v>39</v>
      </c>
      <c r="AG196" s="6">
        <v>183</v>
      </c>
      <c r="AH196" s="6">
        <v>18</v>
      </c>
      <c r="AI196" s="6">
        <v>0</v>
      </c>
      <c r="AJ196" s="6">
        <v>201</v>
      </c>
      <c r="AK196" s="6">
        <v>2925</v>
      </c>
    </row>
    <row r="197" spans="1:37" ht="19.5" x14ac:dyDescent="0.25">
      <c r="A197" s="6" t="s">
        <v>41</v>
      </c>
      <c r="B197" s="6">
        <v>64</v>
      </c>
      <c r="C197" s="6">
        <v>98</v>
      </c>
      <c r="D197" s="6">
        <v>114</v>
      </c>
      <c r="E197" s="6">
        <v>17</v>
      </c>
      <c r="F197" s="6">
        <v>40</v>
      </c>
      <c r="G197" s="6">
        <v>13</v>
      </c>
      <c r="H197" s="6">
        <v>143</v>
      </c>
      <c r="I197" s="6">
        <v>232</v>
      </c>
      <c r="J197" s="6">
        <v>152</v>
      </c>
      <c r="K197" s="6">
        <v>208</v>
      </c>
      <c r="L197" s="6">
        <v>135</v>
      </c>
      <c r="M197" s="6">
        <v>221</v>
      </c>
      <c r="N197" s="6">
        <v>135</v>
      </c>
      <c r="O197" s="6">
        <v>113</v>
      </c>
      <c r="P197" s="6">
        <v>174</v>
      </c>
      <c r="Q197" s="6">
        <v>183</v>
      </c>
      <c r="R197" s="6">
        <v>244</v>
      </c>
      <c r="S197" s="6">
        <v>120</v>
      </c>
      <c r="T197" s="6">
        <v>81</v>
      </c>
      <c r="U197" s="6">
        <v>127</v>
      </c>
      <c r="V197" s="6">
        <v>30</v>
      </c>
      <c r="W197" s="6">
        <v>71</v>
      </c>
      <c r="X197" s="6">
        <v>56</v>
      </c>
      <c r="Y197" s="6">
        <v>84</v>
      </c>
      <c r="Z197" s="6">
        <v>41</v>
      </c>
      <c r="AA197" s="6">
        <v>32</v>
      </c>
      <c r="AB197" s="6">
        <v>17</v>
      </c>
      <c r="AC197" s="6">
        <v>29</v>
      </c>
      <c r="AD197" s="6">
        <v>23</v>
      </c>
      <c r="AE197" s="6">
        <v>22</v>
      </c>
      <c r="AF197" s="6">
        <v>50</v>
      </c>
      <c r="AG197" s="6">
        <v>429</v>
      </c>
      <c r="AH197" s="6">
        <v>0</v>
      </c>
      <c r="AI197" s="6">
        <v>0</v>
      </c>
      <c r="AJ197" s="6">
        <v>429</v>
      </c>
      <c r="AK197" s="6">
        <v>3069</v>
      </c>
    </row>
    <row r="198" spans="1:37" ht="29.25" x14ac:dyDescent="0.25">
      <c r="A198" s="6" t="s">
        <v>42</v>
      </c>
      <c r="B198" s="6">
        <v>111</v>
      </c>
      <c r="C198" s="6">
        <v>133</v>
      </c>
      <c r="D198" s="6">
        <v>97</v>
      </c>
      <c r="E198" s="6">
        <v>37</v>
      </c>
      <c r="F198" s="6">
        <v>47</v>
      </c>
      <c r="G198" s="6">
        <v>28</v>
      </c>
      <c r="H198" s="6">
        <v>207</v>
      </c>
      <c r="I198" s="6">
        <v>292</v>
      </c>
      <c r="J198" s="6">
        <v>239</v>
      </c>
      <c r="K198" s="6">
        <v>268</v>
      </c>
      <c r="L198" s="6">
        <v>197</v>
      </c>
      <c r="M198" s="6">
        <v>268</v>
      </c>
      <c r="N198" s="6">
        <v>102</v>
      </c>
      <c r="O198" s="6">
        <v>86</v>
      </c>
      <c r="P198" s="6">
        <v>129</v>
      </c>
      <c r="Q198" s="6">
        <v>158</v>
      </c>
      <c r="R198" s="6">
        <v>199</v>
      </c>
      <c r="S198" s="6">
        <v>105</v>
      </c>
      <c r="T198" s="6">
        <v>65</v>
      </c>
      <c r="U198" s="6">
        <v>124</v>
      </c>
      <c r="V198" s="6">
        <v>16</v>
      </c>
      <c r="W198" s="6">
        <v>79</v>
      </c>
      <c r="X198" s="6">
        <v>32</v>
      </c>
      <c r="Y198" s="6">
        <v>49</v>
      </c>
      <c r="Z198" s="6">
        <v>31</v>
      </c>
      <c r="AA198" s="6">
        <v>32</v>
      </c>
      <c r="AB198" s="6">
        <v>13</v>
      </c>
      <c r="AC198" s="6">
        <v>34</v>
      </c>
      <c r="AD198" s="6">
        <v>21</v>
      </c>
      <c r="AE198" s="6">
        <v>30</v>
      </c>
      <c r="AF198" s="6">
        <v>63</v>
      </c>
      <c r="AG198" s="6">
        <v>746</v>
      </c>
      <c r="AH198" s="6">
        <v>0</v>
      </c>
      <c r="AI198" s="6">
        <v>0</v>
      </c>
      <c r="AJ198" s="6">
        <v>746</v>
      </c>
      <c r="AK198" s="6">
        <v>3292</v>
      </c>
    </row>
    <row r="199" spans="1:37" x14ac:dyDescent="0.25">
      <c r="A199" s="5" t="s">
        <v>43</v>
      </c>
      <c r="B199" s="5">
        <v>521</v>
      </c>
      <c r="C199" s="5">
        <v>668</v>
      </c>
      <c r="D199" s="5">
        <v>648</v>
      </c>
      <c r="E199" s="5">
        <v>168</v>
      </c>
      <c r="F199" s="5">
        <v>250</v>
      </c>
      <c r="G199" s="5">
        <v>124</v>
      </c>
      <c r="H199" s="5">
        <v>1025</v>
      </c>
      <c r="I199" s="5">
        <v>1551</v>
      </c>
      <c r="J199" s="5">
        <v>1194</v>
      </c>
      <c r="K199" s="5">
        <v>1403</v>
      </c>
      <c r="L199" s="5">
        <v>996</v>
      </c>
      <c r="M199" s="5">
        <v>1470</v>
      </c>
      <c r="N199" s="5">
        <v>676</v>
      </c>
      <c r="O199" s="5">
        <v>514</v>
      </c>
      <c r="P199" s="5">
        <v>791</v>
      </c>
      <c r="Q199" s="5">
        <v>926</v>
      </c>
      <c r="R199" s="5">
        <v>1182</v>
      </c>
      <c r="S199" s="5">
        <v>580</v>
      </c>
      <c r="T199" s="5">
        <v>412</v>
      </c>
      <c r="U199" s="5">
        <v>597</v>
      </c>
      <c r="V199" s="5">
        <v>117</v>
      </c>
      <c r="W199" s="5">
        <v>371</v>
      </c>
      <c r="X199" s="5">
        <v>191</v>
      </c>
      <c r="Y199" s="5">
        <v>328</v>
      </c>
      <c r="Z199" s="5">
        <v>161</v>
      </c>
      <c r="AA199" s="5">
        <v>192</v>
      </c>
      <c r="AB199" s="5">
        <v>111</v>
      </c>
      <c r="AC199" s="5">
        <v>180</v>
      </c>
      <c r="AD199" s="5">
        <v>164</v>
      </c>
      <c r="AE199" s="5">
        <v>157</v>
      </c>
      <c r="AF199" s="5">
        <v>282</v>
      </c>
      <c r="AG199" s="5">
        <v>2960</v>
      </c>
      <c r="AH199" s="5">
        <v>30</v>
      </c>
      <c r="AI199" s="5">
        <v>0</v>
      </c>
      <c r="AJ199" s="5">
        <v>2990</v>
      </c>
      <c r="AK199" s="5">
        <v>17950</v>
      </c>
    </row>
    <row r="200" spans="1:37" x14ac:dyDescent="0.25">
      <c r="A200" s="5" t="s">
        <v>44</v>
      </c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</row>
    <row r="201" spans="1:37" x14ac:dyDescent="0.25">
      <c r="A201" s="6" t="s">
        <v>44</v>
      </c>
      <c r="B201" s="6">
        <v>0</v>
      </c>
      <c r="C201" s="6">
        <v>0</v>
      </c>
      <c r="D201" s="6">
        <v>0</v>
      </c>
      <c r="E201" s="6">
        <v>0</v>
      </c>
      <c r="F201" s="6">
        <v>0</v>
      </c>
      <c r="G201" s="6">
        <v>0</v>
      </c>
      <c r="H201" s="6">
        <v>0</v>
      </c>
      <c r="I201" s="6">
        <v>0</v>
      </c>
      <c r="J201" s="6">
        <v>0</v>
      </c>
      <c r="K201" s="6">
        <v>0</v>
      </c>
      <c r="L201" s="6">
        <v>0</v>
      </c>
      <c r="M201" s="6">
        <v>0</v>
      </c>
      <c r="N201" s="6">
        <v>0</v>
      </c>
      <c r="O201" s="6">
        <v>0</v>
      </c>
      <c r="P201" s="6">
        <v>0</v>
      </c>
      <c r="Q201" s="6">
        <v>0</v>
      </c>
      <c r="R201" s="6">
        <v>0</v>
      </c>
      <c r="S201" s="6">
        <v>0</v>
      </c>
      <c r="T201" s="6">
        <v>0</v>
      </c>
      <c r="U201" s="6">
        <v>0</v>
      </c>
      <c r="V201" s="6">
        <v>0</v>
      </c>
      <c r="W201" s="6">
        <v>0</v>
      </c>
      <c r="X201" s="6">
        <v>0</v>
      </c>
      <c r="Y201" s="6">
        <v>0</v>
      </c>
      <c r="Z201" s="6">
        <v>0</v>
      </c>
      <c r="AA201" s="6">
        <v>0</v>
      </c>
      <c r="AB201" s="6">
        <v>0</v>
      </c>
      <c r="AC201" s="6">
        <v>0</v>
      </c>
      <c r="AD201" s="6">
        <v>0</v>
      </c>
      <c r="AE201" s="6">
        <v>0</v>
      </c>
      <c r="AF201" s="6">
        <v>0</v>
      </c>
      <c r="AG201" s="6">
        <v>0</v>
      </c>
      <c r="AH201" s="6">
        <v>0</v>
      </c>
      <c r="AI201" s="6">
        <v>0</v>
      </c>
      <c r="AJ201" s="6">
        <v>0</v>
      </c>
      <c r="AK201" s="6">
        <v>0</v>
      </c>
    </row>
    <row r="202" spans="1:37" x14ac:dyDescent="0.25">
      <c r="A202" s="7" t="s">
        <v>45</v>
      </c>
      <c r="B202" s="7">
        <v>521</v>
      </c>
      <c r="C202" s="7">
        <v>668</v>
      </c>
      <c r="D202" s="7">
        <v>648</v>
      </c>
      <c r="E202" s="7">
        <v>168</v>
      </c>
      <c r="F202" s="7">
        <v>250</v>
      </c>
      <c r="G202" s="7">
        <v>124</v>
      </c>
      <c r="H202" s="7">
        <v>1025</v>
      </c>
      <c r="I202" s="7">
        <v>1551</v>
      </c>
      <c r="J202" s="7">
        <v>1194</v>
      </c>
      <c r="K202" s="7">
        <v>1403</v>
      </c>
      <c r="L202" s="7">
        <v>996</v>
      </c>
      <c r="M202" s="7">
        <v>1470</v>
      </c>
      <c r="N202" s="7">
        <v>676</v>
      </c>
      <c r="O202" s="7">
        <v>514</v>
      </c>
      <c r="P202" s="7">
        <v>791</v>
      </c>
      <c r="Q202" s="7">
        <v>926</v>
      </c>
      <c r="R202" s="7">
        <v>1182</v>
      </c>
      <c r="S202" s="7">
        <v>580</v>
      </c>
      <c r="T202" s="7">
        <v>412</v>
      </c>
      <c r="U202" s="7">
        <v>597</v>
      </c>
      <c r="V202" s="7">
        <v>117</v>
      </c>
      <c r="W202" s="7">
        <v>371</v>
      </c>
      <c r="X202" s="7">
        <v>191</v>
      </c>
      <c r="Y202" s="7">
        <v>328</v>
      </c>
      <c r="Z202" s="7">
        <v>161</v>
      </c>
      <c r="AA202" s="7">
        <v>192</v>
      </c>
      <c r="AB202" s="7">
        <v>111</v>
      </c>
      <c r="AC202" s="7">
        <v>180</v>
      </c>
      <c r="AD202" s="7">
        <v>164</v>
      </c>
      <c r="AE202" s="7">
        <v>157</v>
      </c>
      <c r="AF202" s="7">
        <v>282</v>
      </c>
      <c r="AG202" s="7">
        <v>2960</v>
      </c>
      <c r="AH202" s="7">
        <v>30</v>
      </c>
      <c r="AI202" s="7">
        <v>0</v>
      </c>
      <c r="AJ202" s="7">
        <v>2990</v>
      </c>
      <c r="AK202" s="7">
        <v>17950</v>
      </c>
    </row>
    <row r="204" spans="1:37" ht="21" x14ac:dyDescent="0.25">
      <c r="A204" s="2" t="s">
        <v>67</v>
      </c>
    </row>
    <row r="206" spans="1:37" x14ac:dyDescent="0.25">
      <c r="A206" s="1" t="s">
        <v>4</v>
      </c>
    </row>
    <row r="207" spans="1:37" x14ac:dyDescent="0.25">
      <c r="A207" s="1" t="s">
        <v>47</v>
      </c>
    </row>
    <row r="208" spans="1:37" ht="39" x14ac:dyDescent="0.25">
      <c r="A208" s="55" t="s">
        <v>6</v>
      </c>
      <c r="B208" s="3" t="s">
        <v>68</v>
      </c>
      <c r="C208" s="3" t="s">
        <v>69</v>
      </c>
      <c r="D208" s="3" t="s">
        <v>70</v>
      </c>
      <c r="E208" s="3" t="s">
        <v>71</v>
      </c>
      <c r="F208" s="3" t="s">
        <v>72</v>
      </c>
      <c r="G208" s="3" t="s">
        <v>73</v>
      </c>
      <c r="H208" s="3" t="s">
        <v>74</v>
      </c>
      <c r="I208" s="3" t="s">
        <v>75</v>
      </c>
      <c r="J208" s="3" t="s">
        <v>76</v>
      </c>
      <c r="K208" s="3" t="s">
        <v>77</v>
      </c>
      <c r="L208" s="3" t="s">
        <v>78</v>
      </c>
      <c r="M208" s="3" t="s">
        <v>79</v>
      </c>
      <c r="N208" s="3" t="s">
        <v>80</v>
      </c>
      <c r="O208" s="3" t="s">
        <v>81</v>
      </c>
      <c r="P208" s="3" t="s">
        <v>82</v>
      </c>
      <c r="Q208" s="3" t="s">
        <v>83</v>
      </c>
      <c r="R208" s="3" t="s">
        <v>84</v>
      </c>
      <c r="S208" s="3" t="s">
        <v>85</v>
      </c>
      <c r="T208" s="3" t="s">
        <v>86</v>
      </c>
      <c r="U208" s="3" t="s">
        <v>87</v>
      </c>
      <c r="V208" s="3" t="s">
        <v>88</v>
      </c>
      <c r="W208" s="3" t="s">
        <v>89</v>
      </c>
      <c r="X208" s="3" t="s">
        <v>90</v>
      </c>
      <c r="Y208" s="3" t="s">
        <v>91</v>
      </c>
      <c r="Z208" s="3" t="s">
        <v>92</v>
      </c>
      <c r="AA208" s="3" t="s">
        <v>93</v>
      </c>
      <c r="AB208" s="3" t="s">
        <v>94</v>
      </c>
      <c r="AC208" s="3" t="s">
        <v>95</v>
      </c>
      <c r="AD208" s="3" t="s">
        <v>96</v>
      </c>
      <c r="AE208" s="3" t="s">
        <v>97</v>
      </c>
      <c r="AF208" s="3" t="s">
        <v>98</v>
      </c>
      <c r="AG208" s="55" t="s">
        <v>29</v>
      </c>
      <c r="AH208" s="55" t="s">
        <v>30</v>
      </c>
      <c r="AI208" s="55" t="s">
        <v>31</v>
      </c>
      <c r="AJ208" s="55" t="s">
        <v>32</v>
      </c>
      <c r="AK208" s="55" t="s">
        <v>33</v>
      </c>
    </row>
    <row r="209" spans="1:37" x14ac:dyDescent="0.25">
      <c r="A209" s="56"/>
      <c r="B209" s="4" t="s">
        <v>8</v>
      </c>
      <c r="C209" s="4" t="s">
        <v>8</v>
      </c>
      <c r="D209" s="4" t="s">
        <v>8</v>
      </c>
      <c r="E209" s="4" t="s">
        <v>8</v>
      </c>
      <c r="F209" s="4" t="s">
        <v>8</v>
      </c>
      <c r="G209" s="4" t="s">
        <v>8</v>
      </c>
      <c r="H209" s="4" t="s">
        <v>12</v>
      </c>
      <c r="I209" s="4" t="s">
        <v>12</v>
      </c>
      <c r="J209" s="4" t="s">
        <v>12</v>
      </c>
      <c r="K209" s="4" t="s">
        <v>12</v>
      </c>
      <c r="L209" s="4" t="s">
        <v>12</v>
      </c>
      <c r="M209" s="4" t="s">
        <v>12</v>
      </c>
      <c r="N209" s="4" t="s">
        <v>16</v>
      </c>
      <c r="O209" s="4" t="s">
        <v>16</v>
      </c>
      <c r="P209" s="4" t="s">
        <v>16</v>
      </c>
      <c r="Q209" s="4" t="s">
        <v>16</v>
      </c>
      <c r="R209" s="4" t="s">
        <v>16</v>
      </c>
      <c r="S209" s="4" t="s">
        <v>16</v>
      </c>
      <c r="T209" s="4" t="s">
        <v>20</v>
      </c>
      <c r="U209" s="4" t="s">
        <v>24</v>
      </c>
      <c r="V209" s="4" t="s">
        <v>24</v>
      </c>
      <c r="W209" s="4" t="s">
        <v>24</v>
      </c>
      <c r="X209" s="4" t="s">
        <v>24</v>
      </c>
      <c r="Y209" s="4" t="s">
        <v>24</v>
      </c>
      <c r="Z209" s="4" t="s">
        <v>24</v>
      </c>
      <c r="AA209" s="4" t="s">
        <v>26</v>
      </c>
      <c r="AB209" s="4" t="s">
        <v>26</v>
      </c>
      <c r="AC209" s="4" t="s">
        <v>26</v>
      </c>
      <c r="AD209" s="4" t="s">
        <v>26</v>
      </c>
      <c r="AE209" s="4" t="s">
        <v>26</v>
      </c>
      <c r="AF209" s="4" t="s">
        <v>26</v>
      </c>
      <c r="AG209" s="56"/>
      <c r="AH209" s="56"/>
      <c r="AI209" s="56"/>
      <c r="AJ209" s="56"/>
      <c r="AK209" s="56"/>
    </row>
    <row r="210" spans="1:37" x14ac:dyDescent="0.25">
      <c r="A210" s="5" t="s">
        <v>34</v>
      </c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</row>
    <row r="211" spans="1:37" x14ac:dyDescent="0.25">
      <c r="A211" s="6" t="s">
        <v>35</v>
      </c>
      <c r="B211" s="6">
        <v>2</v>
      </c>
      <c r="C211" s="6">
        <v>4</v>
      </c>
      <c r="D211" s="6">
        <v>2</v>
      </c>
      <c r="E211" s="6">
        <v>1</v>
      </c>
      <c r="F211" s="6">
        <v>0</v>
      </c>
      <c r="G211" s="6">
        <v>1</v>
      </c>
      <c r="H211" s="6">
        <v>8</v>
      </c>
      <c r="I211" s="6">
        <v>9</v>
      </c>
      <c r="J211" s="6">
        <v>8</v>
      </c>
      <c r="K211" s="6">
        <v>9</v>
      </c>
      <c r="L211" s="6">
        <v>7</v>
      </c>
      <c r="M211" s="6">
        <v>12</v>
      </c>
      <c r="N211" s="6">
        <v>2</v>
      </c>
      <c r="O211" s="6">
        <v>1</v>
      </c>
      <c r="P211" s="6">
        <v>4</v>
      </c>
      <c r="Q211" s="6">
        <v>1</v>
      </c>
      <c r="R211" s="6">
        <v>4</v>
      </c>
      <c r="S211" s="6">
        <v>1</v>
      </c>
      <c r="T211" s="6">
        <v>1</v>
      </c>
      <c r="U211" s="6">
        <v>4</v>
      </c>
      <c r="V211" s="6">
        <v>0</v>
      </c>
      <c r="W211" s="6">
        <v>2</v>
      </c>
      <c r="X211" s="6">
        <v>1</v>
      </c>
      <c r="Y211" s="6">
        <v>1</v>
      </c>
      <c r="Z211" s="6">
        <v>0</v>
      </c>
      <c r="AA211" s="6">
        <v>0</v>
      </c>
      <c r="AB211" s="6">
        <v>0</v>
      </c>
      <c r="AC211" s="6">
        <v>1</v>
      </c>
      <c r="AD211" s="6">
        <v>1</v>
      </c>
      <c r="AE211" s="6">
        <v>1</v>
      </c>
      <c r="AF211" s="6">
        <v>3</v>
      </c>
      <c r="AG211" s="6">
        <v>5</v>
      </c>
      <c r="AH211" s="6">
        <v>0</v>
      </c>
      <c r="AI211" s="6">
        <v>0</v>
      </c>
      <c r="AJ211" s="6">
        <v>5</v>
      </c>
      <c r="AK211" s="6">
        <v>91</v>
      </c>
    </row>
    <row r="212" spans="1:37" ht="29.25" x14ac:dyDescent="0.25">
      <c r="A212" s="6" t="s">
        <v>36</v>
      </c>
      <c r="B212" s="6">
        <v>1</v>
      </c>
      <c r="C212" s="6">
        <v>2</v>
      </c>
      <c r="D212" s="6">
        <v>2</v>
      </c>
      <c r="E212" s="6">
        <v>0</v>
      </c>
      <c r="F212" s="6">
        <v>1</v>
      </c>
      <c r="G212" s="6">
        <v>1</v>
      </c>
      <c r="H212" s="6">
        <v>11</v>
      </c>
      <c r="I212" s="6">
        <v>13</v>
      </c>
      <c r="J212" s="6">
        <v>10</v>
      </c>
      <c r="K212" s="6">
        <v>13</v>
      </c>
      <c r="L212" s="6">
        <v>9</v>
      </c>
      <c r="M212" s="6">
        <v>9</v>
      </c>
      <c r="N212" s="6">
        <v>1</v>
      </c>
      <c r="O212" s="6">
        <v>1</v>
      </c>
      <c r="P212" s="6">
        <v>2</v>
      </c>
      <c r="Q212" s="6">
        <v>1</v>
      </c>
      <c r="R212" s="6">
        <v>5</v>
      </c>
      <c r="S212" s="6">
        <v>0</v>
      </c>
      <c r="T212" s="6">
        <v>0</v>
      </c>
      <c r="U212" s="6">
        <v>5</v>
      </c>
      <c r="V212" s="6">
        <v>2</v>
      </c>
      <c r="W212" s="6">
        <v>5</v>
      </c>
      <c r="X212" s="6">
        <v>3</v>
      </c>
      <c r="Y212" s="6">
        <v>3</v>
      </c>
      <c r="Z212" s="6">
        <v>2</v>
      </c>
      <c r="AA212" s="6">
        <v>4</v>
      </c>
      <c r="AB212" s="6">
        <v>0</v>
      </c>
      <c r="AC212" s="6">
        <v>0</v>
      </c>
      <c r="AD212" s="6">
        <v>1</v>
      </c>
      <c r="AE212" s="6">
        <v>1</v>
      </c>
      <c r="AF212" s="6">
        <v>3</v>
      </c>
      <c r="AG212" s="6">
        <v>39</v>
      </c>
      <c r="AH212" s="6">
        <v>0</v>
      </c>
      <c r="AI212" s="6">
        <v>0</v>
      </c>
      <c r="AJ212" s="6">
        <v>39</v>
      </c>
      <c r="AK212" s="6">
        <v>111</v>
      </c>
    </row>
    <row r="213" spans="1:37" x14ac:dyDescent="0.25">
      <c r="A213" s="6" t="s">
        <v>37</v>
      </c>
      <c r="B213" s="6">
        <v>0</v>
      </c>
      <c r="C213" s="6">
        <v>0</v>
      </c>
      <c r="D213" s="6">
        <v>0</v>
      </c>
      <c r="E213" s="6">
        <v>0</v>
      </c>
      <c r="F213" s="6">
        <v>0</v>
      </c>
      <c r="G213" s="6">
        <v>0</v>
      </c>
      <c r="H213" s="6">
        <v>0</v>
      </c>
      <c r="I213" s="6">
        <v>0</v>
      </c>
      <c r="J213" s="6">
        <v>0</v>
      </c>
      <c r="K213" s="6">
        <v>0</v>
      </c>
      <c r="L213" s="6">
        <v>0</v>
      </c>
      <c r="M213" s="6">
        <v>0</v>
      </c>
      <c r="N213" s="6">
        <v>0</v>
      </c>
      <c r="O213" s="6">
        <v>0</v>
      </c>
      <c r="P213" s="6">
        <v>0</v>
      </c>
      <c r="Q213" s="6">
        <v>0</v>
      </c>
      <c r="R213" s="6">
        <v>0</v>
      </c>
      <c r="S213" s="6">
        <v>0</v>
      </c>
      <c r="T213" s="6">
        <v>0</v>
      </c>
      <c r="U213" s="6">
        <v>0</v>
      </c>
      <c r="V213" s="6">
        <v>0</v>
      </c>
      <c r="W213" s="6">
        <v>0</v>
      </c>
      <c r="X213" s="6">
        <v>0</v>
      </c>
      <c r="Y213" s="6">
        <v>0</v>
      </c>
      <c r="Z213" s="6">
        <v>0</v>
      </c>
      <c r="AA213" s="6">
        <v>0</v>
      </c>
      <c r="AB213" s="6">
        <v>0</v>
      </c>
      <c r="AC213" s="6">
        <v>0</v>
      </c>
      <c r="AD213" s="6">
        <v>0</v>
      </c>
      <c r="AE213" s="6">
        <v>0</v>
      </c>
      <c r="AF213" s="6">
        <v>0</v>
      </c>
      <c r="AG213" s="6">
        <v>0</v>
      </c>
      <c r="AH213" s="6">
        <v>0</v>
      </c>
      <c r="AI213" s="6">
        <v>0</v>
      </c>
      <c r="AJ213" s="6">
        <v>0</v>
      </c>
      <c r="AK213" s="6">
        <v>0</v>
      </c>
    </row>
    <row r="214" spans="1:37" x14ac:dyDescent="0.25">
      <c r="A214" s="6" t="s">
        <v>38</v>
      </c>
      <c r="B214" s="6">
        <v>0</v>
      </c>
      <c r="C214" s="6">
        <v>0</v>
      </c>
      <c r="D214" s="6">
        <v>0</v>
      </c>
      <c r="E214" s="6">
        <v>0</v>
      </c>
      <c r="F214" s="6">
        <v>0</v>
      </c>
      <c r="G214" s="6">
        <v>0</v>
      </c>
      <c r="H214" s="6">
        <v>1</v>
      </c>
      <c r="I214" s="6">
        <v>1</v>
      </c>
      <c r="J214" s="6">
        <v>1</v>
      </c>
      <c r="K214" s="6">
        <v>1</v>
      </c>
      <c r="L214" s="6">
        <v>1</v>
      </c>
      <c r="M214" s="6">
        <v>1</v>
      </c>
      <c r="N214" s="6">
        <v>0</v>
      </c>
      <c r="O214" s="6">
        <v>0</v>
      </c>
      <c r="P214" s="6">
        <v>0</v>
      </c>
      <c r="Q214" s="6">
        <v>0</v>
      </c>
      <c r="R214" s="6">
        <v>0</v>
      </c>
      <c r="S214" s="6">
        <v>0</v>
      </c>
      <c r="T214" s="6">
        <v>0</v>
      </c>
      <c r="U214" s="6">
        <v>0</v>
      </c>
      <c r="V214" s="6">
        <v>0</v>
      </c>
      <c r="W214" s="6">
        <v>0</v>
      </c>
      <c r="X214" s="6">
        <v>0</v>
      </c>
      <c r="Y214" s="6">
        <v>0</v>
      </c>
      <c r="Z214" s="6">
        <v>0</v>
      </c>
      <c r="AA214" s="6">
        <v>0</v>
      </c>
      <c r="AB214" s="6">
        <v>0</v>
      </c>
      <c r="AC214" s="6">
        <v>0</v>
      </c>
      <c r="AD214" s="6">
        <v>0</v>
      </c>
      <c r="AE214" s="6">
        <v>0</v>
      </c>
      <c r="AF214" s="6">
        <v>0</v>
      </c>
      <c r="AG214" s="6">
        <v>0</v>
      </c>
      <c r="AH214" s="6">
        <v>0</v>
      </c>
      <c r="AI214" s="6">
        <v>0</v>
      </c>
      <c r="AJ214" s="6">
        <v>0</v>
      </c>
      <c r="AK214" s="6">
        <v>6</v>
      </c>
    </row>
    <row r="215" spans="1:37" ht="29.25" x14ac:dyDescent="0.25">
      <c r="A215" s="6" t="s">
        <v>39</v>
      </c>
      <c r="B215" s="6">
        <v>12</v>
      </c>
      <c r="C215" s="6">
        <v>7</v>
      </c>
      <c r="D215" s="6">
        <v>6</v>
      </c>
      <c r="E215" s="6">
        <v>3</v>
      </c>
      <c r="F215" s="6">
        <v>3</v>
      </c>
      <c r="G215" s="6">
        <v>4</v>
      </c>
      <c r="H215" s="6">
        <v>13</v>
      </c>
      <c r="I215" s="6">
        <v>22</v>
      </c>
      <c r="J215" s="6">
        <v>16</v>
      </c>
      <c r="K215" s="6">
        <v>20</v>
      </c>
      <c r="L215" s="6">
        <v>17</v>
      </c>
      <c r="M215" s="6">
        <v>20</v>
      </c>
      <c r="N215" s="6">
        <v>8</v>
      </c>
      <c r="O215" s="6">
        <v>9</v>
      </c>
      <c r="P215" s="6">
        <v>9</v>
      </c>
      <c r="Q215" s="6">
        <v>8</v>
      </c>
      <c r="R215" s="6">
        <v>10</v>
      </c>
      <c r="S215" s="6">
        <v>7</v>
      </c>
      <c r="T215" s="6">
        <v>2</v>
      </c>
      <c r="U215" s="6">
        <v>4</v>
      </c>
      <c r="V215" s="6">
        <v>3</v>
      </c>
      <c r="W215" s="6">
        <v>4</v>
      </c>
      <c r="X215" s="6">
        <v>2</v>
      </c>
      <c r="Y215" s="6">
        <v>3</v>
      </c>
      <c r="Z215" s="6">
        <v>3</v>
      </c>
      <c r="AA215" s="6">
        <v>3</v>
      </c>
      <c r="AB215" s="6">
        <v>1</v>
      </c>
      <c r="AC215" s="6">
        <v>2</v>
      </c>
      <c r="AD215" s="6">
        <v>3</v>
      </c>
      <c r="AE215" s="6">
        <v>2</v>
      </c>
      <c r="AF215" s="6">
        <v>3</v>
      </c>
      <c r="AG215" s="6">
        <v>41</v>
      </c>
      <c r="AH215" s="6">
        <v>0</v>
      </c>
      <c r="AI215" s="6">
        <v>0</v>
      </c>
      <c r="AJ215" s="6">
        <v>41</v>
      </c>
      <c r="AK215" s="6">
        <v>229</v>
      </c>
    </row>
    <row r="216" spans="1:37" ht="19.5" x14ac:dyDescent="0.25">
      <c r="A216" s="6" t="s">
        <v>40</v>
      </c>
      <c r="B216" s="6">
        <v>2</v>
      </c>
      <c r="C216" s="6">
        <v>0</v>
      </c>
      <c r="D216" s="6">
        <v>0</v>
      </c>
      <c r="E216" s="6">
        <v>0</v>
      </c>
      <c r="F216" s="6">
        <v>0</v>
      </c>
      <c r="G216" s="6">
        <v>0</v>
      </c>
      <c r="H216" s="6">
        <v>4</v>
      </c>
      <c r="I216" s="6">
        <v>5</v>
      </c>
      <c r="J216" s="6">
        <v>5</v>
      </c>
      <c r="K216" s="6">
        <v>6</v>
      </c>
      <c r="L216" s="6">
        <v>3</v>
      </c>
      <c r="M216" s="6">
        <v>5</v>
      </c>
      <c r="N216" s="6">
        <v>2</v>
      </c>
      <c r="O216" s="6">
        <v>0</v>
      </c>
      <c r="P216" s="6">
        <v>2</v>
      </c>
      <c r="Q216" s="6">
        <v>0</v>
      </c>
      <c r="R216" s="6">
        <v>3</v>
      </c>
      <c r="S216" s="6">
        <v>1</v>
      </c>
      <c r="T216" s="6">
        <v>0</v>
      </c>
      <c r="U216" s="6">
        <v>1</v>
      </c>
      <c r="V216" s="6">
        <v>0</v>
      </c>
      <c r="W216" s="6">
        <v>1</v>
      </c>
      <c r="X216" s="6">
        <v>0</v>
      </c>
      <c r="Y216" s="6">
        <v>1</v>
      </c>
      <c r="Z216" s="6">
        <v>0</v>
      </c>
      <c r="AA216" s="6">
        <v>0</v>
      </c>
      <c r="AB216" s="6">
        <v>1</v>
      </c>
      <c r="AC216" s="6">
        <v>0</v>
      </c>
      <c r="AD216" s="6">
        <v>1</v>
      </c>
      <c r="AE216" s="6">
        <v>1</v>
      </c>
      <c r="AF216" s="6">
        <v>0</v>
      </c>
      <c r="AG216" s="6">
        <v>22</v>
      </c>
      <c r="AH216" s="6">
        <v>0</v>
      </c>
      <c r="AI216" s="6">
        <v>0</v>
      </c>
      <c r="AJ216" s="6">
        <v>22</v>
      </c>
      <c r="AK216" s="6">
        <v>44</v>
      </c>
    </row>
    <row r="217" spans="1:37" ht="19.5" x14ac:dyDescent="0.25">
      <c r="A217" s="6" t="s">
        <v>41</v>
      </c>
      <c r="B217" s="6">
        <v>3</v>
      </c>
      <c r="C217" s="6">
        <v>1</v>
      </c>
      <c r="D217" s="6">
        <v>3</v>
      </c>
      <c r="E217" s="6">
        <v>2</v>
      </c>
      <c r="F217" s="6">
        <v>0</v>
      </c>
      <c r="G217" s="6">
        <v>0</v>
      </c>
      <c r="H217" s="6">
        <v>11</v>
      </c>
      <c r="I217" s="6">
        <v>13</v>
      </c>
      <c r="J217" s="6">
        <v>10</v>
      </c>
      <c r="K217" s="6">
        <v>12</v>
      </c>
      <c r="L217" s="6">
        <v>9</v>
      </c>
      <c r="M217" s="6">
        <v>9</v>
      </c>
      <c r="N217" s="6">
        <v>2</v>
      </c>
      <c r="O217" s="6">
        <v>5</v>
      </c>
      <c r="P217" s="6">
        <v>4</v>
      </c>
      <c r="Q217" s="6">
        <v>2</v>
      </c>
      <c r="R217" s="6">
        <v>4</v>
      </c>
      <c r="S217" s="6">
        <v>3</v>
      </c>
      <c r="T217" s="6">
        <v>1</v>
      </c>
      <c r="U217" s="6">
        <v>3</v>
      </c>
      <c r="V217" s="6">
        <v>0</v>
      </c>
      <c r="W217" s="6">
        <v>2</v>
      </c>
      <c r="X217" s="6">
        <v>0</v>
      </c>
      <c r="Y217" s="6">
        <v>2</v>
      </c>
      <c r="Z217" s="6">
        <v>1</v>
      </c>
      <c r="AA217" s="6">
        <v>0</v>
      </c>
      <c r="AB217" s="6">
        <v>1</v>
      </c>
      <c r="AC217" s="6">
        <v>2</v>
      </c>
      <c r="AD217" s="6">
        <v>1</v>
      </c>
      <c r="AE217" s="6">
        <v>1</v>
      </c>
      <c r="AF217" s="6">
        <v>0</v>
      </c>
      <c r="AG217" s="6">
        <v>13</v>
      </c>
      <c r="AH217" s="6">
        <v>0</v>
      </c>
      <c r="AI217" s="6">
        <v>0</v>
      </c>
      <c r="AJ217" s="6">
        <v>13</v>
      </c>
      <c r="AK217" s="6">
        <v>107</v>
      </c>
    </row>
    <row r="218" spans="1:37" ht="29.25" x14ac:dyDescent="0.25">
      <c r="A218" s="6" t="s">
        <v>42</v>
      </c>
      <c r="B218" s="6">
        <v>6</v>
      </c>
      <c r="C218" s="6">
        <v>4</v>
      </c>
      <c r="D218" s="6">
        <v>8</v>
      </c>
      <c r="E218" s="6">
        <v>3</v>
      </c>
      <c r="F218" s="6">
        <v>3</v>
      </c>
      <c r="G218" s="6">
        <v>0</v>
      </c>
      <c r="H218" s="6">
        <v>8</v>
      </c>
      <c r="I218" s="6">
        <v>11</v>
      </c>
      <c r="J218" s="6">
        <v>10</v>
      </c>
      <c r="K218" s="6">
        <v>13</v>
      </c>
      <c r="L218" s="6">
        <v>8</v>
      </c>
      <c r="M218" s="6">
        <v>12</v>
      </c>
      <c r="N218" s="6">
        <v>4</v>
      </c>
      <c r="O218" s="6">
        <v>5</v>
      </c>
      <c r="P218" s="6">
        <v>5</v>
      </c>
      <c r="Q218" s="6">
        <v>5</v>
      </c>
      <c r="R218" s="6">
        <v>6</v>
      </c>
      <c r="S218" s="6">
        <v>6</v>
      </c>
      <c r="T218" s="6">
        <v>2</v>
      </c>
      <c r="U218" s="6">
        <v>2</v>
      </c>
      <c r="V218" s="6">
        <v>1</v>
      </c>
      <c r="W218" s="6">
        <v>0</v>
      </c>
      <c r="X218" s="6">
        <v>0</v>
      </c>
      <c r="Y218" s="6">
        <v>1</v>
      </c>
      <c r="Z218" s="6">
        <v>1</v>
      </c>
      <c r="AA218" s="6">
        <v>1</v>
      </c>
      <c r="AB218" s="6">
        <v>2</v>
      </c>
      <c r="AC218" s="6">
        <v>1</v>
      </c>
      <c r="AD218" s="6">
        <v>3</v>
      </c>
      <c r="AE218" s="6">
        <v>3</v>
      </c>
      <c r="AF218" s="6">
        <v>3</v>
      </c>
      <c r="AG218" s="6">
        <v>7</v>
      </c>
      <c r="AH218" s="6">
        <v>0</v>
      </c>
      <c r="AI218" s="6">
        <v>0</v>
      </c>
      <c r="AJ218" s="6">
        <v>7</v>
      </c>
      <c r="AK218" s="6">
        <v>137</v>
      </c>
    </row>
    <row r="219" spans="1:37" x14ac:dyDescent="0.25">
      <c r="A219" s="5" t="s">
        <v>43</v>
      </c>
      <c r="B219" s="5">
        <v>26</v>
      </c>
      <c r="C219" s="5">
        <v>18</v>
      </c>
      <c r="D219" s="5">
        <v>21</v>
      </c>
      <c r="E219" s="5">
        <v>9</v>
      </c>
      <c r="F219" s="5">
        <v>7</v>
      </c>
      <c r="G219" s="5">
        <v>6</v>
      </c>
      <c r="H219" s="5">
        <v>56</v>
      </c>
      <c r="I219" s="5">
        <v>74</v>
      </c>
      <c r="J219" s="5">
        <v>60</v>
      </c>
      <c r="K219" s="5">
        <v>74</v>
      </c>
      <c r="L219" s="5">
        <v>54</v>
      </c>
      <c r="M219" s="5">
        <v>68</v>
      </c>
      <c r="N219" s="5">
        <v>19</v>
      </c>
      <c r="O219" s="5">
        <v>21</v>
      </c>
      <c r="P219" s="5">
        <v>26</v>
      </c>
      <c r="Q219" s="5">
        <v>17</v>
      </c>
      <c r="R219" s="5">
        <v>32</v>
      </c>
      <c r="S219" s="5">
        <v>18</v>
      </c>
      <c r="T219" s="5">
        <v>6</v>
      </c>
      <c r="U219" s="5">
        <v>19</v>
      </c>
      <c r="V219" s="5">
        <v>6</v>
      </c>
      <c r="W219" s="5">
        <v>14</v>
      </c>
      <c r="X219" s="5">
        <v>6</v>
      </c>
      <c r="Y219" s="5">
        <v>11</v>
      </c>
      <c r="Z219" s="5">
        <v>7</v>
      </c>
      <c r="AA219" s="5">
        <v>8</v>
      </c>
      <c r="AB219" s="5">
        <v>5</v>
      </c>
      <c r="AC219" s="5">
        <v>6</v>
      </c>
      <c r="AD219" s="5">
        <v>10</v>
      </c>
      <c r="AE219" s="5">
        <v>9</v>
      </c>
      <c r="AF219" s="5">
        <v>12</v>
      </c>
      <c r="AG219" s="5">
        <v>127</v>
      </c>
      <c r="AH219" s="5">
        <v>0</v>
      </c>
      <c r="AI219" s="5">
        <v>0</v>
      </c>
      <c r="AJ219" s="5">
        <v>127</v>
      </c>
      <c r="AK219" s="5">
        <v>725</v>
      </c>
    </row>
    <row r="220" spans="1:37" x14ac:dyDescent="0.25">
      <c r="A220" s="5" t="s">
        <v>44</v>
      </c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</row>
    <row r="221" spans="1:37" x14ac:dyDescent="0.25">
      <c r="A221" s="6" t="s">
        <v>44</v>
      </c>
      <c r="B221" s="6">
        <v>0</v>
      </c>
      <c r="C221" s="6">
        <v>0</v>
      </c>
      <c r="D221" s="6">
        <v>0</v>
      </c>
      <c r="E221" s="6">
        <v>0</v>
      </c>
      <c r="F221" s="6">
        <v>0</v>
      </c>
      <c r="G221" s="6">
        <v>0</v>
      </c>
      <c r="H221" s="6">
        <v>0</v>
      </c>
      <c r="I221" s="6">
        <v>0</v>
      </c>
      <c r="J221" s="6">
        <v>0</v>
      </c>
      <c r="K221" s="6">
        <v>0</v>
      </c>
      <c r="L221" s="6">
        <v>0</v>
      </c>
      <c r="M221" s="6">
        <v>0</v>
      </c>
      <c r="N221" s="6">
        <v>0</v>
      </c>
      <c r="O221" s="6">
        <v>0</v>
      </c>
      <c r="P221" s="6">
        <v>0</v>
      </c>
      <c r="Q221" s="6">
        <v>0</v>
      </c>
      <c r="R221" s="6">
        <v>0</v>
      </c>
      <c r="S221" s="6">
        <v>0</v>
      </c>
      <c r="T221" s="6">
        <v>0</v>
      </c>
      <c r="U221" s="6">
        <v>0</v>
      </c>
      <c r="V221" s="6">
        <v>0</v>
      </c>
      <c r="W221" s="6">
        <v>0</v>
      </c>
      <c r="X221" s="6">
        <v>0</v>
      </c>
      <c r="Y221" s="6">
        <v>0</v>
      </c>
      <c r="Z221" s="6">
        <v>0</v>
      </c>
      <c r="AA221" s="6">
        <v>0</v>
      </c>
      <c r="AB221" s="6">
        <v>0</v>
      </c>
      <c r="AC221" s="6">
        <v>0</v>
      </c>
      <c r="AD221" s="6">
        <v>0</v>
      </c>
      <c r="AE221" s="6">
        <v>0</v>
      </c>
      <c r="AF221" s="6">
        <v>0</v>
      </c>
      <c r="AG221" s="6">
        <v>0</v>
      </c>
      <c r="AH221" s="6">
        <v>0</v>
      </c>
      <c r="AI221" s="6">
        <v>0</v>
      </c>
      <c r="AJ221" s="6">
        <v>0</v>
      </c>
      <c r="AK221" s="6">
        <v>0</v>
      </c>
    </row>
    <row r="222" spans="1:37" x14ac:dyDescent="0.25">
      <c r="A222" s="7" t="s">
        <v>45</v>
      </c>
      <c r="B222" s="7">
        <v>26</v>
      </c>
      <c r="C222" s="7">
        <v>18</v>
      </c>
      <c r="D222" s="7">
        <v>21</v>
      </c>
      <c r="E222" s="7">
        <v>9</v>
      </c>
      <c r="F222" s="7">
        <v>7</v>
      </c>
      <c r="G222" s="7">
        <v>6</v>
      </c>
      <c r="H222" s="7">
        <v>56</v>
      </c>
      <c r="I222" s="7">
        <v>74</v>
      </c>
      <c r="J222" s="7">
        <v>60</v>
      </c>
      <c r="K222" s="7">
        <v>74</v>
      </c>
      <c r="L222" s="7">
        <v>54</v>
      </c>
      <c r="M222" s="7">
        <v>68</v>
      </c>
      <c r="N222" s="7">
        <v>19</v>
      </c>
      <c r="O222" s="7">
        <v>21</v>
      </c>
      <c r="P222" s="7">
        <v>26</v>
      </c>
      <c r="Q222" s="7">
        <v>17</v>
      </c>
      <c r="R222" s="7">
        <v>32</v>
      </c>
      <c r="S222" s="7">
        <v>18</v>
      </c>
      <c r="T222" s="7">
        <v>6</v>
      </c>
      <c r="U222" s="7">
        <v>19</v>
      </c>
      <c r="V222" s="7">
        <v>6</v>
      </c>
      <c r="W222" s="7">
        <v>14</v>
      </c>
      <c r="X222" s="7">
        <v>6</v>
      </c>
      <c r="Y222" s="7">
        <v>11</v>
      </c>
      <c r="Z222" s="7">
        <v>7</v>
      </c>
      <c r="AA222" s="7">
        <v>8</v>
      </c>
      <c r="AB222" s="7">
        <v>5</v>
      </c>
      <c r="AC222" s="7">
        <v>6</v>
      </c>
      <c r="AD222" s="7">
        <v>10</v>
      </c>
      <c r="AE222" s="7">
        <v>9</v>
      </c>
      <c r="AF222" s="7">
        <v>12</v>
      </c>
      <c r="AG222" s="7">
        <v>127</v>
      </c>
      <c r="AH222" s="7">
        <v>0</v>
      </c>
      <c r="AI222" s="7">
        <v>0</v>
      </c>
      <c r="AJ222" s="7">
        <v>127</v>
      </c>
      <c r="AK222" s="7">
        <v>725</v>
      </c>
    </row>
    <row r="224" spans="1:37" ht="21" x14ac:dyDescent="0.25">
      <c r="A224" s="2" t="s">
        <v>99</v>
      </c>
    </row>
    <row r="226" spans="1:36" x14ac:dyDescent="0.25">
      <c r="A226" s="1" t="s">
        <v>4</v>
      </c>
    </row>
    <row r="227" spans="1:36" x14ac:dyDescent="0.25">
      <c r="A227" s="1" t="s">
        <v>5</v>
      </c>
    </row>
    <row r="228" spans="1:36" ht="39" x14ac:dyDescent="0.25">
      <c r="A228" s="55" t="s">
        <v>6</v>
      </c>
      <c r="B228" s="3" t="s">
        <v>100</v>
      </c>
      <c r="C228" s="3" t="s">
        <v>101</v>
      </c>
      <c r="D228" s="3" t="s">
        <v>102</v>
      </c>
      <c r="E228" s="3" t="s">
        <v>103</v>
      </c>
      <c r="F228" s="3" t="s">
        <v>104</v>
      </c>
      <c r="G228" s="3" t="s">
        <v>105</v>
      </c>
      <c r="H228" s="3" t="s">
        <v>106</v>
      </c>
      <c r="I228" s="3" t="s">
        <v>107</v>
      </c>
      <c r="J228" s="3" t="s">
        <v>108</v>
      </c>
      <c r="K228" s="3" t="s">
        <v>109</v>
      </c>
      <c r="L228" s="3" t="s">
        <v>110</v>
      </c>
      <c r="M228" s="3" t="s">
        <v>111</v>
      </c>
      <c r="N228" s="3" t="s">
        <v>112</v>
      </c>
      <c r="O228" s="3" t="s">
        <v>113</v>
      </c>
      <c r="P228" s="3" t="s">
        <v>114</v>
      </c>
      <c r="Q228" s="3" t="s">
        <v>115</v>
      </c>
      <c r="R228" s="3" t="s">
        <v>116</v>
      </c>
      <c r="S228" s="3" t="s">
        <v>117</v>
      </c>
      <c r="T228" s="3" t="s">
        <v>118</v>
      </c>
      <c r="U228" s="3" t="s">
        <v>119</v>
      </c>
      <c r="V228" s="3" t="s">
        <v>120</v>
      </c>
      <c r="W228" s="3" t="s">
        <v>121</v>
      </c>
      <c r="X228" s="3" t="s">
        <v>122</v>
      </c>
      <c r="Y228" s="3" t="s">
        <v>123</v>
      </c>
      <c r="Z228" s="3" t="s">
        <v>124</v>
      </c>
      <c r="AA228" s="3" t="s">
        <v>125</v>
      </c>
      <c r="AB228" s="3" t="s">
        <v>126</v>
      </c>
      <c r="AC228" s="3" t="s">
        <v>127</v>
      </c>
      <c r="AD228" s="3" t="s">
        <v>128</v>
      </c>
      <c r="AE228" s="3" t="s">
        <v>129</v>
      </c>
      <c r="AF228" s="55" t="s">
        <v>29</v>
      </c>
      <c r="AG228" s="55" t="s">
        <v>30</v>
      </c>
      <c r="AH228" s="55" t="s">
        <v>31</v>
      </c>
      <c r="AI228" s="55" t="s">
        <v>32</v>
      </c>
      <c r="AJ228" s="55" t="s">
        <v>33</v>
      </c>
    </row>
    <row r="229" spans="1:36" x14ac:dyDescent="0.25">
      <c r="A229" s="56"/>
      <c r="B229" s="4" t="s">
        <v>8</v>
      </c>
      <c r="C229" s="4" t="s">
        <v>8</v>
      </c>
      <c r="D229" s="4" t="s">
        <v>8</v>
      </c>
      <c r="E229" s="4" t="s">
        <v>8</v>
      </c>
      <c r="F229" s="4" t="s">
        <v>8</v>
      </c>
      <c r="G229" s="4" t="s">
        <v>8</v>
      </c>
      <c r="H229" s="4" t="s">
        <v>12</v>
      </c>
      <c r="I229" s="4" t="s">
        <v>12</v>
      </c>
      <c r="J229" s="4" t="s">
        <v>12</v>
      </c>
      <c r="K229" s="4" t="s">
        <v>12</v>
      </c>
      <c r="L229" s="4" t="s">
        <v>12</v>
      </c>
      <c r="M229" s="4" t="s">
        <v>12</v>
      </c>
      <c r="N229" s="4" t="s">
        <v>16</v>
      </c>
      <c r="O229" s="4" t="s">
        <v>16</v>
      </c>
      <c r="P229" s="4" t="s">
        <v>16</v>
      </c>
      <c r="Q229" s="4" t="s">
        <v>16</v>
      </c>
      <c r="R229" s="4" t="s">
        <v>16</v>
      </c>
      <c r="S229" s="4" t="s">
        <v>16</v>
      </c>
      <c r="T229" s="4" t="s">
        <v>24</v>
      </c>
      <c r="U229" s="4" t="s">
        <v>24</v>
      </c>
      <c r="V229" s="4" t="s">
        <v>24</v>
      </c>
      <c r="W229" s="4" t="s">
        <v>24</v>
      </c>
      <c r="X229" s="4" t="s">
        <v>24</v>
      </c>
      <c r="Y229" s="4" t="s">
        <v>24</v>
      </c>
      <c r="Z229" s="4" t="s">
        <v>26</v>
      </c>
      <c r="AA229" s="4" t="s">
        <v>26</v>
      </c>
      <c r="AB229" s="4" t="s">
        <v>26</v>
      </c>
      <c r="AC229" s="4" t="s">
        <v>26</v>
      </c>
      <c r="AD229" s="4" t="s">
        <v>26</v>
      </c>
      <c r="AE229" s="4" t="s">
        <v>26</v>
      </c>
      <c r="AF229" s="56"/>
      <c r="AG229" s="56"/>
      <c r="AH229" s="56"/>
      <c r="AI229" s="56"/>
      <c r="AJ229" s="56"/>
    </row>
    <row r="230" spans="1:36" x14ac:dyDescent="0.25">
      <c r="A230" s="5" t="s">
        <v>34</v>
      </c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</row>
    <row r="231" spans="1:36" x14ac:dyDescent="0.25">
      <c r="A231" s="6" t="s">
        <v>49</v>
      </c>
      <c r="B231" s="6">
        <v>18</v>
      </c>
      <c r="C231" s="6">
        <v>2</v>
      </c>
      <c r="D231" s="6">
        <v>14</v>
      </c>
      <c r="E231" s="6">
        <v>10</v>
      </c>
      <c r="F231" s="6">
        <v>13</v>
      </c>
      <c r="G231" s="6">
        <v>3</v>
      </c>
      <c r="H231" s="6">
        <v>31</v>
      </c>
      <c r="I231" s="6">
        <v>22</v>
      </c>
      <c r="J231" s="6">
        <v>27</v>
      </c>
      <c r="K231" s="6">
        <v>25</v>
      </c>
      <c r="L231" s="6">
        <v>32</v>
      </c>
      <c r="M231" s="6">
        <v>20</v>
      </c>
      <c r="N231" s="6">
        <v>16</v>
      </c>
      <c r="O231" s="6">
        <v>25</v>
      </c>
      <c r="P231" s="6">
        <v>21</v>
      </c>
      <c r="Q231" s="6">
        <v>17</v>
      </c>
      <c r="R231" s="6">
        <v>9</v>
      </c>
      <c r="S231" s="6">
        <v>16</v>
      </c>
      <c r="T231" s="6">
        <v>12</v>
      </c>
      <c r="U231" s="6">
        <v>8</v>
      </c>
      <c r="V231" s="6">
        <v>14</v>
      </c>
      <c r="W231" s="6">
        <v>4</v>
      </c>
      <c r="X231" s="6">
        <v>5</v>
      </c>
      <c r="Y231" s="6">
        <v>3</v>
      </c>
      <c r="Z231" s="6">
        <v>7</v>
      </c>
      <c r="AA231" s="6">
        <v>2</v>
      </c>
      <c r="AB231" s="6">
        <v>4</v>
      </c>
      <c r="AC231" s="6">
        <v>0</v>
      </c>
      <c r="AD231" s="6">
        <v>7</v>
      </c>
      <c r="AE231" s="6">
        <v>3</v>
      </c>
      <c r="AF231" s="6">
        <v>66</v>
      </c>
      <c r="AG231" s="6">
        <v>0</v>
      </c>
      <c r="AH231" s="6">
        <v>0</v>
      </c>
      <c r="AI231" s="6">
        <v>66</v>
      </c>
      <c r="AJ231" s="6">
        <v>390</v>
      </c>
    </row>
    <row r="232" spans="1:36" x14ac:dyDescent="0.25">
      <c r="A232" s="6" t="s">
        <v>50</v>
      </c>
      <c r="B232" s="6">
        <v>42</v>
      </c>
      <c r="C232" s="6">
        <v>10</v>
      </c>
      <c r="D232" s="6">
        <v>31</v>
      </c>
      <c r="E232" s="6">
        <v>13</v>
      </c>
      <c r="F232" s="6">
        <v>24</v>
      </c>
      <c r="G232" s="6">
        <v>10</v>
      </c>
      <c r="H232" s="6">
        <v>55</v>
      </c>
      <c r="I232" s="6">
        <v>49</v>
      </c>
      <c r="J232" s="6">
        <v>58</v>
      </c>
      <c r="K232" s="6">
        <v>44</v>
      </c>
      <c r="L232" s="6">
        <v>56</v>
      </c>
      <c r="M232" s="6">
        <v>43</v>
      </c>
      <c r="N232" s="6">
        <v>31</v>
      </c>
      <c r="O232" s="6">
        <v>37</v>
      </c>
      <c r="P232" s="6">
        <v>36</v>
      </c>
      <c r="Q232" s="6">
        <v>28</v>
      </c>
      <c r="R232" s="6">
        <v>14</v>
      </c>
      <c r="S232" s="6">
        <v>30</v>
      </c>
      <c r="T232" s="6">
        <v>15</v>
      </c>
      <c r="U232" s="6">
        <v>21</v>
      </c>
      <c r="V232" s="6">
        <v>38</v>
      </c>
      <c r="W232" s="6">
        <v>9</v>
      </c>
      <c r="X232" s="6">
        <v>12</v>
      </c>
      <c r="Y232" s="6">
        <v>5</v>
      </c>
      <c r="Z232" s="6">
        <v>17</v>
      </c>
      <c r="AA232" s="6">
        <v>6</v>
      </c>
      <c r="AB232" s="6">
        <v>6</v>
      </c>
      <c r="AC232" s="6">
        <v>3</v>
      </c>
      <c r="AD232" s="6">
        <v>12</v>
      </c>
      <c r="AE232" s="6">
        <v>5</v>
      </c>
      <c r="AF232" s="6">
        <v>266</v>
      </c>
      <c r="AG232" s="6">
        <v>0</v>
      </c>
      <c r="AH232" s="6">
        <v>0</v>
      </c>
      <c r="AI232" s="6">
        <v>266</v>
      </c>
      <c r="AJ232" s="6">
        <v>760</v>
      </c>
    </row>
    <row r="233" spans="1:36" x14ac:dyDescent="0.25">
      <c r="A233" s="6" t="s">
        <v>51</v>
      </c>
      <c r="B233" s="6">
        <v>19</v>
      </c>
      <c r="C233" s="6">
        <v>2</v>
      </c>
      <c r="D233" s="6">
        <v>8</v>
      </c>
      <c r="E233" s="6">
        <v>5</v>
      </c>
      <c r="F233" s="6">
        <v>7</v>
      </c>
      <c r="G233" s="6">
        <v>5</v>
      </c>
      <c r="H233" s="6">
        <v>38</v>
      </c>
      <c r="I233" s="6">
        <v>34</v>
      </c>
      <c r="J233" s="6">
        <v>40</v>
      </c>
      <c r="K233" s="6">
        <v>31</v>
      </c>
      <c r="L233" s="6">
        <v>40</v>
      </c>
      <c r="M233" s="6">
        <v>30</v>
      </c>
      <c r="N233" s="6">
        <v>23</v>
      </c>
      <c r="O233" s="6">
        <v>30</v>
      </c>
      <c r="P233" s="6">
        <v>26</v>
      </c>
      <c r="Q233" s="6">
        <v>21</v>
      </c>
      <c r="R233" s="6">
        <v>15</v>
      </c>
      <c r="S233" s="6">
        <v>19</v>
      </c>
      <c r="T233" s="6">
        <v>15</v>
      </c>
      <c r="U233" s="6">
        <v>15</v>
      </c>
      <c r="V233" s="6">
        <v>21</v>
      </c>
      <c r="W233" s="6">
        <v>10</v>
      </c>
      <c r="X233" s="6">
        <v>8</v>
      </c>
      <c r="Y233" s="6">
        <v>8</v>
      </c>
      <c r="Z233" s="6">
        <v>15</v>
      </c>
      <c r="AA233" s="6">
        <v>3</v>
      </c>
      <c r="AB233" s="6">
        <v>6</v>
      </c>
      <c r="AC233" s="6">
        <v>4</v>
      </c>
      <c r="AD233" s="6">
        <v>9</v>
      </c>
      <c r="AE233" s="6">
        <v>7</v>
      </c>
      <c r="AF233" s="6">
        <v>86</v>
      </c>
      <c r="AG233" s="6">
        <v>0</v>
      </c>
      <c r="AH233" s="6">
        <v>0</v>
      </c>
      <c r="AI233" s="6">
        <v>86</v>
      </c>
      <c r="AJ233" s="6">
        <v>514</v>
      </c>
    </row>
    <row r="234" spans="1:36" x14ac:dyDescent="0.25">
      <c r="A234" s="6" t="s">
        <v>52</v>
      </c>
      <c r="B234" s="6">
        <v>39</v>
      </c>
      <c r="C234" s="6">
        <v>10</v>
      </c>
      <c r="D234" s="6">
        <v>19</v>
      </c>
      <c r="E234" s="6">
        <v>11</v>
      </c>
      <c r="F234" s="6">
        <v>19</v>
      </c>
      <c r="G234" s="6">
        <v>12</v>
      </c>
      <c r="H234" s="6">
        <v>34</v>
      </c>
      <c r="I234" s="6">
        <v>29</v>
      </c>
      <c r="J234" s="6">
        <v>41</v>
      </c>
      <c r="K234" s="6">
        <v>30</v>
      </c>
      <c r="L234" s="6">
        <v>40</v>
      </c>
      <c r="M234" s="6">
        <v>30</v>
      </c>
      <c r="N234" s="6">
        <v>27</v>
      </c>
      <c r="O234" s="6">
        <v>35</v>
      </c>
      <c r="P234" s="6">
        <v>22</v>
      </c>
      <c r="Q234" s="6">
        <v>28</v>
      </c>
      <c r="R234" s="6">
        <v>17</v>
      </c>
      <c r="S234" s="6">
        <v>22</v>
      </c>
      <c r="T234" s="6">
        <v>17</v>
      </c>
      <c r="U234" s="6">
        <v>22</v>
      </c>
      <c r="V234" s="6">
        <v>28</v>
      </c>
      <c r="W234" s="6">
        <v>9</v>
      </c>
      <c r="X234" s="6">
        <v>13</v>
      </c>
      <c r="Y234" s="6">
        <v>6</v>
      </c>
      <c r="Z234" s="6">
        <v>7</v>
      </c>
      <c r="AA234" s="6">
        <v>6</v>
      </c>
      <c r="AB234" s="6">
        <v>12</v>
      </c>
      <c r="AC234" s="6">
        <v>5</v>
      </c>
      <c r="AD234" s="6">
        <v>5</v>
      </c>
      <c r="AE234" s="6">
        <v>9</v>
      </c>
      <c r="AF234" s="6">
        <v>62</v>
      </c>
      <c r="AG234" s="6">
        <v>6</v>
      </c>
      <c r="AH234" s="6">
        <v>0</v>
      </c>
      <c r="AI234" s="6">
        <v>68</v>
      </c>
      <c r="AJ234" s="6">
        <v>604</v>
      </c>
    </row>
    <row r="235" spans="1:36" x14ac:dyDescent="0.25">
      <c r="A235" s="6" t="s">
        <v>53</v>
      </c>
      <c r="B235" s="6">
        <v>0</v>
      </c>
      <c r="C235" s="6">
        <v>0</v>
      </c>
      <c r="D235" s="6">
        <v>0</v>
      </c>
      <c r="E235" s="6">
        <v>0</v>
      </c>
      <c r="F235" s="6">
        <v>0</v>
      </c>
      <c r="G235" s="6">
        <v>0</v>
      </c>
      <c r="H235" s="6">
        <v>0</v>
      </c>
      <c r="I235" s="6">
        <v>0</v>
      </c>
      <c r="J235" s="6">
        <v>0</v>
      </c>
      <c r="K235" s="6">
        <v>0</v>
      </c>
      <c r="L235" s="6">
        <v>0</v>
      </c>
      <c r="M235" s="6">
        <v>0</v>
      </c>
      <c r="N235" s="6">
        <v>0</v>
      </c>
      <c r="O235" s="6">
        <v>0</v>
      </c>
      <c r="P235" s="6">
        <v>0</v>
      </c>
      <c r="Q235" s="6">
        <v>0</v>
      </c>
      <c r="R235" s="6">
        <v>0</v>
      </c>
      <c r="S235" s="6">
        <v>0</v>
      </c>
      <c r="T235" s="6">
        <v>0</v>
      </c>
      <c r="U235" s="6">
        <v>0</v>
      </c>
      <c r="V235" s="6">
        <v>0</v>
      </c>
      <c r="W235" s="6">
        <v>0</v>
      </c>
      <c r="X235" s="6">
        <v>0</v>
      </c>
      <c r="Y235" s="6">
        <v>0</v>
      </c>
      <c r="Z235" s="6">
        <v>0</v>
      </c>
      <c r="AA235" s="6">
        <v>0</v>
      </c>
      <c r="AB235" s="6">
        <v>0</v>
      </c>
      <c r="AC235" s="6">
        <v>0</v>
      </c>
      <c r="AD235" s="6">
        <v>0</v>
      </c>
      <c r="AE235" s="6">
        <v>0</v>
      </c>
      <c r="AF235" s="6">
        <v>0</v>
      </c>
      <c r="AG235" s="6">
        <v>0</v>
      </c>
      <c r="AH235" s="6">
        <v>0</v>
      </c>
      <c r="AI235" s="6">
        <v>0</v>
      </c>
      <c r="AJ235" s="6">
        <v>0</v>
      </c>
    </row>
    <row r="236" spans="1:36" ht="19.5" x14ac:dyDescent="0.25">
      <c r="A236" s="6" t="s">
        <v>54</v>
      </c>
      <c r="B236" s="6">
        <v>48</v>
      </c>
      <c r="C236" s="6">
        <v>16</v>
      </c>
      <c r="D236" s="6">
        <v>20</v>
      </c>
      <c r="E236" s="6">
        <v>19</v>
      </c>
      <c r="F236" s="6">
        <v>35</v>
      </c>
      <c r="G236" s="6">
        <v>17</v>
      </c>
      <c r="H236" s="6">
        <v>76</v>
      </c>
      <c r="I236" s="6">
        <v>64</v>
      </c>
      <c r="J236" s="6">
        <v>72</v>
      </c>
      <c r="K236" s="6">
        <v>61</v>
      </c>
      <c r="L236" s="6">
        <v>77</v>
      </c>
      <c r="M236" s="6">
        <v>60</v>
      </c>
      <c r="N236" s="6">
        <v>40</v>
      </c>
      <c r="O236" s="6">
        <v>53</v>
      </c>
      <c r="P236" s="6">
        <v>46</v>
      </c>
      <c r="Q236" s="6">
        <v>40</v>
      </c>
      <c r="R236" s="6">
        <v>25</v>
      </c>
      <c r="S236" s="6">
        <v>30</v>
      </c>
      <c r="T236" s="6">
        <v>18</v>
      </c>
      <c r="U236" s="6">
        <v>25</v>
      </c>
      <c r="V236" s="6">
        <v>39</v>
      </c>
      <c r="W236" s="6">
        <v>11</v>
      </c>
      <c r="X236" s="6">
        <v>18</v>
      </c>
      <c r="Y236" s="6">
        <v>5</v>
      </c>
      <c r="Z236" s="6">
        <v>14</v>
      </c>
      <c r="AA236" s="6">
        <v>5</v>
      </c>
      <c r="AB236" s="6">
        <v>11</v>
      </c>
      <c r="AC236" s="6">
        <v>2</v>
      </c>
      <c r="AD236" s="6">
        <v>7</v>
      </c>
      <c r="AE236" s="6">
        <v>10</v>
      </c>
      <c r="AF236" s="6">
        <v>218</v>
      </c>
      <c r="AG236" s="6">
        <v>0</v>
      </c>
      <c r="AH236" s="6">
        <v>0</v>
      </c>
      <c r="AI236" s="6">
        <v>218</v>
      </c>
      <c r="AJ236" s="6">
        <v>964</v>
      </c>
    </row>
    <row r="237" spans="1:36" x14ac:dyDescent="0.25">
      <c r="A237" s="6" t="s">
        <v>55</v>
      </c>
      <c r="B237" s="6">
        <v>36</v>
      </c>
      <c r="C237" s="6">
        <v>7</v>
      </c>
      <c r="D237" s="6">
        <v>20</v>
      </c>
      <c r="E237" s="6">
        <v>15</v>
      </c>
      <c r="F237" s="6">
        <v>27</v>
      </c>
      <c r="G237" s="6">
        <v>17</v>
      </c>
      <c r="H237" s="6">
        <v>42</v>
      </c>
      <c r="I237" s="6">
        <v>34</v>
      </c>
      <c r="J237" s="6">
        <v>42</v>
      </c>
      <c r="K237" s="6">
        <v>40</v>
      </c>
      <c r="L237" s="6">
        <v>56</v>
      </c>
      <c r="M237" s="6">
        <v>48</v>
      </c>
      <c r="N237" s="6">
        <v>28</v>
      </c>
      <c r="O237" s="6">
        <v>50</v>
      </c>
      <c r="P237" s="6">
        <v>22</v>
      </c>
      <c r="Q237" s="6">
        <v>27</v>
      </c>
      <c r="R237" s="6">
        <v>15</v>
      </c>
      <c r="S237" s="6">
        <v>25</v>
      </c>
      <c r="T237" s="6">
        <v>17</v>
      </c>
      <c r="U237" s="6">
        <v>34</v>
      </c>
      <c r="V237" s="6">
        <v>45</v>
      </c>
      <c r="W237" s="6">
        <v>26</v>
      </c>
      <c r="X237" s="6">
        <v>14</v>
      </c>
      <c r="Y237" s="6">
        <v>8</v>
      </c>
      <c r="Z237" s="6">
        <v>18</v>
      </c>
      <c r="AA237" s="6">
        <v>6</v>
      </c>
      <c r="AB237" s="6">
        <v>6</v>
      </c>
      <c r="AC237" s="6">
        <v>10</v>
      </c>
      <c r="AD237" s="6">
        <v>18</v>
      </c>
      <c r="AE237" s="6">
        <v>22</v>
      </c>
      <c r="AF237" s="6">
        <v>101</v>
      </c>
      <c r="AG237" s="6">
        <v>6</v>
      </c>
      <c r="AH237" s="6">
        <v>0</v>
      </c>
      <c r="AI237" s="6">
        <v>107</v>
      </c>
      <c r="AJ237" s="6">
        <v>775</v>
      </c>
    </row>
    <row r="238" spans="1:36" x14ac:dyDescent="0.25">
      <c r="A238" s="6" t="s">
        <v>56</v>
      </c>
      <c r="B238" s="6">
        <v>11</v>
      </c>
      <c r="C238" s="6">
        <v>3</v>
      </c>
      <c r="D238" s="6">
        <v>4</v>
      </c>
      <c r="E238" s="6">
        <v>3</v>
      </c>
      <c r="F238" s="6">
        <v>9</v>
      </c>
      <c r="G238" s="6">
        <v>2</v>
      </c>
      <c r="H238" s="6">
        <v>23</v>
      </c>
      <c r="I238" s="6">
        <v>28</v>
      </c>
      <c r="J238" s="6">
        <v>26</v>
      </c>
      <c r="K238" s="6">
        <v>23</v>
      </c>
      <c r="L238" s="6">
        <v>26</v>
      </c>
      <c r="M238" s="6">
        <v>21</v>
      </c>
      <c r="N238" s="6">
        <v>19</v>
      </c>
      <c r="O238" s="6">
        <v>21</v>
      </c>
      <c r="P238" s="6">
        <v>19</v>
      </c>
      <c r="Q238" s="6">
        <v>18</v>
      </c>
      <c r="R238" s="6">
        <v>14</v>
      </c>
      <c r="S238" s="6">
        <v>16</v>
      </c>
      <c r="T238" s="6">
        <v>6</v>
      </c>
      <c r="U238" s="6">
        <v>8</v>
      </c>
      <c r="V238" s="6">
        <v>17</v>
      </c>
      <c r="W238" s="6">
        <v>5</v>
      </c>
      <c r="X238" s="6">
        <v>9</v>
      </c>
      <c r="Y238" s="6">
        <v>6</v>
      </c>
      <c r="Z238" s="6">
        <v>7</v>
      </c>
      <c r="AA238" s="6">
        <v>3</v>
      </c>
      <c r="AB238" s="6">
        <v>3</v>
      </c>
      <c r="AC238" s="6">
        <v>2</v>
      </c>
      <c r="AD238" s="6">
        <v>1</v>
      </c>
      <c r="AE238" s="6">
        <v>3</v>
      </c>
      <c r="AF238" s="6">
        <v>64</v>
      </c>
      <c r="AG238" s="6">
        <v>0</v>
      </c>
      <c r="AH238" s="6">
        <v>0</v>
      </c>
      <c r="AI238" s="6">
        <v>64</v>
      </c>
      <c r="AJ238" s="6">
        <v>356</v>
      </c>
    </row>
    <row r="239" spans="1:36" x14ac:dyDescent="0.25">
      <c r="A239" s="6" t="s">
        <v>57</v>
      </c>
      <c r="B239" s="6">
        <v>13</v>
      </c>
      <c r="C239" s="6">
        <v>5</v>
      </c>
      <c r="D239" s="6">
        <v>6</v>
      </c>
      <c r="E239" s="6">
        <v>3</v>
      </c>
      <c r="F239" s="6">
        <v>12</v>
      </c>
      <c r="G239" s="6">
        <v>2</v>
      </c>
      <c r="H239" s="6">
        <v>25</v>
      </c>
      <c r="I239" s="6">
        <v>24</v>
      </c>
      <c r="J239" s="6">
        <v>28</v>
      </c>
      <c r="K239" s="6">
        <v>26</v>
      </c>
      <c r="L239" s="6">
        <v>25</v>
      </c>
      <c r="M239" s="6">
        <v>24</v>
      </c>
      <c r="N239" s="6">
        <v>14</v>
      </c>
      <c r="O239" s="6">
        <v>18</v>
      </c>
      <c r="P239" s="6">
        <v>18</v>
      </c>
      <c r="Q239" s="6">
        <v>12</v>
      </c>
      <c r="R239" s="6">
        <v>12</v>
      </c>
      <c r="S239" s="6">
        <v>12</v>
      </c>
      <c r="T239" s="6">
        <v>6</v>
      </c>
      <c r="U239" s="6">
        <v>11</v>
      </c>
      <c r="V239" s="6">
        <v>13</v>
      </c>
      <c r="W239" s="6">
        <v>10</v>
      </c>
      <c r="X239" s="6">
        <v>7</v>
      </c>
      <c r="Y239" s="6">
        <v>5</v>
      </c>
      <c r="Z239" s="6">
        <v>5</v>
      </c>
      <c r="AA239" s="6">
        <v>2</v>
      </c>
      <c r="AB239" s="6">
        <v>1</v>
      </c>
      <c r="AC239" s="6">
        <v>0</v>
      </c>
      <c r="AD239" s="6">
        <v>5</v>
      </c>
      <c r="AE239" s="6">
        <v>5</v>
      </c>
      <c r="AF239" s="6">
        <v>71</v>
      </c>
      <c r="AG239" s="6">
        <v>0</v>
      </c>
      <c r="AH239" s="6">
        <v>0</v>
      </c>
      <c r="AI239" s="6">
        <v>71</v>
      </c>
      <c r="AJ239" s="6">
        <v>349</v>
      </c>
    </row>
    <row r="240" spans="1:36" x14ac:dyDescent="0.25">
      <c r="A240" s="6" t="s">
        <v>58</v>
      </c>
      <c r="B240" s="6">
        <v>30</v>
      </c>
      <c r="C240" s="6">
        <v>6</v>
      </c>
      <c r="D240" s="6">
        <v>23</v>
      </c>
      <c r="E240" s="6">
        <v>12</v>
      </c>
      <c r="F240" s="6">
        <v>19</v>
      </c>
      <c r="G240" s="6">
        <v>7</v>
      </c>
      <c r="H240" s="6">
        <v>52</v>
      </c>
      <c r="I240" s="6">
        <v>44</v>
      </c>
      <c r="J240" s="6">
        <v>52</v>
      </c>
      <c r="K240" s="6">
        <v>45</v>
      </c>
      <c r="L240" s="6">
        <v>50</v>
      </c>
      <c r="M240" s="6">
        <v>43</v>
      </c>
      <c r="N240" s="6">
        <v>33</v>
      </c>
      <c r="O240" s="6">
        <v>35</v>
      </c>
      <c r="P240" s="6">
        <v>37</v>
      </c>
      <c r="Q240" s="6">
        <v>25</v>
      </c>
      <c r="R240" s="6">
        <v>24</v>
      </c>
      <c r="S240" s="6">
        <v>22</v>
      </c>
      <c r="T240" s="6">
        <v>19</v>
      </c>
      <c r="U240" s="6">
        <v>18</v>
      </c>
      <c r="V240" s="6">
        <v>31</v>
      </c>
      <c r="W240" s="6">
        <v>13</v>
      </c>
      <c r="X240" s="6">
        <v>17</v>
      </c>
      <c r="Y240" s="6">
        <v>14</v>
      </c>
      <c r="Z240" s="6">
        <v>13</v>
      </c>
      <c r="AA240" s="6">
        <v>5</v>
      </c>
      <c r="AB240" s="6">
        <v>10</v>
      </c>
      <c r="AC240" s="6">
        <v>2</v>
      </c>
      <c r="AD240" s="6">
        <v>5</v>
      </c>
      <c r="AE240" s="6">
        <v>6</v>
      </c>
      <c r="AF240" s="6">
        <v>158</v>
      </c>
      <c r="AG240" s="6">
        <v>0</v>
      </c>
      <c r="AH240" s="6">
        <v>0</v>
      </c>
      <c r="AI240" s="6">
        <v>158</v>
      </c>
      <c r="AJ240" s="6">
        <v>712</v>
      </c>
    </row>
    <row r="241" spans="1:36" x14ac:dyDescent="0.25">
      <c r="A241" s="6" t="s">
        <v>59</v>
      </c>
      <c r="B241" s="6">
        <v>9</v>
      </c>
      <c r="C241" s="6">
        <v>5</v>
      </c>
      <c r="D241" s="6">
        <v>7</v>
      </c>
      <c r="E241" s="6">
        <v>5</v>
      </c>
      <c r="F241" s="6">
        <v>6</v>
      </c>
      <c r="G241" s="6">
        <v>4</v>
      </c>
      <c r="H241" s="6">
        <v>24</v>
      </c>
      <c r="I241" s="6">
        <v>21</v>
      </c>
      <c r="J241" s="6">
        <v>22</v>
      </c>
      <c r="K241" s="6">
        <v>17</v>
      </c>
      <c r="L241" s="6">
        <v>23</v>
      </c>
      <c r="M241" s="6">
        <v>18</v>
      </c>
      <c r="N241" s="6">
        <v>11</v>
      </c>
      <c r="O241" s="6">
        <v>12</v>
      </c>
      <c r="P241" s="6">
        <v>9</v>
      </c>
      <c r="Q241" s="6">
        <v>9</v>
      </c>
      <c r="R241" s="6">
        <v>5</v>
      </c>
      <c r="S241" s="6">
        <v>8</v>
      </c>
      <c r="T241" s="6">
        <v>5</v>
      </c>
      <c r="U241" s="6">
        <v>4</v>
      </c>
      <c r="V241" s="6">
        <v>8</v>
      </c>
      <c r="W241" s="6">
        <v>1</v>
      </c>
      <c r="X241" s="6">
        <v>5</v>
      </c>
      <c r="Y241" s="6">
        <v>1</v>
      </c>
      <c r="Z241" s="6">
        <v>4</v>
      </c>
      <c r="AA241" s="6">
        <v>1</v>
      </c>
      <c r="AB241" s="6">
        <v>2</v>
      </c>
      <c r="AC241" s="6">
        <v>1</v>
      </c>
      <c r="AD241" s="6">
        <v>2</v>
      </c>
      <c r="AE241" s="6">
        <v>3</v>
      </c>
      <c r="AF241" s="6">
        <v>36</v>
      </c>
      <c r="AG241" s="6">
        <v>0</v>
      </c>
      <c r="AH241" s="6">
        <v>0</v>
      </c>
      <c r="AI241" s="6">
        <v>36</v>
      </c>
      <c r="AJ241" s="6">
        <v>252</v>
      </c>
    </row>
    <row r="242" spans="1:36" x14ac:dyDescent="0.25">
      <c r="A242" s="6" t="s">
        <v>60</v>
      </c>
      <c r="B242" s="6">
        <v>37</v>
      </c>
      <c r="C242" s="6">
        <v>10</v>
      </c>
      <c r="D242" s="6">
        <v>15</v>
      </c>
      <c r="E242" s="6">
        <v>19</v>
      </c>
      <c r="F242" s="6">
        <v>21</v>
      </c>
      <c r="G242" s="6">
        <v>9</v>
      </c>
      <c r="H242" s="6">
        <v>68</v>
      </c>
      <c r="I242" s="6">
        <v>69</v>
      </c>
      <c r="J242" s="6">
        <v>73</v>
      </c>
      <c r="K242" s="6">
        <v>75</v>
      </c>
      <c r="L242" s="6">
        <v>79</v>
      </c>
      <c r="M242" s="6">
        <v>67</v>
      </c>
      <c r="N242" s="6">
        <v>28</v>
      </c>
      <c r="O242" s="6">
        <v>38</v>
      </c>
      <c r="P242" s="6">
        <v>31</v>
      </c>
      <c r="Q242" s="6">
        <v>31</v>
      </c>
      <c r="R242" s="6">
        <v>20</v>
      </c>
      <c r="S242" s="6">
        <v>30</v>
      </c>
      <c r="T242" s="6">
        <v>11</v>
      </c>
      <c r="U242" s="6">
        <v>16</v>
      </c>
      <c r="V242" s="6">
        <v>23</v>
      </c>
      <c r="W242" s="6">
        <v>11</v>
      </c>
      <c r="X242" s="6">
        <v>14</v>
      </c>
      <c r="Y242" s="6">
        <v>7</v>
      </c>
      <c r="Z242" s="6">
        <v>5</v>
      </c>
      <c r="AA242" s="6">
        <v>11</v>
      </c>
      <c r="AB242" s="6">
        <v>8</v>
      </c>
      <c r="AC242" s="6">
        <v>6</v>
      </c>
      <c r="AD242" s="6">
        <v>12</v>
      </c>
      <c r="AE242" s="6">
        <v>12</v>
      </c>
      <c r="AF242" s="6">
        <v>122</v>
      </c>
      <c r="AG242" s="6">
        <v>0</v>
      </c>
      <c r="AH242" s="6">
        <v>0</v>
      </c>
      <c r="AI242" s="6">
        <v>122</v>
      </c>
      <c r="AJ242" s="6">
        <v>856</v>
      </c>
    </row>
    <row r="243" spans="1:36" x14ac:dyDescent="0.25">
      <c r="A243" s="6" t="s">
        <v>61</v>
      </c>
      <c r="B243" s="6">
        <v>4</v>
      </c>
      <c r="C243" s="6">
        <v>1</v>
      </c>
      <c r="D243" s="6">
        <v>3</v>
      </c>
      <c r="E243" s="6">
        <v>1</v>
      </c>
      <c r="F243" s="6">
        <v>6</v>
      </c>
      <c r="G243" s="6">
        <v>3</v>
      </c>
      <c r="H243" s="6">
        <v>19</v>
      </c>
      <c r="I243" s="6">
        <v>14</v>
      </c>
      <c r="J243" s="6">
        <v>18</v>
      </c>
      <c r="K243" s="6">
        <v>14</v>
      </c>
      <c r="L243" s="6">
        <v>16</v>
      </c>
      <c r="M243" s="6">
        <v>17</v>
      </c>
      <c r="N243" s="6">
        <v>5</v>
      </c>
      <c r="O243" s="6">
        <v>7</v>
      </c>
      <c r="P243" s="6">
        <v>8</v>
      </c>
      <c r="Q243" s="6">
        <v>6</v>
      </c>
      <c r="R243" s="6">
        <v>2</v>
      </c>
      <c r="S243" s="6">
        <v>5</v>
      </c>
      <c r="T243" s="6">
        <v>2</v>
      </c>
      <c r="U243" s="6">
        <v>7</v>
      </c>
      <c r="V243" s="6">
        <v>5</v>
      </c>
      <c r="W243" s="6">
        <v>5</v>
      </c>
      <c r="X243" s="6">
        <v>1</v>
      </c>
      <c r="Y243" s="6">
        <v>0</v>
      </c>
      <c r="Z243" s="6">
        <v>4</v>
      </c>
      <c r="AA243" s="6">
        <v>0</v>
      </c>
      <c r="AB243" s="6">
        <v>2</v>
      </c>
      <c r="AC243" s="6">
        <v>0</v>
      </c>
      <c r="AD243" s="6">
        <v>3</v>
      </c>
      <c r="AE243" s="6">
        <v>0</v>
      </c>
      <c r="AF243" s="6">
        <v>44</v>
      </c>
      <c r="AG243" s="6">
        <v>6</v>
      </c>
      <c r="AH243" s="6">
        <v>0</v>
      </c>
      <c r="AI243" s="6">
        <v>50</v>
      </c>
      <c r="AJ243" s="6">
        <v>178</v>
      </c>
    </row>
    <row r="244" spans="1:36" x14ac:dyDescent="0.25">
      <c r="A244" s="6" t="s">
        <v>62</v>
      </c>
      <c r="B244" s="6">
        <v>53</v>
      </c>
      <c r="C244" s="6">
        <v>10</v>
      </c>
      <c r="D244" s="6">
        <v>24</v>
      </c>
      <c r="E244" s="6">
        <v>27</v>
      </c>
      <c r="F244" s="6">
        <v>35</v>
      </c>
      <c r="G244" s="6">
        <v>17</v>
      </c>
      <c r="H244" s="6">
        <v>108</v>
      </c>
      <c r="I244" s="6">
        <v>99</v>
      </c>
      <c r="J244" s="6">
        <v>98</v>
      </c>
      <c r="K244" s="6">
        <v>87</v>
      </c>
      <c r="L244" s="6">
        <v>109</v>
      </c>
      <c r="M244" s="6">
        <v>87</v>
      </c>
      <c r="N244" s="6">
        <v>113</v>
      </c>
      <c r="O244" s="6">
        <v>119</v>
      </c>
      <c r="P244" s="6">
        <v>117</v>
      </c>
      <c r="Q244" s="6">
        <v>104</v>
      </c>
      <c r="R244" s="6">
        <v>83</v>
      </c>
      <c r="S244" s="6">
        <v>94</v>
      </c>
      <c r="T244" s="6">
        <v>36</v>
      </c>
      <c r="U244" s="6">
        <v>30</v>
      </c>
      <c r="V244" s="6">
        <v>56</v>
      </c>
      <c r="W244" s="6">
        <v>25</v>
      </c>
      <c r="X244" s="6">
        <v>34</v>
      </c>
      <c r="Y244" s="6">
        <v>20</v>
      </c>
      <c r="Z244" s="6">
        <v>32</v>
      </c>
      <c r="AA244" s="6">
        <v>10</v>
      </c>
      <c r="AB244" s="6">
        <v>10</v>
      </c>
      <c r="AC244" s="6">
        <v>4</v>
      </c>
      <c r="AD244" s="6">
        <v>19</v>
      </c>
      <c r="AE244" s="6">
        <v>20</v>
      </c>
      <c r="AF244" s="6">
        <v>282</v>
      </c>
      <c r="AG244" s="6">
        <v>18</v>
      </c>
      <c r="AH244" s="6">
        <v>0</v>
      </c>
      <c r="AI244" s="6">
        <v>300</v>
      </c>
      <c r="AJ244" s="6">
        <v>1680</v>
      </c>
    </row>
    <row r="245" spans="1:36" x14ac:dyDescent="0.25">
      <c r="A245" s="6" t="s">
        <v>63</v>
      </c>
      <c r="B245" s="6">
        <v>57</v>
      </c>
      <c r="C245" s="6">
        <v>15</v>
      </c>
      <c r="D245" s="6">
        <v>21</v>
      </c>
      <c r="E245" s="6">
        <v>19</v>
      </c>
      <c r="F245" s="6">
        <v>40</v>
      </c>
      <c r="G245" s="6">
        <v>12</v>
      </c>
      <c r="H245" s="6">
        <v>108</v>
      </c>
      <c r="I245" s="6">
        <v>100</v>
      </c>
      <c r="J245" s="6">
        <v>108</v>
      </c>
      <c r="K245" s="6">
        <v>98</v>
      </c>
      <c r="L245" s="6">
        <v>128</v>
      </c>
      <c r="M245" s="6">
        <v>93</v>
      </c>
      <c r="N245" s="6">
        <v>71</v>
      </c>
      <c r="O245" s="6">
        <v>88</v>
      </c>
      <c r="P245" s="6">
        <v>79</v>
      </c>
      <c r="Q245" s="6">
        <v>63</v>
      </c>
      <c r="R245" s="6">
        <v>51</v>
      </c>
      <c r="S245" s="6">
        <v>52</v>
      </c>
      <c r="T245" s="6">
        <v>26</v>
      </c>
      <c r="U245" s="6">
        <v>40</v>
      </c>
      <c r="V245" s="6">
        <v>74</v>
      </c>
      <c r="W245" s="6">
        <v>31</v>
      </c>
      <c r="X245" s="6">
        <v>39</v>
      </c>
      <c r="Y245" s="6">
        <v>25</v>
      </c>
      <c r="Z245" s="6">
        <v>33</v>
      </c>
      <c r="AA245" s="6">
        <v>4</v>
      </c>
      <c r="AB245" s="6">
        <v>18</v>
      </c>
      <c r="AC245" s="6">
        <v>12</v>
      </c>
      <c r="AD245" s="6">
        <v>16</v>
      </c>
      <c r="AE245" s="6">
        <v>27</v>
      </c>
      <c r="AF245" s="6">
        <v>276</v>
      </c>
      <c r="AG245" s="6">
        <v>12</v>
      </c>
      <c r="AH245" s="6">
        <v>0</v>
      </c>
      <c r="AI245" s="6">
        <v>288</v>
      </c>
      <c r="AJ245" s="6">
        <v>1548</v>
      </c>
    </row>
    <row r="246" spans="1:36" x14ac:dyDescent="0.25">
      <c r="A246" s="6" t="s">
        <v>64</v>
      </c>
      <c r="B246" s="6">
        <v>12</v>
      </c>
      <c r="C246" s="6">
        <v>2</v>
      </c>
      <c r="D246" s="6">
        <v>10</v>
      </c>
      <c r="E246" s="6">
        <v>11</v>
      </c>
      <c r="F246" s="6">
        <v>11</v>
      </c>
      <c r="G246" s="6">
        <v>6</v>
      </c>
      <c r="H246" s="6">
        <v>24</v>
      </c>
      <c r="I246" s="6">
        <v>23</v>
      </c>
      <c r="J246" s="6">
        <v>27</v>
      </c>
      <c r="K246" s="6">
        <v>20</v>
      </c>
      <c r="L246" s="6">
        <v>26</v>
      </c>
      <c r="M246" s="6">
        <v>26</v>
      </c>
      <c r="N246" s="6">
        <v>15</v>
      </c>
      <c r="O246" s="6">
        <v>20</v>
      </c>
      <c r="P246" s="6">
        <v>14</v>
      </c>
      <c r="Q246" s="6">
        <v>9</v>
      </c>
      <c r="R246" s="6">
        <v>8</v>
      </c>
      <c r="S246" s="6">
        <v>9</v>
      </c>
      <c r="T246" s="6">
        <v>8</v>
      </c>
      <c r="U246" s="6">
        <v>2</v>
      </c>
      <c r="V246" s="6">
        <v>9</v>
      </c>
      <c r="W246" s="6">
        <v>5</v>
      </c>
      <c r="X246" s="6">
        <v>8</v>
      </c>
      <c r="Y246" s="6">
        <v>5</v>
      </c>
      <c r="Z246" s="6">
        <v>7</v>
      </c>
      <c r="AA246" s="6">
        <v>3</v>
      </c>
      <c r="AB246" s="6">
        <v>4</v>
      </c>
      <c r="AC246" s="6">
        <v>3</v>
      </c>
      <c r="AD246" s="6">
        <v>3</v>
      </c>
      <c r="AE246" s="6">
        <v>8</v>
      </c>
      <c r="AF246" s="6">
        <v>124</v>
      </c>
      <c r="AG246" s="6">
        <v>0</v>
      </c>
      <c r="AH246" s="6">
        <v>0</v>
      </c>
      <c r="AI246" s="6">
        <v>124</v>
      </c>
      <c r="AJ246" s="6">
        <v>338</v>
      </c>
    </row>
    <row r="247" spans="1:36" x14ac:dyDescent="0.25">
      <c r="A247" s="6" t="s">
        <v>65</v>
      </c>
      <c r="B247" s="6">
        <v>7</v>
      </c>
      <c r="C247" s="6">
        <v>1</v>
      </c>
      <c r="D247" s="6">
        <v>5</v>
      </c>
      <c r="E247" s="6">
        <v>1</v>
      </c>
      <c r="F247" s="6">
        <v>4</v>
      </c>
      <c r="G247" s="6">
        <v>0</v>
      </c>
      <c r="H247" s="6">
        <v>20</v>
      </c>
      <c r="I247" s="6">
        <v>16</v>
      </c>
      <c r="J247" s="6">
        <v>17</v>
      </c>
      <c r="K247" s="6">
        <v>16</v>
      </c>
      <c r="L247" s="6">
        <v>24</v>
      </c>
      <c r="M247" s="6">
        <v>18</v>
      </c>
      <c r="N247" s="6">
        <v>19</v>
      </c>
      <c r="O247" s="6">
        <v>18</v>
      </c>
      <c r="P247" s="6">
        <v>18</v>
      </c>
      <c r="Q247" s="6">
        <v>17</v>
      </c>
      <c r="R247" s="6">
        <v>13</v>
      </c>
      <c r="S247" s="6">
        <v>15</v>
      </c>
      <c r="T247" s="6">
        <v>6</v>
      </c>
      <c r="U247" s="6">
        <v>10</v>
      </c>
      <c r="V247" s="6">
        <v>10</v>
      </c>
      <c r="W247" s="6">
        <v>4</v>
      </c>
      <c r="X247" s="6">
        <v>6</v>
      </c>
      <c r="Y247" s="6">
        <v>7</v>
      </c>
      <c r="Z247" s="6">
        <v>4</v>
      </c>
      <c r="AA247" s="6">
        <v>2</v>
      </c>
      <c r="AB247" s="6">
        <v>2</v>
      </c>
      <c r="AC247" s="6">
        <v>4</v>
      </c>
      <c r="AD247" s="6">
        <v>1</v>
      </c>
      <c r="AE247" s="6">
        <v>4</v>
      </c>
      <c r="AF247" s="6">
        <v>53</v>
      </c>
      <c r="AG247" s="6">
        <v>0</v>
      </c>
      <c r="AH247" s="6">
        <v>0</v>
      </c>
      <c r="AI247" s="6">
        <v>53</v>
      </c>
      <c r="AJ247" s="6">
        <v>289</v>
      </c>
    </row>
    <row r="248" spans="1:36" x14ac:dyDescent="0.25">
      <c r="A248" s="6" t="s">
        <v>66</v>
      </c>
      <c r="B248" s="6">
        <v>30</v>
      </c>
      <c r="C248" s="6">
        <v>3</v>
      </c>
      <c r="D248" s="6">
        <v>16</v>
      </c>
      <c r="E248" s="6">
        <v>6</v>
      </c>
      <c r="F248" s="6">
        <v>18</v>
      </c>
      <c r="G248" s="6">
        <v>5</v>
      </c>
      <c r="H248" s="6">
        <v>40</v>
      </c>
      <c r="I248" s="6">
        <v>33</v>
      </c>
      <c r="J248" s="6">
        <v>39</v>
      </c>
      <c r="K248" s="6">
        <v>31</v>
      </c>
      <c r="L248" s="6">
        <v>42</v>
      </c>
      <c r="M248" s="6">
        <v>30</v>
      </c>
      <c r="N248" s="6">
        <v>17</v>
      </c>
      <c r="O248" s="6">
        <v>24</v>
      </c>
      <c r="P248" s="6">
        <v>20</v>
      </c>
      <c r="Q248" s="6">
        <v>13</v>
      </c>
      <c r="R248" s="6">
        <v>10</v>
      </c>
      <c r="S248" s="6">
        <v>12</v>
      </c>
      <c r="T248" s="6">
        <v>8</v>
      </c>
      <c r="U248" s="6">
        <v>7</v>
      </c>
      <c r="V248" s="6">
        <v>17</v>
      </c>
      <c r="W248" s="6">
        <v>5</v>
      </c>
      <c r="X248" s="6">
        <v>10</v>
      </c>
      <c r="Y248" s="6">
        <v>3</v>
      </c>
      <c r="Z248" s="6">
        <v>9</v>
      </c>
      <c r="AA248" s="6">
        <v>4</v>
      </c>
      <c r="AB248" s="6">
        <v>5</v>
      </c>
      <c r="AC248" s="6">
        <v>3</v>
      </c>
      <c r="AD248" s="6">
        <v>4</v>
      </c>
      <c r="AE248" s="6">
        <v>7</v>
      </c>
      <c r="AF248" s="6">
        <v>105</v>
      </c>
      <c r="AG248" s="6">
        <v>0</v>
      </c>
      <c r="AH248" s="6">
        <v>0</v>
      </c>
      <c r="AI248" s="6">
        <v>105</v>
      </c>
      <c r="AJ248" s="6">
        <v>471</v>
      </c>
    </row>
    <row r="249" spans="1:36" x14ac:dyDescent="0.25">
      <c r="A249" s="5" t="s">
        <v>43</v>
      </c>
      <c r="B249" s="5">
        <v>465</v>
      </c>
      <c r="C249" s="5">
        <v>108</v>
      </c>
      <c r="D249" s="5">
        <v>246</v>
      </c>
      <c r="E249" s="5">
        <v>180</v>
      </c>
      <c r="F249" s="5">
        <v>306</v>
      </c>
      <c r="G249" s="5">
        <v>131</v>
      </c>
      <c r="H249" s="5">
        <v>787</v>
      </c>
      <c r="I249" s="5">
        <v>703</v>
      </c>
      <c r="J249" s="5">
        <v>788</v>
      </c>
      <c r="K249" s="5">
        <v>683</v>
      </c>
      <c r="L249" s="5">
        <v>849</v>
      </c>
      <c r="M249" s="5">
        <v>675</v>
      </c>
      <c r="N249" s="5">
        <v>510</v>
      </c>
      <c r="O249" s="5">
        <v>630</v>
      </c>
      <c r="P249" s="5">
        <v>543</v>
      </c>
      <c r="Q249" s="5">
        <v>468</v>
      </c>
      <c r="R249" s="5">
        <v>337</v>
      </c>
      <c r="S249" s="5">
        <v>417</v>
      </c>
      <c r="T249" s="5">
        <v>227</v>
      </c>
      <c r="U249" s="5">
        <v>278</v>
      </c>
      <c r="V249" s="5">
        <v>448</v>
      </c>
      <c r="W249" s="5">
        <v>184</v>
      </c>
      <c r="X249" s="5">
        <v>220</v>
      </c>
      <c r="Y249" s="5">
        <v>128</v>
      </c>
      <c r="Z249" s="5">
        <v>201</v>
      </c>
      <c r="AA249" s="5">
        <v>73</v>
      </c>
      <c r="AB249" s="5">
        <v>110</v>
      </c>
      <c r="AC249" s="5">
        <v>61</v>
      </c>
      <c r="AD249" s="5">
        <v>129</v>
      </c>
      <c r="AE249" s="5">
        <v>151</v>
      </c>
      <c r="AF249" s="5">
        <v>2134</v>
      </c>
      <c r="AG249" s="5">
        <v>48</v>
      </c>
      <c r="AH249" s="5">
        <v>0</v>
      </c>
      <c r="AI249" s="5">
        <v>2182</v>
      </c>
      <c r="AJ249" s="5">
        <v>11036</v>
      </c>
    </row>
    <row r="250" spans="1:36" x14ac:dyDescent="0.25">
      <c r="A250" s="5" t="s">
        <v>44</v>
      </c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</row>
    <row r="251" spans="1:36" x14ac:dyDescent="0.25">
      <c r="A251" s="6" t="s">
        <v>44</v>
      </c>
      <c r="B251" s="6">
        <v>0</v>
      </c>
      <c r="C251" s="6">
        <v>0</v>
      </c>
      <c r="D251" s="6">
        <v>0</v>
      </c>
      <c r="E251" s="6">
        <v>0</v>
      </c>
      <c r="F251" s="6">
        <v>0</v>
      </c>
      <c r="G251" s="6">
        <v>0</v>
      </c>
      <c r="H251" s="6">
        <v>0</v>
      </c>
      <c r="I251" s="6">
        <v>0</v>
      </c>
      <c r="J251" s="6">
        <v>0</v>
      </c>
      <c r="K251" s="6">
        <v>0</v>
      </c>
      <c r="L251" s="6">
        <v>0</v>
      </c>
      <c r="M251" s="6">
        <v>0</v>
      </c>
      <c r="N251" s="6">
        <v>0</v>
      </c>
      <c r="O251" s="6">
        <v>0</v>
      </c>
      <c r="P251" s="6">
        <v>0</v>
      </c>
      <c r="Q251" s="6">
        <v>0</v>
      </c>
      <c r="R251" s="6">
        <v>0</v>
      </c>
      <c r="S251" s="6">
        <v>0</v>
      </c>
      <c r="T251" s="6">
        <v>0</v>
      </c>
      <c r="U251" s="6">
        <v>0</v>
      </c>
      <c r="V251" s="6">
        <v>0</v>
      </c>
      <c r="W251" s="6">
        <v>0</v>
      </c>
      <c r="X251" s="6">
        <v>0</v>
      </c>
      <c r="Y251" s="6">
        <v>0</v>
      </c>
      <c r="Z251" s="6">
        <v>0</v>
      </c>
      <c r="AA251" s="6">
        <v>0</v>
      </c>
      <c r="AB251" s="6">
        <v>0</v>
      </c>
      <c r="AC251" s="6">
        <v>0</v>
      </c>
      <c r="AD251" s="6">
        <v>0</v>
      </c>
      <c r="AE251" s="6">
        <v>0</v>
      </c>
      <c r="AF251" s="6">
        <v>0</v>
      </c>
      <c r="AG251" s="6">
        <v>0</v>
      </c>
      <c r="AH251" s="6">
        <v>0</v>
      </c>
      <c r="AI251" s="6">
        <v>0</v>
      </c>
      <c r="AJ251" s="6">
        <v>0</v>
      </c>
    </row>
    <row r="252" spans="1:36" x14ac:dyDescent="0.25">
      <c r="A252" s="7" t="s">
        <v>45</v>
      </c>
      <c r="B252" s="7">
        <v>465</v>
      </c>
      <c r="C252" s="7">
        <v>108</v>
      </c>
      <c r="D252" s="7">
        <v>246</v>
      </c>
      <c r="E252" s="7">
        <v>180</v>
      </c>
      <c r="F252" s="7">
        <v>306</v>
      </c>
      <c r="G252" s="7">
        <v>131</v>
      </c>
      <c r="H252" s="7">
        <v>787</v>
      </c>
      <c r="I252" s="7">
        <v>703</v>
      </c>
      <c r="J252" s="7">
        <v>788</v>
      </c>
      <c r="K252" s="7">
        <v>683</v>
      </c>
      <c r="L252" s="7">
        <v>849</v>
      </c>
      <c r="M252" s="7">
        <v>675</v>
      </c>
      <c r="N252" s="7">
        <v>510</v>
      </c>
      <c r="O252" s="7">
        <v>630</v>
      </c>
      <c r="P252" s="7">
        <v>543</v>
      </c>
      <c r="Q252" s="7">
        <v>468</v>
      </c>
      <c r="R252" s="7">
        <v>337</v>
      </c>
      <c r="S252" s="7">
        <v>417</v>
      </c>
      <c r="T252" s="7">
        <v>227</v>
      </c>
      <c r="U252" s="7">
        <v>278</v>
      </c>
      <c r="V252" s="7">
        <v>448</v>
      </c>
      <c r="W252" s="7">
        <v>184</v>
      </c>
      <c r="X252" s="7">
        <v>220</v>
      </c>
      <c r="Y252" s="7">
        <v>128</v>
      </c>
      <c r="Z252" s="7">
        <v>201</v>
      </c>
      <c r="AA252" s="7">
        <v>73</v>
      </c>
      <c r="AB252" s="7">
        <v>110</v>
      </c>
      <c r="AC252" s="7">
        <v>61</v>
      </c>
      <c r="AD252" s="7">
        <v>129</v>
      </c>
      <c r="AE252" s="7">
        <v>151</v>
      </c>
      <c r="AF252" s="7">
        <v>2134</v>
      </c>
      <c r="AG252" s="7">
        <v>48</v>
      </c>
      <c r="AH252" s="7">
        <v>0</v>
      </c>
      <c r="AI252" s="7">
        <v>2182</v>
      </c>
      <c r="AJ252" s="7">
        <v>11036</v>
      </c>
    </row>
    <row r="254" spans="1:36" ht="21" x14ac:dyDescent="0.25">
      <c r="A254" s="2" t="s">
        <v>99</v>
      </c>
    </row>
    <row r="256" spans="1:36" x14ac:dyDescent="0.25">
      <c r="A256" s="1" t="s">
        <v>4</v>
      </c>
    </row>
    <row r="257" spans="1:36" x14ac:dyDescent="0.25">
      <c r="A257" s="1" t="s">
        <v>46</v>
      </c>
    </row>
    <row r="258" spans="1:36" ht="39" x14ac:dyDescent="0.25">
      <c r="A258" s="55" t="s">
        <v>6</v>
      </c>
      <c r="B258" s="3" t="s">
        <v>100</v>
      </c>
      <c r="C258" s="3" t="s">
        <v>101</v>
      </c>
      <c r="D258" s="3" t="s">
        <v>102</v>
      </c>
      <c r="E258" s="3" t="s">
        <v>103</v>
      </c>
      <c r="F258" s="3" t="s">
        <v>104</v>
      </c>
      <c r="G258" s="3" t="s">
        <v>105</v>
      </c>
      <c r="H258" s="3" t="s">
        <v>106</v>
      </c>
      <c r="I258" s="3" t="s">
        <v>107</v>
      </c>
      <c r="J258" s="3" t="s">
        <v>108</v>
      </c>
      <c r="K258" s="3" t="s">
        <v>109</v>
      </c>
      <c r="L258" s="3" t="s">
        <v>110</v>
      </c>
      <c r="M258" s="3" t="s">
        <v>111</v>
      </c>
      <c r="N258" s="3" t="s">
        <v>112</v>
      </c>
      <c r="O258" s="3" t="s">
        <v>113</v>
      </c>
      <c r="P258" s="3" t="s">
        <v>114</v>
      </c>
      <c r="Q258" s="3" t="s">
        <v>115</v>
      </c>
      <c r="R258" s="3" t="s">
        <v>116</v>
      </c>
      <c r="S258" s="3" t="s">
        <v>117</v>
      </c>
      <c r="T258" s="3" t="s">
        <v>118</v>
      </c>
      <c r="U258" s="3" t="s">
        <v>119</v>
      </c>
      <c r="V258" s="3" t="s">
        <v>120</v>
      </c>
      <c r="W258" s="3" t="s">
        <v>121</v>
      </c>
      <c r="X258" s="3" t="s">
        <v>122</v>
      </c>
      <c r="Y258" s="3" t="s">
        <v>123</v>
      </c>
      <c r="Z258" s="3" t="s">
        <v>124</v>
      </c>
      <c r="AA258" s="3" t="s">
        <v>125</v>
      </c>
      <c r="AB258" s="3" t="s">
        <v>126</v>
      </c>
      <c r="AC258" s="3" t="s">
        <v>127</v>
      </c>
      <c r="AD258" s="3" t="s">
        <v>128</v>
      </c>
      <c r="AE258" s="3" t="s">
        <v>129</v>
      </c>
      <c r="AF258" s="55" t="s">
        <v>29</v>
      </c>
      <c r="AG258" s="55" t="s">
        <v>30</v>
      </c>
      <c r="AH258" s="55" t="s">
        <v>31</v>
      </c>
      <c r="AI258" s="55" t="s">
        <v>32</v>
      </c>
      <c r="AJ258" s="55" t="s">
        <v>33</v>
      </c>
    </row>
    <row r="259" spans="1:36" x14ac:dyDescent="0.25">
      <c r="A259" s="56"/>
      <c r="B259" s="4" t="s">
        <v>8</v>
      </c>
      <c r="C259" s="4" t="s">
        <v>8</v>
      </c>
      <c r="D259" s="4" t="s">
        <v>8</v>
      </c>
      <c r="E259" s="4" t="s">
        <v>8</v>
      </c>
      <c r="F259" s="4" t="s">
        <v>8</v>
      </c>
      <c r="G259" s="4" t="s">
        <v>8</v>
      </c>
      <c r="H259" s="4" t="s">
        <v>12</v>
      </c>
      <c r="I259" s="4" t="s">
        <v>12</v>
      </c>
      <c r="J259" s="4" t="s">
        <v>12</v>
      </c>
      <c r="K259" s="4" t="s">
        <v>12</v>
      </c>
      <c r="L259" s="4" t="s">
        <v>12</v>
      </c>
      <c r="M259" s="4" t="s">
        <v>12</v>
      </c>
      <c r="N259" s="4" t="s">
        <v>16</v>
      </c>
      <c r="O259" s="4" t="s">
        <v>16</v>
      </c>
      <c r="P259" s="4" t="s">
        <v>16</v>
      </c>
      <c r="Q259" s="4" t="s">
        <v>16</v>
      </c>
      <c r="R259" s="4" t="s">
        <v>16</v>
      </c>
      <c r="S259" s="4" t="s">
        <v>16</v>
      </c>
      <c r="T259" s="4" t="s">
        <v>24</v>
      </c>
      <c r="U259" s="4" t="s">
        <v>24</v>
      </c>
      <c r="V259" s="4" t="s">
        <v>24</v>
      </c>
      <c r="W259" s="4" t="s">
        <v>24</v>
      </c>
      <c r="X259" s="4" t="s">
        <v>24</v>
      </c>
      <c r="Y259" s="4" t="s">
        <v>24</v>
      </c>
      <c r="Z259" s="4" t="s">
        <v>26</v>
      </c>
      <c r="AA259" s="4" t="s">
        <v>26</v>
      </c>
      <c r="AB259" s="4" t="s">
        <v>26</v>
      </c>
      <c r="AC259" s="4" t="s">
        <v>26</v>
      </c>
      <c r="AD259" s="4" t="s">
        <v>26</v>
      </c>
      <c r="AE259" s="4" t="s">
        <v>26</v>
      </c>
      <c r="AF259" s="56"/>
      <c r="AG259" s="56"/>
      <c r="AH259" s="56"/>
      <c r="AI259" s="56"/>
      <c r="AJ259" s="56"/>
    </row>
    <row r="260" spans="1:36" x14ac:dyDescent="0.25">
      <c r="A260" s="5" t="s">
        <v>34</v>
      </c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</row>
    <row r="261" spans="1:36" x14ac:dyDescent="0.25">
      <c r="A261" s="6" t="s">
        <v>49</v>
      </c>
      <c r="B261" s="6">
        <v>18</v>
      </c>
      <c r="C261" s="6">
        <v>2</v>
      </c>
      <c r="D261" s="6">
        <v>14</v>
      </c>
      <c r="E261" s="6">
        <v>10</v>
      </c>
      <c r="F261" s="6">
        <v>13</v>
      </c>
      <c r="G261" s="6">
        <v>3</v>
      </c>
      <c r="H261" s="6">
        <v>31</v>
      </c>
      <c r="I261" s="6">
        <v>22</v>
      </c>
      <c r="J261" s="6">
        <v>27</v>
      </c>
      <c r="K261" s="6">
        <v>25</v>
      </c>
      <c r="L261" s="6">
        <v>32</v>
      </c>
      <c r="M261" s="6">
        <v>20</v>
      </c>
      <c r="N261" s="6">
        <v>16</v>
      </c>
      <c r="O261" s="6">
        <v>25</v>
      </c>
      <c r="P261" s="6">
        <v>21</v>
      </c>
      <c r="Q261" s="6">
        <v>17</v>
      </c>
      <c r="R261" s="6">
        <v>9</v>
      </c>
      <c r="S261" s="6">
        <v>16</v>
      </c>
      <c r="T261" s="6">
        <v>12</v>
      </c>
      <c r="U261" s="6">
        <v>8</v>
      </c>
      <c r="V261" s="6">
        <v>14</v>
      </c>
      <c r="W261" s="6">
        <v>4</v>
      </c>
      <c r="X261" s="6">
        <v>5</v>
      </c>
      <c r="Y261" s="6">
        <v>3</v>
      </c>
      <c r="Z261" s="6">
        <v>7</v>
      </c>
      <c r="AA261" s="6">
        <v>2</v>
      </c>
      <c r="AB261" s="6">
        <v>4</v>
      </c>
      <c r="AC261" s="6">
        <v>0</v>
      </c>
      <c r="AD261" s="6">
        <v>7</v>
      </c>
      <c r="AE261" s="6">
        <v>3</v>
      </c>
      <c r="AF261" s="6">
        <v>66</v>
      </c>
      <c r="AG261" s="6">
        <v>0</v>
      </c>
      <c r="AH261" s="6">
        <v>0</v>
      </c>
      <c r="AI261" s="6">
        <v>66</v>
      </c>
      <c r="AJ261" s="6">
        <v>390</v>
      </c>
    </row>
    <row r="262" spans="1:36" x14ac:dyDescent="0.25">
      <c r="A262" s="6" t="s">
        <v>50</v>
      </c>
      <c r="B262" s="6">
        <v>40</v>
      </c>
      <c r="C262" s="6">
        <v>10</v>
      </c>
      <c r="D262" s="6">
        <v>30</v>
      </c>
      <c r="E262" s="6">
        <v>13</v>
      </c>
      <c r="F262" s="6">
        <v>24</v>
      </c>
      <c r="G262" s="6">
        <v>10</v>
      </c>
      <c r="H262" s="6">
        <v>52</v>
      </c>
      <c r="I262" s="6">
        <v>48</v>
      </c>
      <c r="J262" s="6">
        <v>57</v>
      </c>
      <c r="K262" s="6">
        <v>43</v>
      </c>
      <c r="L262" s="6">
        <v>53</v>
      </c>
      <c r="M262" s="6">
        <v>42</v>
      </c>
      <c r="N262" s="6">
        <v>30</v>
      </c>
      <c r="O262" s="6">
        <v>36</v>
      </c>
      <c r="P262" s="6">
        <v>35</v>
      </c>
      <c r="Q262" s="6">
        <v>28</v>
      </c>
      <c r="R262" s="6">
        <v>14</v>
      </c>
      <c r="S262" s="6">
        <v>30</v>
      </c>
      <c r="T262" s="6">
        <v>14</v>
      </c>
      <c r="U262" s="6">
        <v>21</v>
      </c>
      <c r="V262" s="6">
        <v>35</v>
      </c>
      <c r="W262" s="6">
        <v>9</v>
      </c>
      <c r="X262" s="6">
        <v>11</v>
      </c>
      <c r="Y262" s="6">
        <v>5</v>
      </c>
      <c r="Z262" s="6">
        <v>16</v>
      </c>
      <c r="AA262" s="6">
        <v>6</v>
      </c>
      <c r="AB262" s="6">
        <v>5</v>
      </c>
      <c r="AC262" s="6">
        <v>3</v>
      </c>
      <c r="AD262" s="6">
        <v>11</v>
      </c>
      <c r="AE262" s="6">
        <v>5</v>
      </c>
      <c r="AF262" s="6">
        <v>266</v>
      </c>
      <c r="AG262" s="6">
        <v>0</v>
      </c>
      <c r="AH262" s="6">
        <v>0</v>
      </c>
      <c r="AI262" s="6">
        <v>266</v>
      </c>
      <c r="AJ262" s="6">
        <v>736</v>
      </c>
    </row>
    <row r="263" spans="1:36" x14ac:dyDescent="0.25">
      <c r="A263" s="6" t="s">
        <v>51</v>
      </c>
      <c r="B263" s="6">
        <v>19</v>
      </c>
      <c r="C263" s="6">
        <v>2</v>
      </c>
      <c r="D263" s="6">
        <v>8</v>
      </c>
      <c r="E263" s="6">
        <v>5</v>
      </c>
      <c r="F263" s="6">
        <v>7</v>
      </c>
      <c r="G263" s="6">
        <v>5</v>
      </c>
      <c r="H263" s="6">
        <v>38</v>
      </c>
      <c r="I263" s="6">
        <v>34</v>
      </c>
      <c r="J263" s="6">
        <v>40</v>
      </c>
      <c r="K263" s="6">
        <v>31</v>
      </c>
      <c r="L263" s="6">
        <v>40</v>
      </c>
      <c r="M263" s="6">
        <v>30</v>
      </c>
      <c r="N263" s="6">
        <v>23</v>
      </c>
      <c r="O263" s="6">
        <v>30</v>
      </c>
      <c r="P263" s="6">
        <v>26</v>
      </c>
      <c r="Q263" s="6">
        <v>21</v>
      </c>
      <c r="R263" s="6">
        <v>15</v>
      </c>
      <c r="S263" s="6">
        <v>19</v>
      </c>
      <c r="T263" s="6">
        <v>15</v>
      </c>
      <c r="U263" s="6">
        <v>15</v>
      </c>
      <c r="V263" s="6">
        <v>21</v>
      </c>
      <c r="W263" s="6">
        <v>10</v>
      </c>
      <c r="X263" s="6">
        <v>8</v>
      </c>
      <c r="Y263" s="6">
        <v>8</v>
      </c>
      <c r="Z263" s="6">
        <v>15</v>
      </c>
      <c r="AA263" s="6">
        <v>3</v>
      </c>
      <c r="AB263" s="6">
        <v>6</v>
      </c>
      <c r="AC263" s="6">
        <v>4</v>
      </c>
      <c r="AD263" s="6">
        <v>9</v>
      </c>
      <c r="AE263" s="6">
        <v>7</v>
      </c>
      <c r="AF263" s="6">
        <v>86</v>
      </c>
      <c r="AG263" s="6">
        <v>0</v>
      </c>
      <c r="AH263" s="6">
        <v>0</v>
      </c>
      <c r="AI263" s="6">
        <v>86</v>
      </c>
      <c r="AJ263" s="6">
        <v>514</v>
      </c>
    </row>
    <row r="264" spans="1:36" x14ac:dyDescent="0.25">
      <c r="A264" s="6" t="s">
        <v>52</v>
      </c>
      <c r="B264" s="6">
        <v>38</v>
      </c>
      <c r="C264" s="6">
        <v>9</v>
      </c>
      <c r="D264" s="6">
        <v>18</v>
      </c>
      <c r="E264" s="6">
        <v>10</v>
      </c>
      <c r="F264" s="6">
        <v>19</v>
      </c>
      <c r="G264" s="6">
        <v>11</v>
      </c>
      <c r="H264" s="6">
        <v>32</v>
      </c>
      <c r="I264" s="6">
        <v>28</v>
      </c>
      <c r="J264" s="6">
        <v>39</v>
      </c>
      <c r="K264" s="6">
        <v>29</v>
      </c>
      <c r="L264" s="6">
        <v>39</v>
      </c>
      <c r="M264" s="6">
        <v>28</v>
      </c>
      <c r="N264" s="6">
        <v>26</v>
      </c>
      <c r="O264" s="6">
        <v>35</v>
      </c>
      <c r="P264" s="6">
        <v>22</v>
      </c>
      <c r="Q264" s="6">
        <v>28</v>
      </c>
      <c r="R264" s="6">
        <v>17</v>
      </c>
      <c r="S264" s="6">
        <v>22</v>
      </c>
      <c r="T264" s="6">
        <v>16</v>
      </c>
      <c r="U264" s="6">
        <v>21</v>
      </c>
      <c r="V264" s="6">
        <v>26</v>
      </c>
      <c r="W264" s="6">
        <v>8</v>
      </c>
      <c r="X264" s="6">
        <v>12</v>
      </c>
      <c r="Y264" s="6">
        <v>5</v>
      </c>
      <c r="Z264" s="6">
        <v>7</v>
      </c>
      <c r="AA264" s="6">
        <v>6</v>
      </c>
      <c r="AB264" s="6">
        <v>12</v>
      </c>
      <c r="AC264" s="6">
        <v>5</v>
      </c>
      <c r="AD264" s="6">
        <v>4</v>
      </c>
      <c r="AE264" s="6">
        <v>8</v>
      </c>
      <c r="AF264" s="6">
        <v>62</v>
      </c>
      <c r="AG264" s="6">
        <v>6</v>
      </c>
      <c r="AH264" s="6">
        <v>0</v>
      </c>
      <c r="AI264" s="6">
        <v>68</v>
      </c>
      <c r="AJ264" s="6">
        <v>580</v>
      </c>
    </row>
    <row r="265" spans="1:36" x14ac:dyDescent="0.25">
      <c r="A265" s="6" t="s">
        <v>53</v>
      </c>
      <c r="B265" s="6">
        <v>0</v>
      </c>
      <c r="C265" s="6">
        <v>0</v>
      </c>
      <c r="D265" s="6">
        <v>0</v>
      </c>
      <c r="E265" s="6">
        <v>0</v>
      </c>
      <c r="F265" s="6">
        <v>0</v>
      </c>
      <c r="G265" s="6">
        <v>0</v>
      </c>
      <c r="H265" s="6">
        <v>0</v>
      </c>
      <c r="I265" s="6">
        <v>0</v>
      </c>
      <c r="J265" s="6">
        <v>0</v>
      </c>
      <c r="K265" s="6">
        <v>0</v>
      </c>
      <c r="L265" s="6">
        <v>0</v>
      </c>
      <c r="M265" s="6">
        <v>0</v>
      </c>
      <c r="N265" s="6">
        <v>0</v>
      </c>
      <c r="O265" s="6">
        <v>0</v>
      </c>
      <c r="P265" s="6">
        <v>0</v>
      </c>
      <c r="Q265" s="6">
        <v>0</v>
      </c>
      <c r="R265" s="6">
        <v>0</v>
      </c>
      <c r="S265" s="6">
        <v>0</v>
      </c>
      <c r="T265" s="6">
        <v>0</v>
      </c>
      <c r="U265" s="6">
        <v>0</v>
      </c>
      <c r="V265" s="6">
        <v>0</v>
      </c>
      <c r="W265" s="6">
        <v>0</v>
      </c>
      <c r="X265" s="6">
        <v>0</v>
      </c>
      <c r="Y265" s="6">
        <v>0</v>
      </c>
      <c r="Z265" s="6">
        <v>0</v>
      </c>
      <c r="AA265" s="6">
        <v>0</v>
      </c>
      <c r="AB265" s="6">
        <v>0</v>
      </c>
      <c r="AC265" s="6">
        <v>0</v>
      </c>
      <c r="AD265" s="6">
        <v>0</v>
      </c>
      <c r="AE265" s="6">
        <v>0</v>
      </c>
      <c r="AF265" s="6">
        <v>0</v>
      </c>
      <c r="AG265" s="6">
        <v>0</v>
      </c>
      <c r="AH265" s="6">
        <v>0</v>
      </c>
      <c r="AI265" s="6">
        <v>0</v>
      </c>
      <c r="AJ265" s="6">
        <v>0</v>
      </c>
    </row>
    <row r="266" spans="1:36" ht="19.5" x14ac:dyDescent="0.25">
      <c r="A266" s="6" t="s">
        <v>54</v>
      </c>
      <c r="B266" s="6">
        <v>48</v>
      </c>
      <c r="C266" s="6">
        <v>16</v>
      </c>
      <c r="D266" s="6">
        <v>19</v>
      </c>
      <c r="E266" s="6">
        <v>19</v>
      </c>
      <c r="F266" s="6">
        <v>32</v>
      </c>
      <c r="G266" s="6">
        <v>17</v>
      </c>
      <c r="H266" s="6">
        <v>72</v>
      </c>
      <c r="I266" s="6">
        <v>61</v>
      </c>
      <c r="J266" s="6">
        <v>69</v>
      </c>
      <c r="K266" s="6">
        <v>57</v>
      </c>
      <c r="L266" s="6">
        <v>74</v>
      </c>
      <c r="M266" s="6">
        <v>57</v>
      </c>
      <c r="N266" s="6">
        <v>39</v>
      </c>
      <c r="O266" s="6">
        <v>51</v>
      </c>
      <c r="P266" s="6">
        <v>45</v>
      </c>
      <c r="Q266" s="6">
        <v>39</v>
      </c>
      <c r="R266" s="6">
        <v>25</v>
      </c>
      <c r="S266" s="6">
        <v>29</v>
      </c>
      <c r="T266" s="6">
        <v>16</v>
      </c>
      <c r="U266" s="6">
        <v>24</v>
      </c>
      <c r="V266" s="6">
        <v>35</v>
      </c>
      <c r="W266" s="6">
        <v>10</v>
      </c>
      <c r="X266" s="6">
        <v>16</v>
      </c>
      <c r="Y266" s="6">
        <v>4</v>
      </c>
      <c r="Z266" s="6">
        <v>14</v>
      </c>
      <c r="AA266" s="6">
        <v>5</v>
      </c>
      <c r="AB266" s="6">
        <v>11</v>
      </c>
      <c r="AC266" s="6">
        <v>2</v>
      </c>
      <c r="AD266" s="6">
        <v>6</v>
      </c>
      <c r="AE266" s="6">
        <v>10</v>
      </c>
      <c r="AF266" s="6">
        <v>212</v>
      </c>
      <c r="AG266" s="6">
        <v>0</v>
      </c>
      <c r="AH266" s="6">
        <v>0</v>
      </c>
      <c r="AI266" s="6">
        <v>212</v>
      </c>
      <c r="AJ266" s="6">
        <v>922</v>
      </c>
    </row>
    <row r="267" spans="1:36" x14ac:dyDescent="0.25">
      <c r="A267" s="6" t="s">
        <v>55</v>
      </c>
      <c r="B267" s="6">
        <v>35</v>
      </c>
      <c r="C267" s="6">
        <v>7</v>
      </c>
      <c r="D267" s="6">
        <v>20</v>
      </c>
      <c r="E267" s="6">
        <v>15</v>
      </c>
      <c r="F267" s="6">
        <v>27</v>
      </c>
      <c r="G267" s="6">
        <v>17</v>
      </c>
      <c r="H267" s="6">
        <v>42</v>
      </c>
      <c r="I267" s="6">
        <v>33</v>
      </c>
      <c r="J267" s="6">
        <v>41</v>
      </c>
      <c r="K267" s="6">
        <v>39</v>
      </c>
      <c r="L267" s="6">
        <v>54</v>
      </c>
      <c r="M267" s="6">
        <v>46</v>
      </c>
      <c r="N267" s="6">
        <v>28</v>
      </c>
      <c r="O267" s="6">
        <v>50</v>
      </c>
      <c r="P267" s="6">
        <v>21</v>
      </c>
      <c r="Q267" s="6">
        <v>27</v>
      </c>
      <c r="R267" s="6">
        <v>15</v>
      </c>
      <c r="S267" s="6">
        <v>25</v>
      </c>
      <c r="T267" s="6">
        <v>16</v>
      </c>
      <c r="U267" s="6">
        <v>32</v>
      </c>
      <c r="V267" s="6">
        <v>43</v>
      </c>
      <c r="W267" s="6">
        <v>25</v>
      </c>
      <c r="X267" s="6">
        <v>14</v>
      </c>
      <c r="Y267" s="6">
        <v>8</v>
      </c>
      <c r="Z267" s="6">
        <v>17</v>
      </c>
      <c r="AA267" s="6">
        <v>6</v>
      </c>
      <c r="AB267" s="6">
        <v>6</v>
      </c>
      <c r="AC267" s="6">
        <v>10</v>
      </c>
      <c r="AD267" s="6">
        <v>17</v>
      </c>
      <c r="AE267" s="6">
        <v>21</v>
      </c>
      <c r="AF267" s="6">
        <v>95</v>
      </c>
      <c r="AG267" s="6">
        <v>6</v>
      </c>
      <c r="AH267" s="6">
        <v>0</v>
      </c>
      <c r="AI267" s="6">
        <v>101</v>
      </c>
      <c r="AJ267" s="6">
        <v>757</v>
      </c>
    </row>
    <row r="268" spans="1:36" x14ac:dyDescent="0.25">
      <c r="A268" s="6" t="s">
        <v>56</v>
      </c>
      <c r="B268" s="6">
        <v>11</v>
      </c>
      <c r="C268" s="6">
        <v>3</v>
      </c>
      <c r="D268" s="6">
        <v>4</v>
      </c>
      <c r="E268" s="6">
        <v>3</v>
      </c>
      <c r="F268" s="6">
        <v>9</v>
      </c>
      <c r="G268" s="6">
        <v>2</v>
      </c>
      <c r="H268" s="6">
        <v>23</v>
      </c>
      <c r="I268" s="6">
        <v>28</v>
      </c>
      <c r="J268" s="6">
        <v>26</v>
      </c>
      <c r="K268" s="6">
        <v>23</v>
      </c>
      <c r="L268" s="6">
        <v>26</v>
      </c>
      <c r="M268" s="6">
        <v>21</v>
      </c>
      <c r="N268" s="6">
        <v>19</v>
      </c>
      <c r="O268" s="6">
        <v>21</v>
      </c>
      <c r="P268" s="6">
        <v>19</v>
      </c>
      <c r="Q268" s="6">
        <v>18</v>
      </c>
      <c r="R268" s="6">
        <v>14</v>
      </c>
      <c r="S268" s="6">
        <v>16</v>
      </c>
      <c r="T268" s="6">
        <v>6</v>
      </c>
      <c r="U268" s="6">
        <v>8</v>
      </c>
      <c r="V268" s="6">
        <v>17</v>
      </c>
      <c r="W268" s="6">
        <v>5</v>
      </c>
      <c r="X268" s="6">
        <v>9</v>
      </c>
      <c r="Y268" s="6">
        <v>6</v>
      </c>
      <c r="Z268" s="6">
        <v>7</v>
      </c>
      <c r="AA268" s="6">
        <v>3</v>
      </c>
      <c r="AB268" s="6">
        <v>3</v>
      </c>
      <c r="AC268" s="6">
        <v>2</v>
      </c>
      <c r="AD268" s="6">
        <v>1</v>
      </c>
      <c r="AE268" s="6">
        <v>3</v>
      </c>
      <c r="AF268" s="6">
        <v>64</v>
      </c>
      <c r="AG268" s="6">
        <v>0</v>
      </c>
      <c r="AH268" s="6">
        <v>0</v>
      </c>
      <c r="AI268" s="6">
        <v>64</v>
      </c>
      <c r="AJ268" s="6">
        <v>356</v>
      </c>
    </row>
    <row r="269" spans="1:36" x14ac:dyDescent="0.25">
      <c r="A269" s="6" t="s">
        <v>57</v>
      </c>
      <c r="B269" s="6">
        <v>13</v>
      </c>
      <c r="C269" s="6">
        <v>5</v>
      </c>
      <c r="D269" s="6">
        <v>6</v>
      </c>
      <c r="E269" s="6">
        <v>3</v>
      </c>
      <c r="F269" s="6">
        <v>12</v>
      </c>
      <c r="G269" s="6">
        <v>2</v>
      </c>
      <c r="H269" s="6">
        <v>25</v>
      </c>
      <c r="I269" s="6">
        <v>24</v>
      </c>
      <c r="J269" s="6">
        <v>28</v>
      </c>
      <c r="K269" s="6">
        <v>26</v>
      </c>
      <c r="L269" s="6">
        <v>25</v>
      </c>
      <c r="M269" s="6">
        <v>24</v>
      </c>
      <c r="N269" s="6">
        <v>14</v>
      </c>
      <c r="O269" s="6">
        <v>18</v>
      </c>
      <c r="P269" s="6">
        <v>18</v>
      </c>
      <c r="Q269" s="6">
        <v>12</v>
      </c>
      <c r="R269" s="6">
        <v>12</v>
      </c>
      <c r="S269" s="6">
        <v>12</v>
      </c>
      <c r="T269" s="6">
        <v>6</v>
      </c>
      <c r="U269" s="6">
        <v>11</v>
      </c>
      <c r="V269" s="6">
        <v>13</v>
      </c>
      <c r="W269" s="6">
        <v>10</v>
      </c>
      <c r="X269" s="6">
        <v>7</v>
      </c>
      <c r="Y269" s="6">
        <v>5</v>
      </c>
      <c r="Z269" s="6">
        <v>5</v>
      </c>
      <c r="AA269" s="6">
        <v>2</v>
      </c>
      <c r="AB269" s="6">
        <v>1</v>
      </c>
      <c r="AC269" s="6">
        <v>0</v>
      </c>
      <c r="AD269" s="6">
        <v>5</v>
      </c>
      <c r="AE269" s="6">
        <v>5</v>
      </c>
      <c r="AF269" s="6">
        <v>71</v>
      </c>
      <c r="AG269" s="6">
        <v>0</v>
      </c>
      <c r="AH269" s="6">
        <v>0</v>
      </c>
      <c r="AI269" s="6">
        <v>71</v>
      </c>
      <c r="AJ269" s="6">
        <v>349</v>
      </c>
    </row>
    <row r="270" spans="1:36" x14ac:dyDescent="0.25">
      <c r="A270" s="6" t="s">
        <v>58</v>
      </c>
      <c r="B270" s="6">
        <v>29</v>
      </c>
      <c r="C270" s="6">
        <v>6</v>
      </c>
      <c r="D270" s="6">
        <v>22</v>
      </c>
      <c r="E270" s="6">
        <v>12</v>
      </c>
      <c r="F270" s="6">
        <v>18</v>
      </c>
      <c r="G270" s="6">
        <v>7</v>
      </c>
      <c r="H270" s="6">
        <v>51</v>
      </c>
      <c r="I270" s="6">
        <v>42</v>
      </c>
      <c r="J270" s="6">
        <v>49</v>
      </c>
      <c r="K270" s="6">
        <v>43</v>
      </c>
      <c r="L270" s="6">
        <v>47</v>
      </c>
      <c r="M270" s="6">
        <v>42</v>
      </c>
      <c r="N270" s="6">
        <v>33</v>
      </c>
      <c r="O270" s="6">
        <v>33</v>
      </c>
      <c r="P270" s="6">
        <v>37</v>
      </c>
      <c r="Q270" s="6">
        <v>25</v>
      </c>
      <c r="R270" s="6">
        <v>24</v>
      </c>
      <c r="S270" s="6">
        <v>22</v>
      </c>
      <c r="T270" s="6">
        <v>18</v>
      </c>
      <c r="U270" s="6">
        <v>18</v>
      </c>
      <c r="V270" s="6">
        <v>30</v>
      </c>
      <c r="W270" s="6">
        <v>12</v>
      </c>
      <c r="X270" s="6">
        <v>16</v>
      </c>
      <c r="Y270" s="6">
        <v>12</v>
      </c>
      <c r="Z270" s="6">
        <v>12</v>
      </c>
      <c r="AA270" s="6">
        <v>5</v>
      </c>
      <c r="AB270" s="6">
        <v>10</v>
      </c>
      <c r="AC270" s="6">
        <v>2</v>
      </c>
      <c r="AD270" s="6">
        <v>5</v>
      </c>
      <c r="AE270" s="6">
        <v>6</v>
      </c>
      <c r="AF270" s="6">
        <v>158</v>
      </c>
      <c r="AG270" s="6">
        <v>0</v>
      </c>
      <c r="AH270" s="6">
        <v>0</v>
      </c>
      <c r="AI270" s="6">
        <v>158</v>
      </c>
      <c r="AJ270" s="6">
        <v>688</v>
      </c>
    </row>
    <row r="271" spans="1:36" x14ac:dyDescent="0.25">
      <c r="A271" s="6" t="s">
        <v>59</v>
      </c>
      <c r="B271" s="6">
        <v>9</v>
      </c>
      <c r="C271" s="6">
        <v>5</v>
      </c>
      <c r="D271" s="6">
        <v>7</v>
      </c>
      <c r="E271" s="6">
        <v>5</v>
      </c>
      <c r="F271" s="6">
        <v>6</v>
      </c>
      <c r="G271" s="6">
        <v>4</v>
      </c>
      <c r="H271" s="6">
        <v>24</v>
      </c>
      <c r="I271" s="6">
        <v>21</v>
      </c>
      <c r="J271" s="6">
        <v>22</v>
      </c>
      <c r="K271" s="6">
        <v>17</v>
      </c>
      <c r="L271" s="6">
        <v>23</v>
      </c>
      <c r="M271" s="6">
        <v>18</v>
      </c>
      <c r="N271" s="6">
        <v>11</v>
      </c>
      <c r="O271" s="6">
        <v>12</v>
      </c>
      <c r="P271" s="6">
        <v>9</v>
      </c>
      <c r="Q271" s="6">
        <v>9</v>
      </c>
      <c r="R271" s="6">
        <v>5</v>
      </c>
      <c r="S271" s="6">
        <v>8</v>
      </c>
      <c r="T271" s="6">
        <v>5</v>
      </c>
      <c r="U271" s="6">
        <v>4</v>
      </c>
      <c r="V271" s="6">
        <v>8</v>
      </c>
      <c r="W271" s="6">
        <v>1</v>
      </c>
      <c r="X271" s="6">
        <v>5</v>
      </c>
      <c r="Y271" s="6">
        <v>1</v>
      </c>
      <c r="Z271" s="6">
        <v>4</v>
      </c>
      <c r="AA271" s="6">
        <v>1</v>
      </c>
      <c r="AB271" s="6">
        <v>2</v>
      </c>
      <c r="AC271" s="6">
        <v>1</v>
      </c>
      <c r="AD271" s="6">
        <v>2</v>
      </c>
      <c r="AE271" s="6">
        <v>3</v>
      </c>
      <c r="AF271" s="6">
        <v>36</v>
      </c>
      <c r="AG271" s="6">
        <v>0</v>
      </c>
      <c r="AH271" s="6">
        <v>0</v>
      </c>
      <c r="AI271" s="6">
        <v>36</v>
      </c>
      <c r="AJ271" s="6">
        <v>252</v>
      </c>
    </row>
    <row r="272" spans="1:36" x14ac:dyDescent="0.25">
      <c r="A272" s="6" t="s">
        <v>60</v>
      </c>
      <c r="B272" s="6">
        <v>32</v>
      </c>
      <c r="C272" s="6">
        <v>10</v>
      </c>
      <c r="D272" s="6">
        <v>13</v>
      </c>
      <c r="E272" s="6">
        <v>17</v>
      </c>
      <c r="F272" s="6">
        <v>18</v>
      </c>
      <c r="G272" s="6">
        <v>9</v>
      </c>
      <c r="H272" s="6">
        <v>65</v>
      </c>
      <c r="I272" s="6">
        <v>66</v>
      </c>
      <c r="J272" s="6">
        <v>70</v>
      </c>
      <c r="K272" s="6">
        <v>73</v>
      </c>
      <c r="L272" s="6">
        <v>76</v>
      </c>
      <c r="M272" s="6">
        <v>66</v>
      </c>
      <c r="N272" s="6">
        <v>28</v>
      </c>
      <c r="O272" s="6">
        <v>37</v>
      </c>
      <c r="P272" s="6">
        <v>30</v>
      </c>
      <c r="Q272" s="6">
        <v>30</v>
      </c>
      <c r="R272" s="6">
        <v>20</v>
      </c>
      <c r="S272" s="6">
        <v>30</v>
      </c>
      <c r="T272" s="6">
        <v>11</v>
      </c>
      <c r="U272" s="6">
        <v>16</v>
      </c>
      <c r="V272" s="6">
        <v>21</v>
      </c>
      <c r="W272" s="6">
        <v>11</v>
      </c>
      <c r="X272" s="6">
        <v>13</v>
      </c>
      <c r="Y272" s="6">
        <v>6</v>
      </c>
      <c r="Z272" s="6">
        <v>4</v>
      </c>
      <c r="AA272" s="6">
        <v>11</v>
      </c>
      <c r="AB272" s="6">
        <v>7</v>
      </c>
      <c r="AC272" s="6">
        <v>6</v>
      </c>
      <c r="AD272" s="6">
        <v>12</v>
      </c>
      <c r="AE272" s="6">
        <v>12</v>
      </c>
      <c r="AF272" s="6">
        <v>122</v>
      </c>
      <c r="AG272" s="6">
        <v>0</v>
      </c>
      <c r="AH272" s="6">
        <v>0</v>
      </c>
      <c r="AI272" s="6">
        <v>122</v>
      </c>
      <c r="AJ272" s="6">
        <v>820</v>
      </c>
    </row>
    <row r="273" spans="1:36" x14ac:dyDescent="0.25">
      <c r="A273" s="6" t="s">
        <v>61</v>
      </c>
      <c r="B273" s="6">
        <v>4</v>
      </c>
      <c r="C273" s="6">
        <v>1</v>
      </c>
      <c r="D273" s="6">
        <v>3</v>
      </c>
      <c r="E273" s="6">
        <v>1</v>
      </c>
      <c r="F273" s="6">
        <v>6</v>
      </c>
      <c r="G273" s="6">
        <v>3</v>
      </c>
      <c r="H273" s="6">
        <v>19</v>
      </c>
      <c r="I273" s="6">
        <v>14</v>
      </c>
      <c r="J273" s="6">
        <v>18</v>
      </c>
      <c r="K273" s="6">
        <v>14</v>
      </c>
      <c r="L273" s="6">
        <v>16</v>
      </c>
      <c r="M273" s="6">
        <v>17</v>
      </c>
      <c r="N273" s="6">
        <v>5</v>
      </c>
      <c r="O273" s="6">
        <v>7</v>
      </c>
      <c r="P273" s="6">
        <v>8</v>
      </c>
      <c r="Q273" s="6">
        <v>6</v>
      </c>
      <c r="R273" s="6">
        <v>2</v>
      </c>
      <c r="S273" s="6">
        <v>5</v>
      </c>
      <c r="T273" s="6">
        <v>2</v>
      </c>
      <c r="U273" s="6">
        <v>7</v>
      </c>
      <c r="V273" s="6">
        <v>5</v>
      </c>
      <c r="W273" s="6">
        <v>5</v>
      </c>
      <c r="X273" s="6">
        <v>1</v>
      </c>
      <c r="Y273" s="6">
        <v>0</v>
      </c>
      <c r="Z273" s="6">
        <v>4</v>
      </c>
      <c r="AA273" s="6">
        <v>0</v>
      </c>
      <c r="AB273" s="6">
        <v>2</v>
      </c>
      <c r="AC273" s="6">
        <v>0</v>
      </c>
      <c r="AD273" s="6">
        <v>3</v>
      </c>
      <c r="AE273" s="6">
        <v>0</v>
      </c>
      <c r="AF273" s="6">
        <v>44</v>
      </c>
      <c r="AG273" s="6">
        <v>6</v>
      </c>
      <c r="AH273" s="6">
        <v>0</v>
      </c>
      <c r="AI273" s="6">
        <v>50</v>
      </c>
      <c r="AJ273" s="6">
        <v>178</v>
      </c>
    </row>
    <row r="274" spans="1:36" x14ac:dyDescent="0.25">
      <c r="A274" s="6" t="s">
        <v>62</v>
      </c>
      <c r="B274" s="6">
        <v>53</v>
      </c>
      <c r="C274" s="6">
        <v>10</v>
      </c>
      <c r="D274" s="6">
        <v>24</v>
      </c>
      <c r="E274" s="6">
        <v>27</v>
      </c>
      <c r="F274" s="6">
        <v>35</v>
      </c>
      <c r="G274" s="6">
        <v>17</v>
      </c>
      <c r="H274" s="6">
        <v>108</v>
      </c>
      <c r="I274" s="6">
        <v>99</v>
      </c>
      <c r="J274" s="6">
        <v>98</v>
      </c>
      <c r="K274" s="6">
        <v>87</v>
      </c>
      <c r="L274" s="6">
        <v>109</v>
      </c>
      <c r="M274" s="6">
        <v>87</v>
      </c>
      <c r="N274" s="6">
        <v>111</v>
      </c>
      <c r="O274" s="6">
        <v>117</v>
      </c>
      <c r="P274" s="6">
        <v>115</v>
      </c>
      <c r="Q274" s="6">
        <v>102</v>
      </c>
      <c r="R274" s="6">
        <v>81</v>
      </c>
      <c r="S274" s="6">
        <v>92</v>
      </c>
      <c r="T274" s="6">
        <v>36</v>
      </c>
      <c r="U274" s="6">
        <v>30</v>
      </c>
      <c r="V274" s="6">
        <v>56</v>
      </c>
      <c r="W274" s="6">
        <v>25</v>
      </c>
      <c r="X274" s="6">
        <v>34</v>
      </c>
      <c r="Y274" s="6">
        <v>20</v>
      </c>
      <c r="Z274" s="6">
        <v>32</v>
      </c>
      <c r="AA274" s="6">
        <v>10</v>
      </c>
      <c r="AB274" s="6">
        <v>10</v>
      </c>
      <c r="AC274" s="6">
        <v>4</v>
      </c>
      <c r="AD274" s="6">
        <v>19</v>
      </c>
      <c r="AE274" s="6">
        <v>20</v>
      </c>
      <c r="AF274" s="6">
        <v>276</v>
      </c>
      <c r="AG274" s="6">
        <v>18</v>
      </c>
      <c r="AH274" s="6">
        <v>0</v>
      </c>
      <c r="AI274" s="6">
        <v>294</v>
      </c>
      <c r="AJ274" s="6">
        <v>1668</v>
      </c>
    </row>
    <row r="275" spans="1:36" x14ac:dyDescent="0.25">
      <c r="A275" s="6" t="s">
        <v>63</v>
      </c>
      <c r="B275" s="6">
        <v>56</v>
      </c>
      <c r="C275" s="6">
        <v>15</v>
      </c>
      <c r="D275" s="6">
        <v>20</v>
      </c>
      <c r="E275" s="6">
        <v>19</v>
      </c>
      <c r="F275" s="6">
        <v>39</v>
      </c>
      <c r="G275" s="6">
        <v>12</v>
      </c>
      <c r="H275" s="6">
        <v>106</v>
      </c>
      <c r="I275" s="6">
        <v>99</v>
      </c>
      <c r="J275" s="6">
        <v>106</v>
      </c>
      <c r="K275" s="6">
        <v>97</v>
      </c>
      <c r="L275" s="6">
        <v>126</v>
      </c>
      <c r="M275" s="6">
        <v>92</v>
      </c>
      <c r="N275" s="6">
        <v>71</v>
      </c>
      <c r="O275" s="6">
        <v>88</v>
      </c>
      <c r="P275" s="6">
        <v>79</v>
      </c>
      <c r="Q275" s="6">
        <v>63</v>
      </c>
      <c r="R275" s="6">
        <v>51</v>
      </c>
      <c r="S275" s="6">
        <v>52</v>
      </c>
      <c r="T275" s="6">
        <v>26</v>
      </c>
      <c r="U275" s="6">
        <v>40</v>
      </c>
      <c r="V275" s="6">
        <v>74</v>
      </c>
      <c r="W275" s="6">
        <v>31</v>
      </c>
      <c r="X275" s="6">
        <v>39</v>
      </c>
      <c r="Y275" s="6">
        <v>25</v>
      </c>
      <c r="Z275" s="6">
        <v>33</v>
      </c>
      <c r="AA275" s="6">
        <v>4</v>
      </c>
      <c r="AB275" s="6">
        <v>18</v>
      </c>
      <c r="AC275" s="6">
        <v>12</v>
      </c>
      <c r="AD275" s="6">
        <v>16</v>
      </c>
      <c r="AE275" s="6">
        <v>27</v>
      </c>
      <c r="AF275" s="6">
        <v>276</v>
      </c>
      <c r="AG275" s="6">
        <v>12</v>
      </c>
      <c r="AH275" s="6">
        <v>0</v>
      </c>
      <c r="AI275" s="6">
        <v>288</v>
      </c>
      <c r="AJ275" s="6">
        <v>1536</v>
      </c>
    </row>
    <row r="276" spans="1:36" x14ac:dyDescent="0.25">
      <c r="A276" s="6" t="s">
        <v>64</v>
      </c>
      <c r="B276" s="6">
        <v>12</v>
      </c>
      <c r="C276" s="6">
        <v>2</v>
      </c>
      <c r="D276" s="6">
        <v>10</v>
      </c>
      <c r="E276" s="6">
        <v>11</v>
      </c>
      <c r="F276" s="6">
        <v>11</v>
      </c>
      <c r="G276" s="6">
        <v>6</v>
      </c>
      <c r="H276" s="6">
        <v>23</v>
      </c>
      <c r="I276" s="6">
        <v>22</v>
      </c>
      <c r="J276" s="6">
        <v>26</v>
      </c>
      <c r="K276" s="6">
        <v>19</v>
      </c>
      <c r="L276" s="6">
        <v>25</v>
      </c>
      <c r="M276" s="6">
        <v>25</v>
      </c>
      <c r="N276" s="6">
        <v>15</v>
      </c>
      <c r="O276" s="6">
        <v>20</v>
      </c>
      <c r="P276" s="6">
        <v>14</v>
      </c>
      <c r="Q276" s="6">
        <v>9</v>
      </c>
      <c r="R276" s="6">
        <v>8</v>
      </c>
      <c r="S276" s="6">
        <v>9</v>
      </c>
      <c r="T276" s="6">
        <v>8</v>
      </c>
      <c r="U276" s="6">
        <v>2</v>
      </c>
      <c r="V276" s="6">
        <v>9</v>
      </c>
      <c r="W276" s="6">
        <v>5</v>
      </c>
      <c r="X276" s="6">
        <v>8</v>
      </c>
      <c r="Y276" s="6">
        <v>5</v>
      </c>
      <c r="Z276" s="6">
        <v>7</v>
      </c>
      <c r="AA276" s="6">
        <v>3</v>
      </c>
      <c r="AB276" s="6">
        <v>4</v>
      </c>
      <c r="AC276" s="6">
        <v>3</v>
      </c>
      <c r="AD276" s="6">
        <v>3</v>
      </c>
      <c r="AE276" s="6">
        <v>8</v>
      </c>
      <c r="AF276" s="6">
        <v>124</v>
      </c>
      <c r="AG276" s="6">
        <v>0</v>
      </c>
      <c r="AH276" s="6">
        <v>0</v>
      </c>
      <c r="AI276" s="6">
        <v>124</v>
      </c>
      <c r="AJ276" s="6">
        <v>332</v>
      </c>
    </row>
    <row r="277" spans="1:36" x14ac:dyDescent="0.25">
      <c r="A277" s="6" t="s">
        <v>65</v>
      </c>
      <c r="B277" s="6">
        <v>6</v>
      </c>
      <c r="C277" s="6">
        <v>1</v>
      </c>
      <c r="D277" s="6">
        <v>4</v>
      </c>
      <c r="E277" s="6">
        <v>1</v>
      </c>
      <c r="F277" s="6">
        <v>4</v>
      </c>
      <c r="G277" s="6">
        <v>0</v>
      </c>
      <c r="H277" s="6">
        <v>20</v>
      </c>
      <c r="I277" s="6">
        <v>16</v>
      </c>
      <c r="J277" s="6">
        <v>16</v>
      </c>
      <c r="K277" s="6">
        <v>16</v>
      </c>
      <c r="L277" s="6">
        <v>24</v>
      </c>
      <c r="M277" s="6">
        <v>18</v>
      </c>
      <c r="N277" s="6">
        <v>19</v>
      </c>
      <c r="O277" s="6">
        <v>18</v>
      </c>
      <c r="P277" s="6">
        <v>18</v>
      </c>
      <c r="Q277" s="6">
        <v>17</v>
      </c>
      <c r="R277" s="6">
        <v>13</v>
      </c>
      <c r="S277" s="6">
        <v>15</v>
      </c>
      <c r="T277" s="6">
        <v>6</v>
      </c>
      <c r="U277" s="6">
        <v>10</v>
      </c>
      <c r="V277" s="6">
        <v>10</v>
      </c>
      <c r="W277" s="6">
        <v>4</v>
      </c>
      <c r="X277" s="6">
        <v>6</v>
      </c>
      <c r="Y277" s="6">
        <v>7</v>
      </c>
      <c r="Z277" s="6">
        <v>4</v>
      </c>
      <c r="AA277" s="6">
        <v>2</v>
      </c>
      <c r="AB277" s="6">
        <v>2</v>
      </c>
      <c r="AC277" s="6">
        <v>4</v>
      </c>
      <c r="AD277" s="6">
        <v>1</v>
      </c>
      <c r="AE277" s="6">
        <v>4</v>
      </c>
      <c r="AF277" s="6">
        <v>50</v>
      </c>
      <c r="AG277" s="6">
        <v>0</v>
      </c>
      <c r="AH277" s="6">
        <v>0</v>
      </c>
      <c r="AI277" s="6">
        <v>50</v>
      </c>
      <c r="AJ277" s="6">
        <v>286</v>
      </c>
    </row>
    <row r="278" spans="1:36" x14ac:dyDescent="0.25">
      <c r="A278" s="6" t="s">
        <v>66</v>
      </c>
      <c r="B278" s="6">
        <v>29</v>
      </c>
      <c r="C278" s="6">
        <v>3</v>
      </c>
      <c r="D278" s="6">
        <v>16</v>
      </c>
      <c r="E278" s="6">
        <v>6</v>
      </c>
      <c r="F278" s="6">
        <v>18</v>
      </c>
      <c r="G278" s="6">
        <v>5</v>
      </c>
      <c r="H278" s="6">
        <v>40</v>
      </c>
      <c r="I278" s="6">
        <v>32</v>
      </c>
      <c r="J278" s="6">
        <v>39</v>
      </c>
      <c r="K278" s="6">
        <v>31</v>
      </c>
      <c r="L278" s="6">
        <v>42</v>
      </c>
      <c r="M278" s="6">
        <v>30</v>
      </c>
      <c r="N278" s="6">
        <v>16</v>
      </c>
      <c r="O278" s="6">
        <v>23</v>
      </c>
      <c r="P278" s="6">
        <v>19</v>
      </c>
      <c r="Q278" s="6">
        <v>13</v>
      </c>
      <c r="R278" s="6">
        <v>10</v>
      </c>
      <c r="S278" s="6">
        <v>12</v>
      </c>
      <c r="T278" s="6">
        <v>8</v>
      </c>
      <c r="U278" s="6">
        <v>7</v>
      </c>
      <c r="V278" s="6">
        <v>17</v>
      </c>
      <c r="W278" s="6">
        <v>5</v>
      </c>
      <c r="X278" s="6">
        <v>10</v>
      </c>
      <c r="Y278" s="6">
        <v>3</v>
      </c>
      <c r="Z278" s="6">
        <v>9</v>
      </c>
      <c r="AA278" s="6">
        <v>4</v>
      </c>
      <c r="AB278" s="6">
        <v>5</v>
      </c>
      <c r="AC278" s="6">
        <v>3</v>
      </c>
      <c r="AD278" s="6">
        <v>4</v>
      </c>
      <c r="AE278" s="6">
        <v>7</v>
      </c>
      <c r="AF278" s="6">
        <v>104</v>
      </c>
      <c r="AG278" s="6">
        <v>0</v>
      </c>
      <c r="AH278" s="6">
        <v>0</v>
      </c>
      <c r="AI278" s="6">
        <v>104</v>
      </c>
      <c r="AJ278" s="6">
        <v>466</v>
      </c>
    </row>
    <row r="279" spans="1:36" x14ac:dyDescent="0.25">
      <c r="A279" s="5" t="s">
        <v>43</v>
      </c>
      <c r="B279" s="5">
        <v>452</v>
      </c>
      <c r="C279" s="5">
        <v>107</v>
      </c>
      <c r="D279" s="5">
        <v>238</v>
      </c>
      <c r="E279" s="5">
        <v>177</v>
      </c>
      <c r="F279" s="5">
        <v>298</v>
      </c>
      <c r="G279" s="5">
        <v>130</v>
      </c>
      <c r="H279" s="5">
        <v>771</v>
      </c>
      <c r="I279" s="5">
        <v>689</v>
      </c>
      <c r="J279" s="5">
        <v>771</v>
      </c>
      <c r="K279" s="5">
        <v>670</v>
      </c>
      <c r="L279" s="5">
        <v>831</v>
      </c>
      <c r="M279" s="5">
        <v>663</v>
      </c>
      <c r="N279" s="5">
        <v>504</v>
      </c>
      <c r="O279" s="5">
        <v>621</v>
      </c>
      <c r="P279" s="5">
        <v>536</v>
      </c>
      <c r="Q279" s="5">
        <v>464</v>
      </c>
      <c r="R279" s="5">
        <v>335</v>
      </c>
      <c r="S279" s="5">
        <v>414</v>
      </c>
      <c r="T279" s="5">
        <v>221</v>
      </c>
      <c r="U279" s="5">
        <v>274</v>
      </c>
      <c r="V279" s="5">
        <v>434</v>
      </c>
      <c r="W279" s="5">
        <v>180</v>
      </c>
      <c r="X279" s="5">
        <v>214</v>
      </c>
      <c r="Y279" s="5">
        <v>123</v>
      </c>
      <c r="Z279" s="5">
        <v>197</v>
      </c>
      <c r="AA279" s="5">
        <v>73</v>
      </c>
      <c r="AB279" s="5">
        <v>108</v>
      </c>
      <c r="AC279" s="5">
        <v>61</v>
      </c>
      <c r="AD279" s="5">
        <v>125</v>
      </c>
      <c r="AE279" s="5">
        <v>149</v>
      </c>
      <c r="AF279" s="5">
        <v>2112</v>
      </c>
      <c r="AG279" s="5">
        <v>48</v>
      </c>
      <c r="AH279" s="5">
        <v>0</v>
      </c>
      <c r="AI279" s="5">
        <v>2160</v>
      </c>
      <c r="AJ279" s="5">
        <v>10830</v>
      </c>
    </row>
    <row r="280" spans="1:36" x14ac:dyDescent="0.25">
      <c r="A280" s="5" t="s">
        <v>44</v>
      </c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</row>
    <row r="281" spans="1:36" x14ac:dyDescent="0.25">
      <c r="A281" s="6" t="s">
        <v>44</v>
      </c>
      <c r="B281" s="6">
        <v>0</v>
      </c>
      <c r="C281" s="6">
        <v>0</v>
      </c>
      <c r="D281" s="6">
        <v>0</v>
      </c>
      <c r="E281" s="6">
        <v>0</v>
      </c>
      <c r="F281" s="6">
        <v>0</v>
      </c>
      <c r="G281" s="6">
        <v>0</v>
      </c>
      <c r="H281" s="6">
        <v>0</v>
      </c>
      <c r="I281" s="6">
        <v>0</v>
      </c>
      <c r="J281" s="6">
        <v>0</v>
      </c>
      <c r="K281" s="6">
        <v>0</v>
      </c>
      <c r="L281" s="6">
        <v>0</v>
      </c>
      <c r="M281" s="6">
        <v>0</v>
      </c>
      <c r="N281" s="6">
        <v>0</v>
      </c>
      <c r="O281" s="6">
        <v>0</v>
      </c>
      <c r="P281" s="6">
        <v>0</v>
      </c>
      <c r="Q281" s="6">
        <v>0</v>
      </c>
      <c r="R281" s="6">
        <v>0</v>
      </c>
      <c r="S281" s="6">
        <v>0</v>
      </c>
      <c r="T281" s="6">
        <v>0</v>
      </c>
      <c r="U281" s="6">
        <v>0</v>
      </c>
      <c r="V281" s="6">
        <v>0</v>
      </c>
      <c r="W281" s="6">
        <v>0</v>
      </c>
      <c r="X281" s="6">
        <v>0</v>
      </c>
      <c r="Y281" s="6">
        <v>0</v>
      </c>
      <c r="Z281" s="6">
        <v>0</v>
      </c>
      <c r="AA281" s="6">
        <v>0</v>
      </c>
      <c r="AB281" s="6">
        <v>0</v>
      </c>
      <c r="AC281" s="6">
        <v>0</v>
      </c>
      <c r="AD281" s="6">
        <v>0</v>
      </c>
      <c r="AE281" s="6">
        <v>0</v>
      </c>
      <c r="AF281" s="6">
        <v>0</v>
      </c>
      <c r="AG281" s="6">
        <v>0</v>
      </c>
      <c r="AH281" s="6">
        <v>0</v>
      </c>
      <c r="AI281" s="6">
        <v>0</v>
      </c>
      <c r="AJ281" s="6">
        <v>0</v>
      </c>
    </row>
    <row r="282" spans="1:36" x14ac:dyDescent="0.25">
      <c r="A282" s="7" t="s">
        <v>45</v>
      </c>
      <c r="B282" s="7">
        <v>452</v>
      </c>
      <c r="C282" s="7">
        <v>107</v>
      </c>
      <c r="D282" s="7">
        <v>238</v>
      </c>
      <c r="E282" s="7">
        <v>177</v>
      </c>
      <c r="F282" s="7">
        <v>298</v>
      </c>
      <c r="G282" s="7">
        <v>130</v>
      </c>
      <c r="H282" s="7">
        <v>771</v>
      </c>
      <c r="I282" s="7">
        <v>689</v>
      </c>
      <c r="J282" s="7">
        <v>771</v>
      </c>
      <c r="K282" s="7">
        <v>670</v>
      </c>
      <c r="L282" s="7">
        <v>831</v>
      </c>
      <c r="M282" s="7">
        <v>663</v>
      </c>
      <c r="N282" s="7">
        <v>504</v>
      </c>
      <c r="O282" s="7">
        <v>621</v>
      </c>
      <c r="P282" s="7">
        <v>536</v>
      </c>
      <c r="Q282" s="7">
        <v>464</v>
      </c>
      <c r="R282" s="7">
        <v>335</v>
      </c>
      <c r="S282" s="7">
        <v>414</v>
      </c>
      <c r="T282" s="7">
        <v>221</v>
      </c>
      <c r="U282" s="7">
        <v>274</v>
      </c>
      <c r="V282" s="7">
        <v>434</v>
      </c>
      <c r="W282" s="7">
        <v>180</v>
      </c>
      <c r="X282" s="7">
        <v>214</v>
      </c>
      <c r="Y282" s="7">
        <v>123</v>
      </c>
      <c r="Z282" s="7">
        <v>197</v>
      </c>
      <c r="AA282" s="7">
        <v>73</v>
      </c>
      <c r="AB282" s="7">
        <v>108</v>
      </c>
      <c r="AC282" s="7">
        <v>61</v>
      </c>
      <c r="AD282" s="7">
        <v>125</v>
      </c>
      <c r="AE282" s="7">
        <v>149</v>
      </c>
      <c r="AF282" s="7">
        <v>2112</v>
      </c>
      <c r="AG282" s="7">
        <v>48</v>
      </c>
      <c r="AH282" s="7">
        <v>0</v>
      </c>
      <c r="AI282" s="7">
        <v>2160</v>
      </c>
      <c r="AJ282" s="7">
        <v>10830</v>
      </c>
    </row>
    <row r="284" spans="1:36" ht="21" x14ac:dyDescent="0.25">
      <c r="A284" s="2" t="s">
        <v>99</v>
      </c>
    </row>
    <row r="286" spans="1:36" x14ac:dyDescent="0.25">
      <c r="A286" s="1" t="s">
        <v>4</v>
      </c>
    </row>
    <row r="287" spans="1:36" x14ac:dyDescent="0.25">
      <c r="A287" s="1" t="s">
        <v>47</v>
      </c>
    </row>
    <row r="288" spans="1:36" ht="39" x14ac:dyDescent="0.25">
      <c r="A288" s="55" t="s">
        <v>6</v>
      </c>
      <c r="B288" s="3" t="s">
        <v>100</v>
      </c>
      <c r="C288" s="3" t="s">
        <v>101</v>
      </c>
      <c r="D288" s="3" t="s">
        <v>102</v>
      </c>
      <c r="E288" s="3" t="s">
        <v>103</v>
      </c>
      <c r="F288" s="3" t="s">
        <v>104</v>
      </c>
      <c r="G288" s="3" t="s">
        <v>105</v>
      </c>
      <c r="H288" s="3" t="s">
        <v>106</v>
      </c>
      <c r="I288" s="3" t="s">
        <v>107</v>
      </c>
      <c r="J288" s="3" t="s">
        <v>108</v>
      </c>
      <c r="K288" s="3" t="s">
        <v>109</v>
      </c>
      <c r="L288" s="3" t="s">
        <v>110</v>
      </c>
      <c r="M288" s="3" t="s">
        <v>111</v>
      </c>
      <c r="N288" s="3" t="s">
        <v>112</v>
      </c>
      <c r="O288" s="3" t="s">
        <v>113</v>
      </c>
      <c r="P288" s="3" t="s">
        <v>114</v>
      </c>
      <c r="Q288" s="3" t="s">
        <v>115</v>
      </c>
      <c r="R288" s="3" t="s">
        <v>116</v>
      </c>
      <c r="S288" s="3" t="s">
        <v>117</v>
      </c>
      <c r="T288" s="3" t="s">
        <v>118</v>
      </c>
      <c r="U288" s="3" t="s">
        <v>119</v>
      </c>
      <c r="V288" s="3" t="s">
        <v>120</v>
      </c>
      <c r="W288" s="3" t="s">
        <v>121</v>
      </c>
      <c r="X288" s="3" t="s">
        <v>122</v>
      </c>
      <c r="Y288" s="3" t="s">
        <v>123</v>
      </c>
      <c r="Z288" s="3" t="s">
        <v>124</v>
      </c>
      <c r="AA288" s="3" t="s">
        <v>125</v>
      </c>
      <c r="AB288" s="3" t="s">
        <v>126</v>
      </c>
      <c r="AC288" s="3" t="s">
        <v>127</v>
      </c>
      <c r="AD288" s="3" t="s">
        <v>128</v>
      </c>
      <c r="AE288" s="3" t="s">
        <v>129</v>
      </c>
      <c r="AF288" s="55" t="s">
        <v>29</v>
      </c>
      <c r="AG288" s="55" t="s">
        <v>30</v>
      </c>
      <c r="AH288" s="55" t="s">
        <v>31</v>
      </c>
      <c r="AI288" s="55" t="s">
        <v>32</v>
      </c>
      <c r="AJ288" s="55" t="s">
        <v>33</v>
      </c>
    </row>
    <row r="289" spans="1:36" x14ac:dyDescent="0.25">
      <c r="A289" s="56"/>
      <c r="B289" s="4" t="s">
        <v>8</v>
      </c>
      <c r="C289" s="4" t="s">
        <v>8</v>
      </c>
      <c r="D289" s="4" t="s">
        <v>8</v>
      </c>
      <c r="E289" s="4" t="s">
        <v>8</v>
      </c>
      <c r="F289" s="4" t="s">
        <v>8</v>
      </c>
      <c r="G289" s="4" t="s">
        <v>8</v>
      </c>
      <c r="H289" s="4" t="s">
        <v>12</v>
      </c>
      <c r="I289" s="4" t="s">
        <v>12</v>
      </c>
      <c r="J289" s="4" t="s">
        <v>12</v>
      </c>
      <c r="K289" s="4" t="s">
        <v>12</v>
      </c>
      <c r="L289" s="4" t="s">
        <v>12</v>
      </c>
      <c r="M289" s="4" t="s">
        <v>12</v>
      </c>
      <c r="N289" s="4" t="s">
        <v>16</v>
      </c>
      <c r="O289" s="4" t="s">
        <v>16</v>
      </c>
      <c r="P289" s="4" t="s">
        <v>16</v>
      </c>
      <c r="Q289" s="4" t="s">
        <v>16</v>
      </c>
      <c r="R289" s="4" t="s">
        <v>16</v>
      </c>
      <c r="S289" s="4" t="s">
        <v>16</v>
      </c>
      <c r="T289" s="4" t="s">
        <v>24</v>
      </c>
      <c r="U289" s="4" t="s">
        <v>24</v>
      </c>
      <c r="V289" s="4" t="s">
        <v>24</v>
      </c>
      <c r="W289" s="4" t="s">
        <v>24</v>
      </c>
      <c r="X289" s="4" t="s">
        <v>24</v>
      </c>
      <c r="Y289" s="4" t="s">
        <v>24</v>
      </c>
      <c r="Z289" s="4" t="s">
        <v>26</v>
      </c>
      <c r="AA289" s="4" t="s">
        <v>26</v>
      </c>
      <c r="AB289" s="4" t="s">
        <v>26</v>
      </c>
      <c r="AC289" s="4" t="s">
        <v>26</v>
      </c>
      <c r="AD289" s="4" t="s">
        <v>26</v>
      </c>
      <c r="AE289" s="4" t="s">
        <v>26</v>
      </c>
      <c r="AF289" s="56"/>
      <c r="AG289" s="56"/>
      <c r="AH289" s="56"/>
      <c r="AI289" s="56"/>
      <c r="AJ289" s="56"/>
    </row>
    <row r="290" spans="1:36" x14ac:dyDescent="0.25">
      <c r="A290" s="5" t="s">
        <v>34</v>
      </c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</row>
    <row r="291" spans="1:36" x14ac:dyDescent="0.25">
      <c r="A291" s="6" t="s">
        <v>49</v>
      </c>
      <c r="B291" s="6">
        <v>0</v>
      </c>
      <c r="C291" s="6">
        <v>0</v>
      </c>
      <c r="D291" s="6">
        <v>0</v>
      </c>
      <c r="E291" s="6">
        <v>0</v>
      </c>
      <c r="F291" s="6">
        <v>0</v>
      </c>
      <c r="G291" s="6">
        <v>0</v>
      </c>
      <c r="H291" s="6">
        <v>0</v>
      </c>
      <c r="I291" s="6">
        <v>0</v>
      </c>
      <c r="J291" s="6">
        <v>0</v>
      </c>
      <c r="K291" s="6">
        <v>0</v>
      </c>
      <c r="L291" s="6">
        <v>0</v>
      </c>
      <c r="M291" s="6">
        <v>0</v>
      </c>
      <c r="N291" s="6">
        <v>0</v>
      </c>
      <c r="O291" s="6">
        <v>0</v>
      </c>
      <c r="P291" s="6">
        <v>0</v>
      </c>
      <c r="Q291" s="6">
        <v>0</v>
      </c>
      <c r="R291" s="6">
        <v>0</v>
      </c>
      <c r="S291" s="6">
        <v>0</v>
      </c>
      <c r="T291" s="6">
        <v>0</v>
      </c>
      <c r="U291" s="6">
        <v>0</v>
      </c>
      <c r="V291" s="6">
        <v>0</v>
      </c>
      <c r="W291" s="6">
        <v>0</v>
      </c>
      <c r="X291" s="6">
        <v>0</v>
      </c>
      <c r="Y291" s="6">
        <v>0</v>
      </c>
      <c r="Z291" s="6">
        <v>0</v>
      </c>
      <c r="AA291" s="6">
        <v>0</v>
      </c>
      <c r="AB291" s="6">
        <v>0</v>
      </c>
      <c r="AC291" s="6">
        <v>0</v>
      </c>
      <c r="AD291" s="6">
        <v>0</v>
      </c>
      <c r="AE291" s="6">
        <v>0</v>
      </c>
      <c r="AF291" s="6">
        <v>0</v>
      </c>
      <c r="AG291" s="6">
        <v>0</v>
      </c>
      <c r="AH291" s="6">
        <v>0</v>
      </c>
      <c r="AI291" s="6">
        <v>0</v>
      </c>
      <c r="AJ291" s="6">
        <v>0</v>
      </c>
    </row>
    <row r="292" spans="1:36" x14ac:dyDescent="0.25">
      <c r="A292" s="6" t="s">
        <v>50</v>
      </c>
      <c r="B292" s="6">
        <v>2</v>
      </c>
      <c r="C292" s="6">
        <v>0</v>
      </c>
      <c r="D292" s="6">
        <v>1</v>
      </c>
      <c r="E292" s="6">
        <v>0</v>
      </c>
      <c r="F292" s="6">
        <v>0</v>
      </c>
      <c r="G292" s="6">
        <v>0</v>
      </c>
      <c r="H292" s="6">
        <v>3</v>
      </c>
      <c r="I292" s="6">
        <v>1</v>
      </c>
      <c r="J292" s="6">
        <v>1</v>
      </c>
      <c r="K292" s="6">
        <v>1</v>
      </c>
      <c r="L292" s="6">
        <v>3</v>
      </c>
      <c r="M292" s="6">
        <v>1</v>
      </c>
      <c r="N292" s="6">
        <v>1</v>
      </c>
      <c r="O292" s="6">
        <v>1</v>
      </c>
      <c r="P292" s="6">
        <v>1</v>
      </c>
      <c r="Q292" s="6">
        <v>0</v>
      </c>
      <c r="R292" s="6">
        <v>0</v>
      </c>
      <c r="S292" s="6">
        <v>0</v>
      </c>
      <c r="T292" s="6">
        <v>1</v>
      </c>
      <c r="U292" s="6">
        <v>0</v>
      </c>
      <c r="V292" s="6">
        <v>3</v>
      </c>
      <c r="W292" s="6">
        <v>0</v>
      </c>
      <c r="X292" s="6">
        <v>1</v>
      </c>
      <c r="Y292" s="6">
        <v>0</v>
      </c>
      <c r="Z292" s="6">
        <v>1</v>
      </c>
      <c r="AA292" s="6">
        <v>0</v>
      </c>
      <c r="AB292" s="6">
        <v>1</v>
      </c>
      <c r="AC292" s="6">
        <v>0</v>
      </c>
      <c r="AD292" s="6">
        <v>1</v>
      </c>
      <c r="AE292" s="6">
        <v>0</v>
      </c>
      <c r="AF292" s="6">
        <v>0</v>
      </c>
      <c r="AG292" s="6">
        <v>0</v>
      </c>
      <c r="AH292" s="6">
        <v>0</v>
      </c>
      <c r="AI292" s="6">
        <v>0</v>
      </c>
      <c r="AJ292" s="6">
        <v>24</v>
      </c>
    </row>
    <row r="293" spans="1:36" x14ac:dyDescent="0.25">
      <c r="A293" s="6" t="s">
        <v>51</v>
      </c>
      <c r="B293" s="6">
        <v>0</v>
      </c>
      <c r="C293" s="6">
        <v>0</v>
      </c>
      <c r="D293" s="6">
        <v>0</v>
      </c>
      <c r="E293" s="6">
        <v>0</v>
      </c>
      <c r="F293" s="6">
        <v>0</v>
      </c>
      <c r="G293" s="6">
        <v>0</v>
      </c>
      <c r="H293" s="6">
        <v>0</v>
      </c>
      <c r="I293" s="6">
        <v>0</v>
      </c>
      <c r="J293" s="6">
        <v>0</v>
      </c>
      <c r="K293" s="6">
        <v>0</v>
      </c>
      <c r="L293" s="6">
        <v>0</v>
      </c>
      <c r="M293" s="6">
        <v>0</v>
      </c>
      <c r="N293" s="6">
        <v>0</v>
      </c>
      <c r="O293" s="6">
        <v>0</v>
      </c>
      <c r="P293" s="6">
        <v>0</v>
      </c>
      <c r="Q293" s="6">
        <v>0</v>
      </c>
      <c r="R293" s="6">
        <v>0</v>
      </c>
      <c r="S293" s="6">
        <v>0</v>
      </c>
      <c r="T293" s="6">
        <v>0</v>
      </c>
      <c r="U293" s="6">
        <v>0</v>
      </c>
      <c r="V293" s="6">
        <v>0</v>
      </c>
      <c r="W293" s="6">
        <v>0</v>
      </c>
      <c r="X293" s="6">
        <v>0</v>
      </c>
      <c r="Y293" s="6">
        <v>0</v>
      </c>
      <c r="Z293" s="6">
        <v>0</v>
      </c>
      <c r="AA293" s="6">
        <v>0</v>
      </c>
      <c r="AB293" s="6">
        <v>0</v>
      </c>
      <c r="AC293" s="6">
        <v>0</v>
      </c>
      <c r="AD293" s="6">
        <v>0</v>
      </c>
      <c r="AE293" s="6">
        <v>0</v>
      </c>
      <c r="AF293" s="6">
        <v>0</v>
      </c>
      <c r="AG293" s="6">
        <v>0</v>
      </c>
      <c r="AH293" s="6">
        <v>0</v>
      </c>
      <c r="AI293" s="6">
        <v>0</v>
      </c>
      <c r="AJ293" s="6">
        <v>0</v>
      </c>
    </row>
    <row r="294" spans="1:36" x14ac:dyDescent="0.25">
      <c r="A294" s="6" t="s">
        <v>52</v>
      </c>
      <c r="B294" s="6">
        <v>1</v>
      </c>
      <c r="C294" s="6">
        <v>1</v>
      </c>
      <c r="D294" s="6">
        <v>1</v>
      </c>
      <c r="E294" s="6">
        <v>1</v>
      </c>
      <c r="F294" s="6">
        <v>0</v>
      </c>
      <c r="G294" s="6">
        <v>1</v>
      </c>
      <c r="H294" s="6">
        <v>2</v>
      </c>
      <c r="I294" s="6">
        <v>1</v>
      </c>
      <c r="J294" s="6">
        <v>2</v>
      </c>
      <c r="K294" s="6">
        <v>1</v>
      </c>
      <c r="L294" s="6">
        <v>1</v>
      </c>
      <c r="M294" s="6">
        <v>2</v>
      </c>
      <c r="N294" s="6">
        <v>1</v>
      </c>
      <c r="O294" s="6">
        <v>0</v>
      </c>
      <c r="P294" s="6">
        <v>0</v>
      </c>
      <c r="Q294" s="6">
        <v>0</v>
      </c>
      <c r="R294" s="6">
        <v>0</v>
      </c>
      <c r="S294" s="6">
        <v>0</v>
      </c>
      <c r="T294" s="6">
        <v>1</v>
      </c>
      <c r="U294" s="6">
        <v>1</v>
      </c>
      <c r="V294" s="6">
        <v>2</v>
      </c>
      <c r="W294" s="6">
        <v>1</v>
      </c>
      <c r="X294" s="6">
        <v>1</v>
      </c>
      <c r="Y294" s="6">
        <v>1</v>
      </c>
      <c r="Z294" s="6">
        <v>0</v>
      </c>
      <c r="AA294" s="6">
        <v>0</v>
      </c>
      <c r="AB294" s="6">
        <v>0</v>
      </c>
      <c r="AC294" s="6">
        <v>0</v>
      </c>
      <c r="AD294" s="6">
        <v>1</v>
      </c>
      <c r="AE294" s="6">
        <v>1</v>
      </c>
      <c r="AF294" s="6">
        <v>0</v>
      </c>
      <c r="AG294" s="6">
        <v>0</v>
      </c>
      <c r="AH294" s="6">
        <v>0</v>
      </c>
      <c r="AI294" s="6">
        <v>0</v>
      </c>
      <c r="AJ294" s="6">
        <v>24</v>
      </c>
    </row>
    <row r="295" spans="1:36" x14ac:dyDescent="0.25">
      <c r="A295" s="6" t="s">
        <v>53</v>
      </c>
      <c r="B295" s="6">
        <v>0</v>
      </c>
      <c r="C295" s="6">
        <v>0</v>
      </c>
      <c r="D295" s="6">
        <v>0</v>
      </c>
      <c r="E295" s="6">
        <v>0</v>
      </c>
      <c r="F295" s="6">
        <v>0</v>
      </c>
      <c r="G295" s="6">
        <v>0</v>
      </c>
      <c r="H295" s="6">
        <v>0</v>
      </c>
      <c r="I295" s="6">
        <v>0</v>
      </c>
      <c r="J295" s="6">
        <v>0</v>
      </c>
      <c r="K295" s="6">
        <v>0</v>
      </c>
      <c r="L295" s="6">
        <v>0</v>
      </c>
      <c r="M295" s="6">
        <v>0</v>
      </c>
      <c r="N295" s="6">
        <v>0</v>
      </c>
      <c r="O295" s="6">
        <v>0</v>
      </c>
      <c r="P295" s="6">
        <v>0</v>
      </c>
      <c r="Q295" s="6">
        <v>0</v>
      </c>
      <c r="R295" s="6">
        <v>0</v>
      </c>
      <c r="S295" s="6">
        <v>0</v>
      </c>
      <c r="T295" s="6">
        <v>0</v>
      </c>
      <c r="U295" s="6">
        <v>0</v>
      </c>
      <c r="V295" s="6">
        <v>0</v>
      </c>
      <c r="W295" s="6">
        <v>0</v>
      </c>
      <c r="X295" s="6">
        <v>0</v>
      </c>
      <c r="Y295" s="6">
        <v>0</v>
      </c>
      <c r="Z295" s="6">
        <v>0</v>
      </c>
      <c r="AA295" s="6">
        <v>0</v>
      </c>
      <c r="AB295" s="6">
        <v>0</v>
      </c>
      <c r="AC295" s="6">
        <v>0</v>
      </c>
      <c r="AD295" s="6">
        <v>0</v>
      </c>
      <c r="AE295" s="6">
        <v>0</v>
      </c>
      <c r="AF295" s="6">
        <v>0</v>
      </c>
      <c r="AG295" s="6">
        <v>0</v>
      </c>
      <c r="AH295" s="6">
        <v>0</v>
      </c>
      <c r="AI295" s="6">
        <v>0</v>
      </c>
      <c r="AJ295" s="6">
        <v>0</v>
      </c>
    </row>
    <row r="296" spans="1:36" ht="19.5" x14ac:dyDescent="0.25">
      <c r="A296" s="6" t="s">
        <v>54</v>
      </c>
      <c r="B296" s="6">
        <v>0</v>
      </c>
      <c r="C296" s="6">
        <v>0</v>
      </c>
      <c r="D296" s="6">
        <v>1</v>
      </c>
      <c r="E296" s="6">
        <v>0</v>
      </c>
      <c r="F296" s="6">
        <v>3</v>
      </c>
      <c r="G296" s="6">
        <v>0</v>
      </c>
      <c r="H296" s="6">
        <v>4</v>
      </c>
      <c r="I296" s="6">
        <v>3</v>
      </c>
      <c r="J296" s="6">
        <v>3</v>
      </c>
      <c r="K296" s="6">
        <v>4</v>
      </c>
      <c r="L296" s="6">
        <v>3</v>
      </c>
      <c r="M296" s="6">
        <v>3</v>
      </c>
      <c r="N296" s="6">
        <v>1</v>
      </c>
      <c r="O296" s="6">
        <v>2</v>
      </c>
      <c r="P296" s="6">
        <v>1</v>
      </c>
      <c r="Q296" s="6">
        <v>1</v>
      </c>
      <c r="R296" s="6">
        <v>0</v>
      </c>
      <c r="S296" s="6">
        <v>1</v>
      </c>
      <c r="T296" s="6">
        <v>2</v>
      </c>
      <c r="U296" s="6">
        <v>1</v>
      </c>
      <c r="V296" s="6">
        <v>4</v>
      </c>
      <c r="W296" s="6">
        <v>1</v>
      </c>
      <c r="X296" s="6">
        <v>2</v>
      </c>
      <c r="Y296" s="6">
        <v>1</v>
      </c>
      <c r="Z296" s="6">
        <v>0</v>
      </c>
      <c r="AA296" s="6">
        <v>0</v>
      </c>
      <c r="AB296" s="6">
        <v>0</v>
      </c>
      <c r="AC296" s="6">
        <v>0</v>
      </c>
      <c r="AD296" s="6">
        <v>1</v>
      </c>
      <c r="AE296" s="6">
        <v>0</v>
      </c>
      <c r="AF296" s="6">
        <v>6</v>
      </c>
      <c r="AG296" s="6">
        <v>0</v>
      </c>
      <c r="AH296" s="6">
        <v>0</v>
      </c>
      <c r="AI296" s="6">
        <v>6</v>
      </c>
      <c r="AJ296" s="6">
        <v>42</v>
      </c>
    </row>
    <row r="297" spans="1:36" x14ac:dyDescent="0.25">
      <c r="A297" s="6" t="s">
        <v>55</v>
      </c>
      <c r="B297" s="6">
        <v>1</v>
      </c>
      <c r="C297" s="6">
        <v>0</v>
      </c>
      <c r="D297" s="6">
        <v>0</v>
      </c>
      <c r="E297" s="6">
        <v>0</v>
      </c>
      <c r="F297" s="6">
        <v>0</v>
      </c>
      <c r="G297" s="6">
        <v>0</v>
      </c>
      <c r="H297" s="6">
        <v>0</v>
      </c>
      <c r="I297" s="6">
        <v>1</v>
      </c>
      <c r="J297" s="6">
        <v>1</v>
      </c>
      <c r="K297" s="6">
        <v>1</v>
      </c>
      <c r="L297" s="6">
        <v>2</v>
      </c>
      <c r="M297" s="6">
        <v>2</v>
      </c>
      <c r="N297" s="6">
        <v>0</v>
      </c>
      <c r="O297" s="6">
        <v>0</v>
      </c>
      <c r="P297" s="6">
        <v>1</v>
      </c>
      <c r="Q297" s="6">
        <v>0</v>
      </c>
      <c r="R297" s="6">
        <v>0</v>
      </c>
      <c r="S297" s="6">
        <v>0</v>
      </c>
      <c r="T297" s="6">
        <v>1</v>
      </c>
      <c r="U297" s="6">
        <v>2</v>
      </c>
      <c r="V297" s="6">
        <v>2</v>
      </c>
      <c r="W297" s="6">
        <v>1</v>
      </c>
      <c r="X297" s="6">
        <v>0</v>
      </c>
      <c r="Y297" s="6">
        <v>0</v>
      </c>
      <c r="Z297" s="6">
        <v>1</v>
      </c>
      <c r="AA297" s="6">
        <v>0</v>
      </c>
      <c r="AB297" s="6">
        <v>0</v>
      </c>
      <c r="AC297" s="6">
        <v>0</v>
      </c>
      <c r="AD297" s="6">
        <v>1</v>
      </c>
      <c r="AE297" s="6">
        <v>1</v>
      </c>
      <c r="AF297" s="6">
        <v>6</v>
      </c>
      <c r="AG297" s="6">
        <v>0</v>
      </c>
      <c r="AH297" s="6">
        <v>0</v>
      </c>
      <c r="AI297" s="6">
        <v>6</v>
      </c>
      <c r="AJ297" s="6">
        <v>18</v>
      </c>
    </row>
    <row r="298" spans="1:36" x14ac:dyDescent="0.25">
      <c r="A298" s="6" t="s">
        <v>56</v>
      </c>
      <c r="B298" s="6">
        <v>0</v>
      </c>
      <c r="C298" s="6">
        <v>0</v>
      </c>
      <c r="D298" s="6">
        <v>0</v>
      </c>
      <c r="E298" s="6">
        <v>0</v>
      </c>
      <c r="F298" s="6">
        <v>0</v>
      </c>
      <c r="G298" s="6">
        <v>0</v>
      </c>
      <c r="H298" s="6">
        <v>0</v>
      </c>
      <c r="I298" s="6">
        <v>0</v>
      </c>
      <c r="J298" s="6">
        <v>0</v>
      </c>
      <c r="K298" s="6">
        <v>0</v>
      </c>
      <c r="L298" s="6">
        <v>0</v>
      </c>
      <c r="M298" s="6">
        <v>0</v>
      </c>
      <c r="N298" s="6">
        <v>0</v>
      </c>
      <c r="O298" s="6">
        <v>0</v>
      </c>
      <c r="P298" s="6">
        <v>0</v>
      </c>
      <c r="Q298" s="6">
        <v>0</v>
      </c>
      <c r="R298" s="6">
        <v>0</v>
      </c>
      <c r="S298" s="6">
        <v>0</v>
      </c>
      <c r="T298" s="6">
        <v>0</v>
      </c>
      <c r="U298" s="6">
        <v>0</v>
      </c>
      <c r="V298" s="6">
        <v>0</v>
      </c>
      <c r="W298" s="6">
        <v>0</v>
      </c>
      <c r="X298" s="6">
        <v>0</v>
      </c>
      <c r="Y298" s="6">
        <v>0</v>
      </c>
      <c r="Z298" s="6">
        <v>0</v>
      </c>
      <c r="AA298" s="6">
        <v>0</v>
      </c>
      <c r="AB298" s="6">
        <v>0</v>
      </c>
      <c r="AC298" s="6">
        <v>0</v>
      </c>
      <c r="AD298" s="6">
        <v>0</v>
      </c>
      <c r="AE298" s="6">
        <v>0</v>
      </c>
      <c r="AF298" s="6">
        <v>0</v>
      </c>
      <c r="AG298" s="6">
        <v>0</v>
      </c>
      <c r="AH298" s="6">
        <v>0</v>
      </c>
      <c r="AI298" s="6">
        <v>0</v>
      </c>
      <c r="AJ298" s="6">
        <v>0</v>
      </c>
    </row>
    <row r="299" spans="1:36" x14ac:dyDescent="0.25">
      <c r="A299" s="6" t="s">
        <v>57</v>
      </c>
      <c r="B299" s="6">
        <v>0</v>
      </c>
      <c r="C299" s="6">
        <v>0</v>
      </c>
      <c r="D299" s="6">
        <v>0</v>
      </c>
      <c r="E299" s="6">
        <v>0</v>
      </c>
      <c r="F299" s="6">
        <v>0</v>
      </c>
      <c r="G299" s="6">
        <v>0</v>
      </c>
      <c r="H299" s="6">
        <v>0</v>
      </c>
      <c r="I299" s="6">
        <v>0</v>
      </c>
      <c r="J299" s="6">
        <v>0</v>
      </c>
      <c r="K299" s="6">
        <v>0</v>
      </c>
      <c r="L299" s="6">
        <v>0</v>
      </c>
      <c r="M299" s="6">
        <v>0</v>
      </c>
      <c r="N299" s="6">
        <v>0</v>
      </c>
      <c r="O299" s="6">
        <v>0</v>
      </c>
      <c r="P299" s="6">
        <v>0</v>
      </c>
      <c r="Q299" s="6">
        <v>0</v>
      </c>
      <c r="R299" s="6">
        <v>0</v>
      </c>
      <c r="S299" s="6">
        <v>0</v>
      </c>
      <c r="T299" s="6">
        <v>0</v>
      </c>
      <c r="U299" s="6">
        <v>0</v>
      </c>
      <c r="V299" s="6">
        <v>0</v>
      </c>
      <c r="W299" s="6">
        <v>0</v>
      </c>
      <c r="X299" s="6">
        <v>0</v>
      </c>
      <c r="Y299" s="6">
        <v>0</v>
      </c>
      <c r="Z299" s="6">
        <v>0</v>
      </c>
      <c r="AA299" s="6">
        <v>0</v>
      </c>
      <c r="AB299" s="6">
        <v>0</v>
      </c>
      <c r="AC299" s="6">
        <v>0</v>
      </c>
      <c r="AD299" s="6">
        <v>0</v>
      </c>
      <c r="AE299" s="6">
        <v>0</v>
      </c>
      <c r="AF299" s="6">
        <v>0</v>
      </c>
      <c r="AG299" s="6">
        <v>0</v>
      </c>
      <c r="AH299" s="6">
        <v>0</v>
      </c>
      <c r="AI299" s="6">
        <v>0</v>
      </c>
      <c r="AJ299" s="6">
        <v>0</v>
      </c>
    </row>
    <row r="300" spans="1:36" x14ac:dyDescent="0.25">
      <c r="A300" s="6" t="s">
        <v>58</v>
      </c>
      <c r="B300" s="6">
        <v>1</v>
      </c>
      <c r="C300" s="6">
        <v>0</v>
      </c>
      <c r="D300" s="6">
        <v>1</v>
      </c>
      <c r="E300" s="6">
        <v>0</v>
      </c>
      <c r="F300" s="6">
        <v>1</v>
      </c>
      <c r="G300" s="6">
        <v>0</v>
      </c>
      <c r="H300" s="6">
        <v>1</v>
      </c>
      <c r="I300" s="6">
        <v>2</v>
      </c>
      <c r="J300" s="6">
        <v>3</v>
      </c>
      <c r="K300" s="6">
        <v>2</v>
      </c>
      <c r="L300" s="6">
        <v>3</v>
      </c>
      <c r="M300" s="6">
        <v>1</v>
      </c>
      <c r="N300" s="6">
        <v>0</v>
      </c>
      <c r="O300" s="6">
        <v>2</v>
      </c>
      <c r="P300" s="6">
        <v>0</v>
      </c>
      <c r="Q300" s="6">
        <v>0</v>
      </c>
      <c r="R300" s="6">
        <v>0</v>
      </c>
      <c r="S300" s="6">
        <v>0</v>
      </c>
      <c r="T300" s="6">
        <v>1</v>
      </c>
      <c r="U300" s="6">
        <v>0</v>
      </c>
      <c r="V300" s="6">
        <v>1</v>
      </c>
      <c r="W300" s="6">
        <v>1</v>
      </c>
      <c r="X300" s="6">
        <v>1</v>
      </c>
      <c r="Y300" s="6">
        <v>2</v>
      </c>
      <c r="Z300" s="6">
        <v>1</v>
      </c>
      <c r="AA300" s="6">
        <v>0</v>
      </c>
      <c r="AB300" s="6">
        <v>0</v>
      </c>
      <c r="AC300" s="6">
        <v>0</v>
      </c>
      <c r="AD300" s="6">
        <v>0</v>
      </c>
      <c r="AE300" s="6">
        <v>0</v>
      </c>
      <c r="AF300" s="6">
        <v>0</v>
      </c>
      <c r="AG300" s="6">
        <v>0</v>
      </c>
      <c r="AH300" s="6">
        <v>0</v>
      </c>
      <c r="AI300" s="6">
        <v>0</v>
      </c>
      <c r="AJ300" s="6">
        <v>24</v>
      </c>
    </row>
    <row r="301" spans="1:36" x14ac:dyDescent="0.25">
      <c r="A301" s="6" t="s">
        <v>59</v>
      </c>
      <c r="B301" s="6">
        <v>0</v>
      </c>
      <c r="C301" s="6">
        <v>0</v>
      </c>
      <c r="D301" s="6">
        <v>0</v>
      </c>
      <c r="E301" s="6">
        <v>0</v>
      </c>
      <c r="F301" s="6">
        <v>0</v>
      </c>
      <c r="G301" s="6">
        <v>0</v>
      </c>
      <c r="H301" s="6">
        <v>0</v>
      </c>
      <c r="I301" s="6">
        <v>0</v>
      </c>
      <c r="J301" s="6">
        <v>0</v>
      </c>
      <c r="K301" s="6">
        <v>0</v>
      </c>
      <c r="L301" s="6">
        <v>0</v>
      </c>
      <c r="M301" s="6">
        <v>0</v>
      </c>
      <c r="N301" s="6">
        <v>0</v>
      </c>
      <c r="O301" s="6">
        <v>0</v>
      </c>
      <c r="P301" s="6">
        <v>0</v>
      </c>
      <c r="Q301" s="6">
        <v>0</v>
      </c>
      <c r="R301" s="6">
        <v>0</v>
      </c>
      <c r="S301" s="6">
        <v>0</v>
      </c>
      <c r="T301" s="6">
        <v>0</v>
      </c>
      <c r="U301" s="6">
        <v>0</v>
      </c>
      <c r="V301" s="6">
        <v>0</v>
      </c>
      <c r="W301" s="6">
        <v>0</v>
      </c>
      <c r="X301" s="6">
        <v>0</v>
      </c>
      <c r="Y301" s="6">
        <v>0</v>
      </c>
      <c r="Z301" s="6">
        <v>0</v>
      </c>
      <c r="AA301" s="6">
        <v>0</v>
      </c>
      <c r="AB301" s="6">
        <v>0</v>
      </c>
      <c r="AC301" s="6">
        <v>0</v>
      </c>
      <c r="AD301" s="6">
        <v>0</v>
      </c>
      <c r="AE301" s="6">
        <v>0</v>
      </c>
      <c r="AF301" s="6">
        <v>0</v>
      </c>
      <c r="AG301" s="6">
        <v>0</v>
      </c>
      <c r="AH301" s="6">
        <v>0</v>
      </c>
      <c r="AI301" s="6">
        <v>0</v>
      </c>
      <c r="AJ301" s="6">
        <v>0</v>
      </c>
    </row>
    <row r="302" spans="1:36" x14ac:dyDescent="0.25">
      <c r="A302" s="6" t="s">
        <v>60</v>
      </c>
      <c r="B302" s="6">
        <v>5</v>
      </c>
      <c r="C302" s="6">
        <v>0</v>
      </c>
      <c r="D302" s="6">
        <v>2</v>
      </c>
      <c r="E302" s="6">
        <v>2</v>
      </c>
      <c r="F302" s="6">
        <v>3</v>
      </c>
      <c r="G302" s="6">
        <v>0</v>
      </c>
      <c r="H302" s="6">
        <v>3</v>
      </c>
      <c r="I302" s="6">
        <v>3</v>
      </c>
      <c r="J302" s="6">
        <v>3</v>
      </c>
      <c r="K302" s="6">
        <v>2</v>
      </c>
      <c r="L302" s="6">
        <v>3</v>
      </c>
      <c r="M302" s="6">
        <v>1</v>
      </c>
      <c r="N302" s="6">
        <v>0</v>
      </c>
      <c r="O302" s="6">
        <v>1</v>
      </c>
      <c r="P302" s="6">
        <v>1</v>
      </c>
      <c r="Q302" s="6">
        <v>1</v>
      </c>
      <c r="R302" s="6">
        <v>0</v>
      </c>
      <c r="S302" s="6">
        <v>0</v>
      </c>
      <c r="T302" s="6">
        <v>0</v>
      </c>
      <c r="U302" s="6">
        <v>0</v>
      </c>
      <c r="V302" s="6">
        <v>2</v>
      </c>
      <c r="W302" s="6">
        <v>0</v>
      </c>
      <c r="X302" s="6">
        <v>1</v>
      </c>
      <c r="Y302" s="6">
        <v>1</v>
      </c>
      <c r="Z302" s="6">
        <v>1</v>
      </c>
      <c r="AA302" s="6">
        <v>0</v>
      </c>
      <c r="AB302" s="6">
        <v>1</v>
      </c>
      <c r="AC302" s="6">
        <v>0</v>
      </c>
      <c r="AD302" s="6">
        <v>0</v>
      </c>
      <c r="AE302" s="6">
        <v>0</v>
      </c>
      <c r="AF302" s="6">
        <v>0</v>
      </c>
      <c r="AG302" s="6">
        <v>0</v>
      </c>
      <c r="AH302" s="6">
        <v>0</v>
      </c>
      <c r="AI302" s="6">
        <v>0</v>
      </c>
      <c r="AJ302" s="6">
        <v>36</v>
      </c>
    </row>
    <row r="303" spans="1:36" x14ac:dyDescent="0.25">
      <c r="A303" s="6" t="s">
        <v>61</v>
      </c>
      <c r="B303" s="6">
        <v>0</v>
      </c>
      <c r="C303" s="6">
        <v>0</v>
      </c>
      <c r="D303" s="6">
        <v>0</v>
      </c>
      <c r="E303" s="6">
        <v>0</v>
      </c>
      <c r="F303" s="6">
        <v>0</v>
      </c>
      <c r="G303" s="6">
        <v>0</v>
      </c>
      <c r="H303" s="6">
        <v>0</v>
      </c>
      <c r="I303" s="6">
        <v>0</v>
      </c>
      <c r="J303" s="6">
        <v>0</v>
      </c>
      <c r="K303" s="6">
        <v>0</v>
      </c>
      <c r="L303" s="6">
        <v>0</v>
      </c>
      <c r="M303" s="6">
        <v>0</v>
      </c>
      <c r="N303" s="6">
        <v>0</v>
      </c>
      <c r="O303" s="6">
        <v>0</v>
      </c>
      <c r="P303" s="6">
        <v>0</v>
      </c>
      <c r="Q303" s="6">
        <v>0</v>
      </c>
      <c r="R303" s="6">
        <v>0</v>
      </c>
      <c r="S303" s="6">
        <v>0</v>
      </c>
      <c r="T303" s="6">
        <v>0</v>
      </c>
      <c r="U303" s="6">
        <v>0</v>
      </c>
      <c r="V303" s="6">
        <v>0</v>
      </c>
      <c r="W303" s="6">
        <v>0</v>
      </c>
      <c r="X303" s="6">
        <v>0</v>
      </c>
      <c r="Y303" s="6">
        <v>0</v>
      </c>
      <c r="Z303" s="6">
        <v>0</v>
      </c>
      <c r="AA303" s="6">
        <v>0</v>
      </c>
      <c r="AB303" s="6">
        <v>0</v>
      </c>
      <c r="AC303" s="6">
        <v>0</v>
      </c>
      <c r="AD303" s="6">
        <v>0</v>
      </c>
      <c r="AE303" s="6">
        <v>0</v>
      </c>
      <c r="AF303" s="6">
        <v>0</v>
      </c>
      <c r="AG303" s="6">
        <v>0</v>
      </c>
      <c r="AH303" s="6">
        <v>0</v>
      </c>
      <c r="AI303" s="6">
        <v>0</v>
      </c>
      <c r="AJ303" s="6">
        <v>0</v>
      </c>
    </row>
    <row r="304" spans="1:36" x14ac:dyDescent="0.25">
      <c r="A304" s="6" t="s">
        <v>62</v>
      </c>
      <c r="B304" s="6">
        <v>0</v>
      </c>
      <c r="C304" s="6">
        <v>0</v>
      </c>
      <c r="D304" s="6">
        <v>0</v>
      </c>
      <c r="E304" s="6">
        <v>0</v>
      </c>
      <c r="F304" s="6">
        <v>0</v>
      </c>
      <c r="G304" s="6">
        <v>0</v>
      </c>
      <c r="H304" s="6">
        <v>0</v>
      </c>
      <c r="I304" s="6">
        <v>0</v>
      </c>
      <c r="J304" s="6">
        <v>0</v>
      </c>
      <c r="K304" s="6">
        <v>0</v>
      </c>
      <c r="L304" s="6">
        <v>0</v>
      </c>
      <c r="M304" s="6">
        <v>0</v>
      </c>
      <c r="N304" s="6">
        <v>2</v>
      </c>
      <c r="O304" s="6">
        <v>2</v>
      </c>
      <c r="P304" s="6">
        <v>2</v>
      </c>
      <c r="Q304" s="6">
        <v>2</v>
      </c>
      <c r="R304" s="6">
        <v>2</v>
      </c>
      <c r="S304" s="6">
        <v>2</v>
      </c>
      <c r="T304" s="6">
        <v>0</v>
      </c>
      <c r="U304" s="6">
        <v>0</v>
      </c>
      <c r="V304" s="6">
        <v>0</v>
      </c>
      <c r="W304" s="6">
        <v>0</v>
      </c>
      <c r="X304" s="6">
        <v>0</v>
      </c>
      <c r="Y304" s="6">
        <v>0</v>
      </c>
      <c r="Z304" s="6">
        <v>0</v>
      </c>
      <c r="AA304" s="6">
        <v>0</v>
      </c>
      <c r="AB304" s="6">
        <v>0</v>
      </c>
      <c r="AC304" s="6">
        <v>0</v>
      </c>
      <c r="AD304" s="6">
        <v>0</v>
      </c>
      <c r="AE304" s="6">
        <v>0</v>
      </c>
      <c r="AF304" s="6">
        <v>6</v>
      </c>
      <c r="AG304" s="6">
        <v>0</v>
      </c>
      <c r="AH304" s="6">
        <v>0</v>
      </c>
      <c r="AI304" s="6">
        <v>6</v>
      </c>
      <c r="AJ304" s="6">
        <v>12</v>
      </c>
    </row>
    <row r="305" spans="1:36" x14ac:dyDescent="0.25">
      <c r="A305" s="6" t="s">
        <v>63</v>
      </c>
      <c r="B305" s="6">
        <v>1</v>
      </c>
      <c r="C305" s="6">
        <v>0</v>
      </c>
      <c r="D305" s="6">
        <v>1</v>
      </c>
      <c r="E305" s="6">
        <v>0</v>
      </c>
      <c r="F305" s="6">
        <v>1</v>
      </c>
      <c r="G305" s="6">
        <v>0</v>
      </c>
      <c r="H305" s="6">
        <v>2</v>
      </c>
      <c r="I305" s="6">
        <v>1</v>
      </c>
      <c r="J305" s="6">
        <v>2</v>
      </c>
      <c r="K305" s="6">
        <v>1</v>
      </c>
      <c r="L305" s="6">
        <v>2</v>
      </c>
      <c r="M305" s="6">
        <v>1</v>
      </c>
      <c r="N305" s="6">
        <v>0</v>
      </c>
      <c r="O305" s="6">
        <v>0</v>
      </c>
      <c r="P305" s="6">
        <v>0</v>
      </c>
      <c r="Q305" s="6">
        <v>0</v>
      </c>
      <c r="R305" s="6">
        <v>0</v>
      </c>
      <c r="S305" s="6">
        <v>0</v>
      </c>
      <c r="T305" s="6">
        <v>0</v>
      </c>
      <c r="U305" s="6">
        <v>0</v>
      </c>
      <c r="V305" s="6">
        <v>0</v>
      </c>
      <c r="W305" s="6">
        <v>0</v>
      </c>
      <c r="X305" s="6">
        <v>0</v>
      </c>
      <c r="Y305" s="6">
        <v>0</v>
      </c>
      <c r="Z305" s="6">
        <v>0</v>
      </c>
      <c r="AA305" s="6">
        <v>0</v>
      </c>
      <c r="AB305" s="6">
        <v>0</v>
      </c>
      <c r="AC305" s="6">
        <v>0</v>
      </c>
      <c r="AD305" s="6">
        <v>0</v>
      </c>
      <c r="AE305" s="6">
        <v>0</v>
      </c>
      <c r="AF305" s="6">
        <v>0</v>
      </c>
      <c r="AG305" s="6">
        <v>0</v>
      </c>
      <c r="AH305" s="6">
        <v>0</v>
      </c>
      <c r="AI305" s="6">
        <v>0</v>
      </c>
      <c r="AJ305" s="6">
        <v>12</v>
      </c>
    </row>
    <row r="306" spans="1:36" x14ac:dyDescent="0.25">
      <c r="A306" s="6" t="s">
        <v>64</v>
      </c>
      <c r="B306" s="6">
        <v>0</v>
      </c>
      <c r="C306" s="6">
        <v>0</v>
      </c>
      <c r="D306" s="6">
        <v>0</v>
      </c>
      <c r="E306" s="6">
        <v>0</v>
      </c>
      <c r="F306" s="6">
        <v>0</v>
      </c>
      <c r="G306" s="6">
        <v>0</v>
      </c>
      <c r="H306" s="6">
        <v>1</v>
      </c>
      <c r="I306" s="6">
        <v>1</v>
      </c>
      <c r="J306" s="6">
        <v>1</v>
      </c>
      <c r="K306" s="6">
        <v>1</v>
      </c>
      <c r="L306" s="6">
        <v>1</v>
      </c>
      <c r="M306" s="6">
        <v>1</v>
      </c>
      <c r="N306" s="6">
        <v>0</v>
      </c>
      <c r="O306" s="6">
        <v>0</v>
      </c>
      <c r="P306" s="6">
        <v>0</v>
      </c>
      <c r="Q306" s="6">
        <v>0</v>
      </c>
      <c r="R306" s="6">
        <v>0</v>
      </c>
      <c r="S306" s="6">
        <v>0</v>
      </c>
      <c r="T306" s="6">
        <v>0</v>
      </c>
      <c r="U306" s="6">
        <v>0</v>
      </c>
      <c r="V306" s="6">
        <v>0</v>
      </c>
      <c r="W306" s="6">
        <v>0</v>
      </c>
      <c r="X306" s="6">
        <v>0</v>
      </c>
      <c r="Y306" s="6">
        <v>0</v>
      </c>
      <c r="Z306" s="6">
        <v>0</v>
      </c>
      <c r="AA306" s="6">
        <v>0</v>
      </c>
      <c r="AB306" s="6">
        <v>0</v>
      </c>
      <c r="AC306" s="6">
        <v>0</v>
      </c>
      <c r="AD306" s="6">
        <v>0</v>
      </c>
      <c r="AE306" s="6">
        <v>0</v>
      </c>
      <c r="AF306" s="6">
        <v>0</v>
      </c>
      <c r="AG306" s="6">
        <v>0</v>
      </c>
      <c r="AH306" s="6">
        <v>0</v>
      </c>
      <c r="AI306" s="6">
        <v>0</v>
      </c>
      <c r="AJ306" s="6">
        <v>6</v>
      </c>
    </row>
    <row r="307" spans="1:36" x14ac:dyDescent="0.25">
      <c r="A307" s="6" t="s">
        <v>65</v>
      </c>
      <c r="B307" s="6">
        <v>1</v>
      </c>
      <c r="C307" s="6">
        <v>0</v>
      </c>
      <c r="D307" s="6">
        <v>1</v>
      </c>
      <c r="E307" s="6">
        <v>0</v>
      </c>
      <c r="F307" s="6">
        <v>0</v>
      </c>
      <c r="G307" s="6">
        <v>0</v>
      </c>
      <c r="H307" s="6">
        <v>0</v>
      </c>
      <c r="I307" s="6">
        <v>0</v>
      </c>
      <c r="J307" s="6">
        <v>1</v>
      </c>
      <c r="K307" s="6">
        <v>0</v>
      </c>
      <c r="L307" s="6">
        <v>0</v>
      </c>
      <c r="M307" s="6">
        <v>0</v>
      </c>
      <c r="N307" s="6">
        <v>0</v>
      </c>
      <c r="O307" s="6">
        <v>0</v>
      </c>
      <c r="P307" s="6">
        <v>0</v>
      </c>
      <c r="Q307" s="6">
        <v>0</v>
      </c>
      <c r="R307" s="6">
        <v>0</v>
      </c>
      <c r="S307" s="6">
        <v>0</v>
      </c>
      <c r="T307" s="6">
        <v>0</v>
      </c>
      <c r="U307" s="6">
        <v>0</v>
      </c>
      <c r="V307" s="6">
        <v>0</v>
      </c>
      <c r="W307" s="6">
        <v>0</v>
      </c>
      <c r="X307" s="6">
        <v>0</v>
      </c>
      <c r="Y307" s="6">
        <v>0</v>
      </c>
      <c r="Z307" s="6">
        <v>0</v>
      </c>
      <c r="AA307" s="6">
        <v>0</v>
      </c>
      <c r="AB307" s="6">
        <v>0</v>
      </c>
      <c r="AC307" s="6">
        <v>0</v>
      </c>
      <c r="AD307" s="6">
        <v>0</v>
      </c>
      <c r="AE307" s="6">
        <v>0</v>
      </c>
      <c r="AF307" s="6">
        <v>3</v>
      </c>
      <c r="AG307" s="6">
        <v>0</v>
      </c>
      <c r="AH307" s="6">
        <v>0</v>
      </c>
      <c r="AI307" s="6">
        <v>3</v>
      </c>
      <c r="AJ307" s="6">
        <v>3</v>
      </c>
    </row>
    <row r="308" spans="1:36" x14ac:dyDescent="0.25">
      <c r="A308" s="6" t="s">
        <v>66</v>
      </c>
      <c r="B308" s="6">
        <v>1</v>
      </c>
      <c r="C308" s="6">
        <v>0</v>
      </c>
      <c r="D308" s="6">
        <v>0</v>
      </c>
      <c r="E308" s="6">
        <v>0</v>
      </c>
      <c r="F308" s="6">
        <v>0</v>
      </c>
      <c r="G308" s="6">
        <v>0</v>
      </c>
      <c r="H308" s="6">
        <v>0</v>
      </c>
      <c r="I308" s="6">
        <v>1</v>
      </c>
      <c r="J308" s="6">
        <v>0</v>
      </c>
      <c r="K308" s="6">
        <v>0</v>
      </c>
      <c r="L308" s="6">
        <v>0</v>
      </c>
      <c r="M308" s="6">
        <v>0</v>
      </c>
      <c r="N308" s="6">
        <v>1</v>
      </c>
      <c r="O308" s="6">
        <v>1</v>
      </c>
      <c r="P308" s="6">
        <v>1</v>
      </c>
      <c r="Q308" s="6">
        <v>0</v>
      </c>
      <c r="R308" s="6">
        <v>0</v>
      </c>
      <c r="S308" s="6">
        <v>0</v>
      </c>
      <c r="T308" s="6">
        <v>0</v>
      </c>
      <c r="U308" s="6">
        <v>0</v>
      </c>
      <c r="V308" s="6">
        <v>0</v>
      </c>
      <c r="W308" s="6">
        <v>0</v>
      </c>
      <c r="X308" s="6">
        <v>0</v>
      </c>
      <c r="Y308" s="6">
        <v>0</v>
      </c>
      <c r="Z308" s="6">
        <v>0</v>
      </c>
      <c r="AA308" s="6">
        <v>0</v>
      </c>
      <c r="AB308" s="6">
        <v>0</v>
      </c>
      <c r="AC308" s="6">
        <v>0</v>
      </c>
      <c r="AD308" s="6">
        <v>0</v>
      </c>
      <c r="AE308" s="6">
        <v>0</v>
      </c>
      <c r="AF308" s="6">
        <v>1</v>
      </c>
      <c r="AG308" s="6">
        <v>0</v>
      </c>
      <c r="AH308" s="6">
        <v>0</v>
      </c>
      <c r="AI308" s="6">
        <v>1</v>
      </c>
      <c r="AJ308" s="6">
        <v>5</v>
      </c>
    </row>
    <row r="309" spans="1:36" x14ac:dyDescent="0.25">
      <c r="A309" s="5" t="s">
        <v>43</v>
      </c>
      <c r="B309" s="5">
        <v>13</v>
      </c>
      <c r="C309" s="5">
        <v>1</v>
      </c>
      <c r="D309" s="5">
        <v>8</v>
      </c>
      <c r="E309" s="5">
        <v>3</v>
      </c>
      <c r="F309" s="5">
        <v>8</v>
      </c>
      <c r="G309" s="5">
        <v>1</v>
      </c>
      <c r="H309" s="5">
        <v>16</v>
      </c>
      <c r="I309" s="5">
        <v>14</v>
      </c>
      <c r="J309" s="5">
        <v>17</v>
      </c>
      <c r="K309" s="5">
        <v>13</v>
      </c>
      <c r="L309" s="5">
        <v>18</v>
      </c>
      <c r="M309" s="5">
        <v>12</v>
      </c>
      <c r="N309" s="5">
        <v>6</v>
      </c>
      <c r="O309" s="5">
        <v>9</v>
      </c>
      <c r="P309" s="5">
        <v>7</v>
      </c>
      <c r="Q309" s="5">
        <v>4</v>
      </c>
      <c r="R309" s="5">
        <v>2</v>
      </c>
      <c r="S309" s="5">
        <v>3</v>
      </c>
      <c r="T309" s="5">
        <v>6</v>
      </c>
      <c r="U309" s="5">
        <v>4</v>
      </c>
      <c r="V309" s="5">
        <v>14</v>
      </c>
      <c r="W309" s="5">
        <v>4</v>
      </c>
      <c r="X309" s="5">
        <v>6</v>
      </c>
      <c r="Y309" s="5">
        <v>5</v>
      </c>
      <c r="Z309" s="5">
        <v>4</v>
      </c>
      <c r="AA309" s="5">
        <v>0</v>
      </c>
      <c r="AB309" s="5">
        <v>2</v>
      </c>
      <c r="AC309" s="5">
        <v>0</v>
      </c>
      <c r="AD309" s="5">
        <v>4</v>
      </c>
      <c r="AE309" s="5">
        <v>2</v>
      </c>
      <c r="AF309" s="5">
        <v>22</v>
      </c>
      <c r="AG309" s="5">
        <v>0</v>
      </c>
      <c r="AH309" s="5">
        <v>0</v>
      </c>
      <c r="AI309" s="5">
        <v>22</v>
      </c>
      <c r="AJ309" s="5">
        <v>206</v>
      </c>
    </row>
    <row r="310" spans="1:36" x14ac:dyDescent="0.25">
      <c r="A310" s="5" t="s">
        <v>44</v>
      </c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</row>
    <row r="311" spans="1:36" x14ac:dyDescent="0.25">
      <c r="A311" s="6" t="s">
        <v>44</v>
      </c>
      <c r="B311" s="6">
        <v>0</v>
      </c>
      <c r="C311" s="6">
        <v>0</v>
      </c>
      <c r="D311" s="6">
        <v>0</v>
      </c>
      <c r="E311" s="6">
        <v>0</v>
      </c>
      <c r="F311" s="6">
        <v>0</v>
      </c>
      <c r="G311" s="6">
        <v>0</v>
      </c>
      <c r="H311" s="6">
        <v>0</v>
      </c>
      <c r="I311" s="6">
        <v>0</v>
      </c>
      <c r="J311" s="6">
        <v>0</v>
      </c>
      <c r="K311" s="6">
        <v>0</v>
      </c>
      <c r="L311" s="6">
        <v>0</v>
      </c>
      <c r="M311" s="6">
        <v>0</v>
      </c>
      <c r="N311" s="6">
        <v>0</v>
      </c>
      <c r="O311" s="6">
        <v>0</v>
      </c>
      <c r="P311" s="6">
        <v>0</v>
      </c>
      <c r="Q311" s="6">
        <v>0</v>
      </c>
      <c r="R311" s="6">
        <v>0</v>
      </c>
      <c r="S311" s="6">
        <v>0</v>
      </c>
      <c r="T311" s="6">
        <v>0</v>
      </c>
      <c r="U311" s="6">
        <v>0</v>
      </c>
      <c r="V311" s="6">
        <v>0</v>
      </c>
      <c r="W311" s="6">
        <v>0</v>
      </c>
      <c r="X311" s="6">
        <v>0</v>
      </c>
      <c r="Y311" s="6">
        <v>0</v>
      </c>
      <c r="Z311" s="6">
        <v>0</v>
      </c>
      <c r="AA311" s="6">
        <v>0</v>
      </c>
      <c r="AB311" s="6">
        <v>0</v>
      </c>
      <c r="AC311" s="6">
        <v>0</v>
      </c>
      <c r="AD311" s="6">
        <v>0</v>
      </c>
      <c r="AE311" s="6">
        <v>0</v>
      </c>
      <c r="AF311" s="6">
        <v>0</v>
      </c>
      <c r="AG311" s="6">
        <v>0</v>
      </c>
      <c r="AH311" s="6">
        <v>0</v>
      </c>
      <c r="AI311" s="6">
        <v>0</v>
      </c>
      <c r="AJ311" s="6">
        <v>0</v>
      </c>
    </row>
    <row r="312" spans="1:36" x14ac:dyDescent="0.25">
      <c r="A312" s="7" t="s">
        <v>45</v>
      </c>
      <c r="B312" s="7">
        <v>13</v>
      </c>
      <c r="C312" s="7">
        <v>1</v>
      </c>
      <c r="D312" s="7">
        <v>8</v>
      </c>
      <c r="E312" s="7">
        <v>3</v>
      </c>
      <c r="F312" s="7">
        <v>8</v>
      </c>
      <c r="G312" s="7">
        <v>1</v>
      </c>
      <c r="H312" s="7">
        <v>16</v>
      </c>
      <c r="I312" s="7">
        <v>14</v>
      </c>
      <c r="J312" s="7">
        <v>17</v>
      </c>
      <c r="K312" s="7">
        <v>13</v>
      </c>
      <c r="L312" s="7">
        <v>18</v>
      </c>
      <c r="M312" s="7">
        <v>12</v>
      </c>
      <c r="N312" s="7">
        <v>6</v>
      </c>
      <c r="O312" s="7">
        <v>9</v>
      </c>
      <c r="P312" s="7">
        <v>7</v>
      </c>
      <c r="Q312" s="7">
        <v>4</v>
      </c>
      <c r="R312" s="7">
        <v>2</v>
      </c>
      <c r="S312" s="7">
        <v>3</v>
      </c>
      <c r="T312" s="7">
        <v>6</v>
      </c>
      <c r="U312" s="7">
        <v>4</v>
      </c>
      <c r="V312" s="7">
        <v>14</v>
      </c>
      <c r="W312" s="7">
        <v>4</v>
      </c>
      <c r="X312" s="7">
        <v>6</v>
      </c>
      <c r="Y312" s="7">
        <v>5</v>
      </c>
      <c r="Z312" s="7">
        <v>4</v>
      </c>
      <c r="AA312" s="7">
        <v>0</v>
      </c>
      <c r="AB312" s="7">
        <v>2</v>
      </c>
      <c r="AC312" s="7">
        <v>0</v>
      </c>
      <c r="AD312" s="7">
        <v>4</v>
      </c>
      <c r="AE312" s="7">
        <v>2</v>
      </c>
      <c r="AF312" s="7">
        <v>22</v>
      </c>
      <c r="AG312" s="7">
        <v>0</v>
      </c>
      <c r="AH312" s="7">
        <v>0</v>
      </c>
      <c r="AI312" s="7">
        <v>22</v>
      </c>
      <c r="AJ312" s="7">
        <v>206</v>
      </c>
    </row>
    <row r="314" spans="1:36" ht="21" x14ac:dyDescent="0.25">
      <c r="A314" s="2" t="s">
        <v>130</v>
      </c>
    </row>
    <row r="316" spans="1:36" x14ac:dyDescent="0.25">
      <c r="A316" s="1" t="s">
        <v>4</v>
      </c>
    </row>
    <row r="317" spans="1:36" x14ac:dyDescent="0.25">
      <c r="A317" s="1" t="s">
        <v>5</v>
      </c>
    </row>
    <row r="318" spans="1:36" ht="29.25" x14ac:dyDescent="0.25">
      <c r="A318" s="55" t="s">
        <v>6</v>
      </c>
      <c r="B318" s="3" t="s">
        <v>131</v>
      </c>
      <c r="C318" s="3" t="s">
        <v>133</v>
      </c>
      <c r="D318" s="55" t="s">
        <v>29</v>
      </c>
      <c r="E318" s="55" t="s">
        <v>30</v>
      </c>
      <c r="F318" s="55" t="s">
        <v>31</v>
      </c>
      <c r="G318" s="55" t="s">
        <v>32</v>
      </c>
      <c r="H318" s="55" t="s">
        <v>33</v>
      </c>
    </row>
    <row r="319" spans="1:36" x14ac:dyDescent="0.25">
      <c r="A319" s="56"/>
      <c r="B319" s="4" t="s">
        <v>132</v>
      </c>
      <c r="C319" s="4" t="s">
        <v>132</v>
      </c>
      <c r="D319" s="56"/>
      <c r="E319" s="56"/>
      <c r="F319" s="56"/>
      <c r="G319" s="56"/>
      <c r="H319" s="56"/>
    </row>
    <row r="320" spans="1:36" x14ac:dyDescent="0.25">
      <c r="A320" s="5" t="s">
        <v>34</v>
      </c>
      <c r="B320" s="5"/>
      <c r="C320" s="5"/>
      <c r="D320" s="5"/>
      <c r="E320" s="5"/>
      <c r="F320" s="5"/>
      <c r="G320" s="5"/>
      <c r="H320" s="5"/>
    </row>
    <row r="321" spans="1:8" x14ac:dyDescent="0.25">
      <c r="A321" s="6" t="s">
        <v>134</v>
      </c>
      <c r="B321" s="6">
        <v>23</v>
      </c>
      <c r="C321" s="6">
        <v>37</v>
      </c>
      <c r="D321" s="6">
        <v>1</v>
      </c>
      <c r="E321" s="6">
        <v>0</v>
      </c>
      <c r="F321" s="6">
        <v>0</v>
      </c>
      <c r="G321" s="6">
        <v>1</v>
      </c>
      <c r="H321" s="6">
        <v>60</v>
      </c>
    </row>
    <row r="322" spans="1:8" x14ac:dyDescent="0.25">
      <c r="A322" s="6" t="s">
        <v>135</v>
      </c>
      <c r="B322" s="6">
        <v>82</v>
      </c>
      <c r="C322" s="6">
        <v>89</v>
      </c>
      <c r="D322" s="6">
        <v>0</v>
      </c>
      <c r="E322" s="6">
        <v>1</v>
      </c>
      <c r="F322" s="6">
        <v>2</v>
      </c>
      <c r="G322" s="6">
        <v>3</v>
      </c>
      <c r="H322" s="6">
        <v>173</v>
      </c>
    </row>
    <row r="323" spans="1:8" x14ac:dyDescent="0.25">
      <c r="A323" s="6" t="s">
        <v>136</v>
      </c>
      <c r="B323" s="6">
        <v>50</v>
      </c>
      <c r="C323" s="6">
        <v>32</v>
      </c>
      <c r="D323" s="6">
        <v>0</v>
      </c>
      <c r="E323" s="6">
        <v>1</v>
      </c>
      <c r="F323" s="6">
        <v>0</v>
      </c>
      <c r="G323" s="6">
        <v>1</v>
      </c>
      <c r="H323" s="6">
        <v>82</v>
      </c>
    </row>
    <row r="324" spans="1:8" x14ac:dyDescent="0.25">
      <c r="A324" s="6" t="s">
        <v>137</v>
      </c>
      <c r="B324" s="6">
        <v>32</v>
      </c>
      <c r="C324" s="6">
        <v>39</v>
      </c>
      <c r="D324" s="6">
        <v>0</v>
      </c>
      <c r="E324" s="6">
        <v>0</v>
      </c>
      <c r="F324" s="6">
        <v>0</v>
      </c>
      <c r="G324" s="6">
        <v>0</v>
      </c>
      <c r="H324" s="6">
        <v>71</v>
      </c>
    </row>
    <row r="325" spans="1:8" x14ac:dyDescent="0.25">
      <c r="A325" s="6" t="s">
        <v>138</v>
      </c>
      <c r="B325" s="6">
        <v>0</v>
      </c>
      <c r="C325" s="6">
        <v>0</v>
      </c>
      <c r="D325" s="6">
        <v>0</v>
      </c>
      <c r="E325" s="6">
        <v>0</v>
      </c>
      <c r="F325" s="6">
        <v>0</v>
      </c>
      <c r="G325" s="6">
        <v>0</v>
      </c>
      <c r="H325" s="6">
        <v>0</v>
      </c>
    </row>
    <row r="326" spans="1:8" ht="19.5" x14ac:dyDescent="0.25">
      <c r="A326" s="6" t="s">
        <v>139</v>
      </c>
      <c r="B326" s="6">
        <v>123</v>
      </c>
      <c r="C326" s="6">
        <v>79</v>
      </c>
      <c r="D326" s="6">
        <v>1</v>
      </c>
      <c r="E326" s="6">
        <v>1</v>
      </c>
      <c r="F326" s="6">
        <v>0</v>
      </c>
      <c r="G326" s="6">
        <v>2</v>
      </c>
      <c r="H326" s="6">
        <v>202</v>
      </c>
    </row>
    <row r="327" spans="1:8" x14ac:dyDescent="0.25">
      <c r="A327" s="6" t="s">
        <v>140</v>
      </c>
      <c r="B327" s="6">
        <v>69</v>
      </c>
      <c r="C327" s="6">
        <v>91</v>
      </c>
      <c r="D327" s="6">
        <v>2</v>
      </c>
      <c r="E327" s="6">
        <v>2</v>
      </c>
      <c r="F327" s="6">
        <v>0</v>
      </c>
      <c r="G327" s="6">
        <v>4</v>
      </c>
      <c r="H327" s="6">
        <v>160</v>
      </c>
    </row>
    <row r="328" spans="1:8" x14ac:dyDescent="0.25">
      <c r="A328" s="6" t="s">
        <v>141</v>
      </c>
      <c r="B328" s="6">
        <v>15</v>
      </c>
      <c r="C328" s="6">
        <v>17</v>
      </c>
      <c r="D328" s="6">
        <v>0</v>
      </c>
      <c r="E328" s="6">
        <v>0</v>
      </c>
      <c r="F328" s="6">
        <v>0</v>
      </c>
      <c r="G328" s="6">
        <v>0</v>
      </c>
      <c r="H328" s="6">
        <v>32</v>
      </c>
    </row>
    <row r="329" spans="1:8" x14ac:dyDescent="0.25">
      <c r="A329" s="6" t="s">
        <v>142</v>
      </c>
      <c r="B329" s="6">
        <v>17</v>
      </c>
      <c r="C329" s="6">
        <v>10</v>
      </c>
      <c r="D329" s="6">
        <v>0</v>
      </c>
      <c r="E329" s="6">
        <v>0</v>
      </c>
      <c r="F329" s="6">
        <v>0</v>
      </c>
      <c r="G329" s="6">
        <v>0</v>
      </c>
      <c r="H329" s="6">
        <v>27</v>
      </c>
    </row>
    <row r="330" spans="1:8" x14ac:dyDescent="0.25">
      <c r="A330" s="6" t="s">
        <v>143</v>
      </c>
      <c r="B330" s="6">
        <v>39</v>
      </c>
      <c r="C330" s="6">
        <v>80</v>
      </c>
      <c r="D330" s="6">
        <v>0</v>
      </c>
      <c r="E330" s="6">
        <v>0</v>
      </c>
      <c r="F330" s="6">
        <v>0</v>
      </c>
      <c r="G330" s="6">
        <v>0</v>
      </c>
      <c r="H330" s="6">
        <v>119</v>
      </c>
    </row>
    <row r="331" spans="1:8" x14ac:dyDescent="0.25">
      <c r="A331" s="6" t="s">
        <v>144</v>
      </c>
      <c r="B331" s="6">
        <v>7</v>
      </c>
      <c r="C331" s="6">
        <v>11</v>
      </c>
      <c r="D331" s="6">
        <v>0</v>
      </c>
      <c r="E331" s="6">
        <v>0</v>
      </c>
      <c r="F331" s="6">
        <v>0</v>
      </c>
      <c r="G331" s="6">
        <v>0</v>
      </c>
      <c r="H331" s="6">
        <v>18</v>
      </c>
    </row>
    <row r="332" spans="1:8" x14ac:dyDescent="0.25">
      <c r="A332" s="6" t="s">
        <v>145</v>
      </c>
      <c r="B332" s="6">
        <v>126</v>
      </c>
      <c r="C332" s="6">
        <v>103</v>
      </c>
      <c r="D332" s="6">
        <v>0</v>
      </c>
      <c r="E332" s="6">
        <v>0</v>
      </c>
      <c r="F332" s="6">
        <v>0</v>
      </c>
      <c r="G332" s="6">
        <v>0</v>
      </c>
      <c r="H332" s="6">
        <v>229</v>
      </c>
    </row>
    <row r="333" spans="1:8" x14ac:dyDescent="0.25">
      <c r="A333" s="6" t="s">
        <v>146</v>
      </c>
      <c r="B333" s="6">
        <v>5</v>
      </c>
      <c r="C333" s="6">
        <v>3</v>
      </c>
      <c r="D333" s="6">
        <v>0</v>
      </c>
      <c r="E333" s="6">
        <v>0</v>
      </c>
      <c r="F333" s="6">
        <v>0</v>
      </c>
      <c r="G333" s="6">
        <v>0</v>
      </c>
      <c r="H333" s="6">
        <v>8</v>
      </c>
    </row>
    <row r="334" spans="1:8" x14ac:dyDescent="0.25">
      <c r="A334" s="6" t="s">
        <v>147</v>
      </c>
      <c r="B334" s="6">
        <v>47</v>
      </c>
      <c r="C334" s="6">
        <v>43</v>
      </c>
      <c r="D334" s="6">
        <v>1</v>
      </c>
      <c r="E334" s="6">
        <v>1</v>
      </c>
      <c r="F334" s="6">
        <v>0</v>
      </c>
      <c r="G334" s="6">
        <v>2</v>
      </c>
      <c r="H334" s="6">
        <v>90</v>
      </c>
    </row>
    <row r="335" spans="1:8" x14ac:dyDescent="0.25">
      <c r="A335" s="6" t="s">
        <v>148</v>
      </c>
      <c r="B335" s="6">
        <v>50</v>
      </c>
      <c r="C335" s="6">
        <v>49</v>
      </c>
      <c r="D335" s="6">
        <v>0</v>
      </c>
      <c r="E335" s="6">
        <v>0</v>
      </c>
      <c r="F335" s="6">
        <v>0</v>
      </c>
      <c r="G335" s="6">
        <v>0</v>
      </c>
      <c r="H335" s="6">
        <v>99</v>
      </c>
    </row>
    <row r="336" spans="1:8" x14ac:dyDescent="0.25">
      <c r="A336" s="6" t="s">
        <v>149</v>
      </c>
      <c r="B336" s="6">
        <v>32</v>
      </c>
      <c r="C336" s="6">
        <v>41</v>
      </c>
      <c r="D336" s="6">
        <v>1</v>
      </c>
      <c r="E336" s="6">
        <v>0</v>
      </c>
      <c r="F336" s="6">
        <v>0</v>
      </c>
      <c r="G336" s="6">
        <v>1</v>
      </c>
      <c r="H336" s="6">
        <v>73</v>
      </c>
    </row>
    <row r="337" spans="1:8" x14ac:dyDescent="0.25">
      <c r="A337" s="6" t="s">
        <v>150</v>
      </c>
      <c r="B337" s="6">
        <v>35</v>
      </c>
      <c r="C337" s="6">
        <v>55</v>
      </c>
      <c r="D337" s="6">
        <v>0</v>
      </c>
      <c r="E337" s="6">
        <v>0</v>
      </c>
      <c r="F337" s="6">
        <v>0</v>
      </c>
      <c r="G337" s="6">
        <v>0</v>
      </c>
      <c r="H337" s="6">
        <v>90</v>
      </c>
    </row>
    <row r="338" spans="1:8" x14ac:dyDescent="0.25">
      <c r="A338" s="6" t="s">
        <v>151</v>
      </c>
      <c r="B338" s="6">
        <v>24</v>
      </c>
      <c r="C338" s="6">
        <v>35</v>
      </c>
      <c r="D338" s="6">
        <v>0</v>
      </c>
      <c r="E338" s="6">
        <v>0</v>
      </c>
      <c r="F338" s="6">
        <v>1</v>
      </c>
      <c r="G338" s="6">
        <v>1</v>
      </c>
      <c r="H338" s="6">
        <v>60</v>
      </c>
    </row>
    <row r="339" spans="1:8" x14ac:dyDescent="0.25">
      <c r="A339" s="5" t="s">
        <v>43</v>
      </c>
      <c r="B339" s="5">
        <v>776</v>
      </c>
      <c r="C339" s="5">
        <v>814</v>
      </c>
      <c r="D339" s="5">
        <v>6</v>
      </c>
      <c r="E339" s="5">
        <v>6</v>
      </c>
      <c r="F339" s="5">
        <v>3</v>
      </c>
      <c r="G339" s="5">
        <v>15</v>
      </c>
      <c r="H339" s="5">
        <v>1593</v>
      </c>
    </row>
    <row r="340" spans="1:8" x14ac:dyDescent="0.25">
      <c r="A340" s="5" t="s">
        <v>44</v>
      </c>
      <c r="B340" s="5"/>
      <c r="C340" s="5"/>
      <c r="D340" s="5"/>
      <c r="E340" s="5"/>
      <c r="F340" s="5"/>
      <c r="G340" s="5"/>
      <c r="H340" s="5"/>
    </row>
    <row r="341" spans="1:8" x14ac:dyDescent="0.25">
      <c r="A341" s="6" t="s">
        <v>44</v>
      </c>
      <c r="B341" s="6">
        <v>0</v>
      </c>
      <c r="C341" s="6">
        <v>0</v>
      </c>
      <c r="D341" s="6">
        <v>0</v>
      </c>
      <c r="E341" s="6">
        <v>0</v>
      </c>
      <c r="F341" s="6">
        <v>0</v>
      </c>
      <c r="G341" s="6">
        <v>0</v>
      </c>
      <c r="H341" s="6">
        <v>0</v>
      </c>
    </row>
    <row r="342" spans="1:8" x14ac:dyDescent="0.25">
      <c r="A342" s="7" t="s">
        <v>45</v>
      </c>
      <c r="B342" s="7">
        <v>776</v>
      </c>
      <c r="C342" s="7">
        <v>814</v>
      </c>
      <c r="D342" s="7">
        <v>6</v>
      </c>
      <c r="E342" s="7">
        <v>6</v>
      </c>
      <c r="F342" s="7">
        <v>3</v>
      </c>
      <c r="G342" s="7">
        <v>15</v>
      </c>
      <c r="H342" s="7">
        <v>1593</v>
      </c>
    </row>
    <row r="344" spans="1:8" ht="21" x14ac:dyDescent="0.25">
      <c r="A344" s="2" t="s">
        <v>130</v>
      </c>
    </row>
    <row r="346" spans="1:8" x14ac:dyDescent="0.25">
      <c r="A346" s="1" t="s">
        <v>4</v>
      </c>
    </row>
    <row r="347" spans="1:8" x14ac:dyDescent="0.25">
      <c r="A347" s="1" t="s">
        <v>46</v>
      </c>
    </row>
    <row r="348" spans="1:8" ht="29.25" x14ac:dyDescent="0.25">
      <c r="A348" s="55" t="s">
        <v>6</v>
      </c>
      <c r="B348" s="3" t="s">
        <v>131</v>
      </c>
      <c r="C348" s="3" t="s">
        <v>133</v>
      </c>
      <c r="D348" s="55" t="s">
        <v>29</v>
      </c>
      <c r="E348" s="55" t="s">
        <v>30</v>
      </c>
      <c r="F348" s="55" t="s">
        <v>31</v>
      </c>
      <c r="G348" s="55" t="s">
        <v>32</v>
      </c>
      <c r="H348" s="55" t="s">
        <v>33</v>
      </c>
    </row>
    <row r="349" spans="1:8" x14ac:dyDescent="0.25">
      <c r="A349" s="56"/>
      <c r="B349" s="4" t="s">
        <v>132</v>
      </c>
      <c r="C349" s="4" t="s">
        <v>132</v>
      </c>
      <c r="D349" s="56"/>
      <c r="E349" s="56"/>
      <c r="F349" s="56"/>
      <c r="G349" s="56"/>
      <c r="H349" s="56"/>
    </row>
    <row r="350" spans="1:8" x14ac:dyDescent="0.25">
      <c r="A350" s="5" t="s">
        <v>34</v>
      </c>
      <c r="B350" s="5"/>
      <c r="C350" s="5"/>
      <c r="D350" s="5"/>
      <c r="E350" s="5"/>
      <c r="F350" s="5"/>
      <c r="G350" s="5"/>
      <c r="H350" s="5"/>
    </row>
    <row r="351" spans="1:8" x14ac:dyDescent="0.25">
      <c r="A351" s="6" t="s">
        <v>134</v>
      </c>
      <c r="B351" s="6">
        <v>23</v>
      </c>
      <c r="C351" s="6">
        <v>37</v>
      </c>
      <c r="D351" s="6">
        <v>1</v>
      </c>
      <c r="E351" s="6">
        <v>0</v>
      </c>
      <c r="F351" s="6">
        <v>0</v>
      </c>
      <c r="G351" s="6">
        <v>1</v>
      </c>
      <c r="H351" s="6">
        <v>60</v>
      </c>
    </row>
    <row r="352" spans="1:8" x14ac:dyDescent="0.25">
      <c r="A352" s="6" t="s">
        <v>135</v>
      </c>
      <c r="B352" s="6">
        <v>81</v>
      </c>
      <c r="C352" s="6">
        <v>88</v>
      </c>
      <c r="D352" s="6">
        <v>0</v>
      </c>
      <c r="E352" s="6">
        <v>1</v>
      </c>
      <c r="F352" s="6">
        <v>2</v>
      </c>
      <c r="G352" s="6">
        <v>3</v>
      </c>
      <c r="H352" s="6">
        <v>171</v>
      </c>
    </row>
    <row r="353" spans="1:8" x14ac:dyDescent="0.25">
      <c r="A353" s="6" t="s">
        <v>136</v>
      </c>
      <c r="B353" s="6">
        <v>49</v>
      </c>
      <c r="C353" s="6">
        <v>32</v>
      </c>
      <c r="D353" s="6">
        <v>0</v>
      </c>
      <c r="E353" s="6">
        <v>1</v>
      </c>
      <c r="F353" s="6">
        <v>0</v>
      </c>
      <c r="G353" s="6">
        <v>1</v>
      </c>
      <c r="H353" s="6">
        <v>81</v>
      </c>
    </row>
    <row r="354" spans="1:8" x14ac:dyDescent="0.25">
      <c r="A354" s="6" t="s">
        <v>137</v>
      </c>
      <c r="B354" s="6">
        <v>31</v>
      </c>
      <c r="C354" s="6">
        <v>37</v>
      </c>
      <c r="D354" s="6">
        <v>0</v>
      </c>
      <c r="E354" s="6">
        <v>0</v>
      </c>
      <c r="F354" s="6">
        <v>0</v>
      </c>
      <c r="G354" s="6">
        <v>0</v>
      </c>
      <c r="H354" s="6">
        <v>68</v>
      </c>
    </row>
    <row r="355" spans="1:8" x14ac:dyDescent="0.25">
      <c r="A355" s="6" t="s">
        <v>138</v>
      </c>
      <c r="B355" s="6">
        <v>0</v>
      </c>
      <c r="C355" s="6">
        <v>0</v>
      </c>
      <c r="D355" s="6">
        <v>0</v>
      </c>
      <c r="E355" s="6">
        <v>0</v>
      </c>
      <c r="F355" s="6">
        <v>0</v>
      </c>
      <c r="G355" s="6">
        <v>0</v>
      </c>
      <c r="H355" s="6">
        <v>0</v>
      </c>
    </row>
    <row r="356" spans="1:8" ht="19.5" x14ac:dyDescent="0.25">
      <c r="A356" s="6" t="s">
        <v>139</v>
      </c>
      <c r="B356" s="6">
        <v>123</v>
      </c>
      <c r="C356" s="6">
        <v>78</v>
      </c>
      <c r="D356" s="6">
        <v>1</v>
      </c>
      <c r="E356" s="6">
        <v>1</v>
      </c>
      <c r="F356" s="6">
        <v>0</v>
      </c>
      <c r="G356" s="6">
        <v>2</v>
      </c>
      <c r="H356" s="6">
        <v>201</v>
      </c>
    </row>
    <row r="357" spans="1:8" x14ac:dyDescent="0.25">
      <c r="A357" s="6" t="s">
        <v>140</v>
      </c>
      <c r="B357" s="6">
        <v>67</v>
      </c>
      <c r="C357" s="6">
        <v>89</v>
      </c>
      <c r="D357" s="6">
        <v>2</v>
      </c>
      <c r="E357" s="6">
        <v>2</v>
      </c>
      <c r="F357" s="6">
        <v>0</v>
      </c>
      <c r="G357" s="6">
        <v>4</v>
      </c>
      <c r="H357" s="6">
        <v>156</v>
      </c>
    </row>
    <row r="358" spans="1:8" x14ac:dyDescent="0.25">
      <c r="A358" s="6" t="s">
        <v>141</v>
      </c>
      <c r="B358" s="6">
        <v>15</v>
      </c>
      <c r="C358" s="6">
        <v>17</v>
      </c>
      <c r="D358" s="6">
        <v>0</v>
      </c>
      <c r="E358" s="6">
        <v>0</v>
      </c>
      <c r="F358" s="6">
        <v>0</v>
      </c>
      <c r="G358" s="6">
        <v>0</v>
      </c>
      <c r="H358" s="6">
        <v>32</v>
      </c>
    </row>
    <row r="359" spans="1:8" x14ac:dyDescent="0.25">
      <c r="A359" s="6" t="s">
        <v>142</v>
      </c>
      <c r="B359" s="6">
        <v>17</v>
      </c>
      <c r="C359" s="6">
        <v>10</v>
      </c>
      <c r="D359" s="6">
        <v>0</v>
      </c>
      <c r="E359" s="6">
        <v>0</v>
      </c>
      <c r="F359" s="6">
        <v>0</v>
      </c>
      <c r="G359" s="6">
        <v>0</v>
      </c>
      <c r="H359" s="6">
        <v>27</v>
      </c>
    </row>
    <row r="360" spans="1:8" x14ac:dyDescent="0.25">
      <c r="A360" s="6" t="s">
        <v>143</v>
      </c>
      <c r="B360" s="6">
        <v>38</v>
      </c>
      <c r="C360" s="6">
        <v>80</v>
      </c>
      <c r="D360" s="6">
        <v>0</v>
      </c>
      <c r="E360" s="6">
        <v>0</v>
      </c>
      <c r="F360" s="6">
        <v>0</v>
      </c>
      <c r="G360" s="6">
        <v>0</v>
      </c>
      <c r="H360" s="6">
        <v>118</v>
      </c>
    </row>
    <row r="361" spans="1:8" x14ac:dyDescent="0.25">
      <c r="A361" s="6" t="s">
        <v>144</v>
      </c>
      <c r="B361" s="6">
        <v>7</v>
      </c>
      <c r="C361" s="6">
        <v>11</v>
      </c>
      <c r="D361" s="6">
        <v>0</v>
      </c>
      <c r="E361" s="6">
        <v>0</v>
      </c>
      <c r="F361" s="6">
        <v>0</v>
      </c>
      <c r="G361" s="6">
        <v>0</v>
      </c>
      <c r="H361" s="6">
        <v>18</v>
      </c>
    </row>
    <row r="362" spans="1:8" x14ac:dyDescent="0.25">
      <c r="A362" s="6" t="s">
        <v>145</v>
      </c>
      <c r="B362" s="6">
        <v>123</v>
      </c>
      <c r="C362" s="6">
        <v>102</v>
      </c>
      <c r="D362" s="6">
        <v>0</v>
      </c>
      <c r="E362" s="6">
        <v>0</v>
      </c>
      <c r="F362" s="6">
        <v>0</v>
      </c>
      <c r="G362" s="6">
        <v>0</v>
      </c>
      <c r="H362" s="6">
        <v>225</v>
      </c>
    </row>
    <row r="363" spans="1:8" x14ac:dyDescent="0.25">
      <c r="A363" s="6" t="s">
        <v>146</v>
      </c>
      <c r="B363" s="6">
        <v>5</v>
      </c>
      <c r="C363" s="6">
        <v>3</v>
      </c>
      <c r="D363" s="6">
        <v>0</v>
      </c>
      <c r="E363" s="6">
        <v>0</v>
      </c>
      <c r="F363" s="6">
        <v>0</v>
      </c>
      <c r="G363" s="6">
        <v>0</v>
      </c>
      <c r="H363" s="6">
        <v>8</v>
      </c>
    </row>
    <row r="364" spans="1:8" x14ac:dyDescent="0.25">
      <c r="A364" s="6" t="s">
        <v>147</v>
      </c>
      <c r="B364" s="6">
        <v>47</v>
      </c>
      <c r="C364" s="6">
        <v>43</v>
      </c>
      <c r="D364" s="6">
        <v>1</v>
      </c>
      <c r="E364" s="6">
        <v>1</v>
      </c>
      <c r="F364" s="6">
        <v>0</v>
      </c>
      <c r="G364" s="6">
        <v>2</v>
      </c>
      <c r="H364" s="6">
        <v>90</v>
      </c>
    </row>
    <row r="365" spans="1:8" x14ac:dyDescent="0.25">
      <c r="A365" s="6" t="s">
        <v>148</v>
      </c>
      <c r="B365" s="6">
        <v>50</v>
      </c>
      <c r="C365" s="6">
        <v>48</v>
      </c>
      <c r="D365" s="6">
        <v>0</v>
      </c>
      <c r="E365" s="6">
        <v>0</v>
      </c>
      <c r="F365" s="6">
        <v>0</v>
      </c>
      <c r="G365" s="6">
        <v>0</v>
      </c>
      <c r="H365" s="6">
        <v>98</v>
      </c>
    </row>
    <row r="366" spans="1:8" x14ac:dyDescent="0.25">
      <c r="A366" s="6" t="s">
        <v>149</v>
      </c>
      <c r="B366" s="6">
        <v>32</v>
      </c>
      <c r="C366" s="6">
        <v>40</v>
      </c>
      <c r="D366" s="6">
        <v>1</v>
      </c>
      <c r="E366" s="6">
        <v>0</v>
      </c>
      <c r="F366" s="6">
        <v>0</v>
      </c>
      <c r="G366" s="6">
        <v>1</v>
      </c>
      <c r="H366" s="6">
        <v>72</v>
      </c>
    </row>
    <row r="367" spans="1:8" x14ac:dyDescent="0.25">
      <c r="A367" s="6" t="s">
        <v>150</v>
      </c>
      <c r="B367" s="6">
        <v>35</v>
      </c>
      <c r="C367" s="6">
        <v>55</v>
      </c>
      <c r="D367" s="6">
        <v>0</v>
      </c>
      <c r="E367" s="6">
        <v>0</v>
      </c>
      <c r="F367" s="6">
        <v>0</v>
      </c>
      <c r="G367" s="6">
        <v>0</v>
      </c>
      <c r="H367" s="6">
        <v>90</v>
      </c>
    </row>
    <row r="368" spans="1:8" x14ac:dyDescent="0.25">
      <c r="A368" s="6" t="s">
        <v>151</v>
      </c>
      <c r="B368" s="6">
        <v>24</v>
      </c>
      <c r="C368" s="6">
        <v>35</v>
      </c>
      <c r="D368" s="6">
        <v>0</v>
      </c>
      <c r="E368" s="6">
        <v>0</v>
      </c>
      <c r="F368" s="6">
        <v>1</v>
      </c>
      <c r="G368" s="6">
        <v>1</v>
      </c>
      <c r="H368" s="6">
        <v>60</v>
      </c>
    </row>
    <row r="369" spans="1:8" x14ac:dyDescent="0.25">
      <c r="A369" s="5" t="s">
        <v>43</v>
      </c>
      <c r="B369" s="5">
        <v>767</v>
      </c>
      <c r="C369" s="5">
        <v>805</v>
      </c>
      <c r="D369" s="5">
        <v>6</v>
      </c>
      <c r="E369" s="5">
        <v>6</v>
      </c>
      <c r="F369" s="5">
        <v>3</v>
      </c>
      <c r="G369" s="5">
        <v>15</v>
      </c>
      <c r="H369" s="5">
        <v>1575</v>
      </c>
    </row>
    <row r="370" spans="1:8" x14ac:dyDescent="0.25">
      <c r="A370" s="5" t="s">
        <v>44</v>
      </c>
      <c r="B370" s="5"/>
      <c r="C370" s="5"/>
      <c r="D370" s="5"/>
      <c r="E370" s="5"/>
      <c r="F370" s="5"/>
      <c r="G370" s="5"/>
      <c r="H370" s="5"/>
    </row>
    <row r="371" spans="1:8" x14ac:dyDescent="0.25">
      <c r="A371" s="6" t="s">
        <v>44</v>
      </c>
      <c r="B371" s="6">
        <v>0</v>
      </c>
      <c r="C371" s="6">
        <v>0</v>
      </c>
      <c r="D371" s="6">
        <v>0</v>
      </c>
      <c r="E371" s="6">
        <v>0</v>
      </c>
      <c r="F371" s="6">
        <v>0</v>
      </c>
      <c r="G371" s="6">
        <v>0</v>
      </c>
      <c r="H371" s="6">
        <v>0</v>
      </c>
    </row>
    <row r="372" spans="1:8" x14ac:dyDescent="0.25">
      <c r="A372" s="7" t="s">
        <v>45</v>
      </c>
      <c r="B372" s="7">
        <v>767</v>
      </c>
      <c r="C372" s="7">
        <v>805</v>
      </c>
      <c r="D372" s="7">
        <v>6</v>
      </c>
      <c r="E372" s="7">
        <v>6</v>
      </c>
      <c r="F372" s="7">
        <v>3</v>
      </c>
      <c r="G372" s="7">
        <v>15</v>
      </c>
      <c r="H372" s="7">
        <v>1575</v>
      </c>
    </row>
    <row r="374" spans="1:8" ht="21" x14ac:dyDescent="0.25">
      <c r="A374" s="2" t="s">
        <v>130</v>
      </c>
    </row>
    <row r="376" spans="1:8" x14ac:dyDescent="0.25">
      <c r="A376" s="1" t="s">
        <v>4</v>
      </c>
    </row>
    <row r="377" spans="1:8" x14ac:dyDescent="0.25">
      <c r="A377" s="1" t="s">
        <v>47</v>
      </c>
    </row>
    <row r="378" spans="1:8" ht="29.25" x14ac:dyDescent="0.25">
      <c r="A378" s="55" t="s">
        <v>6</v>
      </c>
      <c r="B378" s="3" t="s">
        <v>131</v>
      </c>
      <c r="C378" s="3" t="s">
        <v>133</v>
      </c>
      <c r="D378" s="55" t="s">
        <v>29</v>
      </c>
      <c r="E378" s="55" t="s">
        <v>30</v>
      </c>
      <c r="F378" s="55" t="s">
        <v>31</v>
      </c>
      <c r="G378" s="55" t="s">
        <v>32</v>
      </c>
      <c r="H378" s="55" t="s">
        <v>33</v>
      </c>
    </row>
    <row r="379" spans="1:8" x14ac:dyDescent="0.25">
      <c r="A379" s="56"/>
      <c r="B379" s="4" t="s">
        <v>132</v>
      </c>
      <c r="C379" s="4" t="s">
        <v>132</v>
      </c>
      <c r="D379" s="56"/>
      <c r="E379" s="56"/>
      <c r="F379" s="56"/>
      <c r="G379" s="56"/>
      <c r="H379" s="56"/>
    </row>
    <row r="380" spans="1:8" x14ac:dyDescent="0.25">
      <c r="A380" s="5" t="s">
        <v>34</v>
      </c>
      <c r="B380" s="5"/>
      <c r="C380" s="5"/>
      <c r="D380" s="5"/>
      <c r="E380" s="5"/>
      <c r="F380" s="5"/>
      <c r="G380" s="5"/>
      <c r="H380" s="5"/>
    </row>
    <row r="381" spans="1:8" x14ac:dyDescent="0.25">
      <c r="A381" s="6" t="s">
        <v>134</v>
      </c>
      <c r="B381" s="6">
        <v>0</v>
      </c>
      <c r="C381" s="6">
        <v>0</v>
      </c>
      <c r="D381" s="6">
        <v>0</v>
      </c>
      <c r="E381" s="6">
        <v>0</v>
      </c>
      <c r="F381" s="6">
        <v>0</v>
      </c>
      <c r="G381" s="6">
        <v>0</v>
      </c>
      <c r="H381" s="6">
        <v>0</v>
      </c>
    </row>
    <row r="382" spans="1:8" x14ac:dyDescent="0.25">
      <c r="A382" s="6" t="s">
        <v>135</v>
      </c>
      <c r="B382" s="6">
        <v>1</v>
      </c>
      <c r="C382" s="6">
        <v>1</v>
      </c>
      <c r="D382" s="6">
        <v>0</v>
      </c>
      <c r="E382" s="6">
        <v>0</v>
      </c>
      <c r="F382" s="6">
        <v>0</v>
      </c>
      <c r="G382" s="6">
        <v>0</v>
      </c>
      <c r="H382" s="6">
        <v>2</v>
      </c>
    </row>
    <row r="383" spans="1:8" x14ac:dyDescent="0.25">
      <c r="A383" s="6" t="s">
        <v>136</v>
      </c>
      <c r="B383" s="6">
        <v>1</v>
      </c>
      <c r="C383" s="6">
        <v>0</v>
      </c>
      <c r="D383" s="6">
        <v>0</v>
      </c>
      <c r="E383" s="6">
        <v>0</v>
      </c>
      <c r="F383" s="6">
        <v>0</v>
      </c>
      <c r="G383" s="6">
        <v>0</v>
      </c>
      <c r="H383" s="6">
        <v>1</v>
      </c>
    </row>
    <row r="384" spans="1:8" x14ac:dyDescent="0.25">
      <c r="A384" s="6" t="s">
        <v>137</v>
      </c>
      <c r="B384" s="6">
        <v>1</v>
      </c>
      <c r="C384" s="6">
        <v>2</v>
      </c>
      <c r="D384" s="6">
        <v>0</v>
      </c>
      <c r="E384" s="6">
        <v>0</v>
      </c>
      <c r="F384" s="6">
        <v>0</v>
      </c>
      <c r="G384" s="6">
        <v>0</v>
      </c>
      <c r="H384" s="6">
        <v>3</v>
      </c>
    </row>
    <row r="385" spans="1:8" x14ac:dyDescent="0.25">
      <c r="A385" s="6" t="s">
        <v>138</v>
      </c>
      <c r="B385" s="6">
        <v>0</v>
      </c>
      <c r="C385" s="6">
        <v>0</v>
      </c>
      <c r="D385" s="6">
        <v>0</v>
      </c>
      <c r="E385" s="6">
        <v>0</v>
      </c>
      <c r="F385" s="6">
        <v>0</v>
      </c>
      <c r="G385" s="6">
        <v>0</v>
      </c>
      <c r="H385" s="6">
        <v>0</v>
      </c>
    </row>
    <row r="386" spans="1:8" ht="19.5" x14ac:dyDescent="0.25">
      <c r="A386" s="6" t="s">
        <v>139</v>
      </c>
      <c r="B386" s="6">
        <v>0</v>
      </c>
      <c r="C386" s="6">
        <v>1</v>
      </c>
      <c r="D386" s="6">
        <v>0</v>
      </c>
      <c r="E386" s="6">
        <v>0</v>
      </c>
      <c r="F386" s="6">
        <v>0</v>
      </c>
      <c r="G386" s="6">
        <v>0</v>
      </c>
      <c r="H386" s="6">
        <v>1</v>
      </c>
    </row>
    <row r="387" spans="1:8" x14ac:dyDescent="0.25">
      <c r="A387" s="6" t="s">
        <v>140</v>
      </c>
      <c r="B387" s="6">
        <v>2</v>
      </c>
      <c r="C387" s="6">
        <v>2</v>
      </c>
      <c r="D387" s="6">
        <v>0</v>
      </c>
      <c r="E387" s="6">
        <v>0</v>
      </c>
      <c r="F387" s="6">
        <v>0</v>
      </c>
      <c r="G387" s="6">
        <v>0</v>
      </c>
      <c r="H387" s="6">
        <v>4</v>
      </c>
    </row>
    <row r="388" spans="1:8" x14ac:dyDescent="0.25">
      <c r="A388" s="6" t="s">
        <v>141</v>
      </c>
      <c r="B388" s="6">
        <v>0</v>
      </c>
      <c r="C388" s="6">
        <v>0</v>
      </c>
      <c r="D388" s="6">
        <v>0</v>
      </c>
      <c r="E388" s="6">
        <v>0</v>
      </c>
      <c r="F388" s="6">
        <v>0</v>
      </c>
      <c r="G388" s="6">
        <v>0</v>
      </c>
      <c r="H388" s="6">
        <v>0</v>
      </c>
    </row>
    <row r="389" spans="1:8" x14ac:dyDescent="0.25">
      <c r="A389" s="6" t="s">
        <v>142</v>
      </c>
      <c r="B389" s="6">
        <v>0</v>
      </c>
      <c r="C389" s="6">
        <v>0</v>
      </c>
      <c r="D389" s="6">
        <v>0</v>
      </c>
      <c r="E389" s="6">
        <v>0</v>
      </c>
      <c r="F389" s="6">
        <v>0</v>
      </c>
      <c r="G389" s="6">
        <v>0</v>
      </c>
      <c r="H389" s="6">
        <v>0</v>
      </c>
    </row>
    <row r="390" spans="1:8" x14ac:dyDescent="0.25">
      <c r="A390" s="6" t="s">
        <v>143</v>
      </c>
      <c r="B390" s="6">
        <v>1</v>
      </c>
      <c r="C390" s="6">
        <v>0</v>
      </c>
      <c r="D390" s="6">
        <v>0</v>
      </c>
      <c r="E390" s="6">
        <v>0</v>
      </c>
      <c r="F390" s="6">
        <v>0</v>
      </c>
      <c r="G390" s="6">
        <v>0</v>
      </c>
      <c r="H390" s="6">
        <v>1</v>
      </c>
    </row>
    <row r="391" spans="1:8" x14ac:dyDescent="0.25">
      <c r="A391" s="6" t="s">
        <v>144</v>
      </c>
      <c r="B391" s="6">
        <v>0</v>
      </c>
      <c r="C391" s="6">
        <v>0</v>
      </c>
      <c r="D391" s="6">
        <v>0</v>
      </c>
      <c r="E391" s="6">
        <v>0</v>
      </c>
      <c r="F391" s="6">
        <v>0</v>
      </c>
      <c r="G391" s="6">
        <v>0</v>
      </c>
      <c r="H391" s="6">
        <v>0</v>
      </c>
    </row>
    <row r="392" spans="1:8" x14ac:dyDescent="0.25">
      <c r="A392" s="6" t="s">
        <v>145</v>
      </c>
      <c r="B392" s="6">
        <v>3</v>
      </c>
      <c r="C392" s="6">
        <v>1</v>
      </c>
      <c r="D392" s="6">
        <v>0</v>
      </c>
      <c r="E392" s="6">
        <v>0</v>
      </c>
      <c r="F392" s="6">
        <v>0</v>
      </c>
      <c r="G392" s="6">
        <v>0</v>
      </c>
      <c r="H392" s="6">
        <v>4</v>
      </c>
    </row>
    <row r="393" spans="1:8" x14ac:dyDescent="0.25">
      <c r="A393" s="6" t="s">
        <v>146</v>
      </c>
      <c r="B393" s="6">
        <v>0</v>
      </c>
      <c r="C393" s="6">
        <v>0</v>
      </c>
      <c r="D393" s="6">
        <v>0</v>
      </c>
      <c r="E393" s="6">
        <v>0</v>
      </c>
      <c r="F393" s="6">
        <v>0</v>
      </c>
      <c r="G393" s="6">
        <v>0</v>
      </c>
      <c r="H393" s="6">
        <v>0</v>
      </c>
    </row>
    <row r="394" spans="1:8" x14ac:dyDescent="0.25">
      <c r="A394" s="6" t="s">
        <v>147</v>
      </c>
      <c r="B394" s="6">
        <v>0</v>
      </c>
      <c r="C394" s="6">
        <v>0</v>
      </c>
      <c r="D394" s="6">
        <v>0</v>
      </c>
      <c r="E394" s="6">
        <v>0</v>
      </c>
      <c r="F394" s="6">
        <v>0</v>
      </c>
      <c r="G394" s="6">
        <v>0</v>
      </c>
      <c r="H394" s="6">
        <v>0</v>
      </c>
    </row>
    <row r="395" spans="1:8" x14ac:dyDescent="0.25">
      <c r="A395" s="6" t="s">
        <v>148</v>
      </c>
      <c r="B395" s="6">
        <v>0</v>
      </c>
      <c r="C395" s="6">
        <v>1</v>
      </c>
      <c r="D395" s="6">
        <v>0</v>
      </c>
      <c r="E395" s="6">
        <v>0</v>
      </c>
      <c r="F395" s="6">
        <v>0</v>
      </c>
      <c r="G395" s="6">
        <v>0</v>
      </c>
      <c r="H395" s="6">
        <v>1</v>
      </c>
    </row>
    <row r="396" spans="1:8" x14ac:dyDescent="0.25">
      <c r="A396" s="6" t="s">
        <v>149</v>
      </c>
      <c r="B396" s="6">
        <v>0</v>
      </c>
      <c r="C396" s="6">
        <v>1</v>
      </c>
      <c r="D396" s="6">
        <v>0</v>
      </c>
      <c r="E396" s="6">
        <v>0</v>
      </c>
      <c r="F396" s="6">
        <v>0</v>
      </c>
      <c r="G396" s="6">
        <v>0</v>
      </c>
      <c r="H396" s="6">
        <v>1</v>
      </c>
    </row>
    <row r="397" spans="1:8" x14ac:dyDescent="0.25">
      <c r="A397" s="6" t="s">
        <v>150</v>
      </c>
      <c r="B397" s="6">
        <v>0</v>
      </c>
      <c r="C397" s="6">
        <v>0</v>
      </c>
      <c r="D397" s="6">
        <v>0</v>
      </c>
      <c r="E397" s="6">
        <v>0</v>
      </c>
      <c r="F397" s="6">
        <v>0</v>
      </c>
      <c r="G397" s="6">
        <v>0</v>
      </c>
      <c r="H397" s="6">
        <v>0</v>
      </c>
    </row>
    <row r="398" spans="1:8" x14ac:dyDescent="0.25">
      <c r="A398" s="6" t="s">
        <v>151</v>
      </c>
      <c r="B398" s="6">
        <v>0</v>
      </c>
      <c r="C398" s="6">
        <v>0</v>
      </c>
      <c r="D398" s="6">
        <v>0</v>
      </c>
      <c r="E398" s="6">
        <v>0</v>
      </c>
      <c r="F398" s="6">
        <v>0</v>
      </c>
      <c r="G398" s="6">
        <v>0</v>
      </c>
      <c r="H398" s="6">
        <v>0</v>
      </c>
    </row>
    <row r="399" spans="1:8" x14ac:dyDescent="0.25">
      <c r="A399" s="5" t="s">
        <v>43</v>
      </c>
      <c r="B399" s="5">
        <v>9</v>
      </c>
      <c r="C399" s="5">
        <v>9</v>
      </c>
      <c r="D399" s="5">
        <v>0</v>
      </c>
      <c r="E399" s="5">
        <v>0</v>
      </c>
      <c r="F399" s="5">
        <v>0</v>
      </c>
      <c r="G399" s="5">
        <v>0</v>
      </c>
      <c r="H399" s="5">
        <v>18</v>
      </c>
    </row>
    <row r="400" spans="1:8" x14ac:dyDescent="0.25">
      <c r="A400" s="5" t="s">
        <v>44</v>
      </c>
      <c r="B400" s="5"/>
      <c r="C400" s="5"/>
      <c r="D400" s="5"/>
      <c r="E400" s="5"/>
      <c r="F400" s="5"/>
      <c r="G400" s="5"/>
      <c r="H400" s="5"/>
    </row>
    <row r="401" spans="1:8" x14ac:dyDescent="0.25">
      <c r="A401" s="6" t="s">
        <v>44</v>
      </c>
      <c r="B401" s="6">
        <v>0</v>
      </c>
      <c r="C401" s="6">
        <v>0</v>
      </c>
      <c r="D401" s="6">
        <v>0</v>
      </c>
      <c r="E401" s="6">
        <v>0</v>
      </c>
      <c r="F401" s="6">
        <v>0</v>
      </c>
      <c r="G401" s="6">
        <v>0</v>
      </c>
      <c r="H401" s="6">
        <v>0</v>
      </c>
    </row>
    <row r="402" spans="1:8" x14ac:dyDescent="0.25">
      <c r="A402" s="7" t="s">
        <v>45</v>
      </c>
      <c r="B402" s="7">
        <v>9</v>
      </c>
      <c r="C402" s="7">
        <v>9</v>
      </c>
      <c r="D402" s="7">
        <v>0</v>
      </c>
      <c r="E402" s="7">
        <v>0</v>
      </c>
      <c r="F402" s="7">
        <v>0</v>
      </c>
      <c r="G402" s="7">
        <v>0</v>
      </c>
      <c r="H402" s="7">
        <v>18</v>
      </c>
    </row>
    <row r="404" spans="1:8" ht="21" x14ac:dyDescent="0.25">
      <c r="A404" s="2" t="s">
        <v>152</v>
      </c>
    </row>
    <row r="406" spans="1:8" x14ac:dyDescent="0.25">
      <c r="A406" s="1" t="s">
        <v>4</v>
      </c>
    </row>
    <row r="407" spans="1:8" x14ac:dyDescent="0.25">
      <c r="A407" s="1" t="s">
        <v>5</v>
      </c>
    </row>
    <row r="408" spans="1:8" ht="19.5" x14ac:dyDescent="0.25">
      <c r="A408" s="55" t="s">
        <v>6</v>
      </c>
      <c r="B408" s="3" t="s">
        <v>153</v>
      </c>
      <c r="C408" s="3" t="s">
        <v>155</v>
      </c>
      <c r="D408" s="55" t="s">
        <v>29</v>
      </c>
      <c r="E408" s="55" t="s">
        <v>30</v>
      </c>
      <c r="F408" s="55" t="s">
        <v>31</v>
      </c>
      <c r="G408" s="55" t="s">
        <v>32</v>
      </c>
      <c r="H408" s="55" t="s">
        <v>33</v>
      </c>
    </row>
    <row r="409" spans="1:8" x14ac:dyDescent="0.25">
      <c r="A409" s="56"/>
      <c r="B409" s="4" t="s">
        <v>154</v>
      </c>
      <c r="C409" s="4" t="s">
        <v>154</v>
      </c>
      <c r="D409" s="56"/>
      <c r="E409" s="56"/>
      <c r="F409" s="56"/>
      <c r="G409" s="56"/>
      <c r="H409" s="56"/>
    </row>
    <row r="410" spans="1:8" x14ac:dyDescent="0.25">
      <c r="A410" s="5" t="s">
        <v>34</v>
      </c>
      <c r="B410" s="5"/>
      <c r="C410" s="5"/>
      <c r="D410" s="5"/>
      <c r="E410" s="5"/>
      <c r="F410" s="5"/>
      <c r="G410" s="5"/>
      <c r="H410" s="5"/>
    </row>
    <row r="411" spans="1:8" x14ac:dyDescent="0.25">
      <c r="A411" s="6" t="s">
        <v>156</v>
      </c>
      <c r="B411" s="6">
        <v>0</v>
      </c>
      <c r="C411" s="6">
        <v>0</v>
      </c>
      <c r="D411" s="6">
        <v>0</v>
      </c>
      <c r="E411" s="6">
        <v>0</v>
      </c>
      <c r="F411" s="6">
        <v>0</v>
      </c>
      <c r="G411" s="6">
        <v>0</v>
      </c>
      <c r="H411" s="6">
        <v>0</v>
      </c>
    </row>
    <row r="412" spans="1:8" x14ac:dyDescent="0.25">
      <c r="A412" s="6" t="s">
        <v>157</v>
      </c>
      <c r="B412" s="6">
        <v>0</v>
      </c>
      <c r="C412" s="6">
        <v>0</v>
      </c>
      <c r="D412" s="6">
        <v>0</v>
      </c>
      <c r="E412" s="6">
        <v>0</v>
      </c>
      <c r="F412" s="6">
        <v>0</v>
      </c>
      <c r="G412" s="6">
        <v>0</v>
      </c>
      <c r="H412" s="6">
        <v>0</v>
      </c>
    </row>
    <row r="413" spans="1:8" x14ac:dyDescent="0.25">
      <c r="A413" s="6" t="s">
        <v>158</v>
      </c>
      <c r="B413" s="6">
        <v>0</v>
      </c>
      <c r="C413" s="6">
        <v>0</v>
      </c>
      <c r="D413" s="6">
        <v>0</v>
      </c>
      <c r="E413" s="6">
        <v>0</v>
      </c>
      <c r="F413" s="6">
        <v>0</v>
      </c>
      <c r="G413" s="6">
        <v>0</v>
      </c>
      <c r="H413" s="6">
        <v>0</v>
      </c>
    </row>
    <row r="414" spans="1:8" x14ac:dyDescent="0.25">
      <c r="A414" s="6" t="s">
        <v>159</v>
      </c>
      <c r="B414" s="6">
        <v>0</v>
      </c>
      <c r="C414" s="6">
        <v>1</v>
      </c>
      <c r="D414" s="6">
        <v>0</v>
      </c>
      <c r="E414" s="6">
        <v>0</v>
      </c>
      <c r="F414" s="6">
        <v>0</v>
      </c>
      <c r="G414" s="6">
        <v>0</v>
      </c>
      <c r="H414" s="6">
        <v>1</v>
      </c>
    </row>
    <row r="415" spans="1:8" x14ac:dyDescent="0.25">
      <c r="A415" s="6" t="s">
        <v>160</v>
      </c>
      <c r="B415" s="6">
        <v>0</v>
      </c>
      <c r="C415" s="6">
        <v>0</v>
      </c>
      <c r="D415" s="6">
        <v>0</v>
      </c>
      <c r="E415" s="6">
        <v>0</v>
      </c>
      <c r="F415" s="6">
        <v>0</v>
      </c>
      <c r="G415" s="6">
        <v>0</v>
      </c>
      <c r="H415" s="6">
        <v>0</v>
      </c>
    </row>
    <row r="416" spans="1:8" x14ac:dyDescent="0.25">
      <c r="A416" s="6" t="s">
        <v>161</v>
      </c>
      <c r="B416" s="6">
        <v>0</v>
      </c>
      <c r="C416" s="6">
        <v>0</v>
      </c>
      <c r="D416" s="6">
        <v>0</v>
      </c>
      <c r="E416" s="6">
        <v>0</v>
      </c>
      <c r="F416" s="6">
        <v>0</v>
      </c>
      <c r="G416" s="6">
        <v>0</v>
      </c>
      <c r="H416" s="6">
        <v>0</v>
      </c>
    </row>
    <row r="417" spans="1:8" ht="29.25" x14ac:dyDescent="0.25">
      <c r="A417" s="6" t="s">
        <v>162</v>
      </c>
      <c r="B417" s="6">
        <v>1</v>
      </c>
      <c r="C417" s="6">
        <v>1</v>
      </c>
      <c r="D417" s="6">
        <v>0</v>
      </c>
      <c r="E417" s="6">
        <v>0</v>
      </c>
      <c r="F417" s="6">
        <v>0</v>
      </c>
      <c r="G417" s="6">
        <v>0</v>
      </c>
      <c r="H417" s="6">
        <v>2</v>
      </c>
    </row>
    <row r="418" spans="1:8" ht="19.5" x14ac:dyDescent="0.25">
      <c r="A418" s="6" t="s">
        <v>163</v>
      </c>
      <c r="B418" s="6">
        <v>1</v>
      </c>
      <c r="C418" s="6">
        <v>0</v>
      </c>
      <c r="D418" s="6">
        <v>0</v>
      </c>
      <c r="E418" s="6">
        <v>0</v>
      </c>
      <c r="F418" s="6">
        <v>0</v>
      </c>
      <c r="G418" s="6">
        <v>0</v>
      </c>
      <c r="H418" s="6">
        <v>1</v>
      </c>
    </row>
    <row r="419" spans="1:8" x14ac:dyDescent="0.25">
      <c r="A419" s="6" t="s">
        <v>164</v>
      </c>
      <c r="B419" s="6">
        <v>0</v>
      </c>
      <c r="C419" s="6">
        <v>1</v>
      </c>
      <c r="D419" s="6">
        <v>0</v>
      </c>
      <c r="E419" s="6">
        <v>0</v>
      </c>
      <c r="F419" s="6">
        <v>0</v>
      </c>
      <c r="G419" s="6">
        <v>0</v>
      </c>
      <c r="H419" s="6">
        <v>1</v>
      </c>
    </row>
    <row r="420" spans="1:8" x14ac:dyDescent="0.25">
      <c r="A420" s="6" t="s">
        <v>165</v>
      </c>
      <c r="B420" s="6">
        <v>0</v>
      </c>
      <c r="C420" s="6">
        <v>0</v>
      </c>
      <c r="D420" s="6">
        <v>0</v>
      </c>
      <c r="E420" s="6">
        <v>0</v>
      </c>
      <c r="F420" s="6">
        <v>0</v>
      </c>
      <c r="G420" s="6">
        <v>0</v>
      </c>
      <c r="H420" s="6">
        <v>0</v>
      </c>
    </row>
    <row r="421" spans="1:8" x14ac:dyDescent="0.25">
      <c r="A421" s="6" t="s">
        <v>166</v>
      </c>
      <c r="B421" s="6">
        <v>0</v>
      </c>
      <c r="C421" s="6">
        <v>0</v>
      </c>
      <c r="D421" s="6">
        <v>0</v>
      </c>
      <c r="E421" s="6">
        <v>0</v>
      </c>
      <c r="F421" s="6">
        <v>0</v>
      </c>
      <c r="G421" s="6">
        <v>0</v>
      </c>
      <c r="H421" s="6">
        <v>0</v>
      </c>
    </row>
    <row r="422" spans="1:8" x14ac:dyDescent="0.25">
      <c r="A422" s="6" t="s">
        <v>167</v>
      </c>
      <c r="B422" s="6">
        <v>0</v>
      </c>
      <c r="C422" s="6">
        <v>0</v>
      </c>
      <c r="D422" s="6">
        <v>0</v>
      </c>
      <c r="E422" s="6">
        <v>0</v>
      </c>
      <c r="F422" s="6">
        <v>0</v>
      </c>
      <c r="G422" s="6">
        <v>0</v>
      </c>
      <c r="H422" s="6">
        <v>0</v>
      </c>
    </row>
    <row r="423" spans="1:8" x14ac:dyDescent="0.25">
      <c r="A423" s="6" t="s">
        <v>168</v>
      </c>
      <c r="B423" s="6">
        <v>0</v>
      </c>
      <c r="C423" s="6">
        <v>0</v>
      </c>
      <c r="D423" s="6">
        <v>0</v>
      </c>
      <c r="E423" s="6">
        <v>0</v>
      </c>
      <c r="F423" s="6">
        <v>0</v>
      </c>
      <c r="G423" s="6">
        <v>0</v>
      </c>
      <c r="H423" s="6">
        <v>0</v>
      </c>
    </row>
    <row r="424" spans="1:8" x14ac:dyDescent="0.25">
      <c r="A424" s="6" t="s">
        <v>169</v>
      </c>
      <c r="B424" s="6">
        <v>0</v>
      </c>
      <c r="C424" s="6">
        <v>0</v>
      </c>
      <c r="D424" s="6">
        <v>0</v>
      </c>
      <c r="E424" s="6">
        <v>0</v>
      </c>
      <c r="F424" s="6">
        <v>0</v>
      </c>
      <c r="G424" s="6">
        <v>0</v>
      </c>
      <c r="H424" s="6">
        <v>0</v>
      </c>
    </row>
    <row r="425" spans="1:8" x14ac:dyDescent="0.25">
      <c r="A425" s="6" t="s">
        <v>170</v>
      </c>
      <c r="B425" s="6">
        <v>0</v>
      </c>
      <c r="C425" s="6">
        <v>0</v>
      </c>
      <c r="D425" s="6">
        <v>0</v>
      </c>
      <c r="E425" s="6">
        <v>0</v>
      </c>
      <c r="F425" s="6">
        <v>0</v>
      </c>
      <c r="G425" s="6">
        <v>0</v>
      </c>
      <c r="H425" s="6">
        <v>0</v>
      </c>
    </row>
    <row r="426" spans="1:8" x14ac:dyDescent="0.25">
      <c r="A426" s="6" t="s">
        <v>171</v>
      </c>
      <c r="B426" s="6">
        <v>0</v>
      </c>
      <c r="C426" s="6">
        <v>1</v>
      </c>
      <c r="D426" s="6">
        <v>0</v>
      </c>
      <c r="E426" s="6">
        <v>0</v>
      </c>
      <c r="F426" s="6">
        <v>0</v>
      </c>
      <c r="G426" s="6">
        <v>0</v>
      </c>
      <c r="H426" s="6">
        <v>1</v>
      </c>
    </row>
    <row r="427" spans="1:8" ht="29.25" x14ac:dyDescent="0.25">
      <c r="A427" s="6" t="s">
        <v>172</v>
      </c>
      <c r="B427" s="6">
        <v>0</v>
      </c>
      <c r="C427" s="6">
        <v>1</v>
      </c>
      <c r="D427" s="6">
        <v>0</v>
      </c>
      <c r="E427" s="6">
        <v>0</v>
      </c>
      <c r="F427" s="6">
        <v>0</v>
      </c>
      <c r="G427" s="6">
        <v>0</v>
      </c>
      <c r="H427" s="6">
        <v>1</v>
      </c>
    </row>
    <row r="428" spans="1:8" x14ac:dyDescent="0.25">
      <c r="A428" s="6" t="s">
        <v>173</v>
      </c>
      <c r="B428" s="6">
        <v>0</v>
      </c>
      <c r="C428" s="6">
        <v>0</v>
      </c>
      <c r="D428" s="6">
        <v>0</v>
      </c>
      <c r="E428" s="6">
        <v>0</v>
      </c>
      <c r="F428" s="6">
        <v>0</v>
      </c>
      <c r="G428" s="6">
        <v>0</v>
      </c>
      <c r="H428" s="6">
        <v>0</v>
      </c>
    </row>
    <row r="429" spans="1:8" x14ac:dyDescent="0.25">
      <c r="A429" s="6" t="s">
        <v>174</v>
      </c>
      <c r="B429" s="6">
        <v>0</v>
      </c>
      <c r="C429" s="6">
        <v>1</v>
      </c>
      <c r="D429" s="6">
        <v>0</v>
      </c>
      <c r="E429" s="6">
        <v>0</v>
      </c>
      <c r="F429" s="6">
        <v>0</v>
      </c>
      <c r="G429" s="6">
        <v>0</v>
      </c>
      <c r="H429" s="6">
        <v>1</v>
      </c>
    </row>
    <row r="430" spans="1:8" x14ac:dyDescent="0.25">
      <c r="A430" s="6" t="s">
        <v>175</v>
      </c>
      <c r="B430" s="6">
        <v>0</v>
      </c>
      <c r="C430" s="6">
        <v>0</v>
      </c>
      <c r="D430" s="6">
        <v>0</v>
      </c>
      <c r="E430" s="6">
        <v>0</v>
      </c>
      <c r="F430" s="6">
        <v>0</v>
      </c>
      <c r="G430" s="6">
        <v>0</v>
      </c>
      <c r="H430" s="6">
        <v>0</v>
      </c>
    </row>
    <row r="431" spans="1:8" x14ac:dyDescent="0.25">
      <c r="A431" s="6" t="s">
        <v>176</v>
      </c>
      <c r="B431" s="6">
        <v>0</v>
      </c>
      <c r="C431" s="6">
        <v>0</v>
      </c>
      <c r="D431" s="6">
        <v>0</v>
      </c>
      <c r="E431" s="6">
        <v>0</v>
      </c>
      <c r="F431" s="6">
        <v>0</v>
      </c>
      <c r="G431" s="6">
        <v>0</v>
      </c>
      <c r="H431" s="6">
        <v>0</v>
      </c>
    </row>
    <row r="432" spans="1:8" x14ac:dyDescent="0.25">
      <c r="A432" s="6" t="s">
        <v>177</v>
      </c>
      <c r="B432" s="6">
        <v>0</v>
      </c>
      <c r="C432" s="6">
        <v>0</v>
      </c>
      <c r="D432" s="6">
        <v>0</v>
      </c>
      <c r="E432" s="6">
        <v>0</v>
      </c>
      <c r="F432" s="6">
        <v>0</v>
      </c>
      <c r="G432" s="6">
        <v>0</v>
      </c>
      <c r="H432" s="6">
        <v>0</v>
      </c>
    </row>
    <row r="433" spans="1:8" ht="19.5" x14ac:dyDescent="0.25">
      <c r="A433" s="6" t="s">
        <v>178</v>
      </c>
      <c r="B433" s="6">
        <v>0</v>
      </c>
      <c r="C433" s="6">
        <v>1</v>
      </c>
      <c r="D433" s="6">
        <v>0</v>
      </c>
      <c r="E433" s="6">
        <v>0</v>
      </c>
      <c r="F433" s="6">
        <v>0</v>
      </c>
      <c r="G433" s="6">
        <v>0</v>
      </c>
      <c r="H433" s="6">
        <v>1</v>
      </c>
    </row>
    <row r="434" spans="1:8" x14ac:dyDescent="0.25">
      <c r="A434" s="6" t="s">
        <v>179</v>
      </c>
      <c r="B434" s="6">
        <v>0</v>
      </c>
      <c r="C434" s="6">
        <v>0</v>
      </c>
      <c r="D434" s="6">
        <v>0</v>
      </c>
      <c r="E434" s="6">
        <v>0</v>
      </c>
      <c r="F434" s="6">
        <v>0</v>
      </c>
      <c r="G434" s="6">
        <v>0</v>
      </c>
      <c r="H434" s="6">
        <v>0</v>
      </c>
    </row>
    <row r="435" spans="1:8" ht="19.5" x14ac:dyDescent="0.25">
      <c r="A435" s="6" t="s">
        <v>180</v>
      </c>
      <c r="B435" s="6">
        <v>0</v>
      </c>
      <c r="C435" s="6">
        <v>0</v>
      </c>
      <c r="D435" s="6">
        <v>0</v>
      </c>
      <c r="E435" s="6">
        <v>0</v>
      </c>
      <c r="F435" s="6">
        <v>0</v>
      </c>
      <c r="G435" s="6">
        <v>0</v>
      </c>
      <c r="H435" s="6">
        <v>0</v>
      </c>
    </row>
    <row r="436" spans="1:8" ht="29.25" x14ac:dyDescent="0.25">
      <c r="A436" s="6" t="s">
        <v>181</v>
      </c>
      <c r="B436" s="6">
        <v>0</v>
      </c>
      <c r="C436" s="6">
        <v>0</v>
      </c>
      <c r="D436" s="6">
        <v>0</v>
      </c>
      <c r="E436" s="6">
        <v>0</v>
      </c>
      <c r="F436" s="6">
        <v>0</v>
      </c>
      <c r="G436" s="6">
        <v>0</v>
      </c>
      <c r="H436" s="6">
        <v>0</v>
      </c>
    </row>
    <row r="437" spans="1:8" x14ac:dyDescent="0.25">
      <c r="A437" s="5" t="s">
        <v>43</v>
      </c>
      <c r="B437" s="5">
        <v>2</v>
      </c>
      <c r="C437" s="5">
        <v>7</v>
      </c>
      <c r="D437" s="5">
        <v>0</v>
      </c>
      <c r="E437" s="5">
        <v>0</v>
      </c>
      <c r="F437" s="5">
        <v>0</v>
      </c>
      <c r="G437" s="5">
        <v>0</v>
      </c>
      <c r="H437" s="5">
        <v>9</v>
      </c>
    </row>
    <row r="438" spans="1:8" x14ac:dyDescent="0.25">
      <c r="A438" s="5" t="s">
        <v>44</v>
      </c>
      <c r="B438" s="5"/>
      <c r="C438" s="5"/>
      <c r="D438" s="5"/>
      <c r="E438" s="5"/>
      <c r="F438" s="5"/>
      <c r="G438" s="5"/>
      <c r="H438" s="5"/>
    </row>
    <row r="439" spans="1:8" x14ac:dyDescent="0.25">
      <c r="A439" s="6" t="s">
        <v>44</v>
      </c>
      <c r="B439" s="6">
        <v>0</v>
      </c>
      <c r="C439" s="6">
        <v>0</v>
      </c>
      <c r="D439" s="6">
        <v>0</v>
      </c>
      <c r="E439" s="6">
        <v>0</v>
      </c>
      <c r="F439" s="6">
        <v>0</v>
      </c>
      <c r="G439" s="6">
        <v>0</v>
      </c>
      <c r="H439" s="6">
        <v>0</v>
      </c>
    </row>
    <row r="440" spans="1:8" x14ac:dyDescent="0.25">
      <c r="A440" s="7" t="s">
        <v>45</v>
      </c>
      <c r="B440" s="7">
        <v>2</v>
      </c>
      <c r="C440" s="7">
        <v>7</v>
      </c>
      <c r="D440" s="7">
        <v>0</v>
      </c>
      <c r="E440" s="7">
        <v>0</v>
      </c>
      <c r="F440" s="7">
        <v>0</v>
      </c>
      <c r="G440" s="7">
        <v>0</v>
      </c>
      <c r="H440" s="7">
        <v>9</v>
      </c>
    </row>
    <row r="442" spans="1:8" ht="21" x14ac:dyDescent="0.25">
      <c r="A442" s="2" t="s">
        <v>152</v>
      </c>
    </row>
    <row r="444" spans="1:8" x14ac:dyDescent="0.25">
      <c r="A444" s="1" t="s">
        <v>4</v>
      </c>
    </row>
    <row r="445" spans="1:8" x14ac:dyDescent="0.25">
      <c r="A445" s="1" t="s">
        <v>46</v>
      </c>
    </row>
    <row r="446" spans="1:8" ht="19.5" x14ac:dyDescent="0.25">
      <c r="A446" s="55" t="s">
        <v>6</v>
      </c>
      <c r="B446" s="3" t="s">
        <v>153</v>
      </c>
      <c r="C446" s="3" t="s">
        <v>155</v>
      </c>
      <c r="D446" s="55" t="s">
        <v>29</v>
      </c>
      <c r="E446" s="55" t="s">
        <v>30</v>
      </c>
      <c r="F446" s="55" t="s">
        <v>31</v>
      </c>
      <c r="G446" s="55" t="s">
        <v>32</v>
      </c>
      <c r="H446" s="55" t="s">
        <v>33</v>
      </c>
    </row>
    <row r="447" spans="1:8" x14ac:dyDescent="0.25">
      <c r="A447" s="56"/>
      <c r="B447" s="4" t="s">
        <v>154</v>
      </c>
      <c r="C447" s="4" t="s">
        <v>154</v>
      </c>
      <c r="D447" s="56"/>
      <c r="E447" s="56"/>
      <c r="F447" s="56"/>
      <c r="G447" s="56"/>
      <c r="H447" s="56"/>
    </row>
    <row r="448" spans="1:8" x14ac:dyDescent="0.25">
      <c r="A448" s="5" t="s">
        <v>34</v>
      </c>
      <c r="B448" s="5"/>
      <c r="C448" s="5"/>
      <c r="D448" s="5"/>
      <c r="E448" s="5"/>
      <c r="F448" s="5"/>
      <c r="G448" s="5"/>
      <c r="H448" s="5"/>
    </row>
    <row r="449" spans="1:8" x14ac:dyDescent="0.25">
      <c r="A449" s="6" t="s">
        <v>156</v>
      </c>
      <c r="B449" s="6">
        <v>0</v>
      </c>
      <c r="C449" s="6">
        <v>0</v>
      </c>
      <c r="D449" s="6">
        <v>0</v>
      </c>
      <c r="E449" s="6">
        <v>0</v>
      </c>
      <c r="F449" s="6">
        <v>0</v>
      </c>
      <c r="G449" s="6">
        <v>0</v>
      </c>
      <c r="H449" s="6">
        <v>0</v>
      </c>
    </row>
    <row r="450" spans="1:8" x14ac:dyDescent="0.25">
      <c r="A450" s="6" t="s">
        <v>157</v>
      </c>
      <c r="B450" s="6">
        <v>0</v>
      </c>
      <c r="C450" s="6">
        <v>0</v>
      </c>
      <c r="D450" s="6">
        <v>0</v>
      </c>
      <c r="E450" s="6">
        <v>0</v>
      </c>
      <c r="F450" s="6">
        <v>0</v>
      </c>
      <c r="G450" s="6">
        <v>0</v>
      </c>
      <c r="H450" s="6">
        <v>0</v>
      </c>
    </row>
    <row r="451" spans="1:8" x14ac:dyDescent="0.25">
      <c r="A451" s="6" t="s">
        <v>158</v>
      </c>
      <c r="B451" s="6">
        <v>0</v>
      </c>
      <c r="C451" s="6">
        <v>0</v>
      </c>
      <c r="D451" s="6">
        <v>0</v>
      </c>
      <c r="E451" s="6">
        <v>0</v>
      </c>
      <c r="F451" s="6">
        <v>0</v>
      </c>
      <c r="G451" s="6">
        <v>0</v>
      </c>
      <c r="H451" s="6">
        <v>0</v>
      </c>
    </row>
    <row r="452" spans="1:8" x14ac:dyDescent="0.25">
      <c r="A452" s="6" t="s">
        <v>159</v>
      </c>
      <c r="B452" s="6">
        <v>0</v>
      </c>
      <c r="C452" s="6">
        <v>1</v>
      </c>
      <c r="D452" s="6">
        <v>0</v>
      </c>
      <c r="E452" s="6">
        <v>0</v>
      </c>
      <c r="F452" s="6">
        <v>0</v>
      </c>
      <c r="G452" s="6">
        <v>0</v>
      </c>
      <c r="H452" s="6">
        <v>1</v>
      </c>
    </row>
    <row r="453" spans="1:8" x14ac:dyDescent="0.25">
      <c r="A453" s="6" t="s">
        <v>160</v>
      </c>
      <c r="B453" s="6">
        <v>0</v>
      </c>
      <c r="C453" s="6">
        <v>0</v>
      </c>
      <c r="D453" s="6">
        <v>0</v>
      </c>
      <c r="E453" s="6">
        <v>0</v>
      </c>
      <c r="F453" s="6">
        <v>0</v>
      </c>
      <c r="G453" s="6">
        <v>0</v>
      </c>
      <c r="H453" s="6">
        <v>0</v>
      </c>
    </row>
    <row r="454" spans="1:8" x14ac:dyDescent="0.25">
      <c r="A454" s="6" t="s">
        <v>161</v>
      </c>
      <c r="B454" s="6">
        <v>0</v>
      </c>
      <c r="C454" s="6">
        <v>0</v>
      </c>
      <c r="D454" s="6">
        <v>0</v>
      </c>
      <c r="E454" s="6">
        <v>0</v>
      </c>
      <c r="F454" s="6">
        <v>0</v>
      </c>
      <c r="G454" s="6">
        <v>0</v>
      </c>
      <c r="H454" s="6">
        <v>0</v>
      </c>
    </row>
    <row r="455" spans="1:8" ht="29.25" x14ac:dyDescent="0.25">
      <c r="A455" s="6" t="s">
        <v>162</v>
      </c>
      <c r="B455" s="6">
        <v>1</v>
      </c>
      <c r="C455" s="6">
        <v>1</v>
      </c>
      <c r="D455" s="6">
        <v>0</v>
      </c>
      <c r="E455" s="6">
        <v>0</v>
      </c>
      <c r="F455" s="6">
        <v>0</v>
      </c>
      <c r="G455" s="6">
        <v>0</v>
      </c>
      <c r="H455" s="6">
        <v>2</v>
      </c>
    </row>
    <row r="456" spans="1:8" ht="19.5" x14ac:dyDescent="0.25">
      <c r="A456" s="6" t="s">
        <v>163</v>
      </c>
      <c r="B456" s="6">
        <v>1</v>
      </c>
      <c r="C456" s="6">
        <v>0</v>
      </c>
      <c r="D456" s="6">
        <v>0</v>
      </c>
      <c r="E456" s="6">
        <v>0</v>
      </c>
      <c r="F456" s="6">
        <v>0</v>
      </c>
      <c r="G456" s="6">
        <v>0</v>
      </c>
      <c r="H456" s="6">
        <v>1</v>
      </c>
    </row>
    <row r="457" spans="1:8" x14ac:dyDescent="0.25">
      <c r="A457" s="6" t="s">
        <v>164</v>
      </c>
      <c r="B457" s="6">
        <v>0</v>
      </c>
      <c r="C457" s="6">
        <v>1</v>
      </c>
      <c r="D457" s="6">
        <v>0</v>
      </c>
      <c r="E457" s="6">
        <v>0</v>
      </c>
      <c r="F457" s="6">
        <v>0</v>
      </c>
      <c r="G457" s="6">
        <v>0</v>
      </c>
      <c r="H457" s="6">
        <v>1</v>
      </c>
    </row>
    <row r="458" spans="1:8" x14ac:dyDescent="0.25">
      <c r="A458" s="6" t="s">
        <v>165</v>
      </c>
      <c r="B458" s="6">
        <v>0</v>
      </c>
      <c r="C458" s="6">
        <v>0</v>
      </c>
      <c r="D458" s="6">
        <v>0</v>
      </c>
      <c r="E458" s="6">
        <v>0</v>
      </c>
      <c r="F458" s="6">
        <v>0</v>
      </c>
      <c r="G458" s="6">
        <v>0</v>
      </c>
      <c r="H458" s="6">
        <v>0</v>
      </c>
    </row>
    <row r="459" spans="1:8" x14ac:dyDescent="0.25">
      <c r="A459" s="6" t="s">
        <v>166</v>
      </c>
      <c r="B459" s="6">
        <v>0</v>
      </c>
      <c r="C459" s="6">
        <v>0</v>
      </c>
      <c r="D459" s="6">
        <v>0</v>
      </c>
      <c r="E459" s="6">
        <v>0</v>
      </c>
      <c r="F459" s="6">
        <v>0</v>
      </c>
      <c r="G459" s="6">
        <v>0</v>
      </c>
      <c r="H459" s="6">
        <v>0</v>
      </c>
    </row>
    <row r="460" spans="1:8" x14ac:dyDescent="0.25">
      <c r="A460" s="6" t="s">
        <v>167</v>
      </c>
      <c r="B460" s="6">
        <v>0</v>
      </c>
      <c r="C460" s="6">
        <v>0</v>
      </c>
      <c r="D460" s="6">
        <v>0</v>
      </c>
      <c r="E460" s="6">
        <v>0</v>
      </c>
      <c r="F460" s="6">
        <v>0</v>
      </c>
      <c r="G460" s="6">
        <v>0</v>
      </c>
      <c r="H460" s="6">
        <v>0</v>
      </c>
    </row>
    <row r="461" spans="1:8" x14ac:dyDescent="0.25">
      <c r="A461" s="6" t="s">
        <v>168</v>
      </c>
      <c r="B461" s="6">
        <v>0</v>
      </c>
      <c r="C461" s="6">
        <v>0</v>
      </c>
      <c r="D461" s="6">
        <v>0</v>
      </c>
      <c r="E461" s="6">
        <v>0</v>
      </c>
      <c r="F461" s="6">
        <v>0</v>
      </c>
      <c r="G461" s="6">
        <v>0</v>
      </c>
      <c r="H461" s="6">
        <v>0</v>
      </c>
    </row>
    <row r="462" spans="1:8" x14ac:dyDescent="0.25">
      <c r="A462" s="6" t="s">
        <v>169</v>
      </c>
      <c r="B462" s="6">
        <v>0</v>
      </c>
      <c r="C462" s="6">
        <v>0</v>
      </c>
      <c r="D462" s="6">
        <v>0</v>
      </c>
      <c r="E462" s="6">
        <v>0</v>
      </c>
      <c r="F462" s="6">
        <v>0</v>
      </c>
      <c r="G462" s="6">
        <v>0</v>
      </c>
      <c r="H462" s="6">
        <v>0</v>
      </c>
    </row>
    <row r="463" spans="1:8" x14ac:dyDescent="0.25">
      <c r="A463" s="6" t="s">
        <v>170</v>
      </c>
      <c r="B463" s="6">
        <v>0</v>
      </c>
      <c r="C463" s="6">
        <v>0</v>
      </c>
      <c r="D463" s="6">
        <v>0</v>
      </c>
      <c r="E463" s="6">
        <v>0</v>
      </c>
      <c r="F463" s="6">
        <v>0</v>
      </c>
      <c r="G463" s="6">
        <v>0</v>
      </c>
      <c r="H463" s="6">
        <v>0</v>
      </c>
    </row>
    <row r="464" spans="1:8" x14ac:dyDescent="0.25">
      <c r="A464" s="6" t="s">
        <v>171</v>
      </c>
      <c r="B464" s="6">
        <v>0</v>
      </c>
      <c r="C464" s="6">
        <v>1</v>
      </c>
      <c r="D464" s="6">
        <v>0</v>
      </c>
      <c r="E464" s="6">
        <v>0</v>
      </c>
      <c r="F464" s="6">
        <v>0</v>
      </c>
      <c r="G464" s="6">
        <v>0</v>
      </c>
      <c r="H464" s="6">
        <v>1</v>
      </c>
    </row>
    <row r="465" spans="1:8" ht="29.25" x14ac:dyDescent="0.25">
      <c r="A465" s="6" t="s">
        <v>172</v>
      </c>
      <c r="B465" s="6">
        <v>0</v>
      </c>
      <c r="C465" s="6">
        <v>1</v>
      </c>
      <c r="D465" s="6">
        <v>0</v>
      </c>
      <c r="E465" s="6">
        <v>0</v>
      </c>
      <c r="F465" s="6">
        <v>0</v>
      </c>
      <c r="G465" s="6">
        <v>0</v>
      </c>
      <c r="H465" s="6">
        <v>1</v>
      </c>
    </row>
    <row r="466" spans="1:8" x14ac:dyDescent="0.25">
      <c r="A466" s="6" t="s">
        <v>173</v>
      </c>
      <c r="B466" s="6">
        <v>0</v>
      </c>
      <c r="C466" s="6">
        <v>0</v>
      </c>
      <c r="D466" s="6">
        <v>0</v>
      </c>
      <c r="E466" s="6">
        <v>0</v>
      </c>
      <c r="F466" s="6">
        <v>0</v>
      </c>
      <c r="G466" s="6">
        <v>0</v>
      </c>
      <c r="H466" s="6">
        <v>0</v>
      </c>
    </row>
    <row r="467" spans="1:8" x14ac:dyDescent="0.25">
      <c r="A467" s="6" t="s">
        <v>174</v>
      </c>
      <c r="B467" s="6">
        <v>0</v>
      </c>
      <c r="C467" s="6">
        <v>1</v>
      </c>
      <c r="D467" s="6">
        <v>0</v>
      </c>
      <c r="E467" s="6">
        <v>0</v>
      </c>
      <c r="F467" s="6">
        <v>0</v>
      </c>
      <c r="G467" s="6">
        <v>0</v>
      </c>
      <c r="H467" s="6">
        <v>1</v>
      </c>
    </row>
    <row r="468" spans="1:8" x14ac:dyDescent="0.25">
      <c r="A468" s="6" t="s">
        <v>175</v>
      </c>
      <c r="B468" s="6">
        <v>0</v>
      </c>
      <c r="C468" s="6">
        <v>0</v>
      </c>
      <c r="D468" s="6">
        <v>0</v>
      </c>
      <c r="E468" s="6">
        <v>0</v>
      </c>
      <c r="F468" s="6">
        <v>0</v>
      </c>
      <c r="G468" s="6">
        <v>0</v>
      </c>
      <c r="H468" s="6">
        <v>0</v>
      </c>
    </row>
    <row r="469" spans="1:8" x14ac:dyDescent="0.25">
      <c r="A469" s="6" t="s">
        <v>176</v>
      </c>
      <c r="B469" s="6">
        <v>0</v>
      </c>
      <c r="C469" s="6">
        <v>0</v>
      </c>
      <c r="D469" s="6">
        <v>0</v>
      </c>
      <c r="E469" s="6">
        <v>0</v>
      </c>
      <c r="F469" s="6">
        <v>0</v>
      </c>
      <c r="G469" s="6">
        <v>0</v>
      </c>
      <c r="H469" s="6">
        <v>0</v>
      </c>
    </row>
    <row r="470" spans="1:8" x14ac:dyDescent="0.25">
      <c r="A470" s="6" t="s">
        <v>177</v>
      </c>
      <c r="B470" s="6">
        <v>0</v>
      </c>
      <c r="C470" s="6">
        <v>0</v>
      </c>
      <c r="D470" s="6">
        <v>0</v>
      </c>
      <c r="E470" s="6">
        <v>0</v>
      </c>
      <c r="F470" s="6">
        <v>0</v>
      </c>
      <c r="G470" s="6">
        <v>0</v>
      </c>
      <c r="H470" s="6">
        <v>0</v>
      </c>
    </row>
    <row r="471" spans="1:8" ht="19.5" x14ac:dyDescent="0.25">
      <c r="A471" s="6" t="s">
        <v>178</v>
      </c>
      <c r="B471" s="6">
        <v>0</v>
      </c>
      <c r="C471" s="6">
        <v>1</v>
      </c>
      <c r="D471" s="6">
        <v>0</v>
      </c>
      <c r="E471" s="6">
        <v>0</v>
      </c>
      <c r="F471" s="6">
        <v>0</v>
      </c>
      <c r="G471" s="6">
        <v>0</v>
      </c>
      <c r="H471" s="6">
        <v>1</v>
      </c>
    </row>
    <row r="472" spans="1:8" x14ac:dyDescent="0.25">
      <c r="A472" s="6" t="s">
        <v>179</v>
      </c>
      <c r="B472" s="6">
        <v>0</v>
      </c>
      <c r="C472" s="6">
        <v>0</v>
      </c>
      <c r="D472" s="6">
        <v>0</v>
      </c>
      <c r="E472" s="6">
        <v>0</v>
      </c>
      <c r="F472" s="6">
        <v>0</v>
      </c>
      <c r="G472" s="6">
        <v>0</v>
      </c>
      <c r="H472" s="6">
        <v>0</v>
      </c>
    </row>
    <row r="473" spans="1:8" ht="19.5" x14ac:dyDescent="0.25">
      <c r="A473" s="6" t="s">
        <v>180</v>
      </c>
      <c r="B473" s="6">
        <v>0</v>
      </c>
      <c r="C473" s="6">
        <v>0</v>
      </c>
      <c r="D473" s="6">
        <v>0</v>
      </c>
      <c r="E473" s="6">
        <v>0</v>
      </c>
      <c r="F473" s="6">
        <v>0</v>
      </c>
      <c r="G473" s="6">
        <v>0</v>
      </c>
      <c r="H473" s="6">
        <v>0</v>
      </c>
    </row>
    <row r="474" spans="1:8" ht="29.25" x14ac:dyDescent="0.25">
      <c r="A474" s="6" t="s">
        <v>181</v>
      </c>
      <c r="B474" s="6">
        <v>0</v>
      </c>
      <c r="C474" s="6">
        <v>0</v>
      </c>
      <c r="D474" s="6">
        <v>0</v>
      </c>
      <c r="E474" s="6">
        <v>0</v>
      </c>
      <c r="F474" s="6">
        <v>0</v>
      </c>
      <c r="G474" s="6">
        <v>0</v>
      </c>
      <c r="H474" s="6">
        <v>0</v>
      </c>
    </row>
    <row r="475" spans="1:8" x14ac:dyDescent="0.25">
      <c r="A475" s="5" t="s">
        <v>43</v>
      </c>
      <c r="B475" s="5">
        <v>2</v>
      </c>
      <c r="C475" s="5">
        <v>7</v>
      </c>
      <c r="D475" s="5">
        <v>0</v>
      </c>
      <c r="E475" s="5">
        <v>0</v>
      </c>
      <c r="F475" s="5">
        <v>0</v>
      </c>
      <c r="G475" s="5">
        <v>0</v>
      </c>
      <c r="H475" s="5">
        <v>9</v>
      </c>
    </row>
    <row r="476" spans="1:8" x14ac:dyDescent="0.25">
      <c r="A476" s="5" t="s">
        <v>44</v>
      </c>
      <c r="B476" s="5"/>
      <c r="C476" s="5"/>
      <c r="D476" s="5"/>
      <c r="E476" s="5"/>
      <c r="F476" s="5"/>
      <c r="G476" s="5"/>
      <c r="H476" s="5"/>
    </row>
    <row r="477" spans="1:8" x14ac:dyDescent="0.25">
      <c r="A477" s="6" t="s">
        <v>44</v>
      </c>
      <c r="B477" s="6">
        <v>0</v>
      </c>
      <c r="C477" s="6">
        <v>0</v>
      </c>
      <c r="D477" s="6">
        <v>0</v>
      </c>
      <c r="E477" s="6">
        <v>0</v>
      </c>
      <c r="F477" s="6">
        <v>0</v>
      </c>
      <c r="G477" s="6">
        <v>0</v>
      </c>
      <c r="H477" s="6">
        <v>0</v>
      </c>
    </row>
    <row r="478" spans="1:8" x14ac:dyDescent="0.25">
      <c r="A478" s="7" t="s">
        <v>45</v>
      </c>
      <c r="B478" s="7">
        <v>2</v>
      </c>
      <c r="C478" s="7">
        <v>7</v>
      </c>
      <c r="D478" s="7">
        <v>0</v>
      </c>
      <c r="E478" s="7">
        <v>0</v>
      </c>
      <c r="F478" s="7">
        <v>0</v>
      </c>
      <c r="G478" s="7">
        <v>0</v>
      </c>
      <c r="H478" s="7">
        <v>9</v>
      </c>
    </row>
    <row r="480" spans="1:8" ht="21" x14ac:dyDescent="0.25">
      <c r="A480" s="2" t="s">
        <v>152</v>
      </c>
    </row>
    <row r="482" spans="1:8" x14ac:dyDescent="0.25">
      <c r="A482" s="1" t="s">
        <v>4</v>
      </c>
    </row>
    <row r="483" spans="1:8" x14ac:dyDescent="0.25">
      <c r="A483" s="1" t="s">
        <v>47</v>
      </c>
    </row>
    <row r="484" spans="1:8" ht="19.5" x14ac:dyDescent="0.25">
      <c r="A484" s="55" t="s">
        <v>6</v>
      </c>
      <c r="B484" s="3" t="s">
        <v>153</v>
      </c>
      <c r="C484" s="3" t="s">
        <v>155</v>
      </c>
      <c r="D484" s="55" t="s">
        <v>29</v>
      </c>
      <c r="E484" s="55" t="s">
        <v>30</v>
      </c>
      <c r="F484" s="55" t="s">
        <v>31</v>
      </c>
      <c r="G484" s="55" t="s">
        <v>32</v>
      </c>
      <c r="H484" s="55" t="s">
        <v>33</v>
      </c>
    </row>
    <row r="485" spans="1:8" x14ac:dyDescent="0.25">
      <c r="A485" s="56"/>
      <c r="B485" s="4" t="s">
        <v>154</v>
      </c>
      <c r="C485" s="4" t="s">
        <v>154</v>
      </c>
      <c r="D485" s="56"/>
      <c r="E485" s="56"/>
      <c r="F485" s="56"/>
      <c r="G485" s="56"/>
      <c r="H485" s="56"/>
    </row>
    <row r="486" spans="1:8" x14ac:dyDescent="0.25">
      <c r="A486" s="5" t="s">
        <v>34</v>
      </c>
      <c r="B486" s="5"/>
      <c r="C486" s="5"/>
      <c r="D486" s="5"/>
      <c r="E486" s="5"/>
      <c r="F486" s="5"/>
      <c r="G486" s="5"/>
      <c r="H486" s="5"/>
    </row>
    <row r="487" spans="1:8" x14ac:dyDescent="0.25">
      <c r="A487" s="6" t="s">
        <v>156</v>
      </c>
      <c r="B487" s="6">
        <v>0</v>
      </c>
      <c r="C487" s="6">
        <v>0</v>
      </c>
      <c r="D487" s="6">
        <v>0</v>
      </c>
      <c r="E487" s="6">
        <v>0</v>
      </c>
      <c r="F487" s="6">
        <v>0</v>
      </c>
      <c r="G487" s="6">
        <v>0</v>
      </c>
      <c r="H487" s="6">
        <v>0</v>
      </c>
    </row>
    <row r="488" spans="1:8" x14ac:dyDescent="0.25">
      <c r="A488" s="6" t="s">
        <v>157</v>
      </c>
      <c r="B488" s="6">
        <v>0</v>
      </c>
      <c r="C488" s="6">
        <v>0</v>
      </c>
      <c r="D488" s="6">
        <v>0</v>
      </c>
      <c r="E488" s="6">
        <v>0</v>
      </c>
      <c r="F488" s="6">
        <v>0</v>
      </c>
      <c r="G488" s="6">
        <v>0</v>
      </c>
      <c r="H488" s="6">
        <v>0</v>
      </c>
    </row>
    <row r="489" spans="1:8" x14ac:dyDescent="0.25">
      <c r="A489" s="6" t="s">
        <v>158</v>
      </c>
      <c r="B489" s="6">
        <v>0</v>
      </c>
      <c r="C489" s="6">
        <v>0</v>
      </c>
      <c r="D489" s="6">
        <v>0</v>
      </c>
      <c r="E489" s="6">
        <v>0</v>
      </c>
      <c r="F489" s="6">
        <v>0</v>
      </c>
      <c r="G489" s="6">
        <v>0</v>
      </c>
      <c r="H489" s="6">
        <v>0</v>
      </c>
    </row>
    <row r="490" spans="1:8" x14ac:dyDescent="0.25">
      <c r="A490" s="6" t="s">
        <v>159</v>
      </c>
      <c r="B490" s="6">
        <v>0</v>
      </c>
      <c r="C490" s="6">
        <v>0</v>
      </c>
      <c r="D490" s="6">
        <v>0</v>
      </c>
      <c r="E490" s="6">
        <v>0</v>
      </c>
      <c r="F490" s="6">
        <v>0</v>
      </c>
      <c r="G490" s="6">
        <v>0</v>
      </c>
      <c r="H490" s="6">
        <v>0</v>
      </c>
    </row>
    <row r="491" spans="1:8" x14ac:dyDescent="0.25">
      <c r="A491" s="6" t="s">
        <v>160</v>
      </c>
      <c r="B491" s="6">
        <v>0</v>
      </c>
      <c r="C491" s="6">
        <v>0</v>
      </c>
      <c r="D491" s="6">
        <v>0</v>
      </c>
      <c r="E491" s="6">
        <v>0</v>
      </c>
      <c r="F491" s="6">
        <v>0</v>
      </c>
      <c r="G491" s="6">
        <v>0</v>
      </c>
      <c r="H491" s="6">
        <v>0</v>
      </c>
    </row>
    <row r="492" spans="1:8" x14ac:dyDescent="0.25">
      <c r="A492" s="6" t="s">
        <v>161</v>
      </c>
      <c r="B492" s="6">
        <v>0</v>
      </c>
      <c r="C492" s="6">
        <v>0</v>
      </c>
      <c r="D492" s="6">
        <v>0</v>
      </c>
      <c r="E492" s="6">
        <v>0</v>
      </c>
      <c r="F492" s="6">
        <v>0</v>
      </c>
      <c r="G492" s="6">
        <v>0</v>
      </c>
      <c r="H492" s="6">
        <v>0</v>
      </c>
    </row>
    <row r="493" spans="1:8" ht="29.25" x14ac:dyDescent="0.25">
      <c r="A493" s="6" t="s">
        <v>162</v>
      </c>
      <c r="B493" s="6">
        <v>0</v>
      </c>
      <c r="C493" s="6">
        <v>0</v>
      </c>
      <c r="D493" s="6">
        <v>0</v>
      </c>
      <c r="E493" s="6">
        <v>0</v>
      </c>
      <c r="F493" s="6">
        <v>0</v>
      </c>
      <c r="G493" s="6">
        <v>0</v>
      </c>
      <c r="H493" s="6">
        <v>0</v>
      </c>
    </row>
    <row r="494" spans="1:8" ht="19.5" x14ac:dyDescent="0.25">
      <c r="A494" s="6" t="s">
        <v>163</v>
      </c>
      <c r="B494" s="6">
        <v>0</v>
      </c>
      <c r="C494" s="6">
        <v>0</v>
      </c>
      <c r="D494" s="6">
        <v>0</v>
      </c>
      <c r="E494" s="6">
        <v>0</v>
      </c>
      <c r="F494" s="6">
        <v>0</v>
      </c>
      <c r="G494" s="6">
        <v>0</v>
      </c>
      <c r="H494" s="6">
        <v>0</v>
      </c>
    </row>
    <row r="495" spans="1:8" x14ac:dyDescent="0.25">
      <c r="A495" s="6" t="s">
        <v>164</v>
      </c>
      <c r="B495" s="6">
        <v>0</v>
      </c>
      <c r="C495" s="6">
        <v>0</v>
      </c>
      <c r="D495" s="6">
        <v>0</v>
      </c>
      <c r="E495" s="6">
        <v>0</v>
      </c>
      <c r="F495" s="6">
        <v>0</v>
      </c>
      <c r="G495" s="6">
        <v>0</v>
      </c>
      <c r="H495" s="6">
        <v>0</v>
      </c>
    </row>
    <row r="496" spans="1:8" x14ac:dyDescent="0.25">
      <c r="A496" s="6" t="s">
        <v>165</v>
      </c>
      <c r="B496" s="6">
        <v>0</v>
      </c>
      <c r="C496" s="6">
        <v>0</v>
      </c>
      <c r="D496" s="6">
        <v>0</v>
      </c>
      <c r="E496" s="6">
        <v>0</v>
      </c>
      <c r="F496" s="6">
        <v>0</v>
      </c>
      <c r="G496" s="6">
        <v>0</v>
      </c>
      <c r="H496" s="6">
        <v>0</v>
      </c>
    </row>
    <row r="497" spans="1:8" x14ac:dyDescent="0.25">
      <c r="A497" s="6" t="s">
        <v>166</v>
      </c>
      <c r="B497" s="6">
        <v>0</v>
      </c>
      <c r="C497" s="6">
        <v>0</v>
      </c>
      <c r="D497" s="6">
        <v>0</v>
      </c>
      <c r="E497" s="6">
        <v>0</v>
      </c>
      <c r="F497" s="6">
        <v>0</v>
      </c>
      <c r="G497" s="6">
        <v>0</v>
      </c>
      <c r="H497" s="6">
        <v>0</v>
      </c>
    </row>
    <row r="498" spans="1:8" x14ac:dyDescent="0.25">
      <c r="A498" s="6" t="s">
        <v>167</v>
      </c>
      <c r="B498" s="6">
        <v>0</v>
      </c>
      <c r="C498" s="6">
        <v>0</v>
      </c>
      <c r="D498" s="6">
        <v>0</v>
      </c>
      <c r="E498" s="6">
        <v>0</v>
      </c>
      <c r="F498" s="6">
        <v>0</v>
      </c>
      <c r="G498" s="6">
        <v>0</v>
      </c>
      <c r="H498" s="6">
        <v>0</v>
      </c>
    </row>
    <row r="499" spans="1:8" x14ac:dyDescent="0.25">
      <c r="A499" s="6" t="s">
        <v>168</v>
      </c>
      <c r="B499" s="6">
        <v>0</v>
      </c>
      <c r="C499" s="6">
        <v>0</v>
      </c>
      <c r="D499" s="6">
        <v>0</v>
      </c>
      <c r="E499" s="6">
        <v>0</v>
      </c>
      <c r="F499" s="6">
        <v>0</v>
      </c>
      <c r="G499" s="6">
        <v>0</v>
      </c>
      <c r="H499" s="6">
        <v>0</v>
      </c>
    </row>
    <row r="500" spans="1:8" x14ac:dyDescent="0.25">
      <c r="A500" s="6" t="s">
        <v>169</v>
      </c>
      <c r="B500" s="6">
        <v>0</v>
      </c>
      <c r="C500" s="6">
        <v>0</v>
      </c>
      <c r="D500" s="6">
        <v>0</v>
      </c>
      <c r="E500" s="6">
        <v>0</v>
      </c>
      <c r="F500" s="6">
        <v>0</v>
      </c>
      <c r="G500" s="6">
        <v>0</v>
      </c>
      <c r="H500" s="6">
        <v>0</v>
      </c>
    </row>
    <row r="501" spans="1:8" x14ac:dyDescent="0.25">
      <c r="A501" s="6" t="s">
        <v>170</v>
      </c>
      <c r="B501" s="6">
        <v>0</v>
      </c>
      <c r="C501" s="6">
        <v>0</v>
      </c>
      <c r="D501" s="6">
        <v>0</v>
      </c>
      <c r="E501" s="6">
        <v>0</v>
      </c>
      <c r="F501" s="6">
        <v>0</v>
      </c>
      <c r="G501" s="6">
        <v>0</v>
      </c>
      <c r="H501" s="6">
        <v>0</v>
      </c>
    </row>
    <row r="502" spans="1:8" x14ac:dyDescent="0.25">
      <c r="A502" s="6" t="s">
        <v>171</v>
      </c>
      <c r="B502" s="6">
        <v>0</v>
      </c>
      <c r="C502" s="6">
        <v>0</v>
      </c>
      <c r="D502" s="6">
        <v>0</v>
      </c>
      <c r="E502" s="6">
        <v>0</v>
      </c>
      <c r="F502" s="6">
        <v>0</v>
      </c>
      <c r="G502" s="6">
        <v>0</v>
      </c>
      <c r="H502" s="6">
        <v>0</v>
      </c>
    </row>
    <row r="503" spans="1:8" ht="29.25" x14ac:dyDescent="0.25">
      <c r="A503" s="6" t="s">
        <v>172</v>
      </c>
      <c r="B503" s="6">
        <v>0</v>
      </c>
      <c r="C503" s="6">
        <v>0</v>
      </c>
      <c r="D503" s="6">
        <v>0</v>
      </c>
      <c r="E503" s="6">
        <v>0</v>
      </c>
      <c r="F503" s="6">
        <v>0</v>
      </c>
      <c r="G503" s="6">
        <v>0</v>
      </c>
      <c r="H503" s="6">
        <v>0</v>
      </c>
    </row>
    <row r="504" spans="1:8" x14ac:dyDescent="0.25">
      <c r="A504" s="6" t="s">
        <v>173</v>
      </c>
      <c r="B504" s="6">
        <v>0</v>
      </c>
      <c r="C504" s="6">
        <v>0</v>
      </c>
      <c r="D504" s="6">
        <v>0</v>
      </c>
      <c r="E504" s="6">
        <v>0</v>
      </c>
      <c r="F504" s="6">
        <v>0</v>
      </c>
      <c r="G504" s="6">
        <v>0</v>
      </c>
      <c r="H504" s="6">
        <v>0</v>
      </c>
    </row>
    <row r="505" spans="1:8" x14ac:dyDescent="0.25">
      <c r="A505" s="6" t="s">
        <v>174</v>
      </c>
      <c r="B505" s="6">
        <v>0</v>
      </c>
      <c r="C505" s="6">
        <v>0</v>
      </c>
      <c r="D505" s="6">
        <v>0</v>
      </c>
      <c r="E505" s="6">
        <v>0</v>
      </c>
      <c r="F505" s="6">
        <v>0</v>
      </c>
      <c r="G505" s="6">
        <v>0</v>
      </c>
      <c r="H505" s="6">
        <v>0</v>
      </c>
    </row>
    <row r="506" spans="1:8" x14ac:dyDescent="0.25">
      <c r="A506" s="6" t="s">
        <v>175</v>
      </c>
      <c r="B506" s="6">
        <v>0</v>
      </c>
      <c r="C506" s="6">
        <v>0</v>
      </c>
      <c r="D506" s="6">
        <v>0</v>
      </c>
      <c r="E506" s="6">
        <v>0</v>
      </c>
      <c r="F506" s="6">
        <v>0</v>
      </c>
      <c r="G506" s="6">
        <v>0</v>
      </c>
      <c r="H506" s="6">
        <v>0</v>
      </c>
    </row>
    <row r="507" spans="1:8" x14ac:dyDescent="0.25">
      <c r="A507" s="6" t="s">
        <v>176</v>
      </c>
      <c r="B507" s="6">
        <v>0</v>
      </c>
      <c r="C507" s="6">
        <v>0</v>
      </c>
      <c r="D507" s="6">
        <v>0</v>
      </c>
      <c r="E507" s="6">
        <v>0</v>
      </c>
      <c r="F507" s="6">
        <v>0</v>
      </c>
      <c r="G507" s="6">
        <v>0</v>
      </c>
      <c r="H507" s="6">
        <v>0</v>
      </c>
    </row>
    <row r="508" spans="1:8" x14ac:dyDescent="0.25">
      <c r="A508" s="6" t="s">
        <v>177</v>
      </c>
      <c r="B508" s="6">
        <v>0</v>
      </c>
      <c r="C508" s="6">
        <v>0</v>
      </c>
      <c r="D508" s="6">
        <v>0</v>
      </c>
      <c r="E508" s="6">
        <v>0</v>
      </c>
      <c r="F508" s="6">
        <v>0</v>
      </c>
      <c r="G508" s="6">
        <v>0</v>
      </c>
      <c r="H508" s="6">
        <v>0</v>
      </c>
    </row>
    <row r="509" spans="1:8" ht="19.5" x14ac:dyDescent="0.25">
      <c r="A509" s="6" t="s">
        <v>178</v>
      </c>
      <c r="B509" s="6">
        <v>0</v>
      </c>
      <c r="C509" s="6">
        <v>0</v>
      </c>
      <c r="D509" s="6">
        <v>0</v>
      </c>
      <c r="E509" s="6">
        <v>0</v>
      </c>
      <c r="F509" s="6">
        <v>0</v>
      </c>
      <c r="G509" s="6">
        <v>0</v>
      </c>
      <c r="H509" s="6">
        <v>0</v>
      </c>
    </row>
    <row r="510" spans="1:8" x14ac:dyDescent="0.25">
      <c r="A510" s="6" t="s">
        <v>179</v>
      </c>
      <c r="B510" s="6">
        <v>0</v>
      </c>
      <c r="C510" s="6">
        <v>0</v>
      </c>
      <c r="D510" s="6">
        <v>0</v>
      </c>
      <c r="E510" s="6">
        <v>0</v>
      </c>
      <c r="F510" s="6">
        <v>0</v>
      </c>
      <c r="G510" s="6">
        <v>0</v>
      </c>
      <c r="H510" s="6">
        <v>0</v>
      </c>
    </row>
    <row r="511" spans="1:8" ht="19.5" x14ac:dyDescent="0.25">
      <c r="A511" s="6" t="s">
        <v>180</v>
      </c>
      <c r="B511" s="6">
        <v>0</v>
      </c>
      <c r="C511" s="6">
        <v>0</v>
      </c>
      <c r="D511" s="6">
        <v>0</v>
      </c>
      <c r="E511" s="6">
        <v>0</v>
      </c>
      <c r="F511" s="6">
        <v>0</v>
      </c>
      <c r="G511" s="6">
        <v>0</v>
      </c>
      <c r="H511" s="6">
        <v>0</v>
      </c>
    </row>
    <row r="512" spans="1:8" ht="29.25" x14ac:dyDescent="0.25">
      <c r="A512" s="6" t="s">
        <v>181</v>
      </c>
      <c r="B512" s="6">
        <v>0</v>
      </c>
      <c r="C512" s="6">
        <v>0</v>
      </c>
      <c r="D512" s="6">
        <v>0</v>
      </c>
      <c r="E512" s="6">
        <v>0</v>
      </c>
      <c r="F512" s="6">
        <v>0</v>
      </c>
      <c r="G512" s="6">
        <v>0</v>
      </c>
      <c r="H512" s="6">
        <v>0</v>
      </c>
    </row>
    <row r="513" spans="1:8" x14ac:dyDescent="0.25">
      <c r="A513" s="5" t="s">
        <v>43</v>
      </c>
      <c r="B513" s="5">
        <v>0</v>
      </c>
      <c r="C513" s="5">
        <v>0</v>
      </c>
      <c r="D513" s="5">
        <v>0</v>
      </c>
      <c r="E513" s="5">
        <v>0</v>
      </c>
      <c r="F513" s="5">
        <v>0</v>
      </c>
      <c r="G513" s="5">
        <v>0</v>
      </c>
      <c r="H513" s="5">
        <v>0</v>
      </c>
    </row>
    <row r="514" spans="1:8" x14ac:dyDescent="0.25">
      <c r="A514" s="5" t="s">
        <v>44</v>
      </c>
      <c r="B514" s="5"/>
      <c r="C514" s="5"/>
      <c r="D514" s="5"/>
      <c r="E514" s="5"/>
      <c r="F514" s="5"/>
      <c r="G514" s="5"/>
      <c r="H514" s="5"/>
    </row>
    <row r="515" spans="1:8" x14ac:dyDescent="0.25">
      <c r="A515" s="6" t="s">
        <v>44</v>
      </c>
      <c r="B515" s="6">
        <v>0</v>
      </c>
      <c r="C515" s="6">
        <v>0</v>
      </c>
      <c r="D515" s="6">
        <v>0</v>
      </c>
      <c r="E515" s="6">
        <v>0</v>
      </c>
      <c r="F515" s="6">
        <v>0</v>
      </c>
      <c r="G515" s="6">
        <v>0</v>
      </c>
      <c r="H515" s="6">
        <v>0</v>
      </c>
    </row>
    <row r="516" spans="1:8" x14ac:dyDescent="0.25">
      <c r="A516" s="7" t="s">
        <v>45</v>
      </c>
      <c r="B516" s="7">
        <v>0</v>
      </c>
      <c r="C516" s="7">
        <v>0</v>
      </c>
      <c r="D516" s="7">
        <v>0</v>
      </c>
      <c r="E516" s="7">
        <v>0</v>
      </c>
      <c r="F516" s="7">
        <v>0</v>
      </c>
      <c r="G516" s="7">
        <v>0</v>
      </c>
      <c r="H516" s="7">
        <v>0</v>
      </c>
    </row>
    <row r="518" spans="1:8" ht="21" x14ac:dyDescent="0.25">
      <c r="A518" s="2" t="s">
        <v>182</v>
      </c>
    </row>
    <row r="520" spans="1:8" x14ac:dyDescent="0.25">
      <c r="A520" s="1" t="s">
        <v>4</v>
      </c>
    </row>
    <row r="521" spans="1:8" x14ac:dyDescent="0.25">
      <c r="A521" s="1" t="s">
        <v>5</v>
      </c>
    </row>
    <row r="522" spans="1:8" ht="19.5" x14ac:dyDescent="0.25">
      <c r="A522" s="55" t="s">
        <v>6</v>
      </c>
      <c r="B522" s="3" t="s">
        <v>155</v>
      </c>
      <c r="C522" s="3" t="s">
        <v>153</v>
      </c>
      <c r="D522" s="55" t="s">
        <v>29</v>
      </c>
      <c r="E522" s="55" t="s">
        <v>30</v>
      </c>
      <c r="F522" s="55" t="s">
        <v>31</v>
      </c>
      <c r="G522" s="55" t="s">
        <v>32</v>
      </c>
      <c r="H522" s="55" t="s">
        <v>33</v>
      </c>
    </row>
    <row r="523" spans="1:8" x14ac:dyDescent="0.25">
      <c r="A523" s="56"/>
      <c r="B523" s="4" t="s">
        <v>183</v>
      </c>
      <c r="C523" s="4" t="s">
        <v>183</v>
      </c>
      <c r="D523" s="56"/>
      <c r="E523" s="56"/>
      <c r="F523" s="56"/>
      <c r="G523" s="56"/>
      <c r="H523" s="56"/>
    </row>
    <row r="524" spans="1:8" x14ac:dyDescent="0.25">
      <c r="A524" s="5" t="s">
        <v>34</v>
      </c>
      <c r="B524" s="5"/>
      <c r="C524" s="5"/>
      <c r="D524" s="5"/>
      <c r="E524" s="5"/>
      <c r="F524" s="5"/>
      <c r="G524" s="5"/>
      <c r="H524" s="5"/>
    </row>
    <row r="525" spans="1:8" x14ac:dyDescent="0.25">
      <c r="A525" s="6" t="s">
        <v>184</v>
      </c>
      <c r="B525" s="6">
        <v>2</v>
      </c>
      <c r="C525" s="6">
        <v>2</v>
      </c>
      <c r="D525" s="6">
        <v>0</v>
      </c>
      <c r="E525" s="6">
        <v>0</v>
      </c>
      <c r="F525" s="6">
        <v>1</v>
      </c>
      <c r="G525" s="6">
        <v>1</v>
      </c>
      <c r="H525" s="6">
        <v>5</v>
      </c>
    </row>
    <row r="526" spans="1:8" x14ac:dyDescent="0.25">
      <c r="A526" s="6" t="s">
        <v>185</v>
      </c>
      <c r="B526" s="6">
        <v>6</v>
      </c>
      <c r="C526" s="6">
        <v>11</v>
      </c>
      <c r="D526" s="6">
        <v>0</v>
      </c>
      <c r="E526" s="6">
        <v>0</v>
      </c>
      <c r="F526" s="6">
        <v>0</v>
      </c>
      <c r="G526" s="6">
        <v>0</v>
      </c>
      <c r="H526" s="6">
        <v>17</v>
      </c>
    </row>
    <row r="527" spans="1:8" x14ac:dyDescent="0.25">
      <c r="A527" s="6" t="s">
        <v>186</v>
      </c>
      <c r="B527" s="6">
        <v>2</v>
      </c>
      <c r="C527" s="6">
        <v>3</v>
      </c>
      <c r="D527" s="6">
        <v>1</v>
      </c>
      <c r="E527" s="6">
        <v>0</v>
      </c>
      <c r="F527" s="6">
        <v>0</v>
      </c>
      <c r="G527" s="6">
        <v>1</v>
      </c>
      <c r="H527" s="6">
        <v>5</v>
      </c>
    </row>
    <row r="528" spans="1:8" x14ac:dyDescent="0.25">
      <c r="A528" s="6" t="s">
        <v>187</v>
      </c>
      <c r="B528" s="6">
        <v>6</v>
      </c>
      <c r="C528" s="6">
        <v>6</v>
      </c>
      <c r="D528" s="6">
        <v>2</v>
      </c>
      <c r="E528" s="6">
        <v>0</v>
      </c>
      <c r="F528" s="6">
        <v>0</v>
      </c>
      <c r="G528" s="6">
        <v>2</v>
      </c>
      <c r="H528" s="6">
        <v>12</v>
      </c>
    </row>
    <row r="529" spans="1:8" x14ac:dyDescent="0.25">
      <c r="A529" s="6" t="s">
        <v>188</v>
      </c>
      <c r="B529" s="6">
        <v>14</v>
      </c>
      <c r="C529" s="6">
        <v>49</v>
      </c>
      <c r="D529" s="6">
        <v>0</v>
      </c>
      <c r="E529" s="6">
        <v>0</v>
      </c>
      <c r="F529" s="6">
        <v>0</v>
      </c>
      <c r="G529" s="6">
        <v>0</v>
      </c>
      <c r="H529" s="6">
        <v>63</v>
      </c>
    </row>
    <row r="530" spans="1:8" x14ac:dyDescent="0.25">
      <c r="A530" s="6" t="s">
        <v>189</v>
      </c>
      <c r="B530" s="6">
        <v>0</v>
      </c>
      <c r="C530" s="6">
        <v>0</v>
      </c>
      <c r="D530" s="6">
        <v>0</v>
      </c>
      <c r="E530" s="6">
        <v>0</v>
      </c>
      <c r="F530" s="6">
        <v>0</v>
      </c>
      <c r="G530" s="6">
        <v>0</v>
      </c>
      <c r="H530" s="6">
        <v>0</v>
      </c>
    </row>
    <row r="531" spans="1:8" ht="29.25" x14ac:dyDescent="0.25">
      <c r="A531" s="6" t="s">
        <v>190</v>
      </c>
      <c r="B531" s="6">
        <v>19</v>
      </c>
      <c r="C531" s="6">
        <v>57</v>
      </c>
      <c r="D531" s="6">
        <v>1</v>
      </c>
      <c r="E531" s="6">
        <v>0</v>
      </c>
      <c r="F531" s="6">
        <v>0</v>
      </c>
      <c r="G531" s="6">
        <v>1</v>
      </c>
      <c r="H531" s="6">
        <v>76</v>
      </c>
    </row>
    <row r="532" spans="1:8" ht="19.5" x14ac:dyDescent="0.25">
      <c r="A532" s="6" t="s">
        <v>191</v>
      </c>
      <c r="B532" s="6">
        <v>1</v>
      </c>
      <c r="C532" s="6">
        <v>7</v>
      </c>
      <c r="D532" s="6">
        <v>0</v>
      </c>
      <c r="E532" s="6">
        <v>0</v>
      </c>
      <c r="F532" s="6">
        <v>0</v>
      </c>
      <c r="G532" s="6">
        <v>0</v>
      </c>
      <c r="H532" s="6">
        <v>8</v>
      </c>
    </row>
    <row r="533" spans="1:8" x14ac:dyDescent="0.25">
      <c r="A533" s="6" t="s">
        <v>192</v>
      </c>
      <c r="B533" s="6">
        <v>5</v>
      </c>
      <c r="C533" s="6">
        <v>15</v>
      </c>
      <c r="D533" s="6">
        <v>0</v>
      </c>
      <c r="E533" s="6">
        <v>0</v>
      </c>
      <c r="F533" s="6">
        <v>0</v>
      </c>
      <c r="G533" s="6">
        <v>0</v>
      </c>
      <c r="H533" s="6">
        <v>20</v>
      </c>
    </row>
    <row r="534" spans="1:8" x14ac:dyDescent="0.25">
      <c r="A534" s="6" t="s">
        <v>193</v>
      </c>
      <c r="B534" s="6">
        <v>2</v>
      </c>
      <c r="C534" s="6">
        <v>3</v>
      </c>
      <c r="D534" s="6">
        <v>0</v>
      </c>
      <c r="E534" s="6">
        <v>0</v>
      </c>
      <c r="F534" s="6">
        <v>0</v>
      </c>
      <c r="G534" s="6">
        <v>0</v>
      </c>
      <c r="H534" s="6">
        <v>5</v>
      </c>
    </row>
    <row r="535" spans="1:8" x14ac:dyDescent="0.25">
      <c r="A535" s="6" t="s">
        <v>194</v>
      </c>
      <c r="B535" s="6">
        <v>5</v>
      </c>
      <c r="C535" s="6">
        <v>2</v>
      </c>
      <c r="D535" s="6">
        <v>0</v>
      </c>
      <c r="E535" s="6">
        <v>0</v>
      </c>
      <c r="F535" s="6">
        <v>0</v>
      </c>
      <c r="G535" s="6">
        <v>0</v>
      </c>
      <c r="H535" s="6">
        <v>7</v>
      </c>
    </row>
    <row r="536" spans="1:8" x14ac:dyDescent="0.25">
      <c r="A536" s="6" t="s">
        <v>195</v>
      </c>
      <c r="B536" s="6">
        <v>2</v>
      </c>
      <c r="C536" s="6">
        <v>2</v>
      </c>
      <c r="D536" s="6">
        <v>0</v>
      </c>
      <c r="E536" s="6">
        <v>0</v>
      </c>
      <c r="F536" s="6">
        <v>0</v>
      </c>
      <c r="G536" s="6">
        <v>0</v>
      </c>
      <c r="H536" s="6">
        <v>4</v>
      </c>
    </row>
    <row r="537" spans="1:8" x14ac:dyDescent="0.25">
      <c r="A537" s="6" t="s">
        <v>196</v>
      </c>
      <c r="B537" s="6">
        <v>1</v>
      </c>
      <c r="C537" s="6">
        <v>1</v>
      </c>
      <c r="D537" s="6">
        <v>0</v>
      </c>
      <c r="E537" s="6">
        <v>0</v>
      </c>
      <c r="F537" s="6">
        <v>0</v>
      </c>
      <c r="G537" s="6">
        <v>0</v>
      </c>
      <c r="H537" s="6">
        <v>2</v>
      </c>
    </row>
    <row r="538" spans="1:8" x14ac:dyDescent="0.25">
      <c r="A538" s="6" t="s">
        <v>197</v>
      </c>
      <c r="B538" s="6">
        <v>6</v>
      </c>
      <c r="C538" s="6">
        <v>8</v>
      </c>
      <c r="D538" s="6">
        <v>0</v>
      </c>
      <c r="E538" s="6">
        <v>0</v>
      </c>
      <c r="F538" s="6">
        <v>0</v>
      </c>
      <c r="G538" s="6">
        <v>0</v>
      </c>
      <c r="H538" s="6">
        <v>14</v>
      </c>
    </row>
    <row r="539" spans="1:8" x14ac:dyDescent="0.25">
      <c r="A539" s="6" t="s">
        <v>198</v>
      </c>
      <c r="B539" s="6">
        <v>1</v>
      </c>
      <c r="C539" s="6">
        <v>1</v>
      </c>
      <c r="D539" s="6">
        <v>0</v>
      </c>
      <c r="E539" s="6">
        <v>0</v>
      </c>
      <c r="F539" s="6">
        <v>0</v>
      </c>
      <c r="G539" s="6">
        <v>0</v>
      </c>
      <c r="H539" s="6">
        <v>2</v>
      </c>
    </row>
    <row r="540" spans="1:8" x14ac:dyDescent="0.25">
      <c r="A540" s="6" t="s">
        <v>199</v>
      </c>
      <c r="B540" s="6">
        <v>8</v>
      </c>
      <c r="C540" s="6">
        <v>5</v>
      </c>
      <c r="D540" s="6">
        <v>0</v>
      </c>
      <c r="E540" s="6">
        <v>0</v>
      </c>
      <c r="F540" s="6">
        <v>1</v>
      </c>
      <c r="G540" s="6">
        <v>1</v>
      </c>
      <c r="H540" s="6">
        <v>14</v>
      </c>
    </row>
    <row r="541" spans="1:8" ht="29.25" x14ac:dyDescent="0.25">
      <c r="A541" s="6" t="s">
        <v>200</v>
      </c>
      <c r="B541" s="6">
        <v>24</v>
      </c>
      <c r="C541" s="6">
        <v>12</v>
      </c>
      <c r="D541" s="6">
        <v>0</v>
      </c>
      <c r="E541" s="6">
        <v>0</v>
      </c>
      <c r="F541" s="6">
        <v>0</v>
      </c>
      <c r="G541" s="6">
        <v>0</v>
      </c>
      <c r="H541" s="6">
        <v>36</v>
      </c>
    </row>
    <row r="542" spans="1:8" x14ac:dyDescent="0.25">
      <c r="A542" s="6" t="s">
        <v>201</v>
      </c>
      <c r="B542" s="6">
        <v>0</v>
      </c>
      <c r="C542" s="6">
        <v>0</v>
      </c>
      <c r="D542" s="6">
        <v>0</v>
      </c>
      <c r="E542" s="6">
        <v>0</v>
      </c>
      <c r="F542" s="6">
        <v>0</v>
      </c>
      <c r="G542" s="6">
        <v>0</v>
      </c>
      <c r="H542" s="6">
        <v>0</v>
      </c>
    </row>
    <row r="543" spans="1:8" x14ac:dyDescent="0.25">
      <c r="A543" s="6" t="s">
        <v>202</v>
      </c>
      <c r="B543" s="6">
        <v>6</v>
      </c>
      <c r="C543" s="6">
        <v>6</v>
      </c>
      <c r="D543" s="6">
        <v>0</v>
      </c>
      <c r="E543" s="6">
        <v>0</v>
      </c>
      <c r="F543" s="6">
        <v>0</v>
      </c>
      <c r="G543" s="6">
        <v>0</v>
      </c>
      <c r="H543" s="6">
        <v>12</v>
      </c>
    </row>
    <row r="544" spans="1:8" x14ac:dyDescent="0.25">
      <c r="A544" s="6" t="s">
        <v>203</v>
      </c>
      <c r="B544" s="6">
        <v>4</v>
      </c>
      <c r="C544" s="6">
        <v>5</v>
      </c>
      <c r="D544" s="6">
        <v>0</v>
      </c>
      <c r="E544" s="6">
        <v>0</v>
      </c>
      <c r="F544" s="6">
        <v>0</v>
      </c>
      <c r="G544" s="6">
        <v>0</v>
      </c>
      <c r="H544" s="6">
        <v>9</v>
      </c>
    </row>
    <row r="545" spans="1:8" x14ac:dyDescent="0.25">
      <c r="A545" s="6" t="s">
        <v>204</v>
      </c>
      <c r="B545" s="6">
        <v>1</v>
      </c>
      <c r="C545" s="6">
        <v>8</v>
      </c>
      <c r="D545" s="6">
        <v>0</v>
      </c>
      <c r="E545" s="6">
        <v>0</v>
      </c>
      <c r="F545" s="6">
        <v>0</v>
      </c>
      <c r="G545" s="6">
        <v>0</v>
      </c>
      <c r="H545" s="6">
        <v>9</v>
      </c>
    </row>
    <row r="546" spans="1:8" x14ac:dyDescent="0.25">
      <c r="A546" s="6" t="s">
        <v>205</v>
      </c>
      <c r="B546" s="6">
        <v>2</v>
      </c>
      <c r="C546" s="6">
        <v>5</v>
      </c>
      <c r="D546" s="6">
        <v>0</v>
      </c>
      <c r="E546" s="6">
        <v>0</v>
      </c>
      <c r="F546" s="6">
        <v>0</v>
      </c>
      <c r="G546" s="6">
        <v>0</v>
      </c>
      <c r="H546" s="6">
        <v>7</v>
      </c>
    </row>
    <row r="547" spans="1:8" ht="19.5" x14ac:dyDescent="0.25">
      <c r="A547" s="6" t="s">
        <v>206</v>
      </c>
      <c r="B547" s="6">
        <v>9</v>
      </c>
      <c r="C547" s="6">
        <v>21</v>
      </c>
      <c r="D547" s="6">
        <v>1</v>
      </c>
      <c r="E547" s="6">
        <v>2</v>
      </c>
      <c r="F547" s="6">
        <v>0</v>
      </c>
      <c r="G547" s="6">
        <v>3</v>
      </c>
      <c r="H547" s="6">
        <v>30</v>
      </c>
    </row>
    <row r="548" spans="1:8" x14ac:dyDescent="0.25">
      <c r="A548" s="6" t="s">
        <v>207</v>
      </c>
      <c r="B548" s="6">
        <v>1</v>
      </c>
      <c r="C548" s="6">
        <v>0</v>
      </c>
      <c r="D548" s="6">
        <v>0</v>
      </c>
      <c r="E548" s="6">
        <v>0</v>
      </c>
      <c r="F548" s="6">
        <v>0</v>
      </c>
      <c r="G548" s="6">
        <v>0</v>
      </c>
      <c r="H548" s="6">
        <v>1</v>
      </c>
    </row>
    <row r="549" spans="1:8" ht="19.5" x14ac:dyDescent="0.25">
      <c r="A549" s="6" t="s">
        <v>208</v>
      </c>
      <c r="B549" s="6">
        <v>10</v>
      </c>
      <c r="C549" s="6">
        <v>70</v>
      </c>
      <c r="D549" s="6">
        <v>0</v>
      </c>
      <c r="E549" s="6">
        <v>0</v>
      </c>
      <c r="F549" s="6">
        <v>0</v>
      </c>
      <c r="G549" s="6">
        <v>0</v>
      </c>
      <c r="H549" s="6">
        <v>80</v>
      </c>
    </row>
    <row r="550" spans="1:8" ht="29.25" x14ac:dyDescent="0.25">
      <c r="A550" s="6" t="s">
        <v>209</v>
      </c>
      <c r="B550" s="6">
        <v>8</v>
      </c>
      <c r="C550" s="6">
        <v>13</v>
      </c>
      <c r="D550" s="6">
        <v>0</v>
      </c>
      <c r="E550" s="6">
        <v>1</v>
      </c>
      <c r="F550" s="6">
        <v>0</v>
      </c>
      <c r="G550" s="6">
        <v>1</v>
      </c>
      <c r="H550" s="6">
        <v>21</v>
      </c>
    </row>
    <row r="551" spans="1:8" x14ac:dyDescent="0.25">
      <c r="A551" s="5" t="s">
        <v>43</v>
      </c>
      <c r="B551" s="5">
        <v>145</v>
      </c>
      <c r="C551" s="5">
        <v>312</v>
      </c>
      <c r="D551" s="5">
        <v>5</v>
      </c>
      <c r="E551" s="5">
        <v>3</v>
      </c>
      <c r="F551" s="5">
        <v>2</v>
      </c>
      <c r="G551" s="5">
        <v>10</v>
      </c>
      <c r="H551" s="5">
        <v>459</v>
      </c>
    </row>
    <row r="552" spans="1:8" x14ac:dyDescent="0.25">
      <c r="A552" s="5" t="s">
        <v>44</v>
      </c>
      <c r="B552" s="5"/>
      <c r="C552" s="5"/>
      <c r="D552" s="5"/>
      <c r="E552" s="5"/>
      <c r="F552" s="5"/>
      <c r="G552" s="5"/>
      <c r="H552" s="5"/>
    </row>
    <row r="553" spans="1:8" x14ac:dyDescent="0.25">
      <c r="A553" s="6" t="s">
        <v>44</v>
      </c>
      <c r="B553" s="6">
        <v>0</v>
      </c>
      <c r="C553" s="6">
        <v>0</v>
      </c>
      <c r="D553" s="6">
        <v>0</v>
      </c>
      <c r="E553" s="6">
        <v>0</v>
      </c>
      <c r="F553" s="6">
        <v>0</v>
      </c>
      <c r="G553" s="6">
        <v>0</v>
      </c>
      <c r="H553" s="6">
        <v>0</v>
      </c>
    </row>
    <row r="554" spans="1:8" x14ac:dyDescent="0.25">
      <c r="A554" s="7" t="s">
        <v>45</v>
      </c>
      <c r="B554" s="7">
        <v>145</v>
      </c>
      <c r="C554" s="7">
        <v>312</v>
      </c>
      <c r="D554" s="7">
        <v>5</v>
      </c>
      <c r="E554" s="7">
        <v>3</v>
      </c>
      <c r="F554" s="7">
        <v>2</v>
      </c>
      <c r="G554" s="7">
        <v>10</v>
      </c>
      <c r="H554" s="7">
        <v>459</v>
      </c>
    </row>
    <row r="556" spans="1:8" ht="21" x14ac:dyDescent="0.25">
      <c r="A556" s="2" t="s">
        <v>182</v>
      </c>
    </row>
    <row r="558" spans="1:8" x14ac:dyDescent="0.25">
      <c r="A558" s="1" t="s">
        <v>4</v>
      </c>
    </row>
    <row r="559" spans="1:8" x14ac:dyDescent="0.25">
      <c r="A559" s="1" t="s">
        <v>46</v>
      </c>
    </row>
    <row r="560" spans="1:8" ht="19.5" x14ac:dyDescent="0.25">
      <c r="A560" s="55" t="s">
        <v>6</v>
      </c>
      <c r="B560" s="3" t="s">
        <v>155</v>
      </c>
      <c r="C560" s="3" t="s">
        <v>153</v>
      </c>
      <c r="D560" s="55" t="s">
        <v>29</v>
      </c>
      <c r="E560" s="55" t="s">
        <v>30</v>
      </c>
      <c r="F560" s="55" t="s">
        <v>31</v>
      </c>
      <c r="G560" s="55" t="s">
        <v>32</v>
      </c>
      <c r="H560" s="55" t="s">
        <v>33</v>
      </c>
    </row>
    <row r="561" spans="1:8" x14ac:dyDescent="0.25">
      <c r="A561" s="56"/>
      <c r="B561" s="4" t="s">
        <v>183</v>
      </c>
      <c r="C561" s="4" t="s">
        <v>183</v>
      </c>
      <c r="D561" s="56"/>
      <c r="E561" s="56"/>
      <c r="F561" s="56"/>
      <c r="G561" s="56"/>
      <c r="H561" s="56"/>
    </row>
    <row r="562" spans="1:8" x14ac:dyDescent="0.25">
      <c r="A562" s="5" t="s">
        <v>34</v>
      </c>
      <c r="B562" s="5"/>
      <c r="C562" s="5"/>
      <c r="D562" s="5"/>
      <c r="E562" s="5"/>
      <c r="F562" s="5"/>
      <c r="G562" s="5"/>
      <c r="H562" s="5"/>
    </row>
    <row r="563" spans="1:8" x14ac:dyDescent="0.25">
      <c r="A563" s="6" t="s">
        <v>184</v>
      </c>
      <c r="B563" s="6">
        <v>2</v>
      </c>
      <c r="C563" s="6">
        <v>2</v>
      </c>
      <c r="D563" s="6">
        <v>0</v>
      </c>
      <c r="E563" s="6">
        <v>0</v>
      </c>
      <c r="F563" s="6">
        <v>1</v>
      </c>
      <c r="G563" s="6">
        <v>1</v>
      </c>
      <c r="H563" s="6">
        <v>5</v>
      </c>
    </row>
    <row r="564" spans="1:8" x14ac:dyDescent="0.25">
      <c r="A564" s="6" t="s">
        <v>185</v>
      </c>
      <c r="B564" s="6">
        <v>6</v>
      </c>
      <c r="C564" s="6">
        <v>10</v>
      </c>
      <c r="D564" s="6">
        <v>0</v>
      </c>
      <c r="E564" s="6">
        <v>0</v>
      </c>
      <c r="F564" s="6">
        <v>0</v>
      </c>
      <c r="G564" s="6">
        <v>0</v>
      </c>
      <c r="H564" s="6">
        <v>16</v>
      </c>
    </row>
    <row r="565" spans="1:8" x14ac:dyDescent="0.25">
      <c r="A565" s="6" t="s">
        <v>186</v>
      </c>
      <c r="B565" s="6">
        <v>2</v>
      </c>
      <c r="C565" s="6">
        <v>3</v>
      </c>
      <c r="D565" s="6">
        <v>1</v>
      </c>
      <c r="E565" s="6">
        <v>0</v>
      </c>
      <c r="F565" s="6">
        <v>0</v>
      </c>
      <c r="G565" s="6">
        <v>1</v>
      </c>
      <c r="H565" s="6">
        <v>5</v>
      </c>
    </row>
    <row r="566" spans="1:8" x14ac:dyDescent="0.25">
      <c r="A566" s="6" t="s">
        <v>187</v>
      </c>
      <c r="B566" s="6">
        <v>6</v>
      </c>
      <c r="C566" s="6">
        <v>6</v>
      </c>
      <c r="D566" s="6">
        <v>2</v>
      </c>
      <c r="E566" s="6">
        <v>0</v>
      </c>
      <c r="F566" s="6">
        <v>0</v>
      </c>
      <c r="G566" s="6">
        <v>2</v>
      </c>
      <c r="H566" s="6">
        <v>12</v>
      </c>
    </row>
    <row r="567" spans="1:8" x14ac:dyDescent="0.25">
      <c r="A567" s="6" t="s">
        <v>188</v>
      </c>
      <c r="B567" s="6">
        <v>14</v>
      </c>
      <c r="C567" s="6">
        <v>45</v>
      </c>
      <c r="D567" s="6">
        <v>0</v>
      </c>
      <c r="E567" s="6">
        <v>0</v>
      </c>
      <c r="F567" s="6">
        <v>0</v>
      </c>
      <c r="G567" s="6">
        <v>0</v>
      </c>
      <c r="H567" s="6">
        <v>59</v>
      </c>
    </row>
    <row r="568" spans="1:8" x14ac:dyDescent="0.25">
      <c r="A568" s="6" t="s">
        <v>189</v>
      </c>
      <c r="B568" s="6">
        <v>0</v>
      </c>
      <c r="C568" s="6">
        <v>0</v>
      </c>
      <c r="D568" s="6">
        <v>0</v>
      </c>
      <c r="E568" s="6">
        <v>0</v>
      </c>
      <c r="F568" s="6">
        <v>0</v>
      </c>
      <c r="G568" s="6">
        <v>0</v>
      </c>
      <c r="H568" s="6">
        <v>0</v>
      </c>
    </row>
    <row r="569" spans="1:8" ht="29.25" x14ac:dyDescent="0.25">
      <c r="A569" s="6" t="s">
        <v>190</v>
      </c>
      <c r="B569" s="6">
        <v>17</v>
      </c>
      <c r="C569" s="6">
        <v>40</v>
      </c>
      <c r="D569" s="6">
        <v>1</v>
      </c>
      <c r="E569" s="6">
        <v>0</v>
      </c>
      <c r="F569" s="6">
        <v>0</v>
      </c>
      <c r="G569" s="6">
        <v>1</v>
      </c>
      <c r="H569" s="6">
        <v>57</v>
      </c>
    </row>
    <row r="570" spans="1:8" ht="19.5" x14ac:dyDescent="0.25">
      <c r="A570" s="6" t="s">
        <v>191</v>
      </c>
      <c r="B570" s="6">
        <v>1</v>
      </c>
      <c r="C570" s="6">
        <v>6</v>
      </c>
      <c r="D570" s="6">
        <v>0</v>
      </c>
      <c r="E570" s="6">
        <v>0</v>
      </c>
      <c r="F570" s="6">
        <v>0</v>
      </c>
      <c r="G570" s="6">
        <v>0</v>
      </c>
      <c r="H570" s="6">
        <v>7</v>
      </c>
    </row>
    <row r="571" spans="1:8" x14ac:dyDescent="0.25">
      <c r="A571" s="6" t="s">
        <v>192</v>
      </c>
      <c r="B571" s="6">
        <v>5</v>
      </c>
      <c r="C571" s="6">
        <v>15</v>
      </c>
      <c r="D571" s="6">
        <v>0</v>
      </c>
      <c r="E571" s="6">
        <v>0</v>
      </c>
      <c r="F571" s="6">
        <v>0</v>
      </c>
      <c r="G571" s="6">
        <v>0</v>
      </c>
      <c r="H571" s="6">
        <v>20</v>
      </c>
    </row>
    <row r="572" spans="1:8" x14ac:dyDescent="0.25">
      <c r="A572" s="6" t="s">
        <v>193</v>
      </c>
      <c r="B572" s="6">
        <v>2</v>
      </c>
      <c r="C572" s="6">
        <v>3</v>
      </c>
      <c r="D572" s="6">
        <v>0</v>
      </c>
      <c r="E572" s="6">
        <v>0</v>
      </c>
      <c r="F572" s="6">
        <v>0</v>
      </c>
      <c r="G572" s="6">
        <v>0</v>
      </c>
      <c r="H572" s="6">
        <v>5</v>
      </c>
    </row>
    <row r="573" spans="1:8" x14ac:dyDescent="0.25">
      <c r="A573" s="6" t="s">
        <v>194</v>
      </c>
      <c r="B573" s="6">
        <v>5</v>
      </c>
      <c r="C573" s="6">
        <v>2</v>
      </c>
      <c r="D573" s="6">
        <v>0</v>
      </c>
      <c r="E573" s="6">
        <v>0</v>
      </c>
      <c r="F573" s="6">
        <v>0</v>
      </c>
      <c r="G573" s="6">
        <v>0</v>
      </c>
      <c r="H573" s="6">
        <v>7</v>
      </c>
    </row>
    <row r="574" spans="1:8" x14ac:dyDescent="0.25">
      <c r="A574" s="6" t="s">
        <v>195</v>
      </c>
      <c r="B574" s="6">
        <v>2</v>
      </c>
      <c r="C574" s="6">
        <v>2</v>
      </c>
      <c r="D574" s="6">
        <v>0</v>
      </c>
      <c r="E574" s="6">
        <v>0</v>
      </c>
      <c r="F574" s="6">
        <v>0</v>
      </c>
      <c r="G574" s="6">
        <v>0</v>
      </c>
      <c r="H574" s="6">
        <v>4</v>
      </c>
    </row>
    <row r="575" spans="1:8" x14ac:dyDescent="0.25">
      <c r="A575" s="6" t="s">
        <v>196</v>
      </c>
      <c r="B575" s="6">
        <v>1</v>
      </c>
      <c r="C575" s="6">
        <v>1</v>
      </c>
      <c r="D575" s="6">
        <v>0</v>
      </c>
      <c r="E575" s="6">
        <v>0</v>
      </c>
      <c r="F575" s="6">
        <v>0</v>
      </c>
      <c r="G575" s="6">
        <v>0</v>
      </c>
      <c r="H575" s="6">
        <v>2</v>
      </c>
    </row>
    <row r="576" spans="1:8" x14ac:dyDescent="0.25">
      <c r="A576" s="6" t="s">
        <v>197</v>
      </c>
      <c r="B576" s="6">
        <v>6</v>
      </c>
      <c r="C576" s="6">
        <v>7</v>
      </c>
      <c r="D576" s="6">
        <v>0</v>
      </c>
      <c r="E576" s="6">
        <v>0</v>
      </c>
      <c r="F576" s="6">
        <v>0</v>
      </c>
      <c r="G576" s="6">
        <v>0</v>
      </c>
      <c r="H576" s="6">
        <v>13</v>
      </c>
    </row>
    <row r="577" spans="1:8" x14ac:dyDescent="0.25">
      <c r="A577" s="6" t="s">
        <v>198</v>
      </c>
      <c r="B577" s="6">
        <v>1</v>
      </c>
      <c r="C577" s="6">
        <v>1</v>
      </c>
      <c r="D577" s="6">
        <v>0</v>
      </c>
      <c r="E577" s="6">
        <v>0</v>
      </c>
      <c r="F577" s="6">
        <v>0</v>
      </c>
      <c r="G577" s="6">
        <v>0</v>
      </c>
      <c r="H577" s="6">
        <v>2</v>
      </c>
    </row>
    <row r="578" spans="1:8" x14ac:dyDescent="0.25">
      <c r="A578" s="6" t="s">
        <v>199</v>
      </c>
      <c r="B578" s="6">
        <v>8</v>
      </c>
      <c r="C578" s="6">
        <v>5</v>
      </c>
      <c r="D578" s="6">
        <v>0</v>
      </c>
      <c r="E578" s="6">
        <v>0</v>
      </c>
      <c r="F578" s="6">
        <v>0</v>
      </c>
      <c r="G578" s="6">
        <v>0</v>
      </c>
      <c r="H578" s="6">
        <v>13</v>
      </c>
    </row>
    <row r="579" spans="1:8" ht="29.25" x14ac:dyDescent="0.25">
      <c r="A579" s="6" t="s">
        <v>200</v>
      </c>
      <c r="B579" s="6">
        <v>24</v>
      </c>
      <c r="C579" s="6">
        <v>9</v>
      </c>
      <c r="D579" s="6">
        <v>0</v>
      </c>
      <c r="E579" s="6">
        <v>0</v>
      </c>
      <c r="F579" s="6">
        <v>0</v>
      </c>
      <c r="G579" s="6">
        <v>0</v>
      </c>
      <c r="H579" s="6">
        <v>33</v>
      </c>
    </row>
    <row r="580" spans="1:8" x14ac:dyDescent="0.25">
      <c r="A580" s="6" t="s">
        <v>201</v>
      </c>
      <c r="B580" s="6">
        <v>0</v>
      </c>
      <c r="C580" s="6">
        <v>0</v>
      </c>
      <c r="D580" s="6">
        <v>0</v>
      </c>
      <c r="E580" s="6">
        <v>0</v>
      </c>
      <c r="F580" s="6">
        <v>0</v>
      </c>
      <c r="G580" s="6">
        <v>0</v>
      </c>
      <c r="H580" s="6">
        <v>0</v>
      </c>
    </row>
    <row r="581" spans="1:8" x14ac:dyDescent="0.25">
      <c r="A581" s="6" t="s">
        <v>202</v>
      </c>
      <c r="B581" s="6">
        <v>6</v>
      </c>
      <c r="C581" s="6">
        <v>6</v>
      </c>
      <c r="D581" s="6">
        <v>0</v>
      </c>
      <c r="E581" s="6">
        <v>0</v>
      </c>
      <c r="F581" s="6">
        <v>0</v>
      </c>
      <c r="G581" s="6">
        <v>0</v>
      </c>
      <c r="H581" s="6">
        <v>12</v>
      </c>
    </row>
    <row r="582" spans="1:8" x14ac:dyDescent="0.25">
      <c r="A582" s="6" t="s">
        <v>203</v>
      </c>
      <c r="B582" s="6">
        <v>4</v>
      </c>
      <c r="C582" s="6">
        <v>5</v>
      </c>
      <c r="D582" s="6">
        <v>0</v>
      </c>
      <c r="E582" s="6">
        <v>0</v>
      </c>
      <c r="F582" s="6">
        <v>0</v>
      </c>
      <c r="G582" s="6">
        <v>0</v>
      </c>
      <c r="H582" s="6">
        <v>9</v>
      </c>
    </row>
    <row r="583" spans="1:8" x14ac:dyDescent="0.25">
      <c r="A583" s="6" t="s">
        <v>204</v>
      </c>
      <c r="B583" s="6">
        <v>1</v>
      </c>
      <c r="C583" s="6">
        <v>8</v>
      </c>
      <c r="D583" s="6">
        <v>0</v>
      </c>
      <c r="E583" s="6">
        <v>0</v>
      </c>
      <c r="F583" s="6">
        <v>0</v>
      </c>
      <c r="G583" s="6">
        <v>0</v>
      </c>
      <c r="H583" s="6">
        <v>9</v>
      </c>
    </row>
    <row r="584" spans="1:8" x14ac:dyDescent="0.25">
      <c r="A584" s="6" t="s">
        <v>205</v>
      </c>
      <c r="B584" s="6">
        <v>2</v>
      </c>
      <c r="C584" s="6">
        <v>5</v>
      </c>
      <c r="D584" s="6">
        <v>0</v>
      </c>
      <c r="E584" s="6">
        <v>0</v>
      </c>
      <c r="F584" s="6">
        <v>0</v>
      </c>
      <c r="G584" s="6">
        <v>0</v>
      </c>
      <c r="H584" s="6">
        <v>7</v>
      </c>
    </row>
    <row r="585" spans="1:8" ht="19.5" x14ac:dyDescent="0.25">
      <c r="A585" s="6" t="s">
        <v>206</v>
      </c>
      <c r="B585" s="6">
        <v>8</v>
      </c>
      <c r="C585" s="6">
        <v>16</v>
      </c>
      <c r="D585" s="6">
        <v>1</v>
      </c>
      <c r="E585" s="6">
        <v>2</v>
      </c>
      <c r="F585" s="6">
        <v>0</v>
      </c>
      <c r="G585" s="6">
        <v>3</v>
      </c>
      <c r="H585" s="6">
        <v>24</v>
      </c>
    </row>
    <row r="586" spans="1:8" x14ac:dyDescent="0.25">
      <c r="A586" s="6" t="s">
        <v>207</v>
      </c>
      <c r="B586" s="6">
        <v>1</v>
      </c>
      <c r="C586" s="6">
        <v>0</v>
      </c>
      <c r="D586" s="6">
        <v>0</v>
      </c>
      <c r="E586" s="6">
        <v>0</v>
      </c>
      <c r="F586" s="6">
        <v>0</v>
      </c>
      <c r="G586" s="6">
        <v>0</v>
      </c>
      <c r="H586" s="6">
        <v>1</v>
      </c>
    </row>
    <row r="587" spans="1:8" ht="19.5" x14ac:dyDescent="0.25">
      <c r="A587" s="6" t="s">
        <v>208</v>
      </c>
      <c r="B587" s="6">
        <v>8</v>
      </c>
      <c r="C587" s="6">
        <v>48</v>
      </c>
      <c r="D587" s="6">
        <v>0</v>
      </c>
      <c r="E587" s="6">
        <v>0</v>
      </c>
      <c r="F587" s="6">
        <v>0</v>
      </c>
      <c r="G587" s="6">
        <v>0</v>
      </c>
      <c r="H587" s="6">
        <v>56</v>
      </c>
    </row>
    <row r="588" spans="1:8" ht="29.25" x14ac:dyDescent="0.25">
      <c r="A588" s="6" t="s">
        <v>209</v>
      </c>
      <c r="B588" s="6">
        <v>8</v>
      </c>
      <c r="C588" s="6">
        <v>8</v>
      </c>
      <c r="D588" s="6">
        <v>0</v>
      </c>
      <c r="E588" s="6">
        <v>1</v>
      </c>
      <c r="F588" s="6">
        <v>0</v>
      </c>
      <c r="G588" s="6">
        <v>1</v>
      </c>
      <c r="H588" s="6">
        <v>16</v>
      </c>
    </row>
    <row r="589" spans="1:8" x14ac:dyDescent="0.25">
      <c r="A589" s="5" t="s">
        <v>43</v>
      </c>
      <c r="B589" s="5">
        <v>140</v>
      </c>
      <c r="C589" s="5">
        <v>253</v>
      </c>
      <c r="D589" s="5">
        <v>5</v>
      </c>
      <c r="E589" s="5">
        <v>3</v>
      </c>
      <c r="F589" s="5">
        <v>1</v>
      </c>
      <c r="G589" s="5">
        <v>9</v>
      </c>
      <c r="H589" s="5">
        <v>394</v>
      </c>
    </row>
    <row r="590" spans="1:8" x14ac:dyDescent="0.25">
      <c r="A590" s="5" t="s">
        <v>44</v>
      </c>
      <c r="B590" s="5"/>
      <c r="C590" s="5"/>
      <c r="D590" s="5"/>
      <c r="E590" s="5"/>
      <c r="F590" s="5"/>
      <c r="G590" s="5"/>
      <c r="H590" s="5"/>
    </row>
    <row r="591" spans="1:8" x14ac:dyDescent="0.25">
      <c r="A591" s="6" t="s">
        <v>44</v>
      </c>
      <c r="B591" s="6">
        <v>0</v>
      </c>
      <c r="C591" s="6">
        <v>0</v>
      </c>
      <c r="D591" s="6">
        <v>0</v>
      </c>
      <c r="E591" s="6">
        <v>0</v>
      </c>
      <c r="F591" s="6">
        <v>0</v>
      </c>
      <c r="G591" s="6">
        <v>0</v>
      </c>
      <c r="H591" s="6">
        <v>0</v>
      </c>
    </row>
    <row r="592" spans="1:8" x14ac:dyDescent="0.25">
      <c r="A592" s="7" t="s">
        <v>45</v>
      </c>
      <c r="B592" s="7">
        <v>140</v>
      </c>
      <c r="C592" s="7">
        <v>253</v>
      </c>
      <c r="D592" s="7">
        <v>5</v>
      </c>
      <c r="E592" s="7">
        <v>3</v>
      </c>
      <c r="F592" s="7">
        <v>1</v>
      </c>
      <c r="G592" s="7">
        <v>9</v>
      </c>
      <c r="H592" s="7">
        <v>394</v>
      </c>
    </row>
    <row r="594" spans="1:8" ht="21" x14ac:dyDescent="0.25">
      <c r="A594" s="2" t="s">
        <v>182</v>
      </c>
    </row>
    <row r="596" spans="1:8" x14ac:dyDescent="0.25">
      <c r="A596" s="1" t="s">
        <v>4</v>
      </c>
    </row>
    <row r="597" spans="1:8" x14ac:dyDescent="0.25">
      <c r="A597" s="1" t="s">
        <v>47</v>
      </c>
    </row>
    <row r="598" spans="1:8" ht="19.5" x14ac:dyDescent="0.25">
      <c r="A598" s="55" t="s">
        <v>6</v>
      </c>
      <c r="B598" s="3" t="s">
        <v>155</v>
      </c>
      <c r="C598" s="3" t="s">
        <v>153</v>
      </c>
      <c r="D598" s="55" t="s">
        <v>29</v>
      </c>
      <c r="E598" s="55" t="s">
        <v>30</v>
      </c>
      <c r="F598" s="55" t="s">
        <v>31</v>
      </c>
      <c r="G598" s="55" t="s">
        <v>32</v>
      </c>
      <c r="H598" s="55" t="s">
        <v>33</v>
      </c>
    </row>
    <row r="599" spans="1:8" x14ac:dyDescent="0.25">
      <c r="A599" s="56"/>
      <c r="B599" s="4" t="s">
        <v>183</v>
      </c>
      <c r="C599" s="4" t="s">
        <v>183</v>
      </c>
      <c r="D599" s="56"/>
      <c r="E599" s="56"/>
      <c r="F599" s="56"/>
      <c r="G599" s="56"/>
      <c r="H599" s="56"/>
    </row>
    <row r="600" spans="1:8" x14ac:dyDescent="0.25">
      <c r="A600" s="5" t="s">
        <v>34</v>
      </c>
      <c r="B600" s="5"/>
      <c r="C600" s="5"/>
      <c r="D600" s="5"/>
      <c r="E600" s="5"/>
      <c r="F600" s="5"/>
      <c r="G600" s="5"/>
      <c r="H600" s="5"/>
    </row>
    <row r="601" spans="1:8" x14ac:dyDescent="0.25">
      <c r="A601" s="6" t="s">
        <v>184</v>
      </c>
      <c r="B601" s="6">
        <v>0</v>
      </c>
      <c r="C601" s="6">
        <v>0</v>
      </c>
      <c r="D601" s="6">
        <v>0</v>
      </c>
      <c r="E601" s="6">
        <v>0</v>
      </c>
      <c r="F601" s="6">
        <v>0</v>
      </c>
      <c r="G601" s="6">
        <v>0</v>
      </c>
      <c r="H601" s="6">
        <v>0</v>
      </c>
    </row>
    <row r="602" spans="1:8" x14ac:dyDescent="0.25">
      <c r="A602" s="6" t="s">
        <v>185</v>
      </c>
      <c r="B602" s="6">
        <v>0</v>
      </c>
      <c r="C602" s="6">
        <v>1</v>
      </c>
      <c r="D602" s="6">
        <v>0</v>
      </c>
      <c r="E602" s="6">
        <v>0</v>
      </c>
      <c r="F602" s="6">
        <v>0</v>
      </c>
      <c r="G602" s="6">
        <v>0</v>
      </c>
      <c r="H602" s="6">
        <v>1</v>
      </c>
    </row>
    <row r="603" spans="1:8" x14ac:dyDescent="0.25">
      <c r="A603" s="6" t="s">
        <v>186</v>
      </c>
      <c r="B603" s="6">
        <v>0</v>
      </c>
      <c r="C603" s="6">
        <v>0</v>
      </c>
      <c r="D603" s="6">
        <v>0</v>
      </c>
      <c r="E603" s="6">
        <v>0</v>
      </c>
      <c r="F603" s="6">
        <v>0</v>
      </c>
      <c r="G603" s="6">
        <v>0</v>
      </c>
      <c r="H603" s="6">
        <v>0</v>
      </c>
    </row>
    <row r="604" spans="1:8" x14ac:dyDescent="0.25">
      <c r="A604" s="6" t="s">
        <v>187</v>
      </c>
      <c r="B604" s="6">
        <v>0</v>
      </c>
      <c r="C604" s="6">
        <v>0</v>
      </c>
      <c r="D604" s="6">
        <v>0</v>
      </c>
      <c r="E604" s="6">
        <v>0</v>
      </c>
      <c r="F604" s="6">
        <v>0</v>
      </c>
      <c r="G604" s="6">
        <v>0</v>
      </c>
      <c r="H604" s="6">
        <v>0</v>
      </c>
    </row>
    <row r="605" spans="1:8" x14ac:dyDescent="0.25">
      <c r="A605" s="6" t="s">
        <v>188</v>
      </c>
      <c r="B605" s="6">
        <v>0</v>
      </c>
      <c r="C605" s="6">
        <v>4</v>
      </c>
      <c r="D605" s="6">
        <v>0</v>
      </c>
      <c r="E605" s="6">
        <v>0</v>
      </c>
      <c r="F605" s="6">
        <v>0</v>
      </c>
      <c r="G605" s="6">
        <v>0</v>
      </c>
      <c r="H605" s="6">
        <v>4</v>
      </c>
    </row>
    <row r="606" spans="1:8" x14ac:dyDescent="0.25">
      <c r="A606" s="6" t="s">
        <v>189</v>
      </c>
      <c r="B606" s="6">
        <v>0</v>
      </c>
      <c r="C606" s="6">
        <v>0</v>
      </c>
      <c r="D606" s="6">
        <v>0</v>
      </c>
      <c r="E606" s="6">
        <v>0</v>
      </c>
      <c r="F606" s="6">
        <v>0</v>
      </c>
      <c r="G606" s="6">
        <v>0</v>
      </c>
      <c r="H606" s="6">
        <v>0</v>
      </c>
    </row>
    <row r="607" spans="1:8" ht="29.25" x14ac:dyDescent="0.25">
      <c r="A607" s="6" t="s">
        <v>190</v>
      </c>
      <c r="B607" s="6">
        <v>2</v>
      </c>
      <c r="C607" s="6">
        <v>17</v>
      </c>
      <c r="D607" s="6">
        <v>0</v>
      </c>
      <c r="E607" s="6">
        <v>0</v>
      </c>
      <c r="F607" s="6">
        <v>0</v>
      </c>
      <c r="G607" s="6">
        <v>0</v>
      </c>
      <c r="H607" s="6">
        <v>19</v>
      </c>
    </row>
    <row r="608" spans="1:8" ht="19.5" x14ac:dyDescent="0.25">
      <c r="A608" s="6" t="s">
        <v>191</v>
      </c>
      <c r="B608" s="6">
        <v>0</v>
      </c>
      <c r="C608" s="6">
        <v>1</v>
      </c>
      <c r="D608" s="6">
        <v>0</v>
      </c>
      <c r="E608" s="6">
        <v>0</v>
      </c>
      <c r="F608" s="6">
        <v>0</v>
      </c>
      <c r="G608" s="6">
        <v>0</v>
      </c>
      <c r="H608" s="6">
        <v>1</v>
      </c>
    </row>
    <row r="609" spans="1:8" x14ac:dyDescent="0.25">
      <c r="A609" s="6" t="s">
        <v>192</v>
      </c>
      <c r="B609" s="6">
        <v>0</v>
      </c>
      <c r="C609" s="6">
        <v>0</v>
      </c>
      <c r="D609" s="6">
        <v>0</v>
      </c>
      <c r="E609" s="6">
        <v>0</v>
      </c>
      <c r="F609" s="6">
        <v>0</v>
      </c>
      <c r="G609" s="6">
        <v>0</v>
      </c>
      <c r="H609" s="6">
        <v>0</v>
      </c>
    </row>
    <row r="610" spans="1:8" x14ac:dyDescent="0.25">
      <c r="A610" s="6" t="s">
        <v>193</v>
      </c>
      <c r="B610" s="6">
        <v>0</v>
      </c>
      <c r="C610" s="6">
        <v>0</v>
      </c>
      <c r="D610" s="6">
        <v>0</v>
      </c>
      <c r="E610" s="6">
        <v>0</v>
      </c>
      <c r="F610" s="6">
        <v>0</v>
      </c>
      <c r="G610" s="6">
        <v>0</v>
      </c>
      <c r="H610" s="6">
        <v>0</v>
      </c>
    </row>
    <row r="611" spans="1:8" x14ac:dyDescent="0.25">
      <c r="A611" s="6" t="s">
        <v>194</v>
      </c>
      <c r="B611" s="6">
        <v>0</v>
      </c>
      <c r="C611" s="6">
        <v>0</v>
      </c>
      <c r="D611" s="6">
        <v>0</v>
      </c>
      <c r="E611" s="6">
        <v>0</v>
      </c>
      <c r="F611" s="6">
        <v>0</v>
      </c>
      <c r="G611" s="6">
        <v>0</v>
      </c>
      <c r="H611" s="6">
        <v>0</v>
      </c>
    </row>
    <row r="612" spans="1:8" x14ac:dyDescent="0.25">
      <c r="A612" s="6" t="s">
        <v>195</v>
      </c>
      <c r="B612" s="6">
        <v>0</v>
      </c>
      <c r="C612" s="6">
        <v>0</v>
      </c>
      <c r="D612" s="6">
        <v>0</v>
      </c>
      <c r="E612" s="6">
        <v>0</v>
      </c>
      <c r="F612" s="6">
        <v>0</v>
      </c>
      <c r="G612" s="6">
        <v>0</v>
      </c>
      <c r="H612" s="6">
        <v>0</v>
      </c>
    </row>
    <row r="613" spans="1:8" x14ac:dyDescent="0.25">
      <c r="A613" s="6" t="s">
        <v>196</v>
      </c>
      <c r="B613" s="6">
        <v>0</v>
      </c>
      <c r="C613" s="6">
        <v>0</v>
      </c>
      <c r="D613" s="6">
        <v>0</v>
      </c>
      <c r="E613" s="6">
        <v>0</v>
      </c>
      <c r="F613" s="6">
        <v>0</v>
      </c>
      <c r="G613" s="6">
        <v>0</v>
      </c>
      <c r="H613" s="6">
        <v>0</v>
      </c>
    </row>
    <row r="614" spans="1:8" x14ac:dyDescent="0.25">
      <c r="A614" s="6" t="s">
        <v>197</v>
      </c>
      <c r="B614" s="6">
        <v>0</v>
      </c>
      <c r="C614" s="6">
        <v>1</v>
      </c>
      <c r="D614" s="6">
        <v>0</v>
      </c>
      <c r="E614" s="6">
        <v>0</v>
      </c>
      <c r="F614" s="6">
        <v>0</v>
      </c>
      <c r="G614" s="6">
        <v>0</v>
      </c>
      <c r="H614" s="6">
        <v>1</v>
      </c>
    </row>
    <row r="615" spans="1:8" x14ac:dyDescent="0.25">
      <c r="A615" s="6" t="s">
        <v>198</v>
      </c>
      <c r="B615" s="6">
        <v>0</v>
      </c>
      <c r="C615" s="6">
        <v>0</v>
      </c>
      <c r="D615" s="6">
        <v>0</v>
      </c>
      <c r="E615" s="6">
        <v>0</v>
      </c>
      <c r="F615" s="6">
        <v>0</v>
      </c>
      <c r="G615" s="6">
        <v>0</v>
      </c>
      <c r="H615" s="6">
        <v>0</v>
      </c>
    </row>
    <row r="616" spans="1:8" x14ac:dyDescent="0.25">
      <c r="A616" s="6" t="s">
        <v>199</v>
      </c>
      <c r="B616" s="6">
        <v>0</v>
      </c>
      <c r="C616" s="6">
        <v>0</v>
      </c>
      <c r="D616" s="6">
        <v>0</v>
      </c>
      <c r="E616" s="6">
        <v>0</v>
      </c>
      <c r="F616" s="6">
        <v>1</v>
      </c>
      <c r="G616" s="6">
        <v>1</v>
      </c>
      <c r="H616" s="6">
        <v>1</v>
      </c>
    </row>
    <row r="617" spans="1:8" ht="29.25" x14ac:dyDescent="0.25">
      <c r="A617" s="6" t="s">
        <v>200</v>
      </c>
      <c r="B617" s="6">
        <v>0</v>
      </c>
      <c r="C617" s="6">
        <v>3</v>
      </c>
      <c r="D617" s="6">
        <v>0</v>
      </c>
      <c r="E617" s="6">
        <v>0</v>
      </c>
      <c r="F617" s="6">
        <v>0</v>
      </c>
      <c r="G617" s="6">
        <v>0</v>
      </c>
      <c r="H617" s="6">
        <v>3</v>
      </c>
    </row>
    <row r="618" spans="1:8" x14ac:dyDescent="0.25">
      <c r="A618" s="6" t="s">
        <v>201</v>
      </c>
      <c r="B618" s="6">
        <v>0</v>
      </c>
      <c r="C618" s="6">
        <v>0</v>
      </c>
      <c r="D618" s="6">
        <v>0</v>
      </c>
      <c r="E618" s="6">
        <v>0</v>
      </c>
      <c r="F618" s="6">
        <v>0</v>
      </c>
      <c r="G618" s="6">
        <v>0</v>
      </c>
      <c r="H618" s="6">
        <v>0</v>
      </c>
    </row>
    <row r="619" spans="1:8" x14ac:dyDescent="0.25">
      <c r="A619" s="6" t="s">
        <v>202</v>
      </c>
      <c r="B619" s="6">
        <v>0</v>
      </c>
      <c r="C619" s="6">
        <v>0</v>
      </c>
      <c r="D619" s="6">
        <v>0</v>
      </c>
      <c r="E619" s="6">
        <v>0</v>
      </c>
      <c r="F619" s="6">
        <v>0</v>
      </c>
      <c r="G619" s="6">
        <v>0</v>
      </c>
      <c r="H619" s="6">
        <v>0</v>
      </c>
    </row>
    <row r="620" spans="1:8" x14ac:dyDescent="0.25">
      <c r="A620" s="6" t="s">
        <v>203</v>
      </c>
      <c r="B620" s="6">
        <v>0</v>
      </c>
      <c r="C620" s="6">
        <v>0</v>
      </c>
      <c r="D620" s="6">
        <v>0</v>
      </c>
      <c r="E620" s="6">
        <v>0</v>
      </c>
      <c r="F620" s="6">
        <v>0</v>
      </c>
      <c r="G620" s="6">
        <v>0</v>
      </c>
      <c r="H620" s="6">
        <v>0</v>
      </c>
    </row>
    <row r="621" spans="1:8" x14ac:dyDescent="0.25">
      <c r="A621" s="6" t="s">
        <v>204</v>
      </c>
      <c r="B621" s="6">
        <v>0</v>
      </c>
      <c r="C621" s="6">
        <v>0</v>
      </c>
      <c r="D621" s="6">
        <v>0</v>
      </c>
      <c r="E621" s="6">
        <v>0</v>
      </c>
      <c r="F621" s="6">
        <v>0</v>
      </c>
      <c r="G621" s="6">
        <v>0</v>
      </c>
      <c r="H621" s="6">
        <v>0</v>
      </c>
    </row>
    <row r="622" spans="1:8" x14ac:dyDescent="0.25">
      <c r="A622" s="6" t="s">
        <v>205</v>
      </c>
      <c r="B622" s="6">
        <v>0</v>
      </c>
      <c r="C622" s="6">
        <v>0</v>
      </c>
      <c r="D622" s="6">
        <v>0</v>
      </c>
      <c r="E622" s="6">
        <v>0</v>
      </c>
      <c r="F622" s="6">
        <v>0</v>
      </c>
      <c r="G622" s="6">
        <v>0</v>
      </c>
      <c r="H622" s="6">
        <v>0</v>
      </c>
    </row>
    <row r="623" spans="1:8" ht="19.5" x14ac:dyDescent="0.25">
      <c r="A623" s="6" t="s">
        <v>206</v>
      </c>
      <c r="B623" s="6">
        <v>1</v>
      </c>
      <c r="C623" s="6">
        <v>5</v>
      </c>
      <c r="D623" s="6">
        <v>0</v>
      </c>
      <c r="E623" s="6">
        <v>0</v>
      </c>
      <c r="F623" s="6">
        <v>0</v>
      </c>
      <c r="G623" s="6">
        <v>0</v>
      </c>
      <c r="H623" s="6">
        <v>6</v>
      </c>
    </row>
    <row r="624" spans="1:8" x14ac:dyDescent="0.25">
      <c r="A624" s="6" t="s">
        <v>207</v>
      </c>
      <c r="B624" s="6">
        <v>0</v>
      </c>
      <c r="C624" s="6">
        <v>0</v>
      </c>
      <c r="D624" s="6">
        <v>0</v>
      </c>
      <c r="E624" s="6">
        <v>0</v>
      </c>
      <c r="F624" s="6">
        <v>0</v>
      </c>
      <c r="G624" s="6">
        <v>0</v>
      </c>
      <c r="H624" s="6">
        <v>0</v>
      </c>
    </row>
    <row r="625" spans="1:8" ht="19.5" x14ac:dyDescent="0.25">
      <c r="A625" s="6" t="s">
        <v>208</v>
      </c>
      <c r="B625" s="6">
        <v>2</v>
      </c>
      <c r="C625" s="6">
        <v>22</v>
      </c>
      <c r="D625" s="6">
        <v>0</v>
      </c>
      <c r="E625" s="6">
        <v>0</v>
      </c>
      <c r="F625" s="6">
        <v>0</v>
      </c>
      <c r="G625" s="6">
        <v>0</v>
      </c>
      <c r="H625" s="6">
        <v>24</v>
      </c>
    </row>
    <row r="626" spans="1:8" ht="29.25" x14ac:dyDescent="0.25">
      <c r="A626" s="6" t="s">
        <v>209</v>
      </c>
      <c r="B626" s="6">
        <v>0</v>
      </c>
      <c r="C626" s="6">
        <v>5</v>
      </c>
      <c r="D626" s="6">
        <v>0</v>
      </c>
      <c r="E626" s="6">
        <v>0</v>
      </c>
      <c r="F626" s="6">
        <v>0</v>
      </c>
      <c r="G626" s="6">
        <v>0</v>
      </c>
      <c r="H626" s="6">
        <v>5</v>
      </c>
    </row>
    <row r="627" spans="1:8" x14ac:dyDescent="0.25">
      <c r="A627" s="5" t="s">
        <v>43</v>
      </c>
      <c r="B627" s="5">
        <v>5</v>
      </c>
      <c r="C627" s="5">
        <v>59</v>
      </c>
      <c r="D627" s="5">
        <v>0</v>
      </c>
      <c r="E627" s="5">
        <v>0</v>
      </c>
      <c r="F627" s="5">
        <v>1</v>
      </c>
      <c r="G627" s="5">
        <v>1</v>
      </c>
      <c r="H627" s="5">
        <v>65</v>
      </c>
    </row>
    <row r="628" spans="1:8" x14ac:dyDescent="0.25">
      <c r="A628" s="5" t="s">
        <v>44</v>
      </c>
      <c r="B628" s="5"/>
      <c r="C628" s="5"/>
      <c r="D628" s="5"/>
      <c r="E628" s="5"/>
      <c r="F628" s="5"/>
      <c r="G628" s="5"/>
      <c r="H628" s="5"/>
    </row>
    <row r="629" spans="1:8" x14ac:dyDescent="0.25">
      <c r="A629" s="6" t="s">
        <v>44</v>
      </c>
      <c r="B629" s="6">
        <v>0</v>
      </c>
      <c r="C629" s="6">
        <v>0</v>
      </c>
      <c r="D629" s="6">
        <v>0</v>
      </c>
      <c r="E629" s="6">
        <v>0</v>
      </c>
      <c r="F629" s="6">
        <v>0</v>
      </c>
      <c r="G629" s="6">
        <v>0</v>
      </c>
      <c r="H629" s="6">
        <v>0</v>
      </c>
    </row>
    <row r="630" spans="1:8" x14ac:dyDescent="0.25">
      <c r="A630" s="7" t="s">
        <v>45</v>
      </c>
      <c r="B630" s="7">
        <v>5</v>
      </c>
      <c r="C630" s="7">
        <v>59</v>
      </c>
      <c r="D630" s="7">
        <v>0</v>
      </c>
      <c r="E630" s="7">
        <v>0</v>
      </c>
      <c r="F630" s="7">
        <v>1</v>
      </c>
      <c r="G630" s="7">
        <v>1</v>
      </c>
      <c r="H630" s="7">
        <v>65</v>
      </c>
    </row>
    <row r="632" spans="1:8" ht="21" x14ac:dyDescent="0.25">
      <c r="A632" s="2" t="s">
        <v>210</v>
      </c>
    </row>
    <row r="634" spans="1:8" x14ac:dyDescent="0.25">
      <c r="A634" s="1" t="s">
        <v>4</v>
      </c>
    </row>
    <row r="635" spans="1:8" x14ac:dyDescent="0.25">
      <c r="A635" s="1" t="s">
        <v>5</v>
      </c>
    </row>
    <row r="636" spans="1:8" ht="19.5" x14ac:dyDescent="0.25">
      <c r="A636" s="55" t="s">
        <v>6</v>
      </c>
      <c r="B636" s="3" t="s">
        <v>211</v>
      </c>
      <c r="C636" s="3" t="s">
        <v>213</v>
      </c>
      <c r="D636" s="55" t="s">
        <v>29</v>
      </c>
      <c r="E636" s="55" t="s">
        <v>30</v>
      </c>
      <c r="F636" s="55" t="s">
        <v>31</v>
      </c>
      <c r="G636" s="55" t="s">
        <v>32</v>
      </c>
      <c r="H636" s="55" t="s">
        <v>33</v>
      </c>
    </row>
    <row r="637" spans="1:8" x14ac:dyDescent="0.25">
      <c r="A637" s="56"/>
      <c r="B637" s="4" t="s">
        <v>212</v>
      </c>
      <c r="C637" s="4" t="s">
        <v>212</v>
      </c>
      <c r="D637" s="56"/>
      <c r="E637" s="56"/>
      <c r="F637" s="56"/>
      <c r="G637" s="56"/>
      <c r="H637" s="56"/>
    </row>
    <row r="638" spans="1:8" x14ac:dyDescent="0.25">
      <c r="A638" s="5" t="s">
        <v>34</v>
      </c>
      <c r="B638" s="5"/>
      <c r="C638" s="5"/>
      <c r="D638" s="5"/>
      <c r="E638" s="5"/>
      <c r="F638" s="5"/>
      <c r="G638" s="5"/>
      <c r="H638" s="5"/>
    </row>
    <row r="639" spans="1:8" x14ac:dyDescent="0.25">
      <c r="A639" s="6" t="s">
        <v>214</v>
      </c>
      <c r="B639" s="6">
        <v>0</v>
      </c>
      <c r="C639" s="6">
        <v>0</v>
      </c>
      <c r="D639" s="6">
        <v>0</v>
      </c>
      <c r="E639" s="6">
        <v>0</v>
      </c>
      <c r="F639" s="6">
        <v>0</v>
      </c>
      <c r="G639" s="6">
        <v>0</v>
      </c>
      <c r="H639" s="6">
        <v>0</v>
      </c>
    </row>
    <row r="640" spans="1:8" x14ac:dyDescent="0.25">
      <c r="A640" s="6" t="s">
        <v>215</v>
      </c>
      <c r="B640" s="6">
        <v>0</v>
      </c>
      <c r="C640" s="6">
        <v>0</v>
      </c>
      <c r="D640" s="6">
        <v>0</v>
      </c>
      <c r="E640" s="6">
        <v>0</v>
      </c>
      <c r="F640" s="6">
        <v>0</v>
      </c>
      <c r="G640" s="6">
        <v>0</v>
      </c>
      <c r="H640" s="6">
        <v>0</v>
      </c>
    </row>
    <row r="641" spans="1:8" x14ac:dyDescent="0.25">
      <c r="A641" s="6" t="s">
        <v>216</v>
      </c>
      <c r="B641" s="6">
        <v>0</v>
      </c>
      <c r="C641" s="6">
        <v>0</v>
      </c>
      <c r="D641" s="6">
        <v>0</v>
      </c>
      <c r="E641" s="6">
        <v>0</v>
      </c>
      <c r="F641" s="6">
        <v>0</v>
      </c>
      <c r="G641" s="6">
        <v>0</v>
      </c>
      <c r="H641" s="6">
        <v>0</v>
      </c>
    </row>
    <row r="642" spans="1:8" x14ac:dyDescent="0.25">
      <c r="A642" s="6" t="s">
        <v>217</v>
      </c>
      <c r="B642" s="6">
        <v>0</v>
      </c>
      <c r="C642" s="6">
        <v>0</v>
      </c>
      <c r="D642" s="6">
        <v>0</v>
      </c>
      <c r="E642" s="6">
        <v>0</v>
      </c>
      <c r="F642" s="6">
        <v>0</v>
      </c>
      <c r="G642" s="6">
        <v>0</v>
      </c>
      <c r="H642" s="6">
        <v>0</v>
      </c>
    </row>
    <row r="643" spans="1:8" x14ac:dyDescent="0.25">
      <c r="A643" s="6" t="s">
        <v>218</v>
      </c>
      <c r="B643" s="6">
        <v>0</v>
      </c>
      <c r="C643" s="6">
        <v>0</v>
      </c>
      <c r="D643" s="6">
        <v>0</v>
      </c>
      <c r="E643" s="6">
        <v>0</v>
      </c>
      <c r="F643" s="6">
        <v>0</v>
      </c>
      <c r="G643" s="6">
        <v>0</v>
      </c>
      <c r="H643" s="6">
        <v>0</v>
      </c>
    </row>
    <row r="644" spans="1:8" x14ac:dyDescent="0.25">
      <c r="A644" s="6" t="s">
        <v>219</v>
      </c>
      <c r="B644" s="6">
        <v>0</v>
      </c>
      <c r="C644" s="6">
        <v>0</v>
      </c>
      <c r="D644" s="6">
        <v>0</v>
      </c>
      <c r="E644" s="6">
        <v>0</v>
      </c>
      <c r="F644" s="6">
        <v>0</v>
      </c>
      <c r="G644" s="6">
        <v>0</v>
      </c>
      <c r="H644" s="6">
        <v>0</v>
      </c>
    </row>
    <row r="645" spans="1:8" ht="29.25" x14ac:dyDescent="0.25">
      <c r="A645" s="6" t="s">
        <v>220</v>
      </c>
      <c r="B645" s="6">
        <v>0</v>
      </c>
      <c r="C645" s="6">
        <v>0</v>
      </c>
      <c r="D645" s="6">
        <v>0</v>
      </c>
      <c r="E645" s="6">
        <v>0</v>
      </c>
      <c r="F645" s="6">
        <v>0</v>
      </c>
      <c r="G645" s="6">
        <v>0</v>
      </c>
      <c r="H645" s="6">
        <v>0</v>
      </c>
    </row>
    <row r="646" spans="1:8" ht="19.5" x14ac:dyDescent="0.25">
      <c r="A646" s="6" t="s">
        <v>221</v>
      </c>
      <c r="B646" s="6">
        <v>0</v>
      </c>
      <c r="C646" s="6">
        <v>0</v>
      </c>
      <c r="D646" s="6">
        <v>0</v>
      </c>
      <c r="E646" s="6">
        <v>0</v>
      </c>
      <c r="F646" s="6">
        <v>0</v>
      </c>
      <c r="G646" s="6">
        <v>0</v>
      </c>
      <c r="H646" s="6">
        <v>0</v>
      </c>
    </row>
    <row r="647" spans="1:8" x14ac:dyDescent="0.25">
      <c r="A647" s="6" t="s">
        <v>222</v>
      </c>
      <c r="B647" s="6">
        <v>0</v>
      </c>
      <c r="C647" s="6">
        <v>0</v>
      </c>
      <c r="D647" s="6">
        <v>0</v>
      </c>
      <c r="E647" s="6">
        <v>0</v>
      </c>
      <c r="F647" s="6">
        <v>0</v>
      </c>
      <c r="G647" s="6">
        <v>0</v>
      </c>
      <c r="H647" s="6">
        <v>0</v>
      </c>
    </row>
    <row r="648" spans="1:8" x14ac:dyDescent="0.25">
      <c r="A648" s="6" t="s">
        <v>223</v>
      </c>
      <c r="B648" s="6">
        <v>0</v>
      </c>
      <c r="C648" s="6">
        <v>0</v>
      </c>
      <c r="D648" s="6">
        <v>0</v>
      </c>
      <c r="E648" s="6">
        <v>0</v>
      </c>
      <c r="F648" s="6">
        <v>0</v>
      </c>
      <c r="G648" s="6">
        <v>0</v>
      </c>
      <c r="H648" s="6">
        <v>0</v>
      </c>
    </row>
    <row r="649" spans="1:8" x14ac:dyDescent="0.25">
      <c r="A649" s="6" t="s">
        <v>224</v>
      </c>
      <c r="B649" s="6">
        <v>0</v>
      </c>
      <c r="C649" s="6">
        <v>0</v>
      </c>
      <c r="D649" s="6">
        <v>0</v>
      </c>
      <c r="E649" s="6">
        <v>0</v>
      </c>
      <c r="F649" s="6">
        <v>0</v>
      </c>
      <c r="G649" s="6">
        <v>0</v>
      </c>
      <c r="H649" s="6">
        <v>0</v>
      </c>
    </row>
    <row r="650" spans="1:8" x14ac:dyDescent="0.25">
      <c r="A650" s="6" t="s">
        <v>225</v>
      </c>
      <c r="B650" s="6">
        <v>0</v>
      </c>
      <c r="C650" s="6">
        <v>0</v>
      </c>
      <c r="D650" s="6">
        <v>0</v>
      </c>
      <c r="E650" s="6">
        <v>0</v>
      </c>
      <c r="F650" s="6">
        <v>0</v>
      </c>
      <c r="G650" s="6">
        <v>0</v>
      </c>
      <c r="H650" s="6">
        <v>0</v>
      </c>
    </row>
    <row r="651" spans="1:8" x14ac:dyDescent="0.25">
      <c r="A651" s="6" t="s">
        <v>226</v>
      </c>
      <c r="B651" s="6">
        <v>0</v>
      </c>
      <c r="C651" s="6">
        <v>0</v>
      </c>
      <c r="D651" s="6">
        <v>0</v>
      </c>
      <c r="E651" s="6">
        <v>0</v>
      </c>
      <c r="F651" s="6">
        <v>0</v>
      </c>
      <c r="G651" s="6">
        <v>0</v>
      </c>
      <c r="H651" s="6">
        <v>0</v>
      </c>
    </row>
    <row r="652" spans="1:8" x14ac:dyDescent="0.25">
      <c r="A652" s="6" t="s">
        <v>227</v>
      </c>
      <c r="B652" s="6">
        <v>0</v>
      </c>
      <c r="C652" s="6">
        <v>0</v>
      </c>
      <c r="D652" s="6">
        <v>0</v>
      </c>
      <c r="E652" s="6">
        <v>0</v>
      </c>
      <c r="F652" s="6">
        <v>0</v>
      </c>
      <c r="G652" s="6">
        <v>0</v>
      </c>
      <c r="H652" s="6">
        <v>0</v>
      </c>
    </row>
    <row r="653" spans="1:8" x14ac:dyDescent="0.25">
      <c r="A653" s="6" t="s">
        <v>228</v>
      </c>
      <c r="B653" s="6">
        <v>0</v>
      </c>
      <c r="C653" s="6">
        <v>0</v>
      </c>
      <c r="D653" s="6">
        <v>0</v>
      </c>
      <c r="E653" s="6">
        <v>0</v>
      </c>
      <c r="F653" s="6">
        <v>0</v>
      </c>
      <c r="G653" s="6">
        <v>0</v>
      </c>
      <c r="H653" s="6">
        <v>0</v>
      </c>
    </row>
    <row r="654" spans="1:8" x14ac:dyDescent="0.25">
      <c r="A654" s="6" t="s">
        <v>229</v>
      </c>
      <c r="B654" s="6">
        <v>0</v>
      </c>
      <c r="C654" s="6">
        <v>0</v>
      </c>
      <c r="D654" s="6">
        <v>0</v>
      </c>
      <c r="E654" s="6">
        <v>0</v>
      </c>
      <c r="F654" s="6">
        <v>0</v>
      </c>
      <c r="G654" s="6">
        <v>0</v>
      </c>
      <c r="H654" s="6">
        <v>0</v>
      </c>
    </row>
    <row r="655" spans="1:8" ht="29.25" x14ac:dyDescent="0.25">
      <c r="A655" s="6" t="s">
        <v>230</v>
      </c>
      <c r="B655" s="6">
        <v>0</v>
      </c>
      <c r="C655" s="6">
        <v>0</v>
      </c>
      <c r="D655" s="6">
        <v>0</v>
      </c>
      <c r="E655" s="6">
        <v>0</v>
      </c>
      <c r="F655" s="6">
        <v>0</v>
      </c>
      <c r="G655" s="6">
        <v>0</v>
      </c>
      <c r="H655" s="6">
        <v>0</v>
      </c>
    </row>
    <row r="656" spans="1:8" x14ac:dyDescent="0.25">
      <c r="A656" s="6" t="s">
        <v>231</v>
      </c>
      <c r="B656" s="6">
        <v>0</v>
      </c>
      <c r="C656" s="6">
        <v>0</v>
      </c>
      <c r="D656" s="6">
        <v>0</v>
      </c>
      <c r="E656" s="6">
        <v>0</v>
      </c>
      <c r="F656" s="6">
        <v>0</v>
      </c>
      <c r="G656" s="6">
        <v>0</v>
      </c>
      <c r="H656" s="6">
        <v>0</v>
      </c>
    </row>
    <row r="657" spans="1:8" x14ac:dyDescent="0.25">
      <c r="A657" s="6" t="s">
        <v>232</v>
      </c>
      <c r="B657" s="6">
        <v>0</v>
      </c>
      <c r="C657" s="6">
        <v>0</v>
      </c>
      <c r="D657" s="6">
        <v>0</v>
      </c>
      <c r="E657" s="6">
        <v>0</v>
      </c>
      <c r="F657" s="6">
        <v>0</v>
      </c>
      <c r="G657" s="6">
        <v>0</v>
      </c>
      <c r="H657" s="6">
        <v>0</v>
      </c>
    </row>
    <row r="658" spans="1:8" x14ac:dyDescent="0.25">
      <c r="A658" s="6" t="s">
        <v>233</v>
      </c>
      <c r="B658" s="6">
        <v>0</v>
      </c>
      <c r="C658" s="6">
        <v>0</v>
      </c>
      <c r="D658" s="6">
        <v>0</v>
      </c>
      <c r="E658" s="6">
        <v>0</v>
      </c>
      <c r="F658" s="6">
        <v>0</v>
      </c>
      <c r="G658" s="6">
        <v>0</v>
      </c>
      <c r="H658" s="6">
        <v>0</v>
      </c>
    </row>
    <row r="659" spans="1:8" x14ac:dyDescent="0.25">
      <c r="A659" s="6" t="s">
        <v>234</v>
      </c>
      <c r="B659" s="6">
        <v>0</v>
      </c>
      <c r="C659" s="6">
        <v>0</v>
      </c>
      <c r="D659" s="6">
        <v>0</v>
      </c>
      <c r="E659" s="6">
        <v>0</v>
      </c>
      <c r="F659" s="6">
        <v>0</v>
      </c>
      <c r="G659" s="6">
        <v>0</v>
      </c>
      <c r="H659" s="6">
        <v>0</v>
      </c>
    </row>
    <row r="660" spans="1:8" x14ac:dyDescent="0.25">
      <c r="A660" s="6" t="s">
        <v>235</v>
      </c>
      <c r="B660" s="6">
        <v>0</v>
      </c>
      <c r="C660" s="6">
        <v>0</v>
      </c>
      <c r="D660" s="6">
        <v>0</v>
      </c>
      <c r="E660" s="6">
        <v>0</v>
      </c>
      <c r="F660" s="6">
        <v>0</v>
      </c>
      <c r="G660" s="6">
        <v>0</v>
      </c>
      <c r="H660" s="6">
        <v>0</v>
      </c>
    </row>
    <row r="661" spans="1:8" ht="19.5" x14ac:dyDescent="0.25">
      <c r="A661" s="6" t="s">
        <v>236</v>
      </c>
      <c r="B661" s="6">
        <v>0</v>
      </c>
      <c r="C661" s="6">
        <v>0</v>
      </c>
      <c r="D661" s="6">
        <v>0</v>
      </c>
      <c r="E661" s="6">
        <v>0</v>
      </c>
      <c r="F661" s="6">
        <v>0</v>
      </c>
      <c r="G661" s="6">
        <v>0</v>
      </c>
      <c r="H661" s="6">
        <v>0</v>
      </c>
    </row>
    <row r="662" spans="1:8" x14ac:dyDescent="0.25">
      <c r="A662" s="6" t="s">
        <v>237</v>
      </c>
      <c r="B662" s="6">
        <v>0</v>
      </c>
      <c r="C662" s="6">
        <v>0</v>
      </c>
      <c r="D662" s="6">
        <v>0</v>
      </c>
      <c r="E662" s="6">
        <v>0</v>
      </c>
      <c r="F662" s="6">
        <v>0</v>
      </c>
      <c r="G662" s="6">
        <v>0</v>
      </c>
      <c r="H662" s="6">
        <v>0</v>
      </c>
    </row>
    <row r="663" spans="1:8" ht="19.5" x14ac:dyDescent="0.25">
      <c r="A663" s="6" t="s">
        <v>238</v>
      </c>
      <c r="B663" s="6">
        <v>0</v>
      </c>
      <c r="C663" s="6">
        <v>0</v>
      </c>
      <c r="D663" s="6">
        <v>0</v>
      </c>
      <c r="E663" s="6">
        <v>0</v>
      </c>
      <c r="F663" s="6">
        <v>0</v>
      </c>
      <c r="G663" s="6">
        <v>0</v>
      </c>
      <c r="H663" s="6">
        <v>0</v>
      </c>
    </row>
    <row r="664" spans="1:8" ht="29.25" x14ac:dyDescent="0.25">
      <c r="A664" s="6" t="s">
        <v>239</v>
      </c>
      <c r="B664" s="6">
        <v>0</v>
      </c>
      <c r="C664" s="6">
        <v>0</v>
      </c>
      <c r="D664" s="6">
        <v>0</v>
      </c>
      <c r="E664" s="6">
        <v>0</v>
      </c>
      <c r="F664" s="6">
        <v>0</v>
      </c>
      <c r="G664" s="6">
        <v>0</v>
      </c>
      <c r="H664" s="6">
        <v>0</v>
      </c>
    </row>
    <row r="665" spans="1:8" x14ac:dyDescent="0.25">
      <c r="A665" s="5" t="s">
        <v>43</v>
      </c>
      <c r="B665" s="5">
        <v>0</v>
      </c>
      <c r="C665" s="5">
        <v>0</v>
      </c>
      <c r="D665" s="5">
        <v>0</v>
      </c>
      <c r="E665" s="5">
        <v>0</v>
      </c>
      <c r="F665" s="5">
        <v>0</v>
      </c>
      <c r="G665" s="5">
        <v>0</v>
      </c>
      <c r="H665" s="5">
        <v>0</v>
      </c>
    </row>
    <row r="666" spans="1:8" x14ac:dyDescent="0.25">
      <c r="A666" s="5" t="s">
        <v>44</v>
      </c>
      <c r="B666" s="5"/>
      <c r="C666" s="5"/>
      <c r="D666" s="5"/>
      <c r="E666" s="5"/>
      <c r="F666" s="5"/>
      <c r="G666" s="5"/>
      <c r="H666" s="5"/>
    </row>
    <row r="667" spans="1:8" x14ac:dyDescent="0.25">
      <c r="A667" s="6" t="s">
        <v>44</v>
      </c>
      <c r="B667" s="6">
        <v>0</v>
      </c>
      <c r="C667" s="6">
        <v>0</v>
      </c>
      <c r="D667" s="6">
        <v>0</v>
      </c>
      <c r="E667" s="6">
        <v>0</v>
      </c>
      <c r="F667" s="6">
        <v>0</v>
      </c>
      <c r="G667" s="6">
        <v>0</v>
      </c>
      <c r="H667" s="6">
        <v>0</v>
      </c>
    </row>
    <row r="668" spans="1:8" x14ac:dyDescent="0.25">
      <c r="A668" s="7" t="s">
        <v>45</v>
      </c>
      <c r="B668" s="7">
        <v>0</v>
      </c>
      <c r="C668" s="7">
        <v>0</v>
      </c>
      <c r="D668" s="7">
        <v>0</v>
      </c>
      <c r="E668" s="7">
        <v>0</v>
      </c>
      <c r="F668" s="7">
        <v>0</v>
      </c>
      <c r="G668" s="7">
        <v>0</v>
      </c>
      <c r="H668" s="7">
        <v>0</v>
      </c>
    </row>
    <row r="670" spans="1:8" ht="21" x14ac:dyDescent="0.25">
      <c r="A670" s="2" t="s">
        <v>210</v>
      </c>
    </row>
    <row r="672" spans="1:8" x14ac:dyDescent="0.25">
      <c r="A672" s="1" t="s">
        <v>4</v>
      </c>
    </row>
    <row r="673" spans="1:8" x14ac:dyDescent="0.25">
      <c r="A673" s="1" t="s">
        <v>46</v>
      </c>
    </row>
    <row r="674" spans="1:8" ht="19.5" x14ac:dyDescent="0.25">
      <c r="A674" s="55" t="s">
        <v>6</v>
      </c>
      <c r="B674" s="3" t="s">
        <v>211</v>
      </c>
      <c r="C674" s="3" t="s">
        <v>213</v>
      </c>
      <c r="D674" s="55" t="s">
        <v>29</v>
      </c>
      <c r="E674" s="55" t="s">
        <v>30</v>
      </c>
      <c r="F674" s="55" t="s">
        <v>31</v>
      </c>
      <c r="G674" s="55" t="s">
        <v>32</v>
      </c>
      <c r="H674" s="55" t="s">
        <v>33</v>
      </c>
    </row>
    <row r="675" spans="1:8" x14ac:dyDescent="0.25">
      <c r="A675" s="56"/>
      <c r="B675" s="4" t="s">
        <v>212</v>
      </c>
      <c r="C675" s="4" t="s">
        <v>212</v>
      </c>
      <c r="D675" s="56"/>
      <c r="E675" s="56"/>
      <c r="F675" s="56"/>
      <c r="G675" s="56"/>
      <c r="H675" s="56"/>
    </row>
    <row r="676" spans="1:8" x14ac:dyDescent="0.25">
      <c r="A676" s="5" t="s">
        <v>34</v>
      </c>
      <c r="B676" s="5"/>
      <c r="C676" s="5"/>
      <c r="D676" s="5"/>
      <c r="E676" s="5"/>
      <c r="F676" s="5"/>
      <c r="G676" s="5"/>
      <c r="H676" s="5"/>
    </row>
    <row r="677" spans="1:8" x14ac:dyDescent="0.25">
      <c r="A677" s="6" t="s">
        <v>214</v>
      </c>
      <c r="B677" s="6">
        <v>0</v>
      </c>
      <c r="C677" s="6">
        <v>0</v>
      </c>
      <c r="D677" s="6">
        <v>0</v>
      </c>
      <c r="E677" s="6">
        <v>0</v>
      </c>
      <c r="F677" s="6">
        <v>0</v>
      </c>
      <c r="G677" s="6">
        <v>0</v>
      </c>
      <c r="H677" s="6">
        <v>0</v>
      </c>
    </row>
    <row r="678" spans="1:8" x14ac:dyDescent="0.25">
      <c r="A678" s="6" t="s">
        <v>215</v>
      </c>
      <c r="B678" s="6">
        <v>0</v>
      </c>
      <c r="C678" s="6">
        <v>0</v>
      </c>
      <c r="D678" s="6">
        <v>0</v>
      </c>
      <c r="E678" s="6">
        <v>0</v>
      </c>
      <c r="F678" s="6">
        <v>0</v>
      </c>
      <c r="G678" s="6">
        <v>0</v>
      </c>
      <c r="H678" s="6">
        <v>0</v>
      </c>
    </row>
    <row r="679" spans="1:8" x14ac:dyDescent="0.25">
      <c r="A679" s="6" t="s">
        <v>216</v>
      </c>
      <c r="B679" s="6">
        <v>0</v>
      </c>
      <c r="C679" s="6">
        <v>0</v>
      </c>
      <c r="D679" s="6">
        <v>0</v>
      </c>
      <c r="E679" s="6">
        <v>0</v>
      </c>
      <c r="F679" s="6">
        <v>0</v>
      </c>
      <c r="G679" s="6">
        <v>0</v>
      </c>
      <c r="H679" s="6">
        <v>0</v>
      </c>
    </row>
    <row r="680" spans="1:8" x14ac:dyDescent="0.25">
      <c r="A680" s="6" t="s">
        <v>217</v>
      </c>
      <c r="B680" s="6">
        <v>0</v>
      </c>
      <c r="C680" s="6">
        <v>0</v>
      </c>
      <c r="D680" s="6">
        <v>0</v>
      </c>
      <c r="E680" s="6">
        <v>0</v>
      </c>
      <c r="F680" s="6">
        <v>0</v>
      </c>
      <c r="G680" s="6">
        <v>0</v>
      </c>
      <c r="H680" s="6">
        <v>0</v>
      </c>
    </row>
    <row r="681" spans="1:8" x14ac:dyDescent="0.25">
      <c r="A681" s="6" t="s">
        <v>218</v>
      </c>
      <c r="B681" s="6">
        <v>0</v>
      </c>
      <c r="C681" s="6">
        <v>0</v>
      </c>
      <c r="D681" s="6">
        <v>0</v>
      </c>
      <c r="E681" s="6">
        <v>0</v>
      </c>
      <c r="F681" s="6">
        <v>0</v>
      </c>
      <c r="G681" s="6">
        <v>0</v>
      </c>
      <c r="H681" s="6">
        <v>0</v>
      </c>
    </row>
    <row r="682" spans="1:8" x14ac:dyDescent="0.25">
      <c r="A682" s="6" t="s">
        <v>219</v>
      </c>
      <c r="B682" s="6">
        <v>0</v>
      </c>
      <c r="C682" s="6">
        <v>0</v>
      </c>
      <c r="D682" s="6">
        <v>0</v>
      </c>
      <c r="E682" s="6">
        <v>0</v>
      </c>
      <c r="F682" s="6">
        <v>0</v>
      </c>
      <c r="G682" s="6">
        <v>0</v>
      </c>
      <c r="H682" s="6">
        <v>0</v>
      </c>
    </row>
    <row r="683" spans="1:8" ht="29.25" x14ac:dyDescent="0.25">
      <c r="A683" s="6" t="s">
        <v>220</v>
      </c>
      <c r="B683" s="6">
        <v>0</v>
      </c>
      <c r="C683" s="6">
        <v>0</v>
      </c>
      <c r="D683" s="6">
        <v>0</v>
      </c>
      <c r="E683" s="6">
        <v>0</v>
      </c>
      <c r="F683" s="6">
        <v>0</v>
      </c>
      <c r="G683" s="6">
        <v>0</v>
      </c>
      <c r="H683" s="6">
        <v>0</v>
      </c>
    </row>
    <row r="684" spans="1:8" ht="19.5" x14ac:dyDescent="0.25">
      <c r="A684" s="6" t="s">
        <v>221</v>
      </c>
      <c r="B684" s="6">
        <v>0</v>
      </c>
      <c r="C684" s="6">
        <v>0</v>
      </c>
      <c r="D684" s="6">
        <v>0</v>
      </c>
      <c r="E684" s="6">
        <v>0</v>
      </c>
      <c r="F684" s="6">
        <v>0</v>
      </c>
      <c r="G684" s="6">
        <v>0</v>
      </c>
      <c r="H684" s="6">
        <v>0</v>
      </c>
    </row>
    <row r="685" spans="1:8" x14ac:dyDescent="0.25">
      <c r="A685" s="6" t="s">
        <v>222</v>
      </c>
      <c r="B685" s="6">
        <v>0</v>
      </c>
      <c r="C685" s="6">
        <v>0</v>
      </c>
      <c r="D685" s="6">
        <v>0</v>
      </c>
      <c r="E685" s="6">
        <v>0</v>
      </c>
      <c r="F685" s="6">
        <v>0</v>
      </c>
      <c r="G685" s="6">
        <v>0</v>
      </c>
      <c r="H685" s="6">
        <v>0</v>
      </c>
    </row>
    <row r="686" spans="1:8" x14ac:dyDescent="0.25">
      <c r="A686" s="6" t="s">
        <v>223</v>
      </c>
      <c r="B686" s="6">
        <v>0</v>
      </c>
      <c r="C686" s="6">
        <v>0</v>
      </c>
      <c r="D686" s="6">
        <v>0</v>
      </c>
      <c r="E686" s="6">
        <v>0</v>
      </c>
      <c r="F686" s="6">
        <v>0</v>
      </c>
      <c r="G686" s="6">
        <v>0</v>
      </c>
      <c r="H686" s="6">
        <v>0</v>
      </c>
    </row>
    <row r="687" spans="1:8" x14ac:dyDescent="0.25">
      <c r="A687" s="6" t="s">
        <v>224</v>
      </c>
      <c r="B687" s="6">
        <v>0</v>
      </c>
      <c r="C687" s="6">
        <v>0</v>
      </c>
      <c r="D687" s="6">
        <v>0</v>
      </c>
      <c r="E687" s="6">
        <v>0</v>
      </c>
      <c r="F687" s="6">
        <v>0</v>
      </c>
      <c r="G687" s="6">
        <v>0</v>
      </c>
      <c r="H687" s="6">
        <v>0</v>
      </c>
    </row>
    <row r="688" spans="1:8" x14ac:dyDescent="0.25">
      <c r="A688" s="6" t="s">
        <v>225</v>
      </c>
      <c r="B688" s="6">
        <v>0</v>
      </c>
      <c r="C688" s="6">
        <v>0</v>
      </c>
      <c r="D688" s="6">
        <v>0</v>
      </c>
      <c r="E688" s="6">
        <v>0</v>
      </c>
      <c r="F688" s="6">
        <v>0</v>
      </c>
      <c r="G688" s="6">
        <v>0</v>
      </c>
      <c r="H688" s="6">
        <v>0</v>
      </c>
    </row>
    <row r="689" spans="1:8" x14ac:dyDescent="0.25">
      <c r="A689" s="6" t="s">
        <v>226</v>
      </c>
      <c r="B689" s="6">
        <v>0</v>
      </c>
      <c r="C689" s="6">
        <v>0</v>
      </c>
      <c r="D689" s="6">
        <v>0</v>
      </c>
      <c r="E689" s="6">
        <v>0</v>
      </c>
      <c r="F689" s="6">
        <v>0</v>
      </c>
      <c r="G689" s="6">
        <v>0</v>
      </c>
      <c r="H689" s="6">
        <v>0</v>
      </c>
    </row>
    <row r="690" spans="1:8" x14ac:dyDescent="0.25">
      <c r="A690" s="6" t="s">
        <v>227</v>
      </c>
      <c r="B690" s="6">
        <v>0</v>
      </c>
      <c r="C690" s="6">
        <v>0</v>
      </c>
      <c r="D690" s="6">
        <v>0</v>
      </c>
      <c r="E690" s="6">
        <v>0</v>
      </c>
      <c r="F690" s="6">
        <v>0</v>
      </c>
      <c r="G690" s="6">
        <v>0</v>
      </c>
      <c r="H690" s="6">
        <v>0</v>
      </c>
    </row>
    <row r="691" spans="1:8" x14ac:dyDescent="0.25">
      <c r="A691" s="6" t="s">
        <v>228</v>
      </c>
      <c r="B691" s="6">
        <v>0</v>
      </c>
      <c r="C691" s="6">
        <v>0</v>
      </c>
      <c r="D691" s="6">
        <v>0</v>
      </c>
      <c r="E691" s="6">
        <v>0</v>
      </c>
      <c r="F691" s="6">
        <v>0</v>
      </c>
      <c r="G691" s="6">
        <v>0</v>
      </c>
      <c r="H691" s="6">
        <v>0</v>
      </c>
    </row>
    <row r="692" spans="1:8" x14ac:dyDescent="0.25">
      <c r="A692" s="6" t="s">
        <v>229</v>
      </c>
      <c r="B692" s="6">
        <v>0</v>
      </c>
      <c r="C692" s="6">
        <v>0</v>
      </c>
      <c r="D692" s="6">
        <v>0</v>
      </c>
      <c r="E692" s="6">
        <v>0</v>
      </c>
      <c r="F692" s="6">
        <v>0</v>
      </c>
      <c r="G692" s="6">
        <v>0</v>
      </c>
      <c r="H692" s="6">
        <v>0</v>
      </c>
    </row>
    <row r="693" spans="1:8" ht="29.25" x14ac:dyDescent="0.25">
      <c r="A693" s="6" t="s">
        <v>230</v>
      </c>
      <c r="B693" s="6">
        <v>0</v>
      </c>
      <c r="C693" s="6">
        <v>0</v>
      </c>
      <c r="D693" s="6">
        <v>0</v>
      </c>
      <c r="E693" s="6">
        <v>0</v>
      </c>
      <c r="F693" s="6">
        <v>0</v>
      </c>
      <c r="G693" s="6">
        <v>0</v>
      </c>
      <c r="H693" s="6">
        <v>0</v>
      </c>
    </row>
    <row r="694" spans="1:8" x14ac:dyDescent="0.25">
      <c r="A694" s="6" t="s">
        <v>231</v>
      </c>
      <c r="B694" s="6">
        <v>0</v>
      </c>
      <c r="C694" s="6">
        <v>0</v>
      </c>
      <c r="D694" s="6">
        <v>0</v>
      </c>
      <c r="E694" s="6">
        <v>0</v>
      </c>
      <c r="F694" s="6">
        <v>0</v>
      </c>
      <c r="G694" s="6">
        <v>0</v>
      </c>
      <c r="H694" s="6">
        <v>0</v>
      </c>
    </row>
    <row r="695" spans="1:8" x14ac:dyDescent="0.25">
      <c r="A695" s="6" t="s">
        <v>232</v>
      </c>
      <c r="B695" s="6">
        <v>0</v>
      </c>
      <c r="C695" s="6">
        <v>0</v>
      </c>
      <c r="D695" s="6">
        <v>0</v>
      </c>
      <c r="E695" s="6">
        <v>0</v>
      </c>
      <c r="F695" s="6">
        <v>0</v>
      </c>
      <c r="G695" s="6">
        <v>0</v>
      </c>
      <c r="H695" s="6">
        <v>0</v>
      </c>
    </row>
    <row r="696" spans="1:8" x14ac:dyDescent="0.25">
      <c r="A696" s="6" t="s">
        <v>233</v>
      </c>
      <c r="B696" s="6">
        <v>0</v>
      </c>
      <c r="C696" s="6">
        <v>0</v>
      </c>
      <c r="D696" s="6">
        <v>0</v>
      </c>
      <c r="E696" s="6">
        <v>0</v>
      </c>
      <c r="F696" s="6">
        <v>0</v>
      </c>
      <c r="G696" s="6">
        <v>0</v>
      </c>
      <c r="H696" s="6">
        <v>0</v>
      </c>
    </row>
    <row r="697" spans="1:8" x14ac:dyDescent="0.25">
      <c r="A697" s="6" t="s">
        <v>234</v>
      </c>
      <c r="B697" s="6">
        <v>0</v>
      </c>
      <c r="C697" s="6">
        <v>0</v>
      </c>
      <c r="D697" s="6">
        <v>0</v>
      </c>
      <c r="E697" s="6">
        <v>0</v>
      </c>
      <c r="F697" s="6">
        <v>0</v>
      </c>
      <c r="G697" s="6">
        <v>0</v>
      </c>
      <c r="H697" s="6">
        <v>0</v>
      </c>
    </row>
    <row r="698" spans="1:8" x14ac:dyDescent="0.25">
      <c r="A698" s="6" t="s">
        <v>235</v>
      </c>
      <c r="B698" s="6">
        <v>0</v>
      </c>
      <c r="C698" s="6">
        <v>0</v>
      </c>
      <c r="D698" s="6">
        <v>0</v>
      </c>
      <c r="E698" s="6">
        <v>0</v>
      </c>
      <c r="F698" s="6">
        <v>0</v>
      </c>
      <c r="G698" s="6">
        <v>0</v>
      </c>
      <c r="H698" s="6">
        <v>0</v>
      </c>
    </row>
    <row r="699" spans="1:8" ht="19.5" x14ac:dyDescent="0.25">
      <c r="A699" s="6" t="s">
        <v>236</v>
      </c>
      <c r="B699" s="6">
        <v>0</v>
      </c>
      <c r="C699" s="6">
        <v>0</v>
      </c>
      <c r="D699" s="6">
        <v>0</v>
      </c>
      <c r="E699" s="6">
        <v>0</v>
      </c>
      <c r="F699" s="6">
        <v>0</v>
      </c>
      <c r="G699" s="6">
        <v>0</v>
      </c>
      <c r="H699" s="6">
        <v>0</v>
      </c>
    </row>
    <row r="700" spans="1:8" x14ac:dyDescent="0.25">
      <c r="A700" s="6" t="s">
        <v>237</v>
      </c>
      <c r="B700" s="6">
        <v>0</v>
      </c>
      <c r="C700" s="6">
        <v>0</v>
      </c>
      <c r="D700" s="6">
        <v>0</v>
      </c>
      <c r="E700" s="6">
        <v>0</v>
      </c>
      <c r="F700" s="6">
        <v>0</v>
      </c>
      <c r="G700" s="6">
        <v>0</v>
      </c>
      <c r="H700" s="6">
        <v>0</v>
      </c>
    </row>
    <row r="701" spans="1:8" ht="19.5" x14ac:dyDescent="0.25">
      <c r="A701" s="6" t="s">
        <v>238</v>
      </c>
      <c r="B701" s="6">
        <v>0</v>
      </c>
      <c r="C701" s="6">
        <v>0</v>
      </c>
      <c r="D701" s="6">
        <v>0</v>
      </c>
      <c r="E701" s="6">
        <v>0</v>
      </c>
      <c r="F701" s="6">
        <v>0</v>
      </c>
      <c r="G701" s="6">
        <v>0</v>
      </c>
      <c r="H701" s="6">
        <v>0</v>
      </c>
    </row>
    <row r="702" spans="1:8" ht="29.25" x14ac:dyDescent="0.25">
      <c r="A702" s="6" t="s">
        <v>239</v>
      </c>
      <c r="B702" s="6">
        <v>0</v>
      </c>
      <c r="C702" s="6">
        <v>0</v>
      </c>
      <c r="D702" s="6">
        <v>0</v>
      </c>
      <c r="E702" s="6">
        <v>0</v>
      </c>
      <c r="F702" s="6">
        <v>0</v>
      </c>
      <c r="G702" s="6">
        <v>0</v>
      </c>
      <c r="H702" s="6">
        <v>0</v>
      </c>
    </row>
    <row r="703" spans="1:8" x14ac:dyDescent="0.25">
      <c r="A703" s="5" t="s">
        <v>43</v>
      </c>
      <c r="B703" s="5">
        <v>0</v>
      </c>
      <c r="C703" s="5">
        <v>0</v>
      </c>
      <c r="D703" s="5">
        <v>0</v>
      </c>
      <c r="E703" s="5">
        <v>0</v>
      </c>
      <c r="F703" s="5">
        <v>0</v>
      </c>
      <c r="G703" s="5">
        <v>0</v>
      </c>
      <c r="H703" s="5">
        <v>0</v>
      </c>
    </row>
    <row r="704" spans="1:8" x14ac:dyDescent="0.25">
      <c r="A704" s="5" t="s">
        <v>44</v>
      </c>
      <c r="B704" s="5"/>
      <c r="C704" s="5"/>
      <c r="D704" s="5"/>
      <c r="E704" s="5"/>
      <c r="F704" s="5"/>
      <c r="G704" s="5"/>
      <c r="H704" s="5"/>
    </row>
    <row r="705" spans="1:8" x14ac:dyDescent="0.25">
      <c r="A705" s="6" t="s">
        <v>44</v>
      </c>
      <c r="B705" s="6">
        <v>0</v>
      </c>
      <c r="C705" s="6">
        <v>0</v>
      </c>
      <c r="D705" s="6">
        <v>0</v>
      </c>
      <c r="E705" s="6">
        <v>0</v>
      </c>
      <c r="F705" s="6">
        <v>0</v>
      </c>
      <c r="G705" s="6">
        <v>0</v>
      </c>
      <c r="H705" s="6">
        <v>0</v>
      </c>
    </row>
    <row r="706" spans="1:8" x14ac:dyDescent="0.25">
      <c r="A706" s="7" t="s">
        <v>45</v>
      </c>
      <c r="B706" s="7">
        <v>0</v>
      </c>
      <c r="C706" s="7">
        <v>0</v>
      </c>
      <c r="D706" s="7">
        <v>0</v>
      </c>
      <c r="E706" s="7">
        <v>0</v>
      </c>
      <c r="F706" s="7">
        <v>0</v>
      </c>
      <c r="G706" s="7">
        <v>0</v>
      </c>
      <c r="H706" s="7">
        <v>0</v>
      </c>
    </row>
    <row r="708" spans="1:8" ht="21" x14ac:dyDescent="0.25">
      <c r="A708" s="2" t="s">
        <v>210</v>
      </c>
    </row>
    <row r="710" spans="1:8" x14ac:dyDescent="0.25">
      <c r="A710" s="1" t="s">
        <v>4</v>
      </c>
    </row>
    <row r="711" spans="1:8" x14ac:dyDescent="0.25">
      <c r="A711" s="1" t="s">
        <v>47</v>
      </c>
    </row>
    <row r="712" spans="1:8" ht="19.5" x14ac:dyDescent="0.25">
      <c r="A712" s="55" t="s">
        <v>6</v>
      </c>
      <c r="B712" s="3" t="s">
        <v>211</v>
      </c>
      <c r="C712" s="3" t="s">
        <v>213</v>
      </c>
      <c r="D712" s="55" t="s">
        <v>29</v>
      </c>
      <c r="E712" s="55" t="s">
        <v>30</v>
      </c>
      <c r="F712" s="55" t="s">
        <v>31</v>
      </c>
      <c r="G712" s="55" t="s">
        <v>32</v>
      </c>
      <c r="H712" s="55" t="s">
        <v>33</v>
      </c>
    </row>
    <row r="713" spans="1:8" x14ac:dyDescent="0.25">
      <c r="A713" s="56"/>
      <c r="B713" s="4" t="s">
        <v>212</v>
      </c>
      <c r="C713" s="4" t="s">
        <v>212</v>
      </c>
      <c r="D713" s="56"/>
      <c r="E713" s="56"/>
      <c r="F713" s="56"/>
      <c r="G713" s="56"/>
      <c r="H713" s="56"/>
    </row>
    <row r="714" spans="1:8" x14ac:dyDescent="0.25">
      <c r="A714" s="5" t="s">
        <v>34</v>
      </c>
      <c r="B714" s="5"/>
      <c r="C714" s="5"/>
      <c r="D714" s="5"/>
      <c r="E714" s="5"/>
      <c r="F714" s="5"/>
      <c r="G714" s="5"/>
      <c r="H714" s="5"/>
    </row>
    <row r="715" spans="1:8" x14ac:dyDescent="0.25">
      <c r="A715" s="6" t="s">
        <v>214</v>
      </c>
      <c r="B715" s="6">
        <v>0</v>
      </c>
      <c r="C715" s="6">
        <v>0</v>
      </c>
      <c r="D715" s="6">
        <v>0</v>
      </c>
      <c r="E715" s="6">
        <v>0</v>
      </c>
      <c r="F715" s="6">
        <v>0</v>
      </c>
      <c r="G715" s="6">
        <v>0</v>
      </c>
      <c r="H715" s="6">
        <v>0</v>
      </c>
    </row>
    <row r="716" spans="1:8" x14ac:dyDescent="0.25">
      <c r="A716" s="6" t="s">
        <v>215</v>
      </c>
      <c r="B716" s="6">
        <v>0</v>
      </c>
      <c r="C716" s="6">
        <v>0</v>
      </c>
      <c r="D716" s="6">
        <v>0</v>
      </c>
      <c r="E716" s="6">
        <v>0</v>
      </c>
      <c r="F716" s="6">
        <v>0</v>
      </c>
      <c r="G716" s="6">
        <v>0</v>
      </c>
      <c r="H716" s="6">
        <v>0</v>
      </c>
    </row>
    <row r="717" spans="1:8" x14ac:dyDescent="0.25">
      <c r="A717" s="6" t="s">
        <v>216</v>
      </c>
      <c r="B717" s="6">
        <v>0</v>
      </c>
      <c r="C717" s="6">
        <v>0</v>
      </c>
      <c r="D717" s="6">
        <v>0</v>
      </c>
      <c r="E717" s="6">
        <v>0</v>
      </c>
      <c r="F717" s="6">
        <v>0</v>
      </c>
      <c r="G717" s="6">
        <v>0</v>
      </c>
      <c r="H717" s="6">
        <v>0</v>
      </c>
    </row>
    <row r="718" spans="1:8" x14ac:dyDescent="0.25">
      <c r="A718" s="6" t="s">
        <v>217</v>
      </c>
      <c r="B718" s="6">
        <v>0</v>
      </c>
      <c r="C718" s="6">
        <v>0</v>
      </c>
      <c r="D718" s="6">
        <v>0</v>
      </c>
      <c r="E718" s="6">
        <v>0</v>
      </c>
      <c r="F718" s="6">
        <v>0</v>
      </c>
      <c r="G718" s="6">
        <v>0</v>
      </c>
      <c r="H718" s="6">
        <v>0</v>
      </c>
    </row>
    <row r="719" spans="1:8" x14ac:dyDescent="0.25">
      <c r="A719" s="6" t="s">
        <v>218</v>
      </c>
      <c r="B719" s="6">
        <v>0</v>
      </c>
      <c r="C719" s="6">
        <v>0</v>
      </c>
      <c r="D719" s="6">
        <v>0</v>
      </c>
      <c r="E719" s="6">
        <v>0</v>
      </c>
      <c r="F719" s="6">
        <v>0</v>
      </c>
      <c r="G719" s="6">
        <v>0</v>
      </c>
      <c r="H719" s="6">
        <v>0</v>
      </c>
    </row>
    <row r="720" spans="1:8" x14ac:dyDescent="0.25">
      <c r="A720" s="6" t="s">
        <v>219</v>
      </c>
      <c r="B720" s="6">
        <v>0</v>
      </c>
      <c r="C720" s="6">
        <v>0</v>
      </c>
      <c r="D720" s="6">
        <v>0</v>
      </c>
      <c r="E720" s="6">
        <v>0</v>
      </c>
      <c r="F720" s="6">
        <v>0</v>
      </c>
      <c r="G720" s="6">
        <v>0</v>
      </c>
      <c r="H720" s="6">
        <v>0</v>
      </c>
    </row>
    <row r="721" spans="1:8" ht="29.25" x14ac:dyDescent="0.25">
      <c r="A721" s="6" t="s">
        <v>220</v>
      </c>
      <c r="B721" s="6">
        <v>0</v>
      </c>
      <c r="C721" s="6">
        <v>0</v>
      </c>
      <c r="D721" s="6">
        <v>0</v>
      </c>
      <c r="E721" s="6">
        <v>0</v>
      </c>
      <c r="F721" s="6">
        <v>0</v>
      </c>
      <c r="G721" s="6">
        <v>0</v>
      </c>
      <c r="H721" s="6">
        <v>0</v>
      </c>
    </row>
    <row r="722" spans="1:8" ht="19.5" x14ac:dyDescent="0.25">
      <c r="A722" s="6" t="s">
        <v>221</v>
      </c>
      <c r="B722" s="6">
        <v>0</v>
      </c>
      <c r="C722" s="6">
        <v>0</v>
      </c>
      <c r="D722" s="6">
        <v>0</v>
      </c>
      <c r="E722" s="6">
        <v>0</v>
      </c>
      <c r="F722" s="6">
        <v>0</v>
      </c>
      <c r="G722" s="6">
        <v>0</v>
      </c>
      <c r="H722" s="6">
        <v>0</v>
      </c>
    </row>
    <row r="723" spans="1:8" x14ac:dyDescent="0.25">
      <c r="A723" s="6" t="s">
        <v>222</v>
      </c>
      <c r="B723" s="6">
        <v>0</v>
      </c>
      <c r="C723" s="6">
        <v>0</v>
      </c>
      <c r="D723" s="6">
        <v>0</v>
      </c>
      <c r="E723" s="6">
        <v>0</v>
      </c>
      <c r="F723" s="6">
        <v>0</v>
      </c>
      <c r="G723" s="6">
        <v>0</v>
      </c>
      <c r="H723" s="6">
        <v>0</v>
      </c>
    </row>
    <row r="724" spans="1:8" x14ac:dyDescent="0.25">
      <c r="A724" s="6" t="s">
        <v>223</v>
      </c>
      <c r="B724" s="6">
        <v>0</v>
      </c>
      <c r="C724" s="6">
        <v>0</v>
      </c>
      <c r="D724" s="6">
        <v>0</v>
      </c>
      <c r="E724" s="6">
        <v>0</v>
      </c>
      <c r="F724" s="6">
        <v>0</v>
      </c>
      <c r="G724" s="6">
        <v>0</v>
      </c>
      <c r="H724" s="6">
        <v>0</v>
      </c>
    </row>
    <row r="725" spans="1:8" x14ac:dyDescent="0.25">
      <c r="A725" s="6" t="s">
        <v>224</v>
      </c>
      <c r="B725" s="6">
        <v>0</v>
      </c>
      <c r="C725" s="6">
        <v>0</v>
      </c>
      <c r="D725" s="6">
        <v>0</v>
      </c>
      <c r="E725" s="6">
        <v>0</v>
      </c>
      <c r="F725" s="6">
        <v>0</v>
      </c>
      <c r="G725" s="6">
        <v>0</v>
      </c>
      <c r="H725" s="6">
        <v>0</v>
      </c>
    </row>
    <row r="726" spans="1:8" x14ac:dyDescent="0.25">
      <c r="A726" s="6" t="s">
        <v>225</v>
      </c>
      <c r="B726" s="6">
        <v>0</v>
      </c>
      <c r="C726" s="6">
        <v>0</v>
      </c>
      <c r="D726" s="6">
        <v>0</v>
      </c>
      <c r="E726" s="6">
        <v>0</v>
      </c>
      <c r="F726" s="6">
        <v>0</v>
      </c>
      <c r="G726" s="6">
        <v>0</v>
      </c>
      <c r="H726" s="6">
        <v>0</v>
      </c>
    </row>
    <row r="727" spans="1:8" x14ac:dyDescent="0.25">
      <c r="A727" s="6" t="s">
        <v>226</v>
      </c>
      <c r="B727" s="6">
        <v>0</v>
      </c>
      <c r="C727" s="6">
        <v>0</v>
      </c>
      <c r="D727" s="6">
        <v>0</v>
      </c>
      <c r="E727" s="6">
        <v>0</v>
      </c>
      <c r="F727" s="6">
        <v>0</v>
      </c>
      <c r="G727" s="6">
        <v>0</v>
      </c>
      <c r="H727" s="6">
        <v>0</v>
      </c>
    </row>
    <row r="728" spans="1:8" x14ac:dyDescent="0.25">
      <c r="A728" s="6" t="s">
        <v>227</v>
      </c>
      <c r="B728" s="6">
        <v>0</v>
      </c>
      <c r="C728" s="6">
        <v>0</v>
      </c>
      <c r="D728" s="6">
        <v>0</v>
      </c>
      <c r="E728" s="6">
        <v>0</v>
      </c>
      <c r="F728" s="6">
        <v>0</v>
      </c>
      <c r="G728" s="6">
        <v>0</v>
      </c>
      <c r="H728" s="6">
        <v>0</v>
      </c>
    </row>
    <row r="729" spans="1:8" x14ac:dyDescent="0.25">
      <c r="A729" s="6" t="s">
        <v>228</v>
      </c>
      <c r="B729" s="6">
        <v>0</v>
      </c>
      <c r="C729" s="6">
        <v>0</v>
      </c>
      <c r="D729" s="6">
        <v>0</v>
      </c>
      <c r="E729" s="6">
        <v>0</v>
      </c>
      <c r="F729" s="6">
        <v>0</v>
      </c>
      <c r="G729" s="6">
        <v>0</v>
      </c>
      <c r="H729" s="6">
        <v>0</v>
      </c>
    </row>
    <row r="730" spans="1:8" x14ac:dyDescent="0.25">
      <c r="A730" s="6" t="s">
        <v>229</v>
      </c>
      <c r="B730" s="6">
        <v>0</v>
      </c>
      <c r="C730" s="6">
        <v>0</v>
      </c>
      <c r="D730" s="6">
        <v>0</v>
      </c>
      <c r="E730" s="6">
        <v>0</v>
      </c>
      <c r="F730" s="6">
        <v>0</v>
      </c>
      <c r="G730" s="6">
        <v>0</v>
      </c>
      <c r="H730" s="6">
        <v>0</v>
      </c>
    </row>
    <row r="731" spans="1:8" ht="29.25" x14ac:dyDescent="0.25">
      <c r="A731" s="6" t="s">
        <v>230</v>
      </c>
      <c r="B731" s="6">
        <v>0</v>
      </c>
      <c r="C731" s="6">
        <v>0</v>
      </c>
      <c r="D731" s="6">
        <v>0</v>
      </c>
      <c r="E731" s="6">
        <v>0</v>
      </c>
      <c r="F731" s="6">
        <v>0</v>
      </c>
      <c r="G731" s="6">
        <v>0</v>
      </c>
      <c r="H731" s="6">
        <v>0</v>
      </c>
    </row>
    <row r="732" spans="1:8" x14ac:dyDescent="0.25">
      <c r="A732" s="6" t="s">
        <v>231</v>
      </c>
      <c r="B732" s="6">
        <v>0</v>
      </c>
      <c r="C732" s="6">
        <v>0</v>
      </c>
      <c r="D732" s="6">
        <v>0</v>
      </c>
      <c r="E732" s="6">
        <v>0</v>
      </c>
      <c r="F732" s="6">
        <v>0</v>
      </c>
      <c r="G732" s="6">
        <v>0</v>
      </c>
      <c r="H732" s="6">
        <v>0</v>
      </c>
    </row>
    <row r="733" spans="1:8" x14ac:dyDescent="0.25">
      <c r="A733" s="6" t="s">
        <v>232</v>
      </c>
      <c r="B733" s="6">
        <v>0</v>
      </c>
      <c r="C733" s="6">
        <v>0</v>
      </c>
      <c r="D733" s="6">
        <v>0</v>
      </c>
      <c r="E733" s="6">
        <v>0</v>
      </c>
      <c r="F733" s="6">
        <v>0</v>
      </c>
      <c r="G733" s="6">
        <v>0</v>
      </c>
      <c r="H733" s="6">
        <v>0</v>
      </c>
    </row>
    <row r="734" spans="1:8" x14ac:dyDescent="0.25">
      <c r="A734" s="6" t="s">
        <v>233</v>
      </c>
      <c r="B734" s="6">
        <v>0</v>
      </c>
      <c r="C734" s="6">
        <v>0</v>
      </c>
      <c r="D734" s="6">
        <v>0</v>
      </c>
      <c r="E734" s="6">
        <v>0</v>
      </c>
      <c r="F734" s="6">
        <v>0</v>
      </c>
      <c r="G734" s="6">
        <v>0</v>
      </c>
      <c r="H734" s="6">
        <v>0</v>
      </c>
    </row>
    <row r="735" spans="1:8" x14ac:dyDescent="0.25">
      <c r="A735" s="6" t="s">
        <v>234</v>
      </c>
      <c r="B735" s="6">
        <v>0</v>
      </c>
      <c r="C735" s="6">
        <v>0</v>
      </c>
      <c r="D735" s="6">
        <v>0</v>
      </c>
      <c r="E735" s="6">
        <v>0</v>
      </c>
      <c r="F735" s="6">
        <v>0</v>
      </c>
      <c r="G735" s="6">
        <v>0</v>
      </c>
      <c r="H735" s="6">
        <v>0</v>
      </c>
    </row>
    <row r="736" spans="1:8" x14ac:dyDescent="0.25">
      <c r="A736" s="6" t="s">
        <v>235</v>
      </c>
      <c r="B736" s="6">
        <v>0</v>
      </c>
      <c r="C736" s="6">
        <v>0</v>
      </c>
      <c r="D736" s="6">
        <v>0</v>
      </c>
      <c r="E736" s="6">
        <v>0</v>
      </c>
      <c r="F736" s="6">
        <v>0</v>
      </c>
      <c r="G736" s="6">
        <v>0</v>
      </c>
      <c r="H736" s="6">
        <v>0</v>
      </c>
    </row>
    <row r="737" spans="1:8" ht="19.5" x14ac:dyDescent="0.25">
      <c r="A737" s="6" t="s">
        <v>236</v>
      </c>
      <c r="B737" s="6">
        <v>0</v>
      </c>
      <c r="C737" s="6">
        <v>0</v>
      </c>
      <c r="D737" s="6">
        <v>0</v>
      </c>
      <c r="E737" s="6">
        <v>0</v>
      </c>
      <c r="F737" s="6">
        <v>0</v>
      </c>
      <c r="G737" s="6">
        <v>0</v>
      </c>
      <c r="H737" s="6">
        <v>0</v>
      </c>
    </row>
    <row r="738" spans="1:8" x14ac:dyDescent="0.25">
      <c r="A738" s="6" t="s">
        <v>237</v>
      </c>
      <c r="B738" s="6">
        <v>0</v>
      </c>
      <c r="C738" s="6">
        <v>0</v>
      </c>
      <c r="D738" s="6">
        <v>0</v>
      </c>
      <c r="E738" s="6">
        <v>0</v>
      </c>
      <c r="F738" s="6">
        <v>0</v>
      </c>
      <c r="G738" s="6">
        <v>0</v>
      </c>
      <c r="H738" s="6">
        <v>0</v>
      </c>
    </row>
    <row r="739" spans="1:8" ht="19.5" x14ac:dyDescent="0.25">
      <c r="A739" s="6" t="s">
        <v>238</v>
      </c>
      <c r="B739" s="6">
        <v>0</v>
      </c>
      <c r="C739" s="6">
        <v>0</v>
      </c>
      <c r="D739" s="6">
        <v>0</v>
      </c>
      <c r="E739" s="6">
        <v>0</v>
      </c>
      <c r="F739" s="6">
        <v>0</v>
      </c>
      <c r="G739" s="6">
        <v>0</v>
      </c>
      <c r="H739" s="6">
        <v>0</v>
      </c>
    </row>
    <row r="740" spans="1:8" ht="29.25" x14ac:dyDescent="0.25">
      <c r="A740" s="6" t="s">
        <v>239</v>
      </c>
      <c r="B740" s="6">
        <v>0</v>
      </c>
      <c r="C740" s="6">
        <v>0</v>
      </c>
      <c r="D740" s="6">
        <v>0</v>
      </c>
      <c r="E740" s="6">
        <v>0</v>
      </c>
      <c r="F740" s="6">
        <v>0</v>
      </c>
      <c r="G740" s="6">
        <v>0</v>
      </c>
      <c r="H740" s="6">
        <v>0</v>
      </c>
    </row>
    <row r="741" spans="1:8" x14ac:dyDescent="0.25">
      <c r="A741" s="5" t="s">
        <v>43</v>
      </c>
      <c r="B741" s="5">
        <v>0</v>
      </c>
      <c r="C741" s="5">
        <v>0</v>
      </c>
      <c r="D741" s="5">
        <v>0</v>
      </c>
      <c r="E741" s="5">
        <v>0</v>
      </c>
      <c r="F741" s="5">
        <v>0</v>
      </c>
      <c r="G741" s="5">
        <v>0</v>
      </c>
      <c r="H741" s="5">
        <v>0</v>
      </c>
    </row>
    <row r="742" spans="1:8" x14ac:dyDescent="0.25">
      <c r="A742" s="5" t="s">
        <v>44</v>
      </c>
      <c r="B742" s="5"/>
      <c r="C742" s="5"/>
      <c r="D742" s="5"/>
      <c r="E742" s="5"/>
      <c r="F742" s="5"/>
      <c r="G742" s="5"/>
      <c r="H742" s="5"/>
    </row>
    <row r="743" spans="1:8" x14ac:dyDescent="0.25">
      <c r="A743" s="6" t="s">
        <v>44</v>
      </c>
      <c r="B743" s="6">
        <v>0</v>
      </c>
      <c r="C743" s="6">
        <v>0</v>
      </c>
      <c r="D743" s="6">
        <v>0</v>
      </c>
      <c r="E743" s="6">
        <v>0</v>
      </c>
      <c r="F743" s="6">
        <v>0</v>
      </c>
      <c r="G743" s="6">
        <v>0</v>
      </c>
      <c r="H743" s="6">
        <v>0</v>
      </c>
    </row>
    <row r="744" spans="1:8" x14ac:dyDescent="0.25">
      <c r="A744" s="7" t="s">
        <v>45</v>
      </c>
      <c r="B744" s="7">
        <v>0</v>
      </c>
      <c r="C744" s="7">
        <v>0</v>
      </c>
      <c r="D744" s="7">
        <v>0</v>
      </c>
      <c r="E744" s="7">
        <v>0</v>
      </c>
      <c r="F744" s="8"/>
      <c r="G744" s="8"/>
      <c r="H744" s="9"/>
    </row>
  </sheetData>
  <mergeCells count="150">
    <mergeCell ref="A1:A2"/>
    <mergeCell ref="A3:A4"/>
    <mergeCell ref="A5:A6"/>
    <mergeCell ref="A7:A8"/>
    <mergeCell ref="A9:A10"/>
    <mergeCell ref="A11:A12"/>
    <mergeCell ref="A38:A39"/>
    <mergeCell ref="M38:M39"/>
    <mergeCell ref="N38:N39"/>
    <mergeCell ref="O38:O39"/>
    <mergeCell ref="P38:P39"/>
    <mergeCell ref="Q38:Q39"/>
    <mergeCell ref="A18:A19"/>
    <mergeCell ref="M18:M19"/>
    <mergeCell ref="N18:N19"/>
    <mergeCell ref="O18:O19"/>
    <mergeCell ref="P18:P19"/>
    <mergeCell ref="Q18:Q19"/>
    <mergeCell ref="A78:A79"/>
    <mergeCell ref="M78:M79"/>
    <mergeCell ref="N78:N79"/>
    <mergeCell ref="O78:O79"/>
    <mergeCell ref="P78:P79"/>
    <mergeCell ref="Q78:Q79"/>
    <mergeCell ref="A58:A59"/>
    <mergeCell ref="M58:M59"/>
    <mergeCell ref="N58:N59"/>
    <mergeCell ref="O58:O59"/>
    <mergeCell ref="P58:P59"/>
    <mergeCell ref="Q58:Q59"/>
    <mergeCell ref="A138:A139"/>
    <mergeCell ref="M138:M139"/>
    <mergeCell ref="N138:N139"/>
    <mergeCell ref="O138:O139"/>
    <mergeCell ref="P138:P139"/>
    <mergeCell ref="Q138:Q139"/>
    <mergeCell ref="A108:A109"/>
    <mergeCell ref="M108:M109"/>
    <mergeCell ref="N108:N109"/>
    <mergeCell ref="O108:O109"/>
    <mergeCell ref="P108:P109"/>
    <mergeCell ref="Q108:Q109"/>
    <mergeCell ref="AK208:AK209"/>
    <mergeCell ref="A188:A189"/>
    <mergeCell ref="AG188:AG189"/>
    <mergeCell ref="AH188:AH189"/>
    <mergeCell ref="AI188:AI189"/>
    <mergeCell ref="AJ188:AJ189"/>
    <mergeCell ref="AK188:AK189"/>
    <mergeCell ref="A168:A169"/>
    <mergeCell ref="AG168:AG169"/>
    <mergeCell ref="AH168:AH169"/>
    <mergeCell ref="AI168:AI169"/>
    <mergeCell ref="AJ168:AJ169"/>
    <mergeCell ref="AK168:AK169"/>
    <mergeCell ref="A228:A229"/>
    <mergeCell ref="AF228:AF229"/>
    <mergeCell ref="AG228:AG229"/>
    <mergeCell ref="AH228:AH229"/>
    <mergeCell ref="AI228:AI229"/>
    <mergeCell ref="AJ228:AJ229"/>
    <mergeCell ref="A208:A209"/>
    <mergeCell ref="AG208:AG209"/>
    <mergeCell ref="AH208:AH209"/>
    <mergeCell ref="AI208:AI209"/>
    <mergeCell ref="AJ208:AJ209"/>
    <mergeCell ref="A288:A289"/>
    <mergeCell ref="AF288:AF289"/>
    <mergeCell ref="AG288:AG289"/>
    <mergeCell ref="AH288:AH289"/>
    <mergeCell ref="AI288:AI289"/>
    <mergeCell ref="AJ288:AJ289"/>
    <mergeCell ref="A258:A259"/>
    <mergeCell ref="AF258:AF259"/>
    <mergeCell ref="AG258:AG259"/>
    <mergeCell ref="AH258:AH259"/>
    <mergeCell ref="AI258:AI259"/>
    <mergeCell ref="AJ258:AJ259"/>
    <mergeCell ref="A348:A349"/>
    <mergeCell ref="D348:D349"/>
    <mergeCell ref="E348:E349"/>
    <mergeCell ref="F348:F349"/>
    <mergeCell ref="G348:G349"/>
    <mergeCell ref="H348:H349"/>
    <mergeCell ref="A318:A319"/>
    <mergeCell ref="D318:D319"/>
    <mergeCell ref="E318:E319"/>
    <mergeCell ref="F318:F319"/>
    <mergeCell ref="G318:G319"/>
    <mergeCell ref="H318:H319"/>
    <mergeCell ref="A408:A409"/>
    <mergeCell ref="D408:D409"/>
    <mergeCell ref="E408:E409"/>
    <mergeCell ref="F408:F409"/>
    <mergeCell ref="G408:G409"/>
    <mergeCell ref="H408:H409"/>
    <mergeCell ref="A378:A379"/>
    <mergeCell ref="D378:D379"/>
    <mergeCell ref="E378:E379"/>
    <mergeCell ref="F378:F379"/>
    <mergeCell ref="G378:G379"/>
    <mergeCell ref="H378:H379"/>
    <mergeCell ref="A484:A485"/>
    <mergeCell ref="D484:D485"/>
    <mergeCell ref="E484:E485"/>
    <mergeCell ref="F484:F485"/>
    <mergeCell ref="G484:G485"/>
    <mergeCell ref="H484:H485"/>
    <mergeCell ref="A446:A447"/>
    <mergeCell ref="D446:D447"/>
    <mergeCell ref="E446:E447"/>
    <mergeCell ref="F446:F447"/>
    <mergeCell ref="G446:G447"/>
    <mergeCell ref="H446:H447"/>
    <mergeCell ref="A560:A561"/>
    <mergeCell ref="D560:D561"/>
    <mergeCell ref="E560:E561"/>
    <mergeCell ref="F560:F561"/>
    <mergeCell ref="G560:G561"/>
    <mergeCell ref="H560:H561"/>
    <mergeCell ref="A522:A523"/>
    <mergeCell ref="D522:D523"/>
    <mergeCell ref="E522:E523"/>
    <mergeCell ref="F522:F523"/>
    <mergeCell ref="G522:G523"/>
    <mergeCell ref="H522:H523"/>
    <mergeCell ref="A636:A637"/>
    <mergeCell ref="D636:D637"/>
    <mergeCell ref="E636:E637"/>
    <mergeCell ref="F636:F637"/>
    <mergeCell ref="G636:G637"/>
    <mergeCell ref="H636:H637"/>
    <mergeCell ref="A598:A599"/>
    <mergeCell ref="D598:D599"/>
    <mergeCell ref="E598:E599"/>
    <mergeCell ref="F598:F599"/>
    <mergeCell ref="G598:G599"/>
    <mergeCell ref="H598:H599"/>
    <mergeCell ref="A712:A713"/>
    <mergeCell ref="D712:D713"/>
    <mergeCell ref="E712:E713"/>
    <mergeCell ref="F712:F713"/>
    <mergeCell ref="G712:G713"/>
    <mergeCell ref="H712:H713"/>
    <mergeCell ref="A674:A675"/>
    <mergeCell ref="D674:D675"/>
    <mergeCell ref="E674:E675"/>
    <mergeCell ref="F674:F675"/>
    <mergeCell ref="G674:G675"/>
    <mergeCell ref="H674:H67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AE816-D9D4-4A5B-B16A-6EBCB518E4D1}">
  <dimension ref="A1:AL703"/>
  <sheetViews>
    <sheetView topLeftCell="A49" zoomScale="90" zoomScaleNormal="90" workbookViewId="0">
      <selection activeCell="A56" sqref="A56:XFD56"/>
    </sheetView>
  </sheetViews>
  <sheetFormatPr defaultRowHeight="15" x14ac:dyDescent="0.25"/>
  <cols>
    <col min="1" max="1" width="38" style="12" customWidth="1"/>
    <col min="2" max="2" width="9.85546875" style="12" customWidth="1"/>
    <col min="3" max="3" width="10.85546875" style="12" customWidth="1"/>
    <col min="4" max="4" width="9.85546875" style="12" customWidth="1"/>
    <col min="5" max="5" width="77.5703125" style="12" customWidth="1"/>
    <col min="6" max="6" width="9" style="12" customWidth="1"/>
    <col min="7" max="7" width="6.85546875" style="12" customWidth="1"/>
    <col min="8" max="8" width="9" style="12" customWidth="1"/>
    <col min="9" max="9" width="11.5703125" style="12" customWidth="1"/>
    <col min="10" max="10" width="5.85546875" style="12" customWidth="1"/>
    <col min="11" max="11" width="8" style="12" customWidth="1"/>
    <col min="12" max="12" width="6.85546875" style="12" customWidth="1"/>
    <col min="13" max="13" width="9.7109375" style="12" customWidth="1"/>
    <col min="14" max="14" width="6.85546875" style="12" customWidth="1"/>
    <col min="15" max="15" width="10.42578125" style="12" customWidth="1"/>
    <col min="16" max="16" width="10.5703125" style="12" customWidth="1"/>
    <col min="17" max="16384" width="9.140625" style="12"/>
  </cols>
  <sheetData>
    <row r="1" spans="1:16" ht="42.75" customHeight="1" x14ac:dyDescent="0.25">
      <c r="A1" s="52" t="s">
        <v>391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1" t="s">
        <v>241</v>
      </c>
      <c r="N1" s="31"/>
      <c r="O1" s="31"/>
      <c r="P1" s="31"/>
    </row>
    <row r="2" spans="1:16" ht="31.5" customHeight="1" x14ac:dyDescent="0.25">
      <c r="A2" s="30" t="s">
        <v>242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</row>
    <row r="3" spans="1:16" ht="22.5" customHeight="1" x14ac:dyDescent="0.25">
      <c r="A3" s="32" t="s">
        <v>243</v>
      </c>
      <c r="B3" s="32"/>
      <c r="C3" s="33" t="s">
        <v>244</v>
      </c>
      <c r="D3" s="33" t="s">
        <v>245</v>
      </c>
      <c r="E3" s="32" t="s">
        <v>246</v>
      </c>
      <c r="F3" s="34" t="s">
        <v>247</v>
      </c>
      <c r="G3" s="34"/>
      <c r="H3" s="35" t="s">
        <v>248</v>
      </c>
      <c r="I3" s="35"/>
      <c r="J3" s="36" t="s">
        <v>249</v>
      </c>
      <c r="K3" s="36"/>
      <c r="L3" s="36"/>
      <c r="M3" s="36"/>
      <c r="N3" s="32" t="s">
        <v>250</v>
      </c>
      <c r="O3" s="32" t="s">
        <v>251</v>
      </c>
    </row>
    <row r="4" spans="1:16" ht="12.75" customHeight="1" x14ac:dyDescent="0.25">
      <c r="A4" s="37" t="s">
        <v>252</v>
      </c>
      <c r="B4" s="38" t="s">
        <v>253</v>
      </c>
      <c r="C4" s="13">
        <v>56</v>
      </c>
      <c r="D4" s="13">
        <v>0</v>
      </c>
      <c r="E4" s="13">
        <v>54</v>
      </c>
      <c r="F4" s="13">
        <v>13</v>
      </c>
      <c r="G4" s="14">
        <v>0.2407</v>
      </c>
      <c r="H4" s="21">
        <v>1</v>
      </c>
      <c r="I4" s="21"/>
      <c r="J4" s="15">
        <v>1.8499999999999999E-2</v>
      </c>
      <c r="K4" s="13">
        <v>40</v>
      </c>
      <c r="L4" s="14">
        <v>0.74070000000000003</v>
      </c>
      <c r="M4" s="14"/>
      <c r="N4" s="13">
        <v>2</v>
      </c>
      <c r="O4" s="13">
        <v>0</v>
      </c>
    </row>
    <row r="5" spans="1:16" ht="44.25" customHeight="1" x14ac:dyDescent="0.25">
      <c r="A5" s="39" t="s">
        <v>255</v>
      </c>
      <c r="B5" s="38" t="s">
        <v>253</v>
      </c>
      <c r="C5" s="13">
        <v>196</v>
      </c>
      <c r="D5" s="13">
        <v>0</v>
      </c>
      <c r="E5" s="13">
        <v>190</v>
      </c>
      <c r="F5" s="13">
        <v>52</v>
      </c>
      <c r="G5" s="14">
        <v>0.2737</v>
      </c>
      <c r="H5" s="21">
        <v>2</v>
      </c>
      <c r="I5" s="21"/>
      <c r="J5" s="15">
        <v>1.0500000000000001E-2</v>
      </c>
      <c r="K5" s="13">
        <v>136</v>
      </c>
      <c r="L5" s="14">
        <v>0.71579999999999999</v>
      </c>
      <c r="M5" s="14"/>
      <c r="N5" s="13">
        <v>6</v>
      </c>
      <c r="O5" s="13">
        <v>0</v>
      </c>
    </row>
    <row r="6" spans="1:16" ht="40.5" customHeight="1" x14ac:dyDescent="0.25">
      <c r="A6" s="39" t="s">
        <v>256</v>
      </c>
      <c r="B6" s="38" t="s">
        <v>253</v>
      </c>
      <c r="C6" s="13">
        <v>60</v>
      </c>
      <c r="D6" s="13">
        <v>0</v>
      </c>
      <c r="E6" s="13">
        <v>59</v>
      </c>
      <c r="F6" s="13">
        <v>13</v>
      </c>
      <c r="G6" s="14">
        <v>0.2203</v>
      </c>
      <c r="H6" s="21">
        <v>1</v>
      </c>
      <c r="I6" s="21"/>
      <c r="J6" s="15">
        <v>1.6899999999999998E-2</v>
      </c>
      <c r="K6" s="13">
        <v>45</v>
      </c>
      <c r="L6" s="14">
        <v>0.76270000000000004</v>
      </c>
      <c r="M6" s="14"/>
      <c r="N6" s="13">
        <v>1</v>
      </c>
      <c r="O6" s="13">
        <v>0</v>
      </c>
    </row>
    <row r="7" spans="1:16" ht="25.5" customHeight="1" x14ac:dyDescent="0.25">
      <c r="A7" s="39" t="s">
        <v>257</v>
      </c>
      <c r="B7" s="38" t="s">
        <v>253</v>
      </c>
      <c r="C7" s="13">
        <v>90</v>
      </c>
      <c r="D7" s="13">
        <v>0</v>
      </c>
      <c r="E7" s="13">
        <v>87</v>
      </c>
      <c r="F7" s="13">
        <v>23</v>
      </c>
      <c r="G7" s="14">
        <v>0.26440000000000002</v>
      </c>
      <c r="H7" s="21">
        <v>1</v>
      </c>
      <c r="I7" s="21"/>
      <c r="J7" s="15">
        <v>1.15E-2</v>
      </c>
      <c r="K7" s="13">
        <v>63</v>
      </c>
      <c r="L7" s="14">
        <v>0.72409999999999997</v>
      </c>
      <c r="M7" s="14"/>
      <c r="N7" s="13">
        <v>3</v>
      </c>
      <c r="O7" s="13">
        <v>0</v>
      </c>
    </row>
    <row r="8" spans="1:16" ht="25.5" customHeight="1" x14ac:dyDescent="0.25">
      <c r="A8" s="39" t="s">
        <v>258</v>
      </c>
      <c r="B8" s="38" t="s">
        <v>253</v>
      </c>
      <c r="C8" s="13">
        <v>0</v>
      </c>
      <c r="D8" s="13">
        <v>0</v>
      </c>
      <c r="E8" s="13">
        <v>0</v>
      </c>
      <c r="F8" s="13">
        <v>0</v>
      </c>
      <c r="G8" s="14">
        <v>0</v>
      </c>
      <c r="H8" s="21">
        <v>0</v>
      </c>
      <c r="I8" s="21"/>
      <c r="J8" s="15">
        <v>0</v>
      </c>
      <c r="K8" s="13">
        <v>0</v>
      </c>
      <c r="L8" s="14">
        <v>0</v>
      </c>
      <c r="M8" s="14"/>
      <c r="N8" s="13">
        <v>0</v>
      </c>
      <c r="O8" s="13">
        <v>0</v>
      </c>
    </row>
    <row r="9" spans="1:16" ht="36" customHeight="1" x14ac:dyDescent="0.25">
      <c r="A9" s="39" t="s">
        <v>259</v>
      </c>
      <c r="B9" s="38" t="s">
        <v>253</v>
      </c>
      <c r="C9" s="13">
        <v>234</v>
      </c>
      <c r="D9" s="13">
        <v>0</v>
      </c>
      <c r="E9" s="13">
        <v>230</v>
      </c>
      <c r="F9" s="13">
        <v>69</v>
      </c>
      <c r="G9" s="14">
        <v>0.3</v>
      </c>
      <c r="H9" s="21">
        <v>3</v>
      </c>
      <c r="I9" s="21"/>
      <c r="J9" s="15">
        <v>1.2999999999999999E-2</v>
      </c>
      <c r="K9" s="13">
        <v>158</v>
      </c>
      <c r="L9" s="14">
        <v>0.68700000000000006</v>
      </c>
      <c r="M9" s="14"/>
      <c r="N9" s="13">
        <v>4</v>
      </c>
      <c r="O9" s="13">
        <v>0</v>
      </c>
    </row>
    <row r="10" spans="1:16" ht="42" customHeight="1" x14ac:dyDescent="0.25">
      <c r="A10" s="39" t="s">
        <v>260</v>
      </c>
      <c r="B10" s="38" t="s">
        <v>253</v>
      </c>
      <c r="C10" s="13">
        <v>160</v>
      </c>
      <c r="D10" s="13">
        <v>0</v>
      </c>
      <c r="E10" s="13">
        <v>159</v>
      </c>
      <c r="F10" s="13">
        <v>41</v>
      </c>
      <c r="G10" s="14">
        <v>0.25790000000000002</v>
      </c>
      <c r="H10" s="21">
        <v>0</v>
      </c>
      <c r="I10" s="21"/>
      <c r="J10" s="15">
        <v>0</v>
      </c>
      <c r="K10" s="13">
        <v>118</v>
      </c>
      <c r="L10" s="14">
        <v>0.74209999999999998</v>
      </c>
      <c r="M10" s="14"/>
      <c r="N10" s="13">
        <v>1</v>
      </c>
      <c r="O10" s="13">
        <v>0</v>
      </c>
    </row>
    <row r="11" spans="1:16" ht="25.5" customHeight="1" x14ac:dyDescent="0.25">
      <c r="A11" s="39" t="s">
        <v>261</v>
      </c>
      <c r="B11" s="38" t="s">
        <v>253</v>
      </c>
      <c r="C11" s="13">
        <v>31</v>
      </c>
      <c r="D11" s="13">
        <v>0</v>
      </c>
      <c r="E11" s="13">
        <v>28</v>
      </c>
      <c r="F11" s="13">
        <v>9</v>
      </c>
      <c r="G11" s="14">
        <v>0.32140000000000002</v>
      </c>
      <c r="H11" s="21">
        <v>0</v>
      </c>
      <c r="I11" s="21"/>
      <c r="J11" s="15">
        <v>0</v>
      </c>
      <c r="K11" s="13">
        <v>19</v>
      </c>
      <c r="L11" s="14">
        <v>0.67859999999999998</v>
      </c>
      <c r="M11" s="14"/>
      <c r="N11" s="13">
        <v>1</v>
      </c>
      <c r="O11" s="13">
        <v>2</v>
      </c>
    </row>
    <row r="12" spans="1:16" ht="25.5" customHeight="1" x14ac:dyDescent="0.25">
      <c r="A12" s="39" t="s">
        <v>262</v>
      </c>
      <c r="B12" s="38" t="s">
        <v>253</v>
      </c>
      <c r="C12" s="13">
        <v>40</v>
      </c>
      <c r="D12" s="13">
        <v>0</v>
      </c>
      <c r="E12" s="13">
        <v>40</v>
      </c>
      <c r="F12" s="13">
        <v>14</v>
      </c>
      <c r="G12" s="14">
        <v>0.35</v>
      </c>
      <c r="H12" s="21">
        <v>1</v>
      </c>
      <c r="I12" s="21"/>
      <c r="J12" s="15">
        <v>2.5000000000000001E-2</v>
      </c>
      <c r="K12" s="13">
        <v>25</v>
      </c>
      <c r="L12" s="14">
        <v>0.625</v>
      </c>
      <c r="M12" s="14"/>
      <c r="N12" s="13">
        <v>0</v>
      </c>
      <c r="O12" s="13">
        <v>0</v>
      </c>
    </row>
    <row r="13" spans="1:16" ht="25.5" customHeight="1" x14ac:dyDescent="0.25">
      <c r="A13" s="39" t="s">
        <v>263</v>
      </c>
      <c r="B13" s="38" t="s">
        <v>253</v>
      </c>
      <c r="C13" s="13">
        <v>131</v>
      </c>
      <c r="D13" s="13">
        <v>0</v>
      </c>
      <c r="E13" s="13">
        <v>128</v>
      </c>
      <c r="F13" s="13">
        <v>42</v>
      </c>
      <c r="G13" s="14">
        <v>0.3281</v>
      </c>
      <c r="H13" s="21">
        <v>1</v>
      </c>
      <c r="I13" s="21"/>
      <c r="J13" s="15">
        <v>7.7999999999999996E-3</v>
      </c>
      <c r="K13" s="13">
        <v>85</v>
      </c>
      <c r="L13" s="14">
        <v>0.66410000000000002</v>
      </c>
      <c r="M13" s="14"/>
      <c r="N13" s="13">
        <v>2</v>
      </c>
      <c r="O13" s="13">
        <v>1</v>
      </c>
    </row>
    <row r="14" spans="1:16" ht="25.5" customHeight="1" x14ac:dyDescent="0.25">
      <c r="A14" s="39" t="s">
        <v>264</v>
      </c>
      <c r="B14" s="38" t="s">
        <v>253</v>
      </c>
      <c r="C14" s="13">
        <v>64</v>
      </c>
      <c r="D14" s="13">
        <v>0</v>
      </c>
      <c r="E14" s="13">
        <v>63</v>
      </c>
      <c r="F14" s="13">
        <v>10</v>
      </c>
      <c r="G14" s="14">
        <v>0.15870000000000001</v>
      </c>
      <c r="H14" s="21">
        <v>0</v>
      </c>
      <c r="I14" s="21"/>
      <c r="J14" s="15">
        <v>0</v>
      </c>
      <c r="K14" s="13">
        <v>53</v>
      </c>
      <c r="L14" s="14">
        <v>0.84130000000000005</v>
      </c>
      <c r="M14" s="14"/>
      <c r="N14" s="13">
        <v>1</v>
      </c>
      <c r="O14" s="13">
        <v>0</v>
      </c>
    </row>
    <row r="15" spans="1:16" ht="25.5" customHeight="1" x14ac:dyDescent="0.25">
      <c r="A15" s="39" t="s">
        <v>265</v>
      </c>
      <c r="B15" s="38" t="s">
        <v>253</v>
      </c>
      <c r="C15" s="13">
        <v>143</v>
      </c>
      <c r="D15" s="13">
        <v>0</v>
      </c>
      <c r="E15" s="13">
        <v>141</v>
      </c>
      <c r="F15" s="13">
        <v>45</v>
      </c>
      <c r="G15" s="14">
        <v>0.31909999999999999</v>
      </c>
      <c r="H15" s="21">
        <v>5</v>
      </c>
      <c r="I15" s="21"/>
      <c r="J15" s="15">
        <v>3.5499999999999997E-2</v>
      </c>
      <c r="K15" s="13">
        <v>91</v>
      </c>
      <c r="L15" s="14">
        <v>0.64539999999999997</v>
      </c>
      <c r="M15" s="14"/>
      <c r="N15" s="13">
        <v>2</v>
      </c>
      <c r="O15" s="13">
        <v>0</v>
      </c>
    </row>
    <row r="16" spans="1:16" ht="25.5" customHeight="1" x14ac:dyDescent="0.25">
      <c r="A16" s="39" t="s">
        <v>266</v>
      </c>
      <c r="B16" s="38" t="s">
        <v>253</v>
      </c>
      <c r="C16" s="13">
        <v>160</v>
      </c>
      <c r="D16" s="13">
        <v>0</v>
      </c>
      <c r="E16" s="13">
        <v>157</v>
      </c>
      <c r="F16" s="13">
        <v>43</v>
      </c>
      <c r="G16" s="14">
        <v>0.27389999999999998</v>
      </c>
      <c r="H16" s="21">
        <v>3</v>
      </c>
      <c r="I16" s="21"/>
      <c r="J16" s="15">
        <v>1.9099999999999999E-2</v>
      </c>
      <c r="K16" s="13">
        <v>111</v>
      </c>
      <c r="L16" s="14">
        <v>0.70699999999999996</v>
      </c>
      <c r="M16" s="14"/>
      <c r="N16" s="13">
        <v>1</v>
      </c>
      <c r="O16" s="13">
        <v>2</v>
      </c>
    </row>
    <row r="17" spans="1:16" ht="25.5" customHeight="1" x14ac:dyDescent="0.25">
      <c r="A17" s="39" t="s">
        <v>267</v>
      </c>
      <c r="B17" s="38" t="s">
        <v>253</v>
      </c>
      <c r="C17" s="13">
        <v>104</v>
      </c>
      <c r="D17" s="13">
        <v>0</v>
      </c>
      <c r="E17" s="13">
        <v>100</v>
      </c>
      <c r="F17" s="13">
        <v>21</v>
      </c>
      <c r="G17" s="14">
        <v>0.21</v>
      </c>
      <c r="H17" s="21">
        <v>0</v>
      </c>
      <c r="I17" s="21"/>
      <c r="J17" s="15">
        <v>0</v>
      </c>
      <c r="K17" s="13">
        <v>79</v>
      </c>
      <c r="L17" s="14">
        <v>0.79</v>
      </c>
      <c r="M17" s="14"/>
      <c r="N17" s="13">
        <v>2</v>
      </c>
      <c r="O17" s="13">
        <v>2</v>
      </c>
    </row>
    <row r="18" spans="1:16" ht="12.75" customHeight="1" x14ac:dyDescent="0.25">
      <c r="A18" s="37" t="s">
        <v>268</v>
      </c>
      <c r="B18" s="38" t="s">
        <v>253</v>
      </c>
      <c r="C18" s="13">
        <v>77</v>
      </c>
      <c r="D18" s="13">
        <v>0</v>
      </c>
      <c r="E18" s="13">
        <v>76</v>
      </c>
      <c r="F18" s="13">
        <v>22</v>
      </c>
      <c r="G18" s="14">
        <v>0.28949999999999998</v>
      </c>
      <c r="H18" s="21">
        <v>2</v>
      </c>
      <c r="I18" s="21"/>
      <c r="J18" s="15">
        <v>2.63E-2</v>
      </c>
      <c r="K18" s="13">
        <v>52</v>
      </c>
      <c r="L18" s="14">
        <v>0.68420000000000003</v>
      </c>
      <c r="M18" s="14"/>
      <c r="N18" s="13">
        <v>0</v>
      </c>
      <c r="O18" s="13">
        <v>1</v>
      </c>
    </row>
    <row r="19" spans="1:16" ht="25.5" customHeight="1" x14ac:dyDescent="0.25">
      <c r="A19" s="39" t="s">
        <v>269</v>
      </c>
      <c r="B19" s="38" t="s">
        <v>253</v>
      </c>
      <c r="C19" s="13">
        <v>21</v>
      </c>
      <c r="D19" s="13">
        <v>0</v>
      </c>
      <c r="E19" s="13">
        <v>21</v>
      </c>
      <c r="F19" s="13">
        <v>11</v>
      </c>
      <c r="G19" s="14">
        <v>0.52380000000000004</v>
      </c>
      <c r="H19" s="21">
        <v>1</v>
      </c>
      <c r="I19" s="21"/>
      <c r="J19" s="15">
        <v>4.7600000000000003E-2</v>
      </c>
      <c r="K19" s="13">
        <v>9</v>
      </c>
      <c r="L19" s="14">
        <v>0.42859999999999998</v>
      </c>
      <c r="M19" s="14"/>
      <c r="N19" s="13">
        <v>0</v>
      </c>
      <c r="O19" s="13">
        <v>0</v>
      </c>
    </row>
    <row r="20" spans="1:16" ht="25.5" customHeight="1" x14ac:dyDescent="0.25">
      <c r="A20" s="39" t="s">
        <v>270</v>
      </c>
      <c r="B20" s="38" t="s">
        <v>253</v>
      </c>
      <c r="C20" s="13">
        <v>85</v>
      </c>
      <c r="D20" s="13">
        <v>0</v>
      </c>
      <c r="E20" s="13">
        <v>82</v>
      </c>
      <c r="F20" s="13">
        <v>17</v>
      </c>
      <c r="G20" s="14">
        <v>0.20730000000000001</v>
      </c>
      <c r="H20" s="21">
        <v>0</v>
      </c>
      <c r="I20" s="21"/>
      <c r="J20" s="15">
        <v>0</v>
      </c>
      <c r="K20" s="13">
        <v>65</v>
      </c>
      <c r="L20" s="14">
        <v>0.79269999999999996</v>
      </c>
      <c r="M20" s="14"/>
      <c r="N20" s="13">
        <v>2</v>
      </c>
      <c r="O20" s="13">
        <v>1</v>
      </c>
    </row>
    <row r="21" spans="1:16" ht="25.5" customHeight="1" x14ac:dyDescent="0.25">
      <c r="A21" s="39" t="s">
        <v>271</v>
      </c>
      <c r="B21" s="38" t="s">
        <v>253</v>
      </c>
      <c r="C21" s="13">
        <v>68</v>
      </c>
      <c r="D21" s="13">
        <v>0</v>
      </c>
      <c r="E21" s="13">
        <v>67</v>
      </c>
      <c r="F21" s="13">
        <v>11</v>
      </c>
      <c r="G21" s="14">
        <v>0.16420000000000001</v>
      </c>
      <c r="H21" s="21">
        <v>0</v>
      </c>
      <c r="I21" s="21"/>
      <c r="J21" s="15">
        <v>0</v>
      </c>
      <c r="K21" s="13">
        <v>56</v>
      </c>
      <c r="L21" s="14">
        <v>0.83579999999999999</v>
      </c>
      <c r="M21" s="14"/>
      <c r="N21" s="13">
        <v>0</v>
      </c>
      <c r="O21" s="13">
        <v>1</v>
      </c>
    </row>
    <row r="22" spans="1:16" ht="42.75" customHeight="1" x14ac:dyDescent="0.25">
      <c r="A22" s="53" t="s">
        <v>391</v>
      </c>
      <c r="B22" s="51"/>
      <c r="C22" s="51"/>
      <c r="D22" s="51"/>
      <c r="E22" s="51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1"/>
    </row>
    <row r="23" spans="1:16" ht="63.75" customHeight="1" x14ac:dyDescent="0.25">
      <c r="A23" s="30" t="s">
        <v>272</v>
      </c>
      <c r="B23" s="32"/>
      <c r="C23" s="33" t="s">
        <v>244</v>
      </c>
      <c r="D23" s="33" t="s">
        <v>245</v>
      </c>
      <c r="E23" s="28" t="s">
        <v>390</v>
      </c>
      <c r="F23" s="34" t="s">
        <v>273</v>
      </c>
      <c r="G23" s="34"/>
      <c r="H23" s="35" t="s">
        <v>248</v>
      </c>
      <c r="I23" s="35"/>
      <c r="J23" s="34" t="s">
        <v>274</v>
      </c>
      <c r="K23" s="34"/>
      <c r="L23" s="34"/>
      <c r="M23" s="34"/>
      <c r="N23" s="32" t="s">
        <v>250</v>
      </c>
      <c r="O23" s="32" t="s">
        <v>251</v>
      </c>
      <c r="P23" s="30"/>
    </row>
    <row r="24" spans="1:16" ht="22.5" customHeight="1" x14ac:dyDescent="0.25">
      <c r="A24" s="28" t="s">
        <v>393</v>
      </c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</row>
    <row r="25" spans="1:16" ht="12.75" customHeight="1" x14ac:dyDescent="0.25">
      <c r="A25" s="37" t="s">
        <v>252</v>
      </c>
      <c r="B25" s="38" t="s">
        <v>253</v>
      </c>
      <c r="C25" s="13">
        <v>0</v>
      </c>
      <c r="D25" s="13">
        <v>0</v>
      </c>
      <c r="E25" s="13">
        <v>0</v>
      </c>
      <c r="F25" s="13">
        <v>0</v>
      </c>
      <c r="G25" s="14">
        <v>0</v>
      </c>
      <c r="H25" s="21">
        <v>0</v>
      </c>
      <c r="I25" s="21"/>
      <c r="J25" s="14">
        <v>0</v>
      </c>
      <c r="K25" s="13">
        <v>0</v>
      </c>
      <c r="L25" s="19">
        <v>0</v>
      </c>
      <c r="M25" s="19"/>
      <c r="N25" s="13">
        <v>0</v>
      </c>
      <c r="O25" s="13">
        <v>0</v>
      </c>
    </row>
    <row r="26" spans="1:16" ht="25.5" customHeight="1" x14ac:dyDescent="0.25">
      <c r="A26" s="39" t="s">
        <v>255</v>
      </c>
      <c r="B26" s="38" t="s">
        <v>253</v>
      </c>
      <c r="C26" s="13">
        <v>0</v>
      </c>
      <c r="D26" s="13">
        <v>0</v>
      </c>
      <c r="E26" s="13">
        <v>0</v>
      </c>
      <c r="F26" s="13">
        <v>0</v>
      </c>
      <c r="G26" s="14">
        <v>0</v>
      </c>
      <c r="H26" s="21">
        <v>0</v>
      </c>
      <c r="I26" s="21"/>
      <c r="J26" s="14">
        <v>0</v>
      </c>
      <c r="K26" s="13">
        <v>0</v>
      </c>
      <c r="L26" s="19">
        <v>0</v>
      </c>
      <c r="M26" s="19"/>
      <c r="N26" s="13">
        <v>0</v>
      </c>
      <c r="O26" s="13">
        <v>0</v>
      </c>
    </row>
    <row r="27" spans="1:16" ht="25.5" customHeight="1" x14ac:dyDescent="0.25">
      <c r="A27" s="39" t="s">
        <v>256</v>
      </c>
      <c r="B27" s="38" t="s">
        <v>253</v>
      </c>
      <c r="C27" s="13">
        <v>1</v>
      </c>
      <c r="D27" s="13">
        <v>0</v>
      </c>
      <c r="E27" s="13">
        <v>1</v>
      </c>
      <c r="F27" s="13">
        <v>0</v>
      </c>
      <c r="G27" s="14">
        <v>0</v>
      </c>
      <c r="H27" s="21">
        <v>0</v>
      </c>
      <c r="I27" s="21"/>
      <c r="J27" s="14">
        <v>0</v>
      </c>
      <c r="K27" s="13">
        <v>1</v>
      </c>
      <c r="L27" s="19">
        <v>1</v>
      </c>
      <c r="M27" s="19"/>
      <c r="N27" s="13">
        <v>0</v>
      </c>
      <c r="O27" s="13">
        <v>0</v>
      </c>
    </row>
    <row r="28" spans="1:16" ht="25.5" customHeight="1" x14ac:dyDescent="0.25">
      <c r="A28" s="39" t="s">
        <v>257</v>
      </c>
      <c r="B28" s="38" t="s">
        <v>253</v>
      </c>
      <c r="C28" s="13">
        <v>0</v>
      </c>
      <c r="D28" s="13">
        <v>0</v>
      </c>
      <c r="E28" s="13">
        <v>0</v>
      </c>
      <c r="F28" s="13">
        <v>0</v>
      </c>
      <c r="G28" s="14">
        <v>0</v>
      </c>
      <c r="H28" s="21">
        <v>0</v>
      </c>
      <c r="I28" s="21"/>
      <c r="J28" s="14">
        <v>0</v>
      </c>
      <c r="K28" s="13">
        <v>0</v>
      </c>
      <c r="L28" s="19">
        <v>0</v>
      </c>
      <c r="M28" s="19"/>
      <c r="N28" s="13">
        <v>0</v>
      </c>
      <c r="O28" s="13">
        <v>0</v>
      </c>
    </row>
    <row r="29" spans="1:16" ht="25.5" customHeight="1" x14ac:dyDescent="0.25">
      <c r="A29" s="39" t="s">
        <v>277</v>
      </c>
      <c r="B29" s="38" t="s">
        <v>253</v>
      </c>
      <c r="C29" s="13">
        <v>5</v>
      </c>
      <c r="D29" s="13">
        <v>0</v>
      </c>
      <c r="E29" s="13">
        <v>4</v>
      </c>
      <c r="F29" s="13">
        <v>1</v>
      </c>
      <c r="G29" s="14">
        <v>0.25</v>
      </c>
      <c r="H29" s="21">
        <v>0</v>
      </c>
      <c r="I29" s="21"/>
      <c r="J29" s="14">
        <v>0</v>
      </c>
      <c r="K29" s="13">
        <v>4</v>
      </c>
      <c r="L29" s="19">
        <v>0.75</v>
      </c>
      <c r="M29" s="19"/>
      <c r="N29" s="13">
        <v>0</v>
      </c>
      <c r="O29" s="13">
        <v>0</v>
      </c>
    </row>
    <row r="30" spans="1:16" ht="25.5" customHeight="1" x14ac:dyDescent="0.25">
      <c r="A30" s="39" t="s">
        <v>258</v>
      </c>
      <c r="B30" s="38" t="s">
        <v>253</v>
      </c>
      <c r="C30" s="13">
        <v>0</v>
      </c>
      <c r="D30" s="13">
        <v>0</v>
      </c>
      <c r="E30" s="13">
        <v>0</v>
      </c>
      <c r="F30" s="13">
        <v>0</v>
      </c>
      <c r="G30" s="14">
        <v>0</v>
      </c>
      <c r="H30" s="21">
        <v>0</v>
      </c>
      <c r="I30" s="21"/>
      <c r="J30" s="14">
        <v>0</v>
      </c>
      <c r="K30" s="13">
        <v>0</v>
      </c>
      <c r="L30" s="19">
        <v>0</v>
      </c>
      <c r="M30" s="19"/>
      <c r="N30" s="13">
        <v>0</v>
      </c>
      <c r="O30" s="13">
        <v>0</v>
      </c>
    </row>
    <row r="31" spans="1:16" ht="25.5" customHeight="1" x14ac:dyDescent="0.25">
      <c r="A31" s="39" t="s">
        <v>278</v>
      </c>
      <c r="B31" s="38" t="s">
        <v>253</v>
      </c>
      <c r="C31" s="13">
        <v>3</v>
      </c>
      <c r="D31" s="13">
        <v>0</v>
      </c>
      <c r="E31" s="13">
        <v>3</v>
      </c>
      <c r="F31" s="13">
        <v>2</v>
      </c>
      <c r="G31" s="14">
        <v>0.66669999999999996</v>
      </c>
      <c r="H31" s="21">
        <v>0</v>
      </c>
      <c r="I31" s="21"/>
      <c r="J31" s="14">
        <v>0</v>
      </c>
      <c r="K31" s="13">
        <v>1</v>
      </c>
      <c r="L31" s="19">
        <v>0.33329999999999999</v>
      </c>
      <c r="M31" s="19"/>
      <c r="N31" s="13">
        <v>0</v>
      </c>
      <c r="O31" s="13">
        <v>0</v>
      </c>
    </row>
    <row r="32" spans="1:16" ht="25.5" customHeight="1" x14ac:dyDescent="0.25">
      <c r="A32" s="39" t="s">
        <v>279</v>
      </c>
      <c r="B32" s="38" t="s">
        <v>253</v>
      </c>
      <c r="C32" s="13">
        <v>0</v>
      </c>
      <c r="D32" s="13">
        <v>0</v>
      </c>
      <c r="E32" s="13">
        <v>0</v>
      </c>
      <c r="F32" s="13">
        <v>0</v>
      </c>
      <c r="G32" s="14">
        <v>0</v>
      </c>
      <c r="H32" s="21">
        <v>0</v>
      </c>
      <c r="I32" s="21"/>
      <c r="J32" s="14">
        <v>0</v>
      </c>
      <c r="K32" s="13">
        <v>0</v>
      </c>
      <c r="L32" s="19">
        <v>0</v>
      </c>
      <c r="M32" s="19"/>
      <c r="N32" s="13">
        <v>0</v>
      </c>
      <c r="O32" s="13">
        <v>0</v>
      </c>
    </row>
    <row r="33" spans="1:15" ht="25.5" customHeight="1" x14ac:dyDescent="0.25">
      <c r="A33" s="39" t="s">
        <v>259</v>
      </c>
      <c r="B33" s="38" t="s">
        <v>253</v>
      </c>
      <c r="C33" s="13">
        <v>4</v>
      </c>
      <c r="D33" s="13">
        <v>0</v>
      </c>
      <c r="E33" s="13">
        <v>4</v>
      </c>
      <c r="F33" s="13">
        <v>1</v>
      </c>
      <c r="G33" s="14">
        <v>0.25</v>
      </c>
      <c r="H33" s="21">
        <v>0</v>
      </c>
      <c r="I33" s="21"/>
      <c r="J33" s="14">
        <v>0</v>
      </c>
      <c r="K33" s="13">
        <v>3</v>
      </c>
      <c r="L33" s="19">
        <v>0.75</v>
      </c>
      <c r="M33" s="19"/>
      <c r="N33" s="13">
        <v>0</v>
      </c>
      <c r="O33" s="13">
        <v>0</v>
      </c>
    </row>
    <row r="34" spans="1:15" ht="25.5" customHeight="1" x14ac:dyDescent="0.25">
      <c r="A34" s="39" t="s">
        <v>260</v>
      </c>
      <c r="B34" s="38" t="s">
        <v>253</v>
      </c>
      <c r="C34" s="13">
        <v>0</v>
      </c>
      <c r="D34" s="13">
        <v>0</v>
      </c>
      <c r="E34" s="13">
        <v>0</v>
      </c>
      <c r="F34" s="13">
        <v>0</v>
      </c>
      <c r="G34" s="14">
        <v>0</v>
      </c>
      <c r="H34" s="21">
        <v>0</v>
      </c>
      <c r="I34" s="21"/>
      <c r="J34" s="14">
        <v>0</v>
      </c>
      <c r="K34" s="13">
        <v>0</v>
      </c>
      <c r="L34" s="19">
        <v>0</v>
      </c>
      <c r="M34" s="19"/>
      <c r="N34" s="13">
        <v>0</v>
      </c>
      <c r="O34" s="13">
        <v>0</v>
      </c>
    </row>
    <row r="35" spans="1:15" ht="25.5" customHeight="1" x14ac:dyDescent="0.25">
      <c r="A35" s="39" t="s">
        <v>280</v>
      </c>
      <c r="B35" s="38" t="s">
        <v>253</v>
      </c>
      <c r="C35" s="13">
        <v>0</v>
      </c>
      <c r="D35" s="13">
        <v>0</v>
      </c>
      <c r="E35" s="13">
        <v>0</v>
      </c>
      <c r="F35" s="13">
        <v>0</v>
      </c>
      <c r="G35" s="14">
        <v>0</v>
      </c>
      <c r="H35" s="21">
        <v>0</v>
      </c>
      <c r="I35" s="21"/>
      <c r="J35" s="14">
        <v>0</v>
      </c>
      <c r="K35" s="13">
        <v>0</v>
      </c>
      <c r="L35" s="19">
        <v>0</v>
      </c>
      <c r="M35" s="19"/>
      <c r="N35" s="13">
        <v>0</v>
      </c>
      <c r="O35" s="13">
        <v>0</v>
      </c>
    </row>
    <row r="36" spans="1:15" ht="25.5" customHeight="1" x14ac:dyDescent="0.25">
      <c r="A36" s="39" t="s">
        <v>261</v>
      </c>
      <c r="B36" s="38" t="s">
        <v>253</v>
      </c>
      <c r="C36" s="13">
        <v>1</v>
      </c>
      <c r="D36" s="13">
        <v>0</v>
      </c>
      <c r="E36" s="13">
        <v>1</v>
      </c>
      <c r="F36" s="13">
        <v>0</v>
      </c>
      <c r="G36" s="14">
        <v>0</v>
      </c>
      <c r="H36" s="21">
        <v>0</v>
      </c>
      <c r="I36" s="21"/>
      <c r="J36" s="14">
        <v>0</v>
      </c>
      <c r="K36" s="13">
        <v>1</v>
      </c>
      <c r="L36" s="19">
        <v>1</v>
      </c>
      <c r="M36" s="19"/>
      <c r="N36" s="13">
        <v>0</v>
      </c>
      <c r="O36" s="13">
        <v>0</v>
      </c>
    </row>
    <row r="37" spans="1:15" ht="12.75" customHeight="1" x14ac:dyDescent="0.25">
      <c r="A37" s="37" t="s">
        <v>262</v>
      </c>
      <c r="B37" s="38" t="s">
        <v>253</v>
      </c>
      <c r="C37" s="13">
        <v>2</v>
      </c>
      <c r="D37" s="13">
        <v>0</v>
      </c>
      <c r="E37" s="13">
        <v>2</v>
      </c>
      <c r="F37" s="13">
        <v>1</v>
      </c>
      <c r="G37" s="14">
        <v>0.5</v>
      </c>
      <c r="H37" s="21">
        <v>0</v>
      </c>
      <c r="I37" s="21"/>
      <c r="J37" s="15">
        <v>0</v>
      </c>
      <c r="K37" s="13">
        <v>1</v>
      </c>
      <c r="L37" s="19">
        <v>0.5</v>
      </c>
      <c r="M37" s="19"/>
      <c r="N37" s="13">
        <v>0</v>
      </c>
      <c r="O37" s="13">
        <v>0</v>
      </c>
    </row>
    <row r="38" spans="1:15" ht="25.5" customHeight="1" x14ac:dyDescent="0.25">
      <c r="A38" s="39" t="s">
        <v>263</v>
      </c>
      <c r="B38" s="38" t="s">
        <v>253</v>
      </c>
      <c r="C38" s="13">
        <v>0</v>
      </c>
      <c r="D38" s="13">
        <v>0</v>
      </c>
      <c r="E38" s="13">
        <v>0</v>
      </c>
      <c r="F38" s="13">
        <v>0</v>
      </c>
      <c r="G38" s="14">
        <v>0</v>
      </c>
      <c r="H38" s="21">
        <v>0</v>
      </c>
      <c r="I38" s="21"/>
      <c r="J38" s="15">
        <v>0</v>
      </c>
      <c r="K38" s="13">
        <v>0</v>
      </c>
      <c r="L38" s="19">
        <v>0</v>
      </c>
      <c r="M38" s="19"/>
      <c r="N38" s="13">
        <v>0</v>
      </c>
      <c r="O38" s="13">
        <v>0</v>
      </c>
    </row>
    <row r="39" spans="1:15" ht="25.5" customHeight="1" x14ac:dyDescent="0.25">
      <c r="A39" s="39" t="s">
        <v>264</v>
      </c>
      <c r="B39" s="38" t="s">
        <v>253</v>
      </c>
      <c r="C39" s="13">
        <v>0</v>
      </c>
      <c r="D39" s="13">
        <v>0</v>
      </c>
      <c r="E39" s="13">
        <v>0</v>
      </c>
      <c r="F39" s="13">
        <v>0</v>
      </c>
      <c r="G39" s="14">
        <v>0</v>
      </c>
      <c r="H39" s="21">
        <v>0</v>
      </c>
      <c r="I39" s="21"/>
      <c r="J39" s="15">
        <v>0</v>
      </c>
      <c r="K39" s="13">
        <v>0</v>
      </c>
      <c r="L39" s="19">
        <v>0</v>
      </c>
      <c r="M39" s="19"/>
      <c r="N39" s="13">
        <v>0</v>
      </c>
      <c r="O39" s="13">
        <v>0</v>
      </c>
    </row>
    <row r="40" spans="1:15" ht="25.5" customHeight="1" x14ac:dyDescent="0.25">
      <c r="A40" s="39" t="s">
        <v>265</v>
      </c>
      <c r="B40" s="38" t="s">
        <v>253</v>
      </c>
      <c r="C40" s="13">
        <v>6</v>
      </c>
      <c r="D40" s="13">
        <v>0</v>
      </c>
      <c r="E40" s="13">
        <v>5</v>
      </c>
      <c r="F40" s="13">
        <v>0</v>
      </c>
      <c r="G40" s="14">
        <v>0</v>
      </c>
      <c r="H40" s="21">
        <v>0</v>
      </c>
      <c r="I40" s="21"/>
      <c r="J40" s="15">
        <v>0</v>
      </c>
      <c r="K40" s="13">
        <v>5</v>
      </c>
      <c r="L40" s="19">
        <v>1</v>
      </c>
      <c r="M40" s="19"/>
      <c r="N40" s="13">
        <v>0</v>
      </c>
      <c r="O40" s="13">
        <v>1</v>
      </c>
    </row>
    <row r="41" spans="1:15" ht="25.5" customHeight="1" x14ac:dyDescent="0.25">
      <c r="A41" s="39" t="s">
        <v>266</v>
      </c>
      <c r="B41" s="38" t="s">
        <v>253</v>
      </c>
      <c r="C41" s="13">
        <v>3</v>
      </c>
      <c r="D41" s="13">
        <v>0</v>
      </c>
      <c r="E41" s="13">
        <v>3</v>
      </c>
      <c r="F41" s="13">
        <v>0</v>
      </c>
      <c r="G41" s="14">
        <v>0</v>
      </c>
      <c r="H41" s="21">
        <v>0</v>
      </c>
      <c r="I41" s="21"/>
      <c r="J41" s="15">
        <v>0</v>
      </c>
      <c r="K41" s="13">
        <v>3</v>
      </c>
      <c r="L41" s="19">
        <v>1</v>
      </c>
      <c r="M41" s="19"/>
      <c r="N41" s="13">
        <v>0</v>
      </c>
      <c r="O41" s="13">
        <v>0</v>
      </c>
    </row>
    <row r="42" spans="1:15" ht="25.5" customHeight="1" x14ac:dyDescent="0.25">
      <c r="A42" s="39" t="s">
        <v>267</v>
      </c>
      <c r="B42" s="38" t="s">
        <v>253</v>
      </c>
      <c r="C42" s="13">
        <v>1</v>
      </c>
      <c r="D42" s="13">
        <v>0</v>
      </c>
      <c r="E42" s="13">
        <v>1</v>
      </c>
      <c r="F42" s="13">
        <v>0</v>
      </c>
      <c r="G42" s="14">
        <v>0</v>
      </c>
      <c r="H42" s="21">
        <v>0</v>
      </c>
      <c r="I42" s="21"/>
      <c r="J42" s="15">
        <v>0</v>
      </c>
      <c r="K42" s="13">
        <v>1</v>
      </c>
      <c r="L42" s="19">
        <v>1</v>
      </c>
      <c r="M42" s="19"/>
      <c r="N42" s="13">
        <v>0</v>
      </c>
      <c r="O42" s="13">
        <v>0</v>
      </c>
    </row>
    <row r="43" spans="1:15" ht="25.5" customHeight="1" x14ac:dyDescent="0.25">
      <c r="A43" s="39" t="s">
        <v>268</v>
      </c>
      <c r="B43" s="38" t="s">
        <v>253</v>
      </c>
      <c r="C43" s="13">
        <v>0</v>
      </c>
      <c r="D43" s="13">
        <v>0</v>
      </c>
      <c r="E43" s="13">
        <v>0</v>
      </c>
      <c r="F43" s="13">
        <v>0</v>
      </c>
      <c r="G43" s="14">
        <v>0</v>
      </c>
      <c r="H43" s="21">
        <v>0</v>
      </c>
      <c r="I43" s="21"/>
      <c r="J43" s="15">
        <v>0</v>
      </c>
      <c r="K43" s="13">
        <v>0</v>
      </c>
      <c r="L43" s="19">
        <v>0</v>
      </c>
      <c r="M43" s="19"/>
      <c r="N43" s="13">
        <v>0</v>
      </c>
      <c r="O43" s="13">
        <v>0</v>
      </c>
    </row>
    <row r="44" spans="1:15" ht="25.5" customHeight="1" x14ac:dyDescent="0.25">
      <c r="A44" s="39" t="s">
        <v>269</v>
      </c>
      <c r="B44" s="38" t="s">
        <v>253</v>
      </c>
      <c r="C44" s="13">
        <v>0</v>
      </c>
      <c r="D44" s="13">
        <v>0</v>
      </c>
      <c r="E44" s="13">
        <v>0</v>
      </c>
      <c r="F44" s="13">
        <v>0</v>
      </c>
      <c r="G44" s="14">
        <v>0</v>
      </c>
      <c r="H44" s="21">
        <v>0</v>
      </c>
      <c r="I44" s="21"/>
      <c r="J44" s="15">
        <v>0</v>
      </c>
      <c r="K44" s="13">
        <v>0</v>
      </c>
      <c r="L44" s="19">
        <v>0</v>
      </c>
      <c r="M44" s="19"/>
      <c r="N44" s="13">
        <v>0</v>
      </c>
      <c r="O44" s="13">
        <v>0</v>
      </c>
    </row>
    <row r="45" spans="1:15" ht="25.5" customHeight="1" x14ac:dyDescent="0.25">
      <c r="A45" s="39" t="s">
        <v>281</v>
      </c>
      <c r="B45" s="38" t="s">
        <v>253</v>
      </c>
      <c r="C45" s="13">
        <v>8</v>
      </c>
      <c r="D45" s="13">
        <v>0</v>
      </c>
      <c r="E45" s="13">
        <v>6</v>
      </c>
      <c r="F45" s="13">
        <v>1</v>
      </c>
      <c r="G45" s="14">
        <v>0.16669999999999999</v>
      </c>
      <c r="H45" s="21">
        <v>0</v>
      </c>
      <c r="I45" s="21"/>
      <c r="J45" s="15">
        <v>0</v>
      </c>
      <c r="K45" s="13">
        <v>7</v>
      </c>
      <c r="L45" s="19">
        <v>0.83330000000000004</v>
      </c>
      <c r="M45" s="19"/>
      <c r="N45" s="13">
        <v>0</v>
      </c>
      <c r="O45" s="13">
        <v>0</v>
      </c>
    </row>
    <row r="46" spans="1:15" ht="25.5" customHeight="1" x14ac:dyDescent="0.25">
      <c r="A46" s="39" t="s">
        <v>270</v>
      </c>
      <c r="B46" s="38" t="s">
        <v>253</v>
      </c>
      <c r="C46" s="13">
        <v>0</v>
      </c>
      <c r="D46" s="13">
        <v>0</v>
      </c>
      <c r="E46" s="13">
        <v>0</v>
      </c>
      <c r="F46" s="13">
        <v>0</v>
      </c>
      <c r="G46" s="14">
        <v>0</v>
      </c>
      <c r="H46" s="21">
        <v>0</v>
      </c>
      <c r="I46" s="21"/>
      <c r="J46" s="15">
        <v>0</v>
      </c>
      <c r="K46" s="13">
        <v>0</v>
      </c>
      <c r="L46" s="19">
        <v>0</v>
      </c>
      <c r="M46" s="19"/>
      <c r="N46" s="13">
        <v>0</v>
      </c>
      <c r="O46" s="13">
        <v>0</v>
      </c>
    </row>
    <row r="47" spans="1:15" ht="25.5" customHeight="1" x14ac:dyDescent="0.25">
      <c r="A47" s="39" t="s">
        <v>282</v>
      </c>
      <c r="B47" s="38" t="s">
        <v>253</v>
      </c>
      <c r="C47" s="13">
        <v>4</v>
      </c>
      <c r="D47" s="13">
        <v>0</v>
      </c>
      <c r="E47" s="13">
        <v>4</v>
      </c>
      <c r="F47" s="13">
        <v>3</v>
      </c>
      <c r="G47" s="14">
        <v>0.75</v>
      </c>
      <c r="H47" s="21">
        <v>0</v>
      </c>
      <c r="I47" s="21"/>
      <c r="J47" s="15">
        <v>0</v>
      </c>
      <c r="K47" s="13">
        <v>1</v>
      </c>
      <c r="L47" s="19">
        <v>0.25</v>
      </c>
      <c r="M47" s="19"/>
      <c r="N47" s="13">
        <v>0</v>
      </c>
      <c r="O47" s="13">
        <v>0</v>
      </c>
    </row>
    <row r="48" spans="1:15" ht="25.5" customHeight="1" x14ac:dyDescent="0.25">
      <c r="A48" s="39" t="s">
        <v>271</v>
      </c>
      <c r="B48" s="38" t="s">
        <v>253</v>
      </c>
      <c r="C48" s="13">
        <v>0</v>
      </c>
      <c r="D48" s="13">
        <v>0</v>
      </c>
      <c r="E48" s="13">
        <v>0</v>
      </c>
      <c r="F48" s="13">
        <v>0</v>
      </c>
      <c r="G48" s="14">
        <v>0</v>
      </c>
      <c r="H48" s="21">
        <v>0</v>
      </c>
      <c r="I48" s="21"/>
      <c r="J48" s="15">
        <v>0</v>
      </c>
      <c r="K48" s="13">
        <v>0</v>
      </c>
      <c r="L48" s="19">
        <v>0</v>
      </c>
      <c r="M48" s="19"/>
      <c r="N48" s="13">
        <v>0</v>
      </c>
      <c r="O48" s="13">
        <v>0</v>
      </c>
    </row>
    <row r="49" spans="1:16" ht="25.5" customHeight="1" x14ac:dyDescent="0.25">
      <c r="A49" s="54" t="s">
        <v>392</v>
      </c>
      <c r="B49" s="38" t="s">
        <v>253</v>
      </c>
      <c r="C49" s="13">
        <v>5</v>
      </c>
      <c r="D49" s="13">
        <v>0</v>
      </c>
      <c r="E49" s="13">
        <v>5</v>
      </c>
      <c r="F49" s="13">
        <v>1</v>
      </c>
      <c r="G49" s="14">
        <v>0.2</v>
      </c>
      <c r="H49" s="21">
        <v>1</v>
      </c>
      <c r="I49" s="21"/>
      <c r="J49" s="14">
        <v>0.2</v>
      </c>
      <c r="K49" s="13">
        <v>3</v>
      </c>
      <c r="L49" s="19">
        <v>0.6</v>
      </c>
      <c r="M49" s="19"/>
      <c r="N49" s="13">
        <v>0</v>
      </c>
      <c r="O49" s="13">
        <v>0</v>
      </c>
    </row>
    <row r="50" spans="1:16" ht="25.5" customHeight="1" x14ac:dyDescent="0.25">
      <c r="A50" s="39" t="s">
        <v>276</v>
      </c>
      <c r="B50" s="38" t="s">
        <v>253</v>
      </c>
      <c r="C50" s="13">
        <v>5</v>
      </c>
      <c r="D50" s="13">
        <v>0</v>
      </c>
      <c r="E50" s="13">
        <v>5</v>
      </c>
      <c r="F50" s="13">
        <v>2</v>
      </c>
      <c r="G50" s="14">
        <v>0.4</v>
      </c>
      <c r="H50" s="21">
        <v>1</v>
      </c>
      <c r="I50" s="21"/>
      <c r="J50" s="14">
        <v>0.2</v>
      </c>
      <c r="K50" s="13">
        <v>2</v>
      </c>
      <c r="L50" s="19">
        <v>0.4</v>
      </c>
      <c r="M50" s="19"/>
      <c r="N50" s="13">
        <v>0</v>
      </c>
      <c r="O50" s="13">
        <v>0</v>
      </c>
    </row>
    <row r="51" spans="1:16" ht="42.75" customHeight="1" x14ac:dyDescent="0.25">
      <c r="A51" s="30" t="s">
        <v>240</v>
      </c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1"/>
    </row>
    <row r="52" spans="1:16" ht="31.5" customHeight="1" x14ac:dyDescent="0.25">
      <c r="A52" s="30" t="s">
        <v>283</v>
      </c>
      <c r="B52" s="32"/>
      <c r="C52" s="33" t="s">
        <v>244</v>
      </c>
      <c r="D52" s="33" t="s">
        <v>245</v>
      </c>
      <c r="E52" s="32" t="s">
        <v>246</v>
      </c>
      <c r="F52" s="34" t="s">
        <v>274</v>
      </c>
      <c r="G52" s="34"/>
      <c r="H52" s="35" t="s">
        <v>248</v>
      </c>
      <c r="I52" s="35"/>
      <c r="J52" s="34" t="s">
        <v>273</v>
      </c>
      <c r="K52" s="34"/>
      <c r="L52" s="34"/>
      <c r="M52" s="34"/>
      <c r="N52" s="32" t="s">
        <v>250</v>
      </c>
      <c r="O52" s="32" t="s">
        <v>251</v>
      </c>
      <c r="P52" s="30"/>
    </row>
    <row r="53" spans="1:16" ht="22.5" customHeight="1" x14ac:dyDescent="0.25">
      <c r="A53" s="32" t="s">
        <v>243</v>
      </c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</row>
    <row r="54" spans="1:16" ht="12.75" customHeight="1" x14ac:dyDescent="0.25">
      <c r="A54" s="37" t="s">
        <v>252</v>
      </c>
      <c r="B54" s="38" t="s">
        <v>253</v>
      </c>
      <c r="C54" s="13">
        <v>17</v>
      </c>
      <c r="D54" s="13">
        <v>0</v>
      </c>
      <c r="E54" s="13">
        <v>16</v>
      </c>
      <c r="F54" s="13">
        <v>7</v>
      </c>
      <c r="G54" s="14">
        <v>0.4375</v>
      </c>
      <c r="H54" s="21">
        <v>0</v>
      </c>
      <c r="I54" s="21"/>
      <c r="J54" s="15">
        <v>0</v>
      </c>
      <c r="K54" s="13">
        <v>9</v>
      </c>
      <c r="L54" s="14">
        <v>0.5625</v>
      </c>
      <c r="M54" s="14"/>
      <c r="N54" s="13">
        <v>1</v>
      </c>
      <c r="O54" s="13">
        <v>0</v>
      </c>
    </row>
    <row r="55" spans="1:16" ht="25.5" customHeight="1" x14ac:dyDescent="0.25">
      <c r="A55" s="39" t="s">
        <v>255</v>
      </c>
      <c r="B55" s="38" t="s">
        <v>253</v>
      </c>
      <c r="C55" s="13">
        <v>29</v>
      </c>
      <c r="D55" s="13">
        <v>0</v>
      </c>
      <c r="E55" s="13">
        <v>26</v>
      </c>
      <c r="F55" s="13">
        <v>22</v>
      </c>
      <c r="G55" s="14">
        <v>0.73080000000000001</v>
      </c>
      <c r="H55" s="21">
        <v>0</v>
      </c>
      <c r="I55" s="21"/>
      <c r="J55" s="15">
        <v>0</v>
      </c>
      <c r="K55" s="13">
        <v>7</v>
      </c>
      <c r="L55" s="14">
        <v>0.26919999999999999</v>
      </c>
      <c r="M55" s="14"/>
      <c r="N55" s="13">
        <v>0</v>
      </c>
      <c r="O55" s="13">
        <v>0</v>
      </c>
    </row>
    <row r="56" spans="1:16" ht="25.5" customHeight="1" x14ac:dyDescent="0.25">
      <c r="A56" s="39" t="s">
        <v>256</v>
      </c>
      <c r="B56" s="38" t="s">
        <v>253</v>
      </c>
      <c r="C56" s="13">
        <v>13</v>
      </c>
      <c r="D56" s="13">
        <v>0</v>
      </c>
      <c r="E56" s="13">
        <v>13</v>
      </c>
      <c r="F56" s="13">
        <v>9</v>
      </c>
      <c r="G56" s="14">
        <v>0.69230000000000003</v>
      </c>
      <c r="H56" s="21">
        <v>0</v>
      </c>
      <c r="I56" s="21"/>
      <c r="J56" s="15">
        <v>0</v>
      </c>
      <c r="K56" s="13">
        <v>4</v>
      </c>
      <c r="L56" s="14">
        <v>0.30769999999999997</v>
      </c>
      <c r="M56" s="14"/>
      <c r="N56" s="13">
        <v>0</v>
      </c>
      <c r="O56" s="13">
        <v>0</v>
      </c>
    </row>
    <row r="57" spans="1:16" ht="25.5" customHeight="1" x14ac:dyDescent="0.25">
      <c r="A57" s="39" t="s">
        <v>257</v>
      </c>
      <c r="B57" s="38" t="s">
        <v>253</v>
      </c>
      <c r="C57" s="13">
        <v>16</v>
      </c>
      <c r="D57" s="13">
        <v>0</v>
      </c>
      <c r="E57" s="13">
        <v>13</v>
      </c>
      <c r="F57" s="13">
        <v>10</v>
      </c>
      <c r="G57" s="14">
        <v>0.53849999999999998</v>
      </c>
      <c r="H57" s="21">
        <v>0</v>
      </c>
      <c r="I57" s="21"/>
      <c r="J57" s="15">
        <v>0</v>
      </c>
      <c r="K57" s="13">
        <v>6</v>
      </c>
      <c r="L57" s="14">
        <v>0.46150000000000002</v>
      </c>
      <c r="M57" s="14"/>
      <c r="N57" s="13">
        <v>0</v>
      </c>
      <c r="O57" s="13">
        <v>0</v>
      </c>
    </row>
    <row r="58" spans="1:16" ht="25.5" customHeight="1" x14ac:dyDescent="0.25">
      <c r="A58" s="39" t="s">
        <v>277</v>
      </c>
      <c r="B58" s="38" t="s">
        <v>253</v>
      </c>
      <c r="C58" s="13">
        <v>76</v>
      </c>
      <c r="D58" s="13">
        <v>0</v>
      </c>
      <c r="E58" s="13">
        <v>63</v>
      </c>
      <c r="F58" s="13">
        <v>37</v>
      </c>
      <c r="G58" s="14">
        <v>0.46029999999999999</v>
      </c>
      <c r="H58" s="21">
        <v>0</v>
      </c>
      <c r="I58" s="21"/>
      <c r="J58" s="15">
        <v>0</v>
      </c>
      <c r="K58" s="13">
        <v>38</v>
      </c>
      <c r="L58" s="14">
        <v>0.53969999999999996</v>
      </c>
      <c r="M58" s="14"/>
      <c r="N58" s="13">
        <v>0</v>
      </c>
      <c r="O58" s="13">
        <v>1</v>
      </c>
    </row>
    <row r="59" spans="1:16" ht="25.5" customHeight="1" x14ac:dyDescent="0.25">
      <c r="A59" s="39" t="s">
        <v>258</v>
      </c>
      <c r="B59" s="38" t="s">
        <v>253</v>
      </c>
      <c r="C59" s="13">
        <v>0</v>
      </c>
      <c r="D59" s="13">
        <v>0</v>
      </c>
      <c r="E59" s="13">
        <v>0</v>
      </c>
      <c r="F59" s="13">
        <v>0</v>
      </c>
      <c r="G59" s="14">
        <v>0</v>
      </c>
      <c r="H59" s="21">
        <v>0</v>
      </c>
      <c r="I59" s="21"/>
      <c r="J59" s="15">
        <v>0</v>
      </c>
      <c r="K59" s="13">
        <v>0</v>
      </c>
      <c r="L59" s="14">
        <v>0</v>
      </c>
      <c r="M59" s="14"/>
      <c r="N59" s="13">
        <v>0</v>
      </c>
      <c r="O59" s="13">
        <v>0</v>
      </c>
    </row>
    <row r="60" spans="1:16" ht="25.5" customHeight="1" x14ac:dyDescent="0.25">
      <c r="A60" s="39" t="s">
        <v>278</v>
      </c>
      <c r="B60" s="38" t="s">
        <v>253</v>
      </c>
      <c r="C60" s="13">
        <v>74</v>
      </c>
      <c r="D60" s="13">
        <v>0</v>
      </c>
      <c r="E60" s="13">
        <v>65</v>
      </c>
      <c r="F60" s="13">
        <v>51</v>
      </c>
      <c r="G60" s="14">
        <v>0.66149999999999998</v>
      </c>
      <c r="H60" s="21">
        <v>0</v>
      </c>
      <c r="I60" s="21"/>
      <c r="J60" s="15">
        <v>0</v>
      </c>
      <c r="K60" s="13">
        <v>23</v>
      </c>
      <c r="L60" s="14">
        <v>0.33850000000000002</v>
      </c>
      <c r="M60" s="14"/>
      <c r="N60" s="13">
        <v>0</v>
      </c>
      <c r="O60" s="13">
        <v>0</v>
      </c>
    </row>
    <row r="61" spans="1:16" ht="25.5" customHeight="1" x14ac:dyDescent="0.25">
      <c r="A61" s="39" t="s">
        <v>279</v>
      </c>
      <c r="B61" s="38" t="s">
        <v>253</v>
      </c>
      <c r="C61" s="13">
        <v>2</v>
      </c>
      <c r="D61" s="13">
        <v>0</v>
      </c>
      <c r="E61" s="13">
        <v>2</v>
      </c>
      <c r="F61" s="13">
        <v>2</v>
      </c>
      <c r="G61" s="14">
        <v>1</v>
      </c>
      <c r="H61" s="21">
        <v>0</v>
      </c>
      <c r="I61" s="21"/>
      <c r="J61" s="15">
        <v>0</v>
      </c>
      <c r="K61" s="13">
        <v>0</v>
      </c>
      <c r="L61" s="14">
        <v>0</v>
      </c>
      <c r="M61" s="14"/>
      <c r="N61" s="13">
        <v>0</v>
      </c>
      <c r="O61" s="13">
        <v>0</v>
      </c>
    </row>
    <row r="62" spans="1:16" ht="25.5" customHeight="1" x14ac:dyDescent="0.25">
      <c r="A62" s="39" t="s">
        <v>259</v>
      </c>
      <c r="B62" s="38" t="s">
        <v>253</v>
      </c>
      <c r="C62" s="13">
        <v>45</v>
      </c>
      <c r="D62" s="13">
        <v>0</v>
      </c>
      <c r="E62" s="13">
        <v>35</v>
      </c>
      <c r="F62" s="13">
        <v>30</v>
      </c>
      <c r="G62" s="14">
        <v>0.65710000000000002</v>
      </c>
      <c r="H62" s="21">
        <v>0</v>
      </c>
      <c r="I62" s="21"/>
      <c r="J62" s="15">
        <v>0</v>
      </c>
      <c r="K62" s="13">
        <v>15</v>
      </c>
      <c r="L62" s="14">
        <v>0.34289999999999998</v>
      </c>
      <c r="M62" s="14"/>
      <c r="N62" s="13">
        <v>0</v>
      </c>
      <c r="O62" s="13">
        <v>0</v>
      </c>
    </row>
    <row r="63" spans="1:16" ht="25.5" customHeight="1" x14ac:dyDescent="0.25">
      <c r="A63" s="39" t="s">
        <v>260</v>
      </c>
      <c r="B63" s="38" t="s">
        <v>253</v>
      </c>
      <c r="C63" s="13">
        <v>14</v>
      </c>
      <c r="D63" s="13">
        <v>0</v>
      </c>
      <c r="E63" s="13">
        <v>10</v>
      </c>
      <c r="F63" s="13">
        <v>12</v>
      </c>
      <c r="G63" s="14">
        <v>0.8</v>
      </c>
      <c r="H63" s="21">
        <v>0</v>
      </c>
      <c r="I63" s="21"/>
      <c r="J63" s="15">
        <v>0</v>
      </c>
      <c r="K63" s="13">
        <v>2</v>
      </c>
      <c r="L63" s="14">
        <v>0.2</v>
      </c>
      <c r="M63" s="14"/>
      <c r="N63" s="13">
        <v>0</v>
      </c>
      <c r="O63" s="13">
        <v>0</v>
      </c>
    </row>
    <row r="64" spans="1:16" ht="25.5" customHeight="1" x14ac:dyDescent="0.25">
      <c r="A64" s="39" t="s">
        <v>280</v>
      </c>
      <c r="B64" s="38" t="s">
        <v>253</v>
      </c>
      <c r="C64" s="13">
        <v>17</v>
      </c>
      <c r="D64" s="13">
        <v>0</v>
      </c>
      <c r="E64" s="13">
        <v>13</v>
      </c>
      <c r="F64" s="13">
        <v>9</v>
      </c>
      <c r="G64" s="14">
        <v>0.53849999999999998</v>
      </c>
      <c r="H64" s="21">
        <v>0</v>
      </c>
      <c r="I64" s="21"/>
      <c r="J64" s="15">
        <v>0</v>
      </c>
      <c r="K64" s="13">
        <v>8</v>
      </c>
      <c r="L64" s="14">
        <v>0.46150000000000002</v>
      </c>
      <c r="M64" s="14"/>
      <c r="N64" s="13">
        <v>0</v>
      </c>
      <c r="O64" s="13">
        <v>0</v>
      </c>
    </row>
    <row r="65" spans="1:16" ht="25.5" customHeight="1" x14ac:dyDescent="0.25">
      <c r="A65" s="39" t="s">
        <v>261</v>
      </c>
      <c r="B65" s="38" t="s">
        <v>253</v>
      </c>
      <c r="C65" s="13">
        <v>3</v>
      </c>
      <c r="D65" s="13">
        <v>0</v>
      </c>
      <c r="E65" s="13">
        <v>3</v>
      </c>
      <c r="F65" s="13">
        <v>2</v>
      </c>
      <c r="G65" s="14">
        <v>0.66669999999999996</v>
      </c>
      <c r="H65" s="21">
        <v>0</v>
      </c>
      <c r="I65" s="21"/>
      <c r="J65" s="15">
        <v>0</v>
      </c>
      <c r="K65" s="13">
        <v>1</v>
      </c>
      <c r="L65" s="14">
        <v>0.33329999999999999</v>
      </c>
      <c r="M65" s="14"/>
      <c r="N65" s="13">
        <v>0</v>
      </c>
      <c r="O65" s="13">
        <v>0</v>
      </c>
    </row>
    <row r="66" spans="1:16" ht="12.75" customHeight="1" x14ac:dyDescent="0.25">
      <c r="A66" s="37" t="s">
        <v>262</v>
      </c>
      <c r="B66" s="38" t="s">
        <v>253</v>
      </c>
      <c r="C66" s="13">
        <v>3</v>
      </c>
      <c r="D66" s="13">
        <v>0</v>
      </c>
      <c r="E66" s="13">
        <v>2</v>
      </c>
      <c r="F66" s="13">
        <v>2</v>
      </c>
      <c r="G66" s="14">
        <v>0.5</v>
      </c>
      <c r="H66" s="21">
        <v>0</v>
      </c>
      <c r="I66" s="21"/>
      <c r="J66" s="15">
        <v>0</v>
      </c>
      <c r="K66" s="13">
        <v>1</v>
      </c>
      <c r="L66" s="19">
        <v>0.5</v>
      </c>
      <c r="M66" s="19"/>
      <c r="N66" s="13">
        <v>0</v>
      </c>
      <c r="O66" s="13">
        <v>0</v>
      </c>
    </row>
    <row r="67" spans="1:16" ht="25.5" customHeight="1" x14ac:dyDescent="0.25">
      <c r="A67" s="39" t="s">
        <v>263</v>
      </c>
      <c r="B67" s="38" t="s">
        <v>253</v>
      </c>
      <c r="C67" s="13">
        <v>35</v>
      </c>
      <c r="D67" s="13">
        <v>0</v>
      </c>
      <c r="E67" s="13">
        <v>33</v>
      </c>
      <c r="F67" s="13">
        <v>17</v>
      </c>
      <c r="G67" s="14">
        <v>0.48480000000000001</v>
      </c>
      <c r="H67" s="21">
        <v>1</v>
      </c>
      <c r="I67" s="21"/>
      <c r="J67" s="15">
        <v>3.0300000000000001E-2</v>
      </c>
      <c r="K67" s="13">
        <v>17</v>
      </c>
      <c r="L67" s="19">
        <v>0.48480000000000001</v>
      </c>
      <c r="M67" s="19"/>
      <c r="N67" s="13">
        <v>0</v>
      </c>
      <c r="O67" s="13">
        <v>0</v>
      </c>
    </row>
    <row r="68" spans="1:16" ht="25.5" customHeight="1" x14ac:dyDescent="0.25">
      <c r="A68" s="39" t="s">
        <v>264</v>
      </c>
      <c r="B68" s="38" t="s">
        <v>253</v>
      </c>
      <c r="C68" s="13">
        <v>7</v>
      </c>
      <c r="D68" s="13">
        <v>0</v>
      </c>
      <c r="E68" s="13">
        <v>5</v>
      </c>
      <c r="F68" s="13">
        <v>7</v>
      </c>
      <c r="G68" s="14">
        <v>1</v>
      </c>
      <c r="H68" s="21">
        <v>0</v>
      </c>
      <c r="I68" s="21"/>
      <c r="J68" s="15">
        <v>0</v>
      </c>
      <c r="K68" s="13">
        <v>0</v>
      </c>
      <c r="L68" s="19">
        <v>0</v>
      </c>
      <c r="M68" s="19"/>
      <c r="N68" s="13">
        <v>0</v>
      </c>
      <c r="O68" s="13">
        <v>0</v>
      </c>
    </row>
    <row r="69" spans="1:16" ht="25.5" customHeight="1" x14ac:dyDescent="0.25">
      <c r="A69" s="39" t="s">
        <v>265</v>
      </c>
      <c r="B69" s="38" t="s">
        <v>253</v>
      </c>
      <c r="C69" s="13">
        <v>28</v>
      </c>
      <c r="D69" s="13">
        <v>0</v>
      </c>
      <c r="E69" s="13">
        <v>23</v>
      </c>
      <c r="F69" s="13">
        <v>13</v>
      </c>
      <c r="G69" s="14">
        <v>0.52170000000000005</v>
      </c>
      <c r="H69" s="21">
        <v>0</v>
      </c>
      <c r="I69" s="21"/>
      <c r="J69" s="15">
        <v>0</v>
      </c>
      <c r="K69" s="13">
        <v>13</v>
      </c>
      <c r="L69" s="19">
        <v>0.4783</v>
      </c>
      <c r="M69" s="19"/>
      <c r="N69" s="13">
        <v>2</v>
      </c>
      <c r="O69" s="13">
        <v>0</v>
      </c>
    </row>
    <row r="70" spans="1:16" ht="25.5" customHeight="1" x14ac:dyDescent="0.25">
      <c r="A70" s="39" t="s">
        <v>266</v>
      </c>
      <c r="B70" s="38" t="s">
        <v>253</v>
      </c>
      <c r="C70" s="13">
        <v>42</v>
      </c>
      <c r="D70" s="13">
        <v>0</v>
      </c>
      <c r="E70" s="13">
        <v>36</v>
      </c>
      <c r="F70" s="13">
        <v>30</v>
      </c>
      <c r="G70" s="14">
        <v>0.66669999999999996</v>
      </c>
      <c r="H70" s="21">
        <v>0</v>
      </c>
      <c r="I70" s="21"/>
      <c r="J70" s="15">
        <v>0</v>
      </c>
      <c r="K70" s="13">
        <v>12</v>
      </c>
      <c r="L70" s="19">
        <v>0.33329999999999999</v>
      </c>
      <c r="M70" s="19"/>
      <c r="N70" s="13">
        <v>0</v>
      </c>
      <c r="O70" s="13">
        <v>0</v>
      </c>
    </row>
    <row r="71" spans="1:16" ht="25.5" customHeight="1" x14ac:dyDescent="0.25">
      <c r="A71" s="39" t="s">
        <v>267</v>
      </c>
      <c r="B71" s="38" t="s">
        <v>253</v>
      </c>
      <c r="C71" s="13">
        <v>25</v>
      </c>
      <c r="D71" s="13">
        <v>0</v>
      </c>
      <c r="E71" s="13">
        <v>23</v>
      </c>
      <c r="F71" s="13">
        <v>16</v>
      </c>
      <c r="G71" s="14">
        <v>0.60870000000000002</v>
      </c>
      <c r="H71" s="21">
        <v>0</v>
      </c>
      <c r="I71" s="21"/>
      <c r="J71" s="15">
        <v>0</v>
      </c>
      <c r="K71" s="13">
        <v>9</v>
      </c>
      <c r="L71" s="19">
        <v>0.39129999999999998</v>
      </c>
      <c r="M71" s="19"/>
      <c r="N71" s="13">
        <v>0</v>
      </c>
      <c r="O71" s="13">
        <v>0</v>
      </c>
    </row>
    <row r="72" spans="1:16" ht="25.5" customHeight="1" x14ac:dyDescent="0.25">
      <c r="A72" s="39" t="s">
        <v>268</v>
      </c>
      <c r="B72" s="38" t="s">
        <v>253</v>
      </c>
      <c r="C72" s="13">
        <v>12</v>
      </c>
      <c r="D72" s="13">
        <v>0</v>
      </c>
      <c r="E72" s="13">
        <v>8</v>
      </c>
      <c r="F72" s="13">
        <v>7</v>
      </c>
      <c r="G72" s="14">
        <v>0.75</v>
      </c>
      <c r="H72" s="21">
        <v>0</v>
      </c>
      <c r="I72" s="21"/>
      <c r="J72" s="15">
        <v>0</v>
      </c>
      <c r="K72" s="13">
        <v>3</v>
      </c>
      <c r="L72" s="19">
        <v>0.25</v>
      </c>
      <c r="M72" s="19"/>
      <c r="N72" s="13">
        <v>1</v>
      </c>
      <c r="O72" s="13">
        <v>1</v>
      </c>
    </row>
    <row r="73" spans="1:16" ht="25.5" customHeight="1" x14ac:dyDescent="0.25">
      <c r="A73" s="39" t="s">
        <v>269</v>
      </c>
      <c r="B73" s="38" t="s">
        <v>253</v>
      </c>
      <c r="C73" s="13">
        <v>2</v>
      </c>
      <c r="D73" s="13">
        <v>0</v>
      </c>
      <c r="E73" s="13">
        <v>2</v>
      </c>
      <c r="F73" s="13">
        <v>0</v>
      </c>
      <c r="G73" s="14">
        <v>0</v>
      </c>
      <c r="H73" s="21">
        <v>0</v>
      </c>
      <c r="I73" s="21"/>
      <c r="J73" s="15">
        <v>0</v>
      </c>
      <c r="K73" s="13">
        <v>2</v>
      </c>
      <c r="L73" s="19">
        <v>1</v>
      </c>
      <c r="M73" s="19"/>
      <c r="N73" s="13">
        <v>0</v>
      </c>
      <c r="O73" s="13">
        <v>0</v>
      </c>
    </row>
    <row r="74" spans="1:16" ht="25.5" customHeight="1" x14ac:dyDescent="0.25">
      <c r="A74" s="39" t="s">
        <v>281</v>
      </c>
      <c r="B74" s="38" t="s">
        <v>253</v>
      </c>
      <c r="C74" s="13">
        <v>78</v>
      </c>
      <c r="D74" s="13">
        <v>0</v>
      </c>
      <c r="E74" s="13">
        <v>68</v>
      </c>
      <c r="F74" s="13">
        <v>48</v>
      </c>
      <c r="G74" s="14">
        <v>0.61760000000000004</v>
      </c>
      <c r="H74" s="21">
        <v>0</v>
      </c>
      <c r="I74" s="21"/>
      <c r="J74" s="15">
        <v>0</v>
      </c>
      <c r="K74" s="13">
        <v>30</v>
      </c>
      <c r="L74" s="19">
        <v>0.38240000000000002</v>
      </c>
      <c r="M74" s="19"/>
      <c r="N74" s="13">
        <v>0</v>
      </c>
      <c r="O74" s="13">
        <v>0</v>
      </c>
    </row>
    <row r="75" spans="1:16" ht="25.5" customHeight="1" x14ac:dyDescent="0.25">
      <c r="A75" s="39" t="s">
        <v>270</v>
      </c>
      <c r="B75" s="38" t="s">
        <v>253</v>
      </c>
      <c r="C75" s="13">
        <v>4</v>
      </c>
      <c r="D75" s="13">
        <v>0</v>
      </c>
      <c r="E75" s="13">
        <v>3</v>
      </c>
      <c r="F75" s="13">
        <v>3</v>
      </c>
      <c r="G75" s="14">
        <v>0.66669999999999996</v>
      </c>
      <c r="H75" s="21">
        <v>0</v>
      </c>
      <c r="I75" s="21"/>
      <c r="J75" s="15">
        <v>0</v>
      </c>
      <c r="K75" s="13">
        <v>1</v>
      </c>
      <c r="L75" s="19">
        <v>0.33329999999999999</v>
      </c>
      <c r="M75" s="19"/>
      <c r="N75" s="13">
        <v>0</v>
      </c>
      <c r="O75" s="13">
        <v>0</v>
      </c>
    </row>
    <row r="76" spans="1:16" ht="25.5" customHeight="1" x14ac:dyDescent="0.25">
      <c r="A76" s="39" t="s">
        <v>282</v>
      </c>
      <c r="B76" s="38" t="s">
        <v>253</v>
      </c>
      <c r="C76" s="13">
        <v>84</v>
      </c>
      <c r="D76" s="13">
        <v>0</v>
      </c>
      <c r="E76" s="13">
        <v>75</v>
      </c>
      <c r="F76" s="13">
        <v>39</v>
      </c>
      <c r="G76" s="14">
        <v>0.44</v>
      </c>
      <c r="H76" s="21">
        <v>0</v>
      </c>
      <c r="I76" s="21"/>
      <c r="J76" s="15">
        <v>0</v>
      </c>
      <c r="K76" s="13">
        <v>45</v>
      </c>
      <c r="L76" s="19">
        <v>0.56000000000000005</v>
      </c>
      <c r="M76" s="19"/>
      <c r="N76" s="13">
        <v>0</v>
      </c>
      <c r="O76" s="13">
        <v>0</v>
      </c>
    </row>
    <row r="77" spans="1:16" ht="25.5" customHeight="1" x14ac:dyDescent="0.25">
      <c r="A77" s="39" t="s">
        <v>271</v>
      </c>
      <c r="B77" s="38" t="s">
        <v>253</v>
      </c>
      <c r="C77" s="13">
        <v>8</v>
      </c>
      <c r="D77" s="13">
        <v>0</v>
      </c>
      <c r="E77" s="13">
        <v>7</v>
      </c>
      <c r="F77" s="13">
        <v>6</v>
      </c>
      <c r="G77" s="14">
        <v>0.85709999999999997</v>
      </c>
      <c r="H77" s="21">
        <v>0</v>
      </c>
      <c r="I77" s="21"/>
      <c r="J77" s="15">
        <v>0</v>
      </c>
      <c r="K77" s="13">
        <v>2</v>
      </c>
      <c r="L77" s="19">
        <v>0.1429</v>
      </c>
      <c r="M77" s="19"/>
      <c r="N77" s="13">
        <v>0</v>
      </c>
      <c r="O77" s="13">
        <v>0</v>
      </c>
    </row>
    <row r="78" spans="1:16" ht="25.5" customHeight="1" x14ac:dyDescent="0.25">
      <c r="A78" s="39" t="s">
        <v>275</v>
      </c>
      <c r="B78" s="38" t="s">
        <v>253</v>
      </c>
      <c r="C78" s="13">
        <v>31</v>
      </c>
      <c r="D78" s="13">
        <v>0</v>
      </c>
      <c r="E78" s="13">
        <v>28</v>
      </c>
      <c r="F78" s="13">
        <v>13</v>
      </c>
      <c r="G78" s="14">
        <v>0.39290000000000003</v>
      </c>
      <c r="H78" s="21">
        <v>0</v>
      </c>
      <c r="I78" s="21"/>
      <c r="J78" s="15">
        <v>0</v>
      </c>
      <c r="K78" s="13">
        <v>17</v>
      </c>
      <c r="L78" s="14">
        <v>0.60709999999999997</v>
      </c>
      <c r="M78" s="14"/>
      <c r="N78" s="13">
        <v>1</v>
      </c>
      <c r="O78" s="13">
        <v>0</v>
      </c>
    </row>
    <row r="79" spans="1:16" ht="25.5" customHeight="1" x14ac:dyDescent="0.25">
      <c r="A79" s="39" t="s">
        <v>276</v>
      </c>
      <c r="B79" s="38" t="s">
        <v>253</v>
      </c>
      <c r="C79" s="13">
        <v>61</v>
      </c>
      <c r="D79" s="13">
        <v>0</v>
      </c>
      <c r="E79" s="13">
        <v>55</v>
      </c>
      <c r="F79" s="13">
        <v>36</v>
      </c>
      <c r="G79" s="14">
        <v>0.56359999999999999</v>
      </c>
      <c r="H79" s="21">
        <v>1</v>
      </c>
      <c r="I79" s="21"/>
      <c r="J79" s="15">
        <v>0</v>
      </c>
      <c r="K79" s="13">
        <v>24</v>
      </c>
      <c r="L79" s="14">
        <v>0.43640000000000001</v>
      </c>
      <c r="M79" s="14"/>
      <c r="N79" s="13">
        <v>0</v>
      </c>
      <c r="O79" s="13">
        <v>0</v>
      </c>
    </row>
    <row r="80" spans="1:16" ht="42.75" customHeight="1" x14ac:dyDescent="0.25">
      <c r="A80" s="30" t="s">
        <v>240</v>
      </c>
      <c r="P80" s="31"/>
    </row>
    <row r="81" spans="1:15" ht="31.5" customHeight="1" x14ac:dyDescent="0.25">
      <c r="A81" s="12" t="s">
        <v>284</v>
      </c>
      <c r="B81" s="32"/>
      <c r="C81" s="33" t="s">
        <v>244</v>
      </c>
      <c r="D81" s="33" t="s">
        <v>245</v>
      </c>
      <c r="E81" s="32" t="s">
        <v>246</v>
      </c>
      <c r="F81" s="34" t="s">
        <v>285</v>
      </c>
      <c r="G81" s="34"/>
      <c r="H81" s="35" t="s">
        <v>248</v>
      </c>
      <c r="I81" s="35"/>
      <c r="J81" s="34" t="s">
        <v>286</v>
      </c>
      <c r="K81" s="34"/>
      <c r="L81" s="34"/>
      <c r="M81" s="34"/>
      <c r="N81" s="32" t="s">
        <v>250</v>
      </c>
      <c r="O81" s="32" t="s">
        <v>251</v>
      </c>
    </row>
    <row r="82" spans="1:15" ht="22.5" customHeight="1" x14ac:dyDescent="0.25">
      <c r="A82" s="32" t="s">
        <v>243</v>
      </c>
      <c r="B82" s="37"/>
      <c r="C82" s="37"/>
      <c r="D82" s="37"/>
      <c r="E82" s="37"/>
      <c r="F82" s="37"/>
      <c r="G82" s="37"/>
      <c r="H82" s="37"/>
      <c r="I82" s="37"/>
      <c r="J82" s="37"/>
      <c r="K82" s="37"/>
      <c r="L82" s="37"/>
      <c r="M82" s="37"/>
      <c r="N82" s="37"/>
      <c r="O82" s="37"/>
    </row>
    <row r="83" spans="1:15" ht="12.75" customHeight="1" x14ac:dyDescent="0.25">
      <c r="A83" s="37" t="s">
        <v>252</v>
      </c>
      <c r="B83" s="38" t="s">
        <v>253</v>
      </c>
      <c r="C83" s="13">
        <v>0</v>
      </c>
      <c r="D83" s="13">
        <v>0</v>
      </c>
      <c r="E83" s="13">
        <v>0</v>
      </c>
      <c r="F83" s="13">
        <v>0</v>
      </c>
      <c r="G83" s="14">
        <v>0</v>
      </c>
      <c r="H83" s="21">
        <v>0</v>
      </c>
      <c r="I83" s="21"/>
      <c r="J83" s="15">
        <v>0</v>
      </c>
      <c r="K83" s="13">
        <v>0</v>
      </c>
      <c r="L83" s="14">
        <v>0</v>
      </c>
      <c r="M83" s="14"/>
      <c r="N83" s="13">
        <v>0</v>
      </c>
      <c r="O83" s="13">
        <v>0</v>
      </c>
    </row>
    <row r="84" spans="1:15" ht="11.25" customHeight="1" x14ac:dyDescent="0.25">
      <c r="A84" s="40"/>
      <c r="B84" s="41" t="s">
        <v>254</v>
      </c>
      <c r="C84" s="16">
        <v>0</v>
      </c>
      <c r="D84" s="16">
        <v>0</v>
      </c>
      <c r="E84" s="16">
        <v>0</v>
      </c>
      <c r="F84" s="16">
        <v>0</v>
      </c>
      <c r="G84" s="17">
        <v>0</v>
      </c>
      <c r="H84" s="22">
        <v>0</v>
      </c>
      <c r="I84" s="22"/>
      <c r="J84" s="18">
        <v>0</v>
      </c>
      <c r="K84" s="16">
        <v>0</v>
      </c>
      <c r="L84" s="17">
        <v>0</v>
      </c>
      <c r="M84" s="17"/>
      <c r="N84" s="16">
        <v>0</v>
      </c>
      <c r="O84" s="16">
        <v>0</v>
      </c>
    </row>
    <row r="85" spans="1:15" ht="11.45" customHeight="1" x14ac:dyDescent="0.25">
      <c r="A85" s="42"/>
      <c r="B85" s="39"/>
      <c r="C85" s="39"/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</row>
    <row r="86" spans="1:15" ht="25.5" customHeight="1" x14ac:dyDescent="0.25">
      <c r="A86" s="39" t="s">
        <v>275</v>
      </c>
      <c r="B86" s="38" t="s">
        <v>253</v>
      </c>
      <c r="C86" s="13">
        <v>1</v>
      </c>
      <c r="D86" s="13">
        <v>0</v>
      </c>
      <c r="E86" s="13">
        <v>1</v>
      </c>
      <c r="F86" s="38" t="s">
        <v>287</v>
      </c>
      <c r="G86" s="38"/>
      <c r="H86" s="21">
        <v>0</v>
      </c>
      <c r="I86" s="21"/>
      <c r="J86" s="15">
        <v>0</v>
      </c>
      <c r="K86" s="13">
        <v>0</v>
      </c>
      <c r="L86" s="14">
        <v>0</v>
      </c>
      <c r="M86" s="14"/>
      <c r="N86" s="13">
        <v>0</v>
      </c>
      <c r="O86" s="13">
        <v>0</v>
      </c>
    </row>
    <row r="87" spans="1:15" ht="11.25" customHeight="1" x14ac:dyDescent="0.25">
      <c r="A87" s="40"/>
      <c r="B87" s="41" t="s">
        <v>254</v>
      </c>
      <c r="C87" s="16">
        <v>1</v>
      </c>
      <c r="D87" s="16">
        <v>0</v>
      </c>
      <c r="E87" s="16">
        <v>1</v>
      </c>
      <c r="F87" s="41" t="s">
        <v>287</v>
      </c>
      <c r="G87" s="41"/>
      <c r="H87" s="22">
        <v>0</v>
      </c>
      <c r="I87" s="22"/>
      <c r="J87" s="18">
        <v>0</v>
      </c>
      <c r="K87" s="16">
        <v>0</v>
      </c>
      <c r="L87" s="17">
        <v>0</v>
      </c>
      <c r="M87" s="17"/>
      <c r="N87" s="16">
        <v>0</v>
      </c>
      <c r="O87" s="16">
        <v>0</v>
      </c>
    </row>
    <row r="88" spans="1:15" ht="11.45" customHeight="1" x14ac:dyDescent="0.25">
      <c r="A88" s="42"/>
      <c r="B88" s="39"/>
      <c r="C88" s="39"/>
      <c r="D88" s="39"/>
      <c r="E88" s="39"/>
      <c r="F88" s="39"/>
      <c r="G88" s="39"/>
      <c r="H88" s="39"/>
      <c r="I88" s="39"/>
      <c r="J88" s="39"/>
      <c r="K88" s="39"/>
      <c r="L88" s="39"/>
      <c r="M88" s="39"/>
      <c r="N88" s="39"/>
      <c r="O88" s="39"/>
    </row>
    <row r="89" spans="1:15" ht="25.5" customHeight="1" x14ac:dyDescent="0.25">
      <c r="A89" s="39" t="s">
        <v>255</v>
      </c>
      <c r="B89" s="38" t="s">
        <v>253</v>
      </c>
      <c r="C89" s="13">
        <v>0</v>
      </c>
      <c r="D89" s="13">
        <v>0</v>
      </c>
      <c r="E89" s="13">
        <v>0</v>
      </c>
      <c r="F89" s="13">
        <v>0</v>
      </c>
      <c r="G89" s="14">
        <v>0</v>
      </c>
      <c r="H89" s="21">
        <v>0</v>
      </c>
      <c r="I89" s="21"/>
      <c r="J89" s="15">
        <v>0</v>
      </c>
      <c r="K89" s="13">
        <v>0</v>
      </c>
      <c r="L89" s="14">
        <v>0</v>
      </c>
      <c r="M89" s="14"/>
      <c r="N89" s="13">
        <v>0</v>
      </c>
      <c r="O89" s="13">
        <v>0</v>
      </c>
    </row>
    <row r="90" spans="1:15" ht="11.25" customHeight="1" x14ac:dyDescent="0.25">
      <c r="A90" s="40"/>
      <c r="B90" s="41" t="s">
        <v>254</v>
      </c>
      <c r="C90" s="16">
        <v>0</v>
      </c>
      <c r="D90" s="16">
        <v>0</v>
      </c>
      <c r="E90" s="16">
        <v>0</v>
      </c>
      <c r="F90" s="16">
        <v>0</v>
      </c>
      <c r="G90" s="17">
        <v>0</v>
      </c>
      <c r="H90" s="22">
        <v>0</v>
      </c>
      <c r="I90" s="22"/>
      <c r="J90" s="18">
        <v>0</v>
      </c>
      <c r="K90" s="16">
        <v>0</v>
      </c>
      <c r="L90" s="17">
        <v>0</v>
      </c>
      <c r="M90" s="17"/>
      <c r="N90" s="16">
        <v>0</v>
      </c>
      <c r="O90" s="16">
        <v>0</v>
      </c>
    </row>
    <row r="91" spans="1:15" ht="11.45" customHeight="1" x14ac:dyDescent="0.25">
      <c r="A91" s="42"/>
      <c r="B91" s="39"/>
      <c r="C91" s="39"/>
      <c r="D91" s="39"/>
      <c r="E91" s="39"/>
      <c r="F91" s="39"/>
      <c r="G91" s="39"/>
      <c r="H91" s="39"/>
      <c r="I91" s="39"/>
      <c r="J91" s="39"/>
      <c r="K91" s="39"/>
      <c r="L91" s="39"/>
      <c r="M91" s="39"/>
      <c r="N91" s="39"/>
      <c r="O91" s="39"/>
    </row>
    <row r="92" spans="1:15" ht="25.5" customHeight="1" x14ac:dyDescent="0.25">
      <c r="A92" s="39" t="s">
        <v>276</v>
      </c>
      <c r="B92" s="38" t="s">
        <v>253</v>
      </c>
      <c r="C92" s="13">
        <v>0</v>
      </c>
      <c r="D92" s="13">
        <v>0</v>
      </c>
      <c r="E92" s="13">
        <v>0</v>
      </c>
      <c r="F92" s="13">
        <v>0</v>
      </c>
      <c r="G92" s="14">
        <v>0</v>
      </c>
      <c r="H92" s="21">
        <v>0</v>
      </c>
      <c r="I92" s="21"/>
      <c r="J92" s="15">
        <v>0</v>
      </c>
      <c r="K92" s="13">
        <v>0</v>
      </c>
      <c r="L92" s="14">
        <v>0</v>
      </c>
      <c r="M92" s="14"/>
      <c r="N92" s="13">
        <v>0</v>
      </c>
      <c r="O92" s="13">
        <v>0</v>
      </c>
    </row>
    <row r="93" spans="1:15" ht="11.25" customHeight="1" x14ac:dyDescent="0.25">
      <c r="A93" s="40"/>
      <c r="B93" s="41" t="s">
        <v>254</v>
      </c>
      <c r="C93" s="16">
        <v>0</v>
      </c>
      <c r="D93" s="16">
        <v>0</v>
      </c>
      <c r="E93" s="16">
        <v>0</v>
      </c>
      <c r="F93" s="16">
        <v>0</v>
      </c>
      <c r="G93" s="17">
        <v>0</v>
      </c>
      <c r="H93" s="22">
        <v>0</v>
      </c>
      <c r="I93" s="22"/>
      <c r="J93" s="18">
        <v>0</v>
      </c>
      <c r="K93" s="16">
        <v>0</v>
      </c>
      <c r="L93" s="17">
        <v>0</v>
      </c>
      <c r="M93" s="17"/>
      <c r="N93" s="16">
        <v>0</v>
      </c>
      <c r="O93" s="16">
        <v>0</v>
      </c>
    </row>
    <row r="94" spans="1:15" ht="11.45" customHeight="1" x14ac:dyDescent="0.25">
      <c r="A94" s="42"/>
      <c r="B94" s="39"/>
      <c r="C94" s="39"/>
      <c r="D94" s="39"/>
      <c r="E94" s="39"/>
      <c r="F94" s="39"/>
      <c r="G94" s="39"/>
      <c r="H94" s="39"/>
      <c r="I94" s="39"/>
      <c r="J94" s="39"/>
      <c r="K94" s="39"/>
      <c r="L94" s="39"/>
      <c r="M94" s="39"/>
      <c r="N94" s="39"/>
      <c r="O94" s="39"/>
    </row>
    <row r="95" spans="1:15" ht="25.5" customHeight="1" x14ac:dyDescent="0.25">
      <c r="A95" s="39" t="s">
        <v>256</v>
      </c>
      <c r="B95" s="38" t="s">
        <v>253</v>
      </c>
      <c r="C95" s="13">
        <v>0</v>
      </c>
      <c r="D95" s="13">
        <v>0</v>
      </c>
      <c r="E95" s="13">
        <v>0</v>
      </c>
      <c r="F95" s="13">
        <v>0</v>
      </c>
      <c r="G95" s="14">
        <v>0</v>
      </c>
      <c r="H95" s="21">
        <v>0</v>
      </c>
      <c r="I95" s="21"/>
      <c r="J95" s="15">
        <v>0</v>
      </c>
      <c r="K95" s="13">
        <v>0</v>
      </c>
      <c r="L95" s="14">
        <v>0</v>
      </c>
      <c r="M95" s="14"/>
      <c r="N95" s="13">
        <v>0</v>
      </c>
      <c r="O95" s="13">
        <v>0</v>
      </c>
    </row>
    <row r="96" spans="1:15" ht="11.25" customHeight="1" x14ac:dyDescent="0.25">
      <c r="A96" s="40"/>
      <c r="B96" s="41" t="s">
        <v>254</v>
      </c>
      <c r="C96" s="16">
        <v>0</v>
      </c>
      <c r="D96" s="16">
        <v>0</v>
      </c>
      <c r="E96" s="16">
        <v>0</v>
      </c>
      <c r="F96" s="16">
        <v>0</v>
      </c>
      <c r="G96" s="17">
        <v>0</v>
      </c>
      <c r="H96" s="22">
        <v>0</v>
      </c>
      <c r="I96" s="22"/>
      <c r="J96" s="18">
        <v>0</v>
      </c>
      <c r="K96" s="16">
        <v>0</v>
      </c>
      <c r="L96" s="17">
        <v>0</v>
      </c>
      <c r="M96" s="17"/>
      <c r="N96" s="16">
        <v>0</v>
      </c>
      <c r="O96" s="16">
        <v>0</v>
      </c>
    </row>
    <row r="97" spans="1:15" ht="11.45" customHeight="1" x14ac:dyDescent="0.25">
      <c r="A97" s="42"/>
      <c r="B97" s="39"/>
      <c r="C97" s="39"/>
      <c r="D97" s="39"/>
      <c r="E97" s="39"/>
      <c r="F97" s="39"/>
      <c r="G97" s="39"/>
      <c r="H97" s="39"/>
      <c r="I97" s="39"/>
      <c r="J97" s="39"/>
      <c r="K97" s="39"/>
      <c r="L97" s="39"/>
      <c r="M97" s="39"/>
      <c r="N97" s="39"/>
      <c r="O97" s="39"/>
    </row>
    <row r="98" spans="1:15" ht="25.5" customHeight="1" x14ac:dyDescent="0.25">
      <c r="A98" s="39" t="s">
        <v>257</v>
      </c>
      <c r="B98" s="38" t="s">
        <v>253</v>
      </c>
      <c r="C98" s="13">
        <v>0</v>
      </c>
      <c r="D98" s="13">
        <v>0</v>
      </c>
      <c r="E98" s="13">
        <v>0</v>
      </c>
      <c r="F98" s="13">
        <v>0</v>
      </c>
      <c r="G98" s="14">
        <v>0</v>
      </c>
      <c r="H98" s="21">
        <v>0</v>
      </c>
      <c r="I98" s="21"/>
      <c r="J98" s="15">
        <v>0</v>
      </c>
      <c r="K98" s="13">
        <v>0</v>
      </c>
      <c r="L98" s="14">
        <v>0</v>
      </c>
      <c r="M98" s="14"/>
      <c r="N98" s="13">
        <v>0</v>
      </c>
      <c r="O98" s="13">
        <v>0</v>
      </c>
    </row>
    <row r="99" spans="1:15" ht="11.25" customHeight="1" x14ac:dyDescent="0.25">
      <c r="A99" s="40"/>
      <c r="B99" s="41" t="s">
        <v>254</v>
      </c>
      <c r="C99" s="16">
        <v>0</v>
      </c>
      <c r="D99" s="16">
        <v>0</v>
      </c>
      <c r="E99" s="16">
        <v>0</v>
      </c>
      <c r="F99" s="16">
        <v>0</v>
      </c>
      <c r="G99" s="17">
        <v>0</v>
      </c>
      <c r="H99" s="22">
        <v>0</v>
      </c>
      <c r="I99" s="22"/>
      <c r="J99" s="18">
        <v>0</v>
      </c>
      <c r="K99" s="16">
        <v>0</v>
      </c>
      <c r="L99" s="17">
        <v>0</v>
      </c>
      <c r="M99" s="17"/>
      <c r="N99" s="16">
        <v>0</v>
      </c>
      <c r="O99" s="16">
        <v>0</v>
      </c>
    </row>
    <row r="100" spans="1:15" ht="11.45" customHeight="1" x14ac:dyDescent="0.25">
      <c r="A100" s="42"/>
      <c r="B100" s="39"/>
      <c r="C100" s="39"/>
      <c r="D100" s="39"/>
      <c r="E100" s="39"/>
      <c r="F100" s="39"/>
      <c r="G100" s="39"/>
      <c r="H100" s="39"/>
      <c r="I100" s="39"/>
      <c r="J100" s="39"/>
      <c r="K100" s="39"/>
      <c r="L100" s="39"/>
      <c r="M100" s="39"/>
      <c r="N100" s="39"/>
      <c r="O100" s="39"/>
    </row>
    <row r="101" spans="1:15" ht="25.5" customHeight="1" x14ac:dyDescent="0.25">
      <c r="A101" s="39" t="s">
        <v>277</v>
      </c>
      <c r="B101" s="38" t="s">
        <v>253</v>
      </c>
      <c r="C101" s="13">
        <v>0</v>
      </c>
      <c r="D101" s="13">
        <v>0</v>
      </c>
      <c r="E101" s="13">
        <v>0</v>
      </c>
      <c r="F101" s="13">
        <v>0</v>
      </c>
      <c r="G101" s="14">
        <v>0</v>
      </c>
      <c r="H101" s="21">
        <v>0</v>
      </c>
      <c r="I101" s="21"/>
      <c r="J101" s="15">
        <v>0</v>
      </c>
      <c r="K101" s="13">
        <v>0</v>
      </c>
      <c r="L101" s="14">
        <v>0</v>
      </c>
      <c r="M101" s="14"/>
      <c r="N101" s="13">
        <v>0</v>
      </c>
      <c r="O101" s="13">
        <v>0</v>
      </c>
    </row>
    <row r="102" spans="1:15" ht="11.25" customHeight="1" x14ac:dyDescent="0.25">
      <c r="A102" s="40"/>
      <c r="B102" s="41" t="s">
        <v>254</v>
      </c>
      <c r="C102" s="16">
        <v>0</v>
      </c>
      <c r="D102" s="16">
        <v>0</v>
      </c>
      <c r="E102" s="16">
        <v>0</v>
      </c>
      <c r="F102" s="16">
        <v>0</v>
      </c>
      <c r="G102" s="17">
        <v>0</v>
      </c>
      <c r="H102" s="22">
        <v>0</v>
      </c>
      <c r="I102" s="22"/>
      <c r="J102" s="18">
        <v>0</v>
      </c>
      <c r="K102" s="16">
        <v>0</v>
      </c>
      <c r="L102" s="17">
        <v>0</v>
      </c>
      <c r="M102" s="17"/>
      <c r="N102" s="16">
        <v>0</v>
      </c>
      <c r="O102" s="16">
        <v>0</v>
      </c>
    </row>
    <row r="103" spans="1:15" ht="11.45" customHeight="1" x14ac:dyDescent="0.25">
      <c r="A103" s="42"/>
      <c r="B103" s="39"/>
      <c r="C103" s="39"/>
      <c r="D103" s="39"/>
      <c r="E103" s="39"/>
      <c r="F103" s="39"/>
      <c r="G103" s="39"/>
      <c r="H103" s="39"/>
      <c r="I103" s="39"/>
      <c r="J103" s="39"/>
      <c r="K103" s="39"/>
      <c r="L103" s="39"/>
      <c r="M103" s="39"/>
      <c r="N103" s="39"/>
      <c r="O103" s="39"/>
    </row>
    <row r="104" spans="1:15" ht="25.5" customHeight="1" x14ac:dyDescent="0.25">
      <c r="A104" s="39" t="s">
        <v>258</v>
      </c>
      <c r="B104" s="38" t="s">
        <v>253</v>
      </c>
      <c r="C104" s="13">
        <v>0</v>
      </c>
      <c r="D104" s="13">
        <v>0</v>
      </c>
      <c r="E104" s="13">
        <v>0</v>
      </c>
      <c r="F104" s="13">
        <v>0</v>
      </c>
      <c r="G104" s="14">
        <v>0</v>
      </c>
      <c r="H104" s="21">
        <v>0</v>
      </c>
      <c r="I104" s="21"/>
      <c r="J104" s="15">
        <v>0</v>
      </c>
      <c r="K104" s="13">
        <v>0</v>
      </c>
      <c r="L104" s="14">
        <v>0</v>
      </c>
      <c r="M104" s="14"/>
      <c r="N104" s="13">
        <v>0</v>
      </c>
      <c r="O104" s="13">
        <v>0</v>
      </c>
    </row>
    <row r="105" spans="1:15" ht="11.25" customHeight="1" x14ac:dyDescent="0.25">
      <c r="A105" s="40"/>
      <c r="B105" s="41" t="s">
        <v>254</v>
      </c>
      <c r="C105" s="16">
        <v>0</v>
      </c>
      <c r="D105" s="16">
        <v>0</v>
      </c>
      <c r="E105" s="16">
        <v>0</v>
      </c>
      <c r="F105" s="16">
        <v>0</v>
      </c>
      <c r="G105" s="17">
        <v>0</v>
      </c>
      <c r="H105" s="22">
        <v>0</v>
      </c>
      <c r="I105" s="22"/>
      <c r="J105" s="18">
        <v>0</v>
      </c>
      <c r="K105" s="16">
        <v>0</v>
      </c>
      <c r="L105" s="17">
        <v>0</v>
      </c>
      <c r="M105" s="17"/>
      <c r="N105" s="16">
        <v>0</v>
      </c>
      <c r="O105" s="16">
        <v>0</v>
      </c>
    </row>
    <row r="106" spans="1:15" ht="11.45" customHeight="1" x14ac:dyDescent="0.25">
      <c r="A106" s="42"/>
      <c r="B106" s="39"/>
      <c r="C106" s="39"/>
      <c r="D106" s="39"/>
      <c r="E106" s="39"/>
      <c r="F106" s="39"/>
      <c r="G106" s="39"/>
      <c r="H106" s="39"/>
      <c r="I106" s="39"/>
      <c r="J106" s="39"/>
      <c r="K106" s="39"/>
      <c r="L106" s="39"/>
      <c r="M106" s="39"/>
      <c r="N106" s="39"/>
      <c r="O106" s="39"/>
    </row>
    <row r="107" spans="1:15" ht="25.5" customHeight="1" x14ac:dyDescent="0.25">
      <c r="A107" s="39" t="s">
        <v>278</v>
      </c>
      <c r="B107" s="38" t="s">
        <v>253</v>
      </c>
      <c r="C107" s="13">
        <v>0</v>
      </c>
      <c r="D107" s="13">
        <v>0</v>
      </c>
      <c r="E107" s="13">
        <v>0</v>
      </c>
      <c r="F107" s="13">
        <v>0</v>
      </c>
      <c r="G107" s="14">
        <v>0</v>
      </c>
      <c r="H107" s="21">
        <v>0</v>
      </c>
      <c r="I107" s="21"/>
      <c r="J107" s="15">
        <v>0</v>
      </c>
      <c r="K107" s="13">
        <v>0</v>
      </c>
      <c r="L107" s="14">
        <v>0</v>
      </c>
      <c r="M107" s="14"/>
      <c r="N107" s="13">
        <v>0</v>
      </c>
      <c r="O107" s="13">
        <v>0</v>
      </c>
    </row>
    <row r="108" spans="1:15" ht="11.25" customHeight="1" x14ac:dyDescent="0.25">
      <c r="A108" s="40"/>
      <c r="B108" s="41" t="s">
        <v>254</v>
      </c>
      <c r="C108" s="16">
        <v>0</v>
      </c>
      <c r="D108" s="16">
        <v>0</v>
      </c>
      <c r="E108" s="16">
        <v>0</v>
      </c>
      <c r="F108" s="16">
        <v>0</v>
      </c>
      <c r="G108" s="17">
        <v>0</v>
      </c>
      <c r="H108" s="22">
        <v>0</v>
      </c>
      <c r="I108" s="22"/>
      <c r="J108" s="18">
        <v>0</v>
      </c>
      <c r="K108" s="16">
        <v>0</v>
      </c>
      <c r="L108" s="17">
        <v>0</v>
      </c>
      <c r="M108" s="17"/>
      <c r="N108" s="16">
        <v>0</v>
      </c>
      <c r="O108" s="16">
        <v>0</v>
      </c>
    </row>
    <row r="109" spans="1:15" ht="11.45" customHeight="1" x14ac:dyDescent="0.25">
      <c r="A109" s="42"/>
      <c r="B109" s="39"/>
      <c r="C109" s="39"/>
      <c r="D109" s="39"/>
      <c r="E109" s="39"/>
      <c r="F109" s="39"/>
      <c r="G109" s="39"/>
      <c r="H109" s="39"/>
      <c r="I109" s="39"/>
      <c r="J109" s="39"/>
      <c r="K109" s="39"/>
      <c r="L109" s="39"/>
      <c r="M109" s="39"/>
      <c r="N109" s="39"/>
      <c r="O109" s="39"/>
    </row>
    <row r="110" spans="1:15" ht="25.5" customHeight="1" x14ac:dyDescent="0.25">
      <c r="A110" s="39" t="s">
        <v>279</v>
      </c>
      <c r="B110" s="38" t="s">
        <v>253</v>
      </c>
      <c r="C110" s="13">
        <v>0</v>
      </c>
      <c r="D110" s="13">
        <v>0</v>
      </c>
      <c r="E110" s="13">
        <v>0</v>
      </c>
      <c r="F110" s="13">
        <v>0</v>
      </c>
      <c r="G110" s="14">
        <v>0</v>
      </c>
      <c r="H110" s="21">
        <v>0</v>
      </c>
      <c r="I110" s="21"/>
      <c r="J110" s="15">
        <v>0</v>
      </c>
      <c r="K110" s="13">
        <v>0</v>
      </c>
      <c r="L110" s="14">
        <v>0</v>
      </c>
      <c r="M110" s="14"/>
      <c r="N110" s="13">
        <v>0</v>
      </c>
      <c r="O110" s="13">
        <v>0</v>
      </c>
    </row>
    <row r="111" spans="1:15" ht="11.25" customHeight="1" x14ac:dyDescent="0.25">
      <c r="A111" s="40"/>
      <c r="B111" s="41" t="s">
        <v>254</v>
      </c>
      <c r="C111" s="16">
        <v>0</v>
      </c>
      <c r="D111" s="16">
        <v>0</v>
      </c>
      <c r="E111" s="16">
        <v>0</v>
      </c>
      <c r="F111" s="16">
        <v>0</v>
      </c>
      <c r="G111" s="17">
        <v>0</v>
      </c>
      <c r="H111" s="22">
        <v>0</v>
      </c>
      <c r="I111" s="22"/>
      <c r="J111" s="18">
        <v>0</v>
      </c>
      <c r="K111" s="16">
        <v>0</v>
      </c>
      <c r="L111" s="17">
        <v>0</v>
      </c>
      <c r="M111" s="17"/>
      <c r="N111" s="16">
        <v>0</v>
      </c>
      <c r="O111" s="16">
        <v>0</v>
      </c>
    </row>
    <row r="112" spans="1:15" ht="11.45" customHeight="1" x14ac:dyDescent="0.25">
      <c r="A112" s="42"/>
      <c r="B112" s="39"/>
      <c r="C112" s="39"/>
      <c r="D112" s="39"/>
      <c r="E112" s="39"/>
      <c r="F112" s="39"/>
      <c r="G112" s="39"/>
      <c r="H112" s="39"/>
      <c r="I112" s="39"/>
      <c r="J112" s="39"/>
      <c r="K112" s="39"/>
      <c r="L112" s="39"/>
      <c r="M112" s="39"/>
      <c r="N112" s="39"/>
      <c r="O112" s="39"/>
    </row>
    <row r="113" spans="1:16" ht="25.5" customHeight="1" x14ac:dyDescent="0.25">
      <c r="A113" s="39" t="s">
        <v>259</v>
      </c>
      <c r="B113" s="38" t="s">
        <v>253</v>
      </c>
      <c r="C113" s="13">
        <v>0</v>
      </c>
      <c r="D113" s="13">
        <v>0</v>
      </c>
      <c r="E113" s="13">
        <v>0</v>
      </c>
      <c r="F113" s="13">
        <v>0</v>
      </c>
      <c r="G113" s="14">
        <v>0</v>
      </c>
      <c r="H113" s="21">
        <v>0</v>
      </c>
      <c r="I113" s="21"/>
      <c r="J113" s="15">
        <v>0</v>
      </c>
      <c r="K113" s="13">
        <v>0</v>
      </c>
      <c r="L113" s="14">
        <v>0</v>
      </c>
      <c r="M113" s="14"/>
      <c r="N113" s="13">
        <v>0</v>
      </c>
      <c r="O113" s="13">
        <v>0</v>
      </c>
    </row>
    <row r="114" spans="1:16" ht="11.25" customHeight="1" x14ac:dyDescent="0.25">
      <c r="A114" s="40"/>
      <c r="B114" s="41" t="s">
        <v>254</v>
      </c>
      <c r="C114" s="16">
        <v>0</v>
      </c>
      <c r="D114" s="16">
        <v>0</v>
      </c>
      <c r="E114" s="16">
        <v>0</v>
      </c>
      <c r="F114" s="16">
        <v>0</v>
      </c>
      <c r="G114" s="17">
        <v>0</v>
      </c>
      <c r="H114" s="22">
        <v>0</v>
      </c>
      <c r="I114" s="22"/>
      <c r="J114" s="18">
        <v>0</v>
      </c>
      <c r="K114" s="16">
        <v>0</v>
      </c>
      <c r="L114" s="17">
        <v>0</v>
      </c>
      <c r="M114" s="17"/>
      <c r="N114" s="16">
        <v>0</v>
      </c>
      <c r="O114" s="16">
        <v>0</v>
      </c>
    </row>
    <row r="115" spans="1:16" ht="11.45" customHeight="1" x14ac:dyDescent="0.25">
      <c r="A115" s="42"/>
      <c r="B115" s="39"/>
      <c r="C115" s="39"/>
      <c r="D115" s="39"/>
      <c r="E115" s="39"/>
      <c r="F115" s="39"/>
      <c r="G115" s="39"/>
      <c r="H115" s="39"/>
      <c r="I115" s="39"/>
      <c r="J115" s="39"/>
      <c r="K115" s="39"/>
      <c r="L115" s="39"/>
      <c r="M115" s="39"/>
      <c r="N115" s="39"/>
      <c r="O115" s="39"/>
    </row>
    <row r="116" spans="1:16" ht="25.5" customHeight="1" x14ac:dyDescent="0.25">
      <c r="A116" s="39" t="s">
        <v>260</v>
      </c>
      <c r="B116" s="38" t="s">
        <v>253</v>
      </c>
      <c r="C116" s="13">
        <v>0</v>
      </c>
      <c r="D116" s="13">
        <v>0</v>
      </c>
      <c r="E116" s="13">
        <v>0</v>
      </c>
      <c r="F116" s="13">
        <v>0</v>
      </c>
      <c r="G116" s="14">
        <v>0</v>
      </c>
      <c r="H116" s="21">
        <v>0</v>
      </c>
      <c r="I116" s="21"/>
      <c r="J116" s="15">
        <v>0</v>
      </c>
      <c r="K116" s="13">
        <v>0</v>
      </c>
      <c r="L116" s="14">
        <v>0</v>
      </c>
      <c r="M116" s="14"/>
      <c r="N116" s="13">
        <v>0</v>
      </c>
      <c r="O116" s="13">
        <v>0</v>
      </c>
    </row>
    <row r="117" spans="1:16" ht="11.25" customHeight="1" x14ac:dyDescent="0.25">
      <c r="A117" s="40"/>
      <c r="B117" s="41" t="s">
        <v>254</v>
      </c>
      <c r="C117" s="16">
        <v>0</v>
      </c>
      <c r="D117" s="16">
        <v>0</v>
      </c>
      <c r="E117" s="16">
        <v>0</v>
      </c>
      <c r="F117" s="16">
        <v>0</v>
      </c>
      <c r="G117" s="17">
        <v>0</v>
      </c>
      <c r="H117" s="22">
        <v>0</v>
      </c>
      <c r="I117" s="22"/>
      <c r="J117" s="18">
        <v>0</v>
      </c>
      <c r="K117" s="16">
        <v>0</v>
      </c>
      <c r="L117" s="17">
        <v>0</v>
      </c>
      <c r="M117" s="17"/>
      <c r="N117" s="16">
        <v>0</v>
      </c>
      <c r="O117" s="16">
        <v>0</v>
      </c>
    </row>
    <row r="118" spans="1:16" ht="11.45" customHeight="1" x14ac:dyDescent="0.25">
      <c r="A118" s="42"/>
      <c r="B118" s="39"/>
      <c r="C118" s="39"/>
      <c r="D118" s="39"/>
      <c r="E118" s="39"/>
      <c r="F118" s="39"/>
      <c r="G118" s="39"/>
      <c r="H118" s="39"/>
      <c r="I118" s="39"/>
      <c r="J118" s="39"/>
      <c r="K118" s="39"/>
      <c r="L118" s="39"/>
      <c r="M118" s="39"/>
      <c r="N118" s="39"/>
      <c r="O118" s="39"/>
    </row>
    <row r="119" spans="1:16" ht="25.5" customHeight="1" x14ac:dyDescent="0.25">
      <c r="A119" s="39" t="s">
        <v>280</v>
      </c>
      <c r="B119" s="38" t="s">
        <v>253</v>
      </c>
      <c r="C119" s="13">
        <v>0</v>
      </c>
      <c r="D119" s="13">
        <v>0</v>
      </c>
      <c r="E119" s="13">
        <v>0</v>
      </c>
      <c r="F119" s="13">
        <v>0</v>
      </c>
      <c r="G119" s="14">
        <v>0</v>
      </c>
      <c r="H119" s="21">
        <v>0</v>
      </c>
      <c r="I119" s="21"/>
      <c r="J119" s="15">
        <v>0</v>
      </c>
      <c r="K119" s="13">
        <v>0</v>
      </c>
      <c r="L119" s="14">
        <v>0</v>
      </c>
      <c r="M119" s="14"/>
      <c r="N119" s="13">
        <v>0</v>
      </c>
      <c r="O119" s="13">
        <v>0</v>
      </c>
    </row>
    <row r="120" spans="1:16" ht="11.25" customHeight="1" x14ac:dyDescent="0.25">
      <c r="A120" s="40"/>
      <c r="B120" s="41" t="s">
        <v>254</v>
      </c>
      <c r="C120" s="16">
        <v>0</v>
      </c>
      <c r="D120" s="16">
        <v>0</v>
      </c>
      <c r="E120" s="16">
        <v>0</v>
      </c>
      <c r="F120" s="16">
        <v>0</v>
      </c>
      <c r="G120" s="17">
        <v>0</v>
      </c>
      <c r="H120" s="22">
        <v>0</v>
      </c>
      <c r="I120" s="22"/>
      <c r="J120" s="18">
        <v>0</v>
      </c>
      <c r="K120" s="16">
        <v>0</v>
      </c>
      <c r="L120" s="17">
        <v>0</v>
      </c>
      <c r="M120" s="17"/>
      <c r="N120" s="16">
        <v>0</v>
      </c>
      <c r="O120" s="16">
        <v>0</v>
      </c>
    </row>
    <row r="121" spans="1:16" ht="11.45" customHeight="1" x14ac:dyDescent="0.25">
      <c r="A121" s="42"/>
      <c r="B121" s="39"/>
      <c r="C121" s="39"/>
      <c r="D121" s="39"/>
      <c r="E121" s="39"/>
      <c r="F121" s="39"/>
      <c r="G121" s="39"/>
      <c r="H121" s="39"/>
      <c r="I121" s="39"/>
      <c r="J121" s="39"/>
      <c r="K121" s="39"/>
      <c r="L121" s="39"/>
      <c r="M121" s="39"/>
      <c r="N121" s="39"/>
      <c r="O121" s="39"/>
    </row>
    <row r="122" spans="1:16" ht="25.5" customHeight="1" x14ac:dyDescent="0.25">
      <c r="A122" s="39" t="s">
        <v>261</v>
      </c>
      <c r="B122" s="38" t="s">
        <v>253</v>
      </c>
      <c r="C122" s="13">
        <v>0</v>
      </c>
      <c r="D122" s="13">
        <v>0</v>
      </c>
      <c r="E122" s="13">
        <v>0</v>
      </c>
      <c r="F122" s="13">
        <v>0</v>
      </c>
      <c r="G122" s="14">
        <v>0</v>
      </c>
      <c r="H122" s="21">
        <v>0</v>
      </c>
      <c r="I122" s="21"/>
      <c r="J122" s="15">
        <v>0</v>
      </c>
      <c r="K122" s="13">
        <v>0</v>
      </c>
      <c r="L122" s="14">
        <v>0</v>
      </c>
      <c r="M122" s="14"/>
      <c r="N122" s="13">
        <v>0</v>
      </c>
      <c r="O122" s="13">
        <v>0</v>
      </c>
    </row>
    <row r="123" spans="1:16" ht="11.25" customHeight="1" x14ac:dyDescent="0.25">
      <c r="A123" s="40"/>
      <c r="B123" s="41" t="s">
        <v>254</v>
      </c>
      <c r="C123" s="16">
        <v>0</v>
      </c>
      <c r="D123" s="16">
        <v>0</v>
      </c>
      <c r="E123" s="16">
        <v>0</v>
      </c>
      <c r="F123" s="16">
        <v>0</v>
      </c>
      <c r="G123" s="17">
        <v>0</v>
      </c>
      <c r="H123" s="22">
        <v>0</v>
      </c>
      <c r="I123" s="22"/>
      <c r="J123" s="18">
        <v>0</v>
      </c>
      <c r="K123" s="16">
        <v>0</v>
      </c>
      <c r="L123" s="17">
        <v>0</v>
      </c>
      <c r="M123" s="17"/>
      <c r="N123" s="16">
        <v>0</v>
      </c>
      <c r="O123" s="16">
        <v>0</v>
      </c>
    </row>
    <row r="124" spans="1:16" ht="11.45" customHeight="1" x14ac:dyDescent="0.25">
      <c r="A124" s="42"/>
      <c r="B124" s="30"/>
      <c r="C124" s="30"/>
      <c r="D124" s="30"/>
      <c r="E124" s="30"/>
      <c r="F124" s="30"/>
      <c r="G124" s="30"/>
      <c r="H124" s="30"/>
      <c r="I124" s="30"/>
      <c r="J124" s="30"/>
      <c r="K124" s="30"/>
      <c r="L124" s="30"/>
      <c r="M124" s="31" t="s">
        <v>288</v>
      </c>
      <c r="N124" s="31"/>
      <c r="O124" s="31"/>
    </row>
    <row r="125" spans="1:16" ht="42.75" customHeight="1" x14ac:dyDescent="0.25">
      <c r="A125" s="30" t="s">
        <v>240</v>
      </c>
      <c r="P125" s="31"/>
    </row>
    <row r="126" spans="1:16" ht="31.5" customHeight="1" x14ac:dyDescent="0.25">
      <c r="A126" s="12" t="s">
        <v>284</v>
      </c>
      <c r="B126" s="32"/>
      <c r="C126" s="33" t="s">
        <v>244</v>
      </c>
      <c r="D126" s="33" t="s">
        <v>245</v>
      </c>
      <c r="E126" s="32" t="s">
        <v>246</v>
      </c>
      <c r="F126" s="34" t="s">
        <v>285</v>
      </c>
      <c r="G126" s="34"/>
      <c r="H126" s="35" t="s">
        <v>248</v>
      </c>
      <c r="I126" s="35"/>
      <c r="J126" s="34" t="s">
        <v>286</v>
      </c>
      <c r="K126" s="34"/>
      <c r="L126" s="34"/>
      <c r="M126" s="34"/>
      <c r="N126" s="32" t="s">
        <v>250</v>
      </c>
      <c r="O126" s="32" t="s">
        <v>251</v>
      </c>
    </row>
    <row r="127" spans="1:16" ht="22.5" customHeight="1" x14ac:dyDescent="0.25">
      <c r="A127" s="32" t="s">
        <v>243</v>
      </c>
      <c r="B127" s="37"/>
      <c r="C127" s="37"/>
      <c r="D127" s="37"/>
      <c r="E127" s="37"/>
      <c r="F127" s="37"/>
      <c r="G127" s="37"/>
      <c r="H127" s="37"/>
      <c r="I127" s="37"/>
      <c r="J127" s="37"/>
      <c r="K127" s="37"/>
      <c r="L127" s="37"/>
      <c r="M127" s="37"/>
      <c r="N127" s="37"/>
      <c r="O127" s="37"/>
    </row>
    <row r="128" spans="1:16" ht="12.75" customHeight="1" x14ac:dyDescent="0.25">
      <c r="A128" s="37" t="s">
        <v>262</v>
      </c>
      <c r="B128" s="38" t="s">
        <v>253</v>
      </c>
      <c r="C128" s="13">
        <v>0</v>
      </c>
      <c r="D128" s="13">
        <v>0</v>
      </c>
      <c r="E128" s="13">
        <v>0</v>
      </c>
      <c r="F128" s="13">
        <v>0</v>
      </c>
      <c r="G128" s="14">
        <v>0</v>
      </c>
      <c r="H128" s="21">
        <v>0</v>
      </c>
      <c r="I128" s="21"/>
      <c r="J128" s="15">
        <v>0</v>
      </c>
      <c r="K128" s="13">
        <v>0</v>
      </c>
      <c r="L128" s="14">
        <v>0</v>
      </c>
      <c r="M128" s="14"/>
      <c r="N128" s="13">
        <v>0</v>
      </c>
      <c r="O128" s="13">
        <v>0</v>
      </c>
    </row>
    <row r="129" spans="1:15" ht="11.25" customHeight="1" x14ac:dyDescent="0.25">
      <c r="A129" s="40"/>
      <c r="B129" s="41" t="s">
        <v>254</v>
      </c>
      <c r="C129" s="16">
        <v>0</v>
      </c>
      <c r="D129" s="16">
        <v>0</v>
      </c>
      <c r="E129" s="16">
        <v>0</v>
      </c>
      <c r="F129" s="16">
        <v>0</v>
      </c>
      <c r="G129" s="17">
        <v>0</v>
      </c>
      <c r="H129" s="22">
        <v>0</v>
      </c>
      <c r="I129" s="22"/>
      <c r="J129" s="18">
        <v>0</v>
      </c>
      <c r="K129" s="16">
        <v>0</v>
      </c>
      <c r="L129" s="17">
        <v>0</v>
      </c>
      <c r="M129" s="17"/>
      <c r="N129" s="16">
        <v>0</v>
      </c>
      <c r="O129" s="16">
        <v>0</v>
      </c>
    </row>
    <row r="130" spans="1:15" ht="11.45" customHeight="1" x14ac:dyDescent="0.25">
      <c r="A130" s="42"/>
      <c r="B130" s="39"/>
      <c r="C130" s="39"/>
      <c r="D130" s="39"/>
      <c r="E130" s="39"/>
      <c r="F130" s="39"/>
      <c r="G130" s="39"/>
      <c r="H130" s="39"/>
      <c r="I130" s="39"/>
      <c r="J130" s="39"/>
      <c r="K130" s="39"/>
      <c r="L130" s="39"/>
      <c r="M130" s="39"/>
      <c r="N130" s="39"/>
      <c r="O130" s="39"/>
    </row>
    <row r="131" spans="1:15" ht="25.5" customHeight="1" x14ac:dyDescent="0.25">
      <c r="A131" s="39" t="s">
        <v>263</v>
      </c>
      <c r="B131" s="38" t="s">
        <v>253</v>
      </c>
      <c r="C131" s="13">
        <v>0</v>
      </c>
      <c r="D131" s="13">
        <v>0</v>
      </c>
      <c r="E131" s="13">
        <v>0</v>
      </c>
      <c r="F131" s="13">
        <v>0</v>
      </c>
      <c r="G131" s="14">
        <v>0</v>
      </c>
      <c r="H131" s="21">
        <v>0</v>
      </c>
      <c r="I131" s="21"/>
      <c r="J131" s="15">
        <v>0</v>
      </c>
      <c r="K131" s="13">
        <v>0</v>
      </c>
      <c r="L131" s="14">
        <v>0</v>
      </c>
      <c r="M131" s="14"/>
      <c r="N131" s="13">
        <v>0</v>
      </c>
      <c r="O131" s="13">
        <v>0</v>
      </c>
    </row>
    <row r="132" spans="1:15" ht="11.25" customHeight="1" x14ac:dyDescent="0.25">
      <c r="A132" s="40"/>
      <c r="B132" s="41" t="s">
        <v>254</v>
      </c>
      <c r="C132" s="16">
        <v>0</v>
      </c>
      <c r="D132" s="16">
        <v>0</v>
      </c>
      <c r="E132" s="16">
        <v>0</v>
      </c>
      <c r="F132" s="16">
        <v>0</v>
      </c>
      <c r="G132" s="17">
        <v>0</v>
      </c>
      <c r="H132" s="22">
        <v>0</v>
      </c>
      <c r="I132" s="22"/>
      <c r="J132" s="18">
        <v>0</v>
      </c>
      <c r="K132" s="16">
        <v>0</v>
      </c>
      <c r="L132" s="17">
        <v>0</v>
      </c>
      <c r="M132" s="17"/>
      <c r="N132" s="16">
        <v>0</v>
      </c>
      <c r="O132" s="16">
        <v>0</v>
      </c>
    </row>
    <row r="133" spans="1:15" ht="11.45" customHeight="1" x14ac:dyDescent="0.25">
      <c r="A133" s="42"/>
      <c r="B133" s="39"/>
      <c r="C133" s="39"/>
      <c r="D133" s="39"/>
      <c r="E133" s="39"/>
      <c r="F133" s="39"/>
      <c r="G133" s="39"/>
      <c r="H133" s="39"/>
      <c r="I133" s="39"/>
      <c r="J133" s="39"/>
      <c r="K133" s="39"/>
      <c r="L133" s="39"/>
      <c r="M133" s="39"/>
      <c r="N133" s="39"/>
      <c r="O133" s="39"/>
    </row>
    <row r="134" spans="1:15" ht="25.5" customHeight="1" x14ac:dyDescent="0.25">
      <c r="A134" s="39" t="s">
        <v>264</v>
      </c>
      <c r="B134" s="38" t="s">
        <v>253</v>
      </c>
      <c r="C134" s="13">
        <v>0</v>
      </c>
      <c r="D134" s="13">
        <v>0</v>
      </c>
      <c r="E134" s="13">
        <v>0</v>
      </c>
      <c r="F134" s="13">
        <v>0</v>
      </c>
      <c r="G134" s="14">
        <v>0</v>
      </c>
      <c r="H134" s="21">
        <v>0</v>
      </c>
      <c r="I134" s="21"/>
      <c r="J134" s="15">
        <v>0</v>
      </c>
      <c r="K134" s="13">
        <v>0</v>
      </c>
      <c r="L134" s="14">
        <v>0</v>
      </c>
      <c r="M134" s="14"/>
      <c r="N134" s="13">
        <v>0</v>
      </c>
      <c r="O134" s="13">
        <v>0</v>
      </c>
    </row>
    <row r="135" spans="1:15" ht="11.25" customHeight="1" x14ac:dyDescent="0.25">
      <c r="A135" s="40"/>
      <c r="B135" s="41" t="s">
        <v>254</v>
      </c>
      <c r="C135" s="16">
        <v>0</v>
      </c>
      <c r="D135" s="16">
        <v>0</v>
      </c>
      <c r="E135" s="16">
        <v>0</v>
      </c>
      <c r="F135" s="16">
        <v>0</v>
      </c>
      <c r="G135" s="17">
        <v>0</v>
      </c>
      <c r="H135" s="22">
        <v>0</v>
      </c>
      <c r="I135" s="22"/>
      <c r="J135" s="18">
        <v>0</v>
      </c>
      <c r="K135" s="16">
        <v>0</v>
      </c>
      <c r="L135" s="17">
        <v>0</v>
      </c>
      <c r="M135" s="17"/>
      <c r="N135" s="16">
        <v>0</v>
      </c>
      <c r="O135" s="16">
        <v>0</v>
      </c>
    </row>
    <row r="136" spans="1:15" ht="11.45" customHeight="1" x14ac:dyDescent="0.25">
      <c r="A136" s="42"/>
      <c r="B136" s="39"/>
      <c r="C136" s="39"/>
      <c r="D136" s="39"/>
      <c r="E136" s="39"/>
      <c r="F136" s="39"/>
      <c r="G136" s="39"/>
      <c r="H136" s="39"/>
      <c r="I136" s="39"/>
      <c r="J136" s="39"/>
      <c r="K136" s="39"/>
      <c r="L136" s="39"/>
      <c r="M136" s="39"/>
      <c r="N136" s="39"/>
      <c r="O136" s="39"/>
    </row>
    <row r="137" spans="1:15" ht="25.5" customHeight="1" x14ac:dyDescent="0.25">
      <c r="A137" s="39" t="s">
        <v>265</v>
      </c>
      <c r="B137" s="38" t="s">
        <v>253</v>
      </c>
      <c r="C137" s="13">
        <v>0</v>
      </c>
      <c r="D137" s="13">
        <v>0</v>
      </c>
      <c r="E137" s="13">
        <v>0</v>
      </c>
      <c r="F137" s="13">
        <v>0</v>
      </c>
      <c r="G137" s="14">
        <v>0</v>
      </c>
      <c r="H137" s="21">
        <v>0</v>
      </c>
      <c r="I137" s="21"/>
      <c r="J137" s="15">
        <v>0</v>
      </c>
      <c r="K137" s="13">
        <v>0</v>
      </c>
      <c r="L137" s="14">
        <v>0</v>
      </c>
      <c r="M137" s="14"/>
      <c r="N137" s="13">
        <v>0</v>
      </c>
      <c r="O137" s="13">
        <v>0</v>
      </c>
    </row>
    <row r="138" spans="1:15" ht="11.25" customHeight="1" x14ac:dyDescent="0.25">
      <c r="A138" s="40"/>
      <c r="B138" s="41" t="s">
        <v>254</v>
      </c>
      <c r="C138" s="16">
        <v>0</v>
      </c>
      <c r="D138" s="16">
        <v>0</v>
      </c>
      <c r="E138" s="16">
        <v>0</v>
      </c>
      <c r="F138" s="16">
        <v>0</v>
      </c>
      <c r="G138" s="17">
        <v>0</v>
      </c>
      <c r="H138" s="22">
        <v>0</v>
      </c>
      <c r="I138" s="22"/>
      <c r="J138" s="18">
        <v>0</v>
      </c>
      <c r="K138" s="16">
        <v>0</v>
      </c>
      <c r="L138" s="17">
        <v>0</v>
      </c>
      <c r="M138" s="17"/>
      <c r="N138" s="16">
        <v>0</v>
      </c>
      <c r="O138" s="16">
        <v>0</v>
      </c>
    </row>
    <row r="139" spans="1:15" ht="11.45" customHeight="1" x14ac:dyDescent="0.25">
      <c r="A139" s="42"/>
      <c r="B139" s="39"/>
      <c r="C139" s="39"/>
      <c r="D139" s="39"/>
      <c r="E139" s="39"/>
      <c r="F139" s="39"/>
      <c r="G139" s="39"/>
      <c r="H139" s="39"/>
      <c r="I139" s="39"/>
      <c r="J139" s="39"/>
      <c r="K139" s="39"/>
      <c r="L139" s="39"/>
      <c r="M139" s="39"/>
      <c r="N139" s="39"/>
      <c r="O139" s="39"/>
    </row>
    <row r="140" spans="1:15" ht="25.5" customHeight="1" x14ac:dyDescent="0.25">
      <c r="A140" s="39" t="s">
        <v>266</v>
      </c>
      <c r="B140" s="38" t="s">
        <v>253</v>
      </c>
      <c r="C140" s="13">
        <v>0</v>
      </c>
      <c r="D140" s="13">
        <v>0</v>
      </c>
      <c r="E140" s="13">
        <v>0</v>
      </c>
      <c r="F140" s="13">
        <v>0</v>
      </c>
      <c r="G140" s="14">
        <v>0</v>
      </c>
      <c r="H140" s="21">
        <v>0</v>
      </c>
      <c r="I140" s="21"/>
      <c r="J140" s="15">
        <v>0</v>
      </c>
      <c r="K140" s="13">
        <v>0</v>
      </c>
      <c r="L140" s="14">
        <v>0</v>
      </c>
      <c r="M140" s="14"/>
      <c r="N140" s="13">
        <v>0</v>
      </c>
      <c r="O140" s="13">
        <v>0</v>
      </c>
    </row>
    <row r="141" spans="1:15" ht="11.25" customHeight="1" x14ac:dyDescent="0.25">
      <c r="A141" s="40"/>
      <c r="B141" s="41" t="s">
        <v>254</v>
      </c>
      <c r="C141" s="16">
        <v>0</v>
      </c>
      <c r="D141" s="16">
        <v>0</v>
      </c>
      <c r="E141" s="16">
        <v>0</v>
      </c>
      <c r="F141" s="16">
        <v>0</v>
      </c>
      <c r="G141" s="17">
        <v>0</v>
      </c>
      <c r="H141" s="22">
        <v>0</v>
      </c>
      <c r="I141" s="22"/>
      <c r="J141" s="18">
        <v>0</v>
      </c>
      <c r="K141" s="16">
        <v>0</v>
      </c>
      <c r="L141" s="17">
        <v>0</v>
      </c>
      <c r="M141" s="17"/>
      <c r="N141" s="16">
        <v>0</v>
      </c>
      <c r="O141" s="16">
        <v>0</v>
      </c>
    </row>
    <row r="142" spans="1:15" ht="11.45" customHeight="1" x14ac:dyDescent="0.25">
      <c r="A142" s="42"/>
      <c r="B142" s="39"/>
      <c r="C142" s="39"/>
      <c r="D142" s="39"/>
      <c r="E142" s="39"/>
      <c r="F142" s="39"/>
      <c r="G142" s="39"/>
      <c r="H142" s="39"/>
      <c r="I142" s="39"/>
      <c r="J142" s="39"/>
      <c r="K142" s="39"/>
      <c r="L142" s="39"/>
      <c r="M142" s="39"/>
      <c r="N142" s="39"/>
      <c r="O142" s="39"/>
    </row>
    <row r="143" spans="1:15" ht="25.5" customHeight="1" x14ac:dyDescent="0.25">
      <c r="A143" s="39" t="s">
        <v>267</v>
      </c>
      <c r="B143" s="38" t="s">
        <v>253</v>
      </c>
      <c r="C143" s="13">
        <v>0</v>
      </c>
      <c r="D143" s="13">
        <v>0</v>
      </c>
      <c r="E143" s="13">
        <v>0</v>
      </c>
      <c r="F143" s="13">
        <v>0</v>
      </c>
      <c r="G143" s="14">
        <v>0</v>
      </c>
      <c r="H143" s="21">
        <v>0</v>
      </c>
      <c r="I143" s="21"/>
      <c r="J143" s="15">
        <v>0</v>
      </c>
      <c r="K143" s="13">
        <v>0</v>
      </c>
      <c r="L143" s="14">
        <v>0</v>
      </c>
      <c r="M143" s="14"/>
      <c r="N143" s="13">
        <v>0</v>
      </c>
      <c r="O143" s="13">
        <v>0</v>
      </c>
    </row>
    <row r="144" spans="1:15" ht="11.25" customHeight="1" x14ac:dyDescent="0.25">
      <c r="A144" s="40"/>
      <c r="B144" s="41" t="s">
        <v>254</v>
      </c>
      <c r="C144" s="16">
        <v>0</v>
      </c>
      <c r="D144" s="16">
        <v>0</v>
      </c>
      <c r="E144" s="16">
        <v>0</v>
      </c>
      <c r="F144" s="16">
        <v>0</v>
      </c>
      <c r="G144" s="17">
        <v>0</v>
      </c>
      <c r="H144" s="22">
        <v>0</v>
      </c>
      <c r="I144" s="22"/>
      <c r="J144" s="18">
        <v>0</v>
      </c>
      <c r="K144" s="16">
        <v>0</v>
      </c>
      <c r="L144" s="17">
        <v>0</v>
      </c>
      <c r="M144" s="17"/>
      <c r="N144" s="16">
        <v>0</v>
      </c>
      <c r="O144" s="16">
        <v>0</v>
      </c>
    </row>
    <row r="145" spans="1:15" ht="11.45" customHeight="1" x14ac:dyDescent="0.25">
      <c r="A145" s="42"/>
      <c r="B145" s="39"/>
      <c r="C145" s="39"/>
      <c r="D145" s="39"/>
      <c r="E145" s="39"/>
      <c r="F145" s="39"/>
      <c r="G145" s="39"/>
      <c r="H145" s="39"/>
      <c r="I145" s="39"/>
      <c r="J145" s="39"/>
      <c r="K145" s="39"/>
      <c r="L145" s="39"/>
      <c r="M145" s="39"/>
      <c r="N145" s="39"/>
      <c r="O145" s="39"/>
    </row>
    <row r="146" spans="1:15" ht="25.5" customHeight="1" x14ac:dyDescent="0.25">
      <c r="A146" s="39" t="s">
        <v>268</v>
      </c>
      <c r="B146" s="38" t="s">
        <v>253</v>
      </c>
      <c r="C146" s="13">
        <v>0</v>
      </c>
      <c r="D146" s="13">
        <v>0</v>
      </c>
      <c r="E146" s="13">
        <v>0</v>
      </c>
      <c r="F146" s="13">
        <v>0</v>
      </c>
      <c r="G146" s="14">
        <v>0</v>
      </c>
      <c r="H146" s="21">
        <v>0</v>
      </c>
      <c r="I146" s="21"/>
      <c r="J146" s="15">
        <v>0</v>
      </c>
      <c r="K146" s="13">
        <v>0</v>
      </c>
      <c r="L146" s="14">
        <v>0</v>
      </c>
      <c r="M146" s="14"/>
      <c r="N146" s="13">
        <v>0</v>
      </c>
      <c r="O146" s="13">
        <v>0</v>
      </c>
    </row>
    <row r="147" spans="1:15" ht="11.25" customHeight="1" x14ac:dyDescent="0.25">
      <c r="A147" s="40"/>
      <c r="B147" s="41" t="s">
        <v>254</v>
      </c>
      <c r="C147" s="16">
        <v>0</v>
      </c>
      <c r="D147" s="16">
        <v>0</v>
      </c>
      <c r="E147" s="16">
        <v>0</v>
      </c>
      <c r="F147" s="16">
        <v>0</v>
      </c>
      <c r="G147" s="17">
        <v>0</v>
      </c>
      <c r="H147" s="22">
        <v>0</v>
      </c>
      <c r="I147" s="22"/>
      <c r="J147" s="18">
        <v>0</v>
      </c>
      <c r="K147" s="16">
        <v>0</v>
      </c>
      <c r="L147" s="17">
        <v>0</v>
      </c>
      <c r="M147" s="17"/>
      <c r="N147" s="16">
        <v>0</v>
      </c>
      <c r="O147" s="16">
        <v>0</v>
      </c>
    </row>
    <row r="148" spans="1:15" ht="11.45" customHeight="1" x14ac:dyDescent="0.25">
      <c r="A148" s="42"/>
      <c r="B148" s="39"/>
      <c r="C148" s="39"/>
      <c r="D148" s="39"/>
      <c r="E148" s="39"/>
      <c r="F148" s="39"/>
      <c r="G148" s="39"/>
      <c r="H148" s="39"/>
      <c r="I148" s="39"/>
      <c r="J148" s="39"/>
      <c r="K148" s="39"/>
      <c r="L148" s="39"/>
      <c r="M148" s="39"/>
      <c r="N148" s="39"/>
      <c r="O148" s="39"/>
    </row>
    <row r="149" spans="1:15" ht="25.5" customHeight="1" x14ac:dyDescent="0.25">
      <c r="A149" s="39" t="s">
        <v>269</v>
      </c>
      <c r="B149" s="38" t="s">
        <v>253</v>
      </c>
      <c r="C149" s="13">
        <v>0</v>
      </c>
      <c r="D149" s="13">
        <v>0</v>
      </c>
      <c r="E149" s="13">
        <v>0</v>
      </c>
      <c r="F149" s="13">
        <v>0</v>
      </c>
      <c r="G149" s="14">
        <v>0</v>
      </c>
      <c r="H149" s="21">
        <v>0</v>
      </c>
      <c r="I149" s="21"/>
      <c r="J149" s="15">
        <v>0</v>
      </c>
      <c r="K149" s="13">
        <v>0</v>
      </c>
      <c r="L149" s="14">
        <v>0</v>
      </c>
      <c r="M149" s="14"/>
      <c r="N149" s="13">
        <v>0</v>
      </c>
      <c r="O149" s="13">
        <v>0</v>
      </c>
    </row>
    <row r="150" spans="1:15" ht="11.25" customHeight="1" x14ac:dyDescent="0.25">
      <c r="A150" s="40"/>
      <c r="B150" s="41" t="s">
        <v>254</v>
      </c>
      <c r="C150" s="16">
        <v>0</v>
      </c>
      <c r="D150" s="16">
        <v>0</v>
      </c>
      <c r="E150" s="16">
        <v>0</v>
      </c>
      <c r="F150" s="16">
        <v>0</v>
      </c>
      <c r="G150" s="17">
        <v>0</v>
      </c>
      <c r="H150" s="22">
        <v>0</v>
      </c>
      <c r="I150" s="22"/>
      <c r="J150" s="18">
        <v>0</v>
      </c>
      <c r="K150" s="16">
        <v>0</v>
      </c>
      <c r="L150" s="17">
        <v>0</v>
      </c>
      <c r="M150" s="17"/>
      <c r="N150" s="16">
        <v>0</v>
      </c>
      <c r="O150" s="16">
        <v>0</v>
      </c>
    </row>
    <row r="151" spans="1:15" ht="11.45" customHeight="1" x14ac:dyDescent="0.25">
      <c r="A151" s="42"/>
      <c r="B151" s="39"/>
      <c r="C151" s="39"/>
      <c r="D151" s="39"/>
      <c r="E151" s="39"/>
      <c r="F151" s="39"/>
      <c r="G151" s="39"/>
      <c r="H151" s="39"/>
      <c r="I151" s="39"/>
      <c r="J151" s="39"/>
      <c r="K151" s="39"/>
      <c r="L151" s="39"/>
      <c r="M151" s="39"/>
      <c r="N151" s="39"/>
      <c r="O151" s="39"/>
    </row>
    <row r="152" spans="1:15" ht="25.5" customHeight="1" x14ac:dyDescent="0.25">
      <c r="A152" s="39" t="s">
        <v>281</v>
      </c>
      <c r="B152" s="38" t="s">
        <v>253</v>
      </c>
      <c r="C152" s="13">
        <v>1</v>
      </c>
      <c r="D152" s="13">
        <v>0</v>
      </c>
      <c r="E152" s="13">
        <v>1</v>
      </c>
      <c r="F152" s="38" t="s">
        <v>287</v>
      </c>
      <c r="G152" s="38"/>
      <c r="H152" s="21">
        <v>0</v>
      </c>
      <c r="I152" s="21"/>
      <c r="J152" s="15">
        <v>0</v>
      </c>
      <c r="K152" s="13">
        <v>0</v>
      </c>
      <c r="L152" s="14">
        <v>0</v>
      </c>
      <c r="M152" s="14"/>
      <c r="N152" s="13">
        <v>0</v>
      </c>
      <c r="O152" s="13">
        <v>0</v>
      </c>
    </row>
    <row r="153" spans="1:15" ht="11.25" customHeight="1" x14ac:dyDescent="0.25">
      <c r="A153" s="40"/>
      <c r="B153" s="41" t="s">
        <v>254</v>
      </c>
      <c r="C153" s="16">
        <v>1</v>
      </c>
      <c r="D153" s="16">
        <v>0</v>
      </c>
      <c r="E153" s="16">
        <v>1</v>
      </c>
      <c r="F153" s="41" t="s">
        <v>287</v>
      </c>
      <c r="G153" s="41"/>
      <c r="H153" s="22">
        <v>0</v>
      </c>
      <c r="I153" s="22"/>
      <c r="J153" s="18">
        <v>0</v>
      </c>
      <c r="K153" s="16">
        <v>0</v>
      </c>
      <c r="L153" s="17">
        <v>0</v>
      </c>
      <c r="M153" s="17"/>
      <c r="N153" s="16">
        <v>0</v>
      </c>
      <c r="O153" s="16">
        <v>0</v>
      </c>
    </row>
    <row r="154" spans="1:15" ht="11.45" customHeight="1" x14ac:dyDescent="0.25">
      <c r="A154" s="42"/>
      <c r="B154" s="39"/>
      <c r="C154" s="39"/>
      <c r="D154" s="39"/>
      <c r="E154" s="39"/>
      <c r="F154" s="39"/>
      <c r="G154" s="39"/>
      <c r="H154" s="39"/>
      <c r="I154" s="39"/>
      <c r="J154" s="39"/>
      <c r="K154" s="39"/>
      <c r="L154" s="39"/>
      <c r="M154" s="39"/>
      <c r="N154" s="39"/>
      <c r="O154" s="39"/>
    </row>
    <row r="155" spans="1:15" ht="25.5" customHeight="1" x14ac:dyDescent="0.25">
      <c r="A155" s="39" t="s">
        <v>270</v>
      </c>
      <c r="B155" s="38" t="s">
        <v>253</v>
      </c>
      <c r="C155" s="13">
        <v>0</v>
      </c>
      <c r="D155" s="13">
        <v>0</v>
      </c>
      <c r="E155" s="13">
        <v>0</v>
      </c>
      <c r="F155" s="13">
        <v>0</v>
      </c>
      <c r="G155" s="14">
        <v>0</v>
      </c>
      <c r="H155" s="21">
        <v>0</v>
      </c>
      <c r="I155" s="21"/>
      <c r="J155" s="15">
        <v>0</v>
      </c>
      <c r="K155" s="13">
        <v>0</v>
      </c>
      <c r="L155" s="14">
        <v>0</v>
      </c>
      <c r="M155" s="14"/>
      <c r="N155" s="13">
        <v>0</v>
      </c>
      <c r="O155" s="13">
        <v>0</v>
      </c>
    </row>
    <row r="156" spans="1:15" ht="11.25" customHeight="1" x14ac:dyDescent="0.25">
      <c r="A156" s="40"/>
      <c r="B156" s="41" t="s">
        <v>254</v>
      </c>
      <c r="C156" s="16">
        <v>0</v>
      </c>
      <c r="D156" s="16">
        <v>0</v>
      </c>
      <c r="E156" s="16">
        <v>0</v>
      </c>
      <c r="F156" s="16">
        <v>0</v>
      </c>
      <c r="G156" s="17">
        <v>0</v>
      </c>
      <c r="H156" s="22">
        <v>0</v>
      </c>
      <c r="I156" s="22"/>
      <c r="J156" s="18">
        <v>0</v>
      </c>
      <c r="K156" s="16">
        <v>0</v>
      </c>
      <c r="L156" s="17">
        <v>0</v>
      </c>
      <c r="M156" s="17"/>
      <c r="N156" s="16">
        <v>0</v>
      </c>
      <c r="O156" s="16">
        <v>0</v>
      </c>
    </row>
    <row r="157" spans="1:15" ht="11.45" customHeight="1" x14ac:dyDescent="0.25">
      <c r="A157" s="42"/>
      <c r="B157" s="39"/>
      <c r="C157" s="39"/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</row>
    <row r="158" spans="1:15" ht="25.5" customHeight="1" x14ac:dyDescent="0.25">
      <c r="A158" s="39" t="s">
        <v>282</v>
      </c>
      <c r="B158" s="38" t="s">
        <v>253</v>
      </c>
      <c r="C158" s="13">
        <v>0</v>
      </c>
      <c r="D158" s="13">
        <v>0</v>
      </c>
      <c r="E158" s="13">
        <v>0</v>
      </c>
      <c r="F158" s="13">
        <v>0</v>
      </c>
      <c r="G158" s="14">
        <v>0</v>
      </c>
      <c r="H158" s="21">
        <v>0</v>
      </c>
      <c r="I158" s="21"/>
      <c r="J158" s="15">
        <v>0</v>
      </c>
      <c r="K158" s="13">
        <v>0</v>
      </c>
      <c r="L158" s="14">
        <v>0</v>
      </c>
      <c r="M158" s="14"/>
      <c r="N158" s="13">
        <v>0</v>
      </c>
      <c r="O158" s="13">
        <v>0</v>
      </c>
    </row>
    <row r="159" spans="1:15" ht="11.25" customHeight="1" x14ac:dyDescent="0.25">
      <c r="A159" s="40"/>
      <c r="B159" s="41" t="s">
        <v>254</v>
      </c>
      <c r="C159" s="16">
        <v>0</v>
      </c>
      <c r="D159" s="16">
        <v>0</v>
      </c>
      <c r="E159" s="16">
        <v>0</v>
      </c>
      <c r="F159" s="16">
        <v>0</v>
      </c>
      <c r="G159" s="17">
        <v>0</v>
      </c>
      <c r="H159" s="22">
        <v>0</v>
      </c>
      <c r="I159" s="22"/>
      <c r="J159" s="18">
        <v>0</v>
      </c>
      <c r="K159" s="16">
        <v>0</v>
      </c>
      <c r="L159" s="17">
        <v>0</v>
      </c>
      <c r="M159" s="17"/>
      <c r="N159" s="16">
        <v>0</v>
      </c>
      <c r="O159" s="16">
        <v>0</v>
      </c>
    </row>
    <row r="160" spans="1:15" ht="11.45" customHeight="1" x14ac:dyDescent="0.25">
      <c r="A160" s="42"/>
      <c r="B160" s="39"/>
      <c r="C160" s="39"/>
      <c r="D160" s="39"/>
      <c r="E160" s="39"/>
      <c r="F160" s="39"/>
      <c r="G160" s="39"/>
      <c r="H160" s="39"/>
      <c r="I160" s="39"/>
      <c r="J160" s="39"/>
      <c r="K160" s="39"/>
      <c r="L160" s="39"/>
      <c r="M160" s="39"/>
      <c r="N160" s="39"/>
      <c r="O160" s="39"/>
    </row>
    <row r="161" spans="1:18" ht="25.5" customHeight="1" x14ac:dyDescent="0.25">
      <c r="A161" s="39" t="s">
        <v>271</v>
      </c>
      <c r="B161" s="38" t="s">
        <v>253</v>
      </c>
      <c r="C161" s="13">
        <v>0</v>
      </c>
      <c r="D161" s="13">
        <v>0</v>
      </c>
      <c r="E161" s="13">
        <v>0</v>
      </c>
      <c r="F161" s="13">
        <v>0</v>
      </c>
      <c r="G161" s="14">
        <v>0</v>
      </c>
      <c r="H161" s="21">
        <v>0</v>
      </c>
      <c r="I161" s="21"/>
      <c r="J161" s="15">
        <v>0</v>
      </c>
      <c r="K161" s="13">
        <v>0</v>
      </c>
      <c r="L161" s="14">
        <v>0</v>
      </c>
      <c r="M161" s="14"/>
      <c r="N161" s="13">
        <v>0</v>
      </c>
      <c r="O161" s="13">
        <v>0</v>
      </c>
    </row>
    <row r="162" spans="1:18" ht="11.25" customHeight="1" x14ac:dyDescent="0.25">
      <c r="A162" s="40"/>
      <c r="B162" s="41" t="s">
        <v>254</v>
      </c>
      <c r="C162" s="16">
        <v>0</v>
      </c>
      <c r="D162" s="16">
        <v>0</v>
      </c>
      <c r="E162" s="16">
        <v>0</v>
      </c>
      <c r="F162" s="16">
        <v>0</v>
      </c>
      <c r="G162" s="17">
        <v>0</v>
      </c>
      <c r="H162" s="22">
        <v>0</v>
      </c>
      <c r="I162" s="22"/>
      <c r="J162" s="18">
        <v>0</v>
      </c>
      <c r="K162" s="16">
        <v>0</v>
      </c>
      <c r="L162" s="17">
        <v>0</v>
      </c>
      <c r="M162" s="17"/>
      <c r="N162" s="16">
        <v>0</v>
      </c>
      <c r="O162" s="16">
        <v>0</v>
      </c>
    </row>
    <row r="163" spans="1:18" ht="11.45" customHeight="1" x14ac:dyDescent="0.25">
      <c r="A163" s="42"/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1" t="s">
        <v>289</v>
      </c>
      <c r="N163" s="31"/>
      <c r="O163" s="31"/>
    </row>
    <row r="164" spans="1:18" ht="65.25" customHeight="1" x14ac:dyDescent="0.25">
      <c r="A164" s="30" t="s">
        <v>240</v>
      </c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1"/>
    </row>
    <row r="165" spans="1:18" ht="56.25" customHeight="1" x14ac:dyDescent="0.25">
      <c r="A165" s="30" t="s">
        <v>290</v>
      </c>
      <c r="B165" s="32"/>
      <c r="C165" s="33" t="s">
        <v>244</v>
      </c>
      <c r="D165" s="33" t="s">
        <v>245</v>
      </c>
      <c r="E165" s="32" t="s">
        <v>246</v>
      </c>
      <c r="F165" s="34" t="s">
        <v>291</v>
      </c>
      <c r="G165" s="34" t="s">
        <v>292</v>
      </c>
      <c r="H165" s="34" t="s">
        <v>293</v>
      </c>
      <c r="I165" s="34" t="s">
        <v>294</v>
      </c>
      <c r="J165" s="34" t="s">
        <v>296</v>
      </c>
      <c r="K165" s="32" t="s">
        <v>297</v>
      </c>
      <c r="L165" s="32"/>
      <c r="M165" s="34" t="s">
        <v>298</v>
      </c>
      <c r="N165" s="34" t="s">
        <v>299</v>
      </c>
      <c r="O165" s="34" t="s">
        <v>300</v>
      </c>
      <c r="P165" s="30"/>
    </row>
    <row r="166" spans="1:18" ht="22.5" customHeight="1" x14ac:dyDescent="0.25">
      <c r="A166" s="32" t="s">
        <v>243</v>
      </c>
      <c r="B166" s="37"/>
      <c r="C166" s="37"/>
      <c r="D166" s="37"/>
      <c r="E166" s="37"/>
      <c r="F166" s="37"/>
      <c r="G166" s="37"/>
      <c r="H166" s="37"/>
      <c r="I166" s="37"/>
      <c r="J166" s="37"/>
      <c r="K166" s="37"/>
      <c r="L166" s="37"/>
      <c r="M166" s="37"/>
      <c r="N166" s="37"/>
      <c r="O166" s="37"/>
      <c r="P166" s="34" t="s">
        <v>301</v>
      </c>
      <c r="Q166" s="32" t="s">
        <v>250</v>
      </c>
      <c r="R166" s="32" t="s">
        <v>251</v>
      </c>
    </row>
    <row r="167" spans="1:18" ht="12.75" customHeight="1" x14ac:dyDescent="0.25">
      <c r="A167" s="37" t="s">
        <v>252</v>
      </c>
      <c r="B167" s="38" t="s">
        <v>253</v>
      </c>
      <c r="C167" s="13">
        <v>176</v>
      </c>
      <c r="D167" s="13">
        <v>0</v>
      </c>
      <c r="E167" s="13">
        <v>176</v>
      </c>
      <c r="F167" s="13">
        <v>7</v>
      </c>
      <c r="G167" s="13">
        <v>2</v>
      </c>
      <c r="H167" s="13">
        <v>123</v>
      </c>
      <c r="I167" s="13">
        <v>1</v>
      </c>
      <c r="J167" s="13">
        <v>25</v>
      </c>
      <c r="K167" s="13">
        <v>6</v>
      </c>
      <c r="L167" s="13">
        <v>1</v>
      </c>
      <c r="M167" s="13">
        <v>0</v>
      </c>
      <c r="N167" s="13">
        <v>11</v>
      </c>
      <c r="O167" s="13">
        <v>0</v>
      </c>
      <c r="P167" s="37"/>
      <c r="Q167" s="37"/>
      <c r="R167" s="37"/>
    </row>
    <row r="168" spans="1:18" ht="11.25" customHeight="1" x14ac:dyDescent="0.25">
      <c r="A168" s="40"/>
      <c r="B168" s="41" t="s">
        <v>254</v>
      </c>
      <c r="C168" s="16">
        <v>176</v>
      </c>
      <c r="D168" s="16">
        <v>0</v>
      </c>
      <c r="E168" s="16">
        <v>176</v>
      </c>
      <c r="F168" s="16">
        <v>7</v>
      </c>
      <c r="G168" s="16">
        <v>2</v>
      </c>
      <c r="H168" s="16">
        <v>123</v>
      </c>
      <c r="I168" s="16">
        <v>1</v>
      </c>
      <c r="J168" s="16">
        <v>25</v>
      </c>
      <c r="K168" s="16">
        <v>6</v>
      </c>
      <c r="L168" s="16">
        <v>1</v>
      </c>
      <c r="M168" s="16">
        <v>0</v>
      </c>
      <c r="N168" s="16">
        <v>11</v>
      </c>
      <c r="O168" s="16">
        <v>0</v>
      </c>
      <c r="P168" s="13">
        <v>0</v>
      </c>
      <c r="Q168" s="13">
        <v>0</v>
      </c>
      <c r="R168" s="13">
        <v>0</v>
      </c>
    </row>
    <row r="169" spans="1:18" ht="11.45" customHeight="1" x14ac:dyDescent="0.25">
      <c r="A169" s="42"/>
      <c r="B169" s="39"/>
      <c r="C169" s="39"/>
      <c r="D169" s="39"/>
      <c r="E169" s="39"/>
      <c r="F169" s="39"/>
      <c r="G169" s="39"/>
      <c r="H169" s="39"/>
      <c r="I169" s="39"/>
      <c r="J169" s="39"/>
      <c r="K169" s="39"/>
      <c r="L169" s="39"/>
      <c r="M169" s="39"/>
      <c r="N169" s="39"/>
      <c r="O169" s="39"/>
      <c r="P169" s="16">
        <v>0</v>
      </c>
      <c r="Q169" s="16">
        <v>0</v>
      </c>
      <c r="R169" s="16">
        <v>0</v>
      </c>
    </row>
    <row r="170" spans="1:18" ht="25.5" customHeight="1" x14ac:dyDescent="0.25">
      <c r="A170" s="39" t="s">
        <v>275</v>
      </c>
      <c r="B170" s="38" t="s">
        <v>253</v>
      </c>
      <c r="C170" s="13">
        <v>1190</v>
      </c>
      <c r="D170" s="13">
        <v>0</v>
      </c>
      <c r="E170" s="13">
        <v>1180</v>
      </c>
      <c r="F170" s="13">
        <v>4</v>
      </c>
      <c r="G170" s="13">
        <v>5</v>
      </c>
      <c r="H170" s="13">
        <v>663</v>
      </c>
      <c r="I170" s="13">
        <v>2</v>
      </c>
      <c r="J170" s="13">
        <v>325</v>
      </c>
      <c r="K170" s="13">
        <v>5</v>
      </c>
      <c r="L170" s="13">
        <v>0</v>
      </c>
      <c r="M170" s="13">
        <v>1</v>
      </c>
      <c r="N170" s="13">
        <v>164</v>
      </c>
      <c r="O170" s="13">
        <v>8</v>
      </c>
      <c r="P170" s="39"/>
      <c r="Q170" s="39"/>
      <c r="R170" s="39"/>
    </row>
    <row r="171" spans="1:18" ht="11.25" customHeight="1" x14ac:dyDescent="0.25">
      <c r="A171" s="40"/>
      <c r="B171" s="41" t="s">
        <v>254</v>
      </c>
      <c r="C171" s="16">
        <v>1190</v>
      </c>
      <c r="D171" s="16">
        <v>0</v>
      </c>
      <c r="E171" s="16">
        <v>1180</v>
      </c>
      <c r="F171" s="16">
        <v>4</v>
      </c>
      <c r="G171" s="16">
        <v>5</v>
      </c>
      <c r="H171" s="16">
        <v>663</v>
      </c>
      <c r="I171" s="16">
        <v>2</v>
      </c>
      <c r="J171" s="16">
        <v>325</v>
      </c>
      <c r="K171" s="16">
        <v>5</v>
      </c>
      <c r="L171" s="16">
        <v>0</v>
      </c>
      <c r="M171" s="16">
        <v>1</v>
      </c>
      <c r="N171" s="16">
        <v>164</v>
      </c>
      <c r="O171" s="16">
        <v>8</v>
      </c>
      <c r="P171" s="13">
        <v>3</v>
      </c>
      <c r="Q171" s="13">
        <v>7</v>
      </c>
      <c r="R171" s="13">
        <v>3</v>
      </c>
    </row>
    <row r="172" spans="1:18" ht="11.45" customHeight="1" x14ac:dyDescent="0.25">
      <c r="A172" s="42"/>
      <c r="B172" s="39"/>
      <c r="C172" s="39"/>
      <c r="D172" s="39"/>
      <c r="E172" s="39"/>
      <c r="F172" s="39"/>
      <c r="G172" s="39"/>
      <c r="H172" s="39"/>
      <c r="I172" s="39"/>
      <c r="J172" s="39"/>
      <c r="K172" s="39"/>
      <c r="L172" s="39"/>
      <c r="M172" s="39"/>
      <c r="N172" s="39"/>
      <c r="O172" s="39"/>
      <c r="P172" s="16">
        <v>3</v>
      </c>
      <c r="Q172" s="16">
        <v>7</v>
      </c>
      <c r="R172" s="16">
        <v>3</v>
      </c>
    </row>
    <row r="173" spans="1:18" ht="25.5" customHeight="1" x14ac:dyDescent="0.25">
      <c r="A173" s="39" t="s">
        <v>255</v>
      </c>
      <c r="B173" s="38" t="s">
        <v>253</v>
      </c>
      <c r="C173" s="13">
        <v>451</v>
      </c>
      <c r="D173" s="13">
        <v>0</v>
      </c>
      <c r="E173" s="13">
        <v>449</v>
      </c>
      <c r="F173" s="13">
        <v>10</v>
      </c>
      <c r="G173" s="13">
        <v>2</v>
      </c>
      <c r="H173" s="13">
        <v>350</v>
      </c>
      <c r="I173" s="13">
        <v>1</v>
      </c>
      <c r="J173" s="13">
        <v>60</v>
      </c>
      <c r="K173" s="13">
        <v>10</v>
      </c>
      <c r="L173" s="13">
        <v>0</v>
      </c>
      <c r="M173" s="13">
        <v>0</v>
      </c>
      <c r="N173" s="13">
        <v>12</v>
      </c>
      <c r="O173" s="13">
        <v>2</v>
      </c>
      <c r="P173" s="39"/>
      <c r="Q173" s="39"/>
      <c r="R173" s="39"/>
    </row>
    <row r="174" spans="1:18" ht="11.25" customHeight="1" x14ac:dyDescent="0.25">
      <c r="A174" s="40"/>
      <c r="B174" s="41" t="s">
        <v>254</v>
      </c>
      <c r="C174" s="16">
        <v>451</v>
      </c>
      <c r="D174" s="16">
        <v>0</v>
      </c>
      <c r="E174" s="16">
        <v>449</v>
      </c>
      <c r="F174" s="16">
        <v>10</v>
      </c>
      <c r="G174" s="16">
        <v>2</v>
      </c>
      <c r="H174" s="16">
        <v>350</v>
      </c>
      <c r="I174" s="16">
        <v>1</v>
      </c>
      <c r="J174" s="16">
        <v>60</v>
      </c>
      <c r="K174" s="16">
        <v>10</v>
      </c>
      <c r="L174" s="16">
        <v>0</v>
      </c>
      <c r="M174" s="16">
        <v>0</v>
      </c>
      <c r="N174" s="16">
        <v>12</v>
      </c>
      <c r="O174" s="16">
        <v>2</v>
      </c>
      <c r="P174" s="13">
        <v>2</v>
      </c>
      <c r="Q174" s="13">
        <v>1</v>
      </c>
      <c r="R174" s="13">
        <v>1</v>
      </c>
    </row>
    <row r="175" spans="1:18" ht="11.45" customHeight="1" x14ac:dyDescent="0.25">
      <c r="A175" s="42"/>
      <c r="B175" s="39"/>
      <c r="C175" s="39"/>
      <c r="D175" s="39"/>
      <c r="E175" s="39"/>
      <c r="F175" s="39"/>
      <c r="G175" s="39"/>
      <c r="H175" s="39"/>
      <c r="I175" s="39"/>
      <c r="J175" s="39"/>
      <c r="K175" s="39"/>
      <c r="L175" s="39"/>
      <c r="M175" s="39"/>
      <c r="N175" s="39"/>
      <c r="O175" s="39"/>
      <c r="P175" s="16">
        <v>2</v>
      </c>
      <c r="Q175" s="16">
        <v>1</v>
      </c>
      <c r="R175" s="16">
        <v>1</v>
      </c>
    </row>
    <row r="176" spans="1:18" ht="25.5" customHeight="1" x14ac:dyDescent="0.25">
      <c r="A176" s="39" t="s">
        <v>276</v>
      </c>
      <c r="B176" s="38" t="s">
        <v>253</v>
      </c>
      <c r="C176" s="13">
        <v>1386</v>
      </c>
      <c r="D176" s="13">
        <v>0</v>
      </c>
      <c r="E176" s="13">
        <v>1363</v>
      </c>
      <c r="F176" s="13">
        <v>11</v>
      </c>
      <c r="G176" s="13">
        <v>5</v>
      </c>
      <c r="H176" s="13">
        <v>1036</v>
      </c>
      <c r="I176" s="13">
        <v>1</v>
      </c>
      <c r="J176" s="13">
        <v>222</v>
      </c>
      <c r="K176" s="13">
        <v>9</v>
      </c>
      <c r="L176" s="13">
        <v>0</v>
      </c>
      <c r="M176" s="13">
        <v>1</v>
      </c>
      <c r="N176" s="13">
        <v>72</v>
      </c>
      <c r="O176" s="13">
        <v>7</v>
      </c>
      <c r="P176" s="39"/>
      <c r="Q176" s="39"/>
      <c r="R176" s="39"/>
    </row>
    <row r="177" spans="1:18" ht="11.25" customHeight="1" x14ac:dyDescent="0.25">
      <c r="A177" s="40"/>
      <c r="B177" s="41" t="s">
        <v>254</v>
      </c>
      <c r="C177" s="16">
        <v>1386</v>
      </c>
      <c r="D177" s="16">
        <v>0</v>
      </c>
      <c r="E177" s="16">
        <v>1363</v>
      </c>
      <c r="F177" s="16">
        <v>11</v>
      </c>
      <c r="G177" s="16">
        <v>5</v>
      </c>
      <c r="H177" s="16">
        <v>1036</v>
      </c>
      <c r="I177" s="16">
        <v>1</v>
      </c>
      <c r="J177" s="16">
        <v>222</v>
      </c>
      <c r="K177" s="16">
        <v>9</v>
      </c>
      <c r="L177" s="16">
        <v>0</v>
      </c>
      <c r="M177" s="16">
        <v>1</v>
      </c>
      <c r="N177" s="16">
        <v>72</v>
      </c>
      <c r="O177" s="16">
        <v>7</v>
      </c>
      <c r="P177" s="13">
        <v>2</v>
      </c>
      <c r="Q177" s="13">
        <v>15</v>
      </c>
      <c r="R177" s="13">
        <v>5</v>
      </c>
    </row>
    <row r="178" spans="1:18" ht="11.45" customHeight="1" x14ac:dyDescent="0.25">
      <c r="A178" s="42"/>
      <c r="B178" s="39"/>
      <c r="C178" s="39"/>
      <c r="D178" s="39"/>
      <c r="E178" s="39"/>
      <c r="F178" s="39"/>
      <c r="G178" s="39"/>
      <c r="H178" s="39"/>
      <c r="I178" s="39"/>
      <c r="J178" s="39"/>
      <c r="K178" s="39"/>
      <c r="L178" s="39"/>
      <c r="M178" s="39"/>
      <c r="N178" s="39"/>
      <c r="O178" s="39"/>
      <c r="P178" s="16">
        <v>2</v>
      </c>
      <c r="Q178" s="16">
        <v>15</v>
      </c>
      <c r="R178" s="16">
        <v>5</v>
      </c>
    </row>
    <row r="179" spans="1:18" ht="25.5" customHeight="1" x14ac:dyDescent="0.25">
      <c r="A179" s="39" t="s">
        <v>256</v>
      </c>
      <c r="B179" s="38" t="s">
        <v>253</v>
      </c>
      <c r="C179" s="13">
        <v>319</v>
      </c>
      <c r="D179" s="13">
        <v>0</v>
      </c>
      <c r="E179" s="13">
        <v>315</v>
      </c>
      <c r="F179" s="13">
        <v>4</v>
      </c>
      <c r="G179" s="13">
        <v>1</v>
      </c>
      <c r="H179" s="13">
        <v>242</v>
      </c>
      <c r="I179" s="13">
        <v>2</v>
      </c>
      <c r="J179" s="13">
        <v>49</v>
      </c>
      <c r="K179" s="13">
        <v>3</v>
      </c>
      <c r="L179" s="13">
        <v>0</v>
      </c>
      <c r="M179" s="13">
        <v>0</v>
      </c>
      <c r="N179" s="13">
        <v>15</v>
      </c>
      <c r="O179" s="13">
        <v>1</v>
      </c>
      <c r="P179" s="39"/>
      <c r="Q179" s="39"/>
      <c r="R179" s="39"/>
    </row>
    <row r="180" spans="1:18" ht="11.25" customHeight="1" x14ac:dyDescent="0.25">
      <c r="A180" s="40"/>
      <c r="B180" s="41" t="s">
        <v>254</v>
      </c>
      <c r="C180" s="16">
        <v>319</v>
      </c>
      <c r="D180" s="16">
        <v>0</v>
      </c>
      <c r="E180" s="16">
        <v>315</v>
      </c>
      <c r="F180" s="16">
        <v>4</v>
      </c>
      <c r="G180" s="16">
        <v>1</v>
      </c>
      <c r="H180" s="16">
        <v>240</v>
      </c>
      <c r="I180" s="16">
        <v>2</v>
      </c>
      <c r="J180" s="16">
        <v>49</v>
      </c>
      <c r="K180" s="16">
        <v>3</v>
      </c>
      <c r="L180" s="16">
        <v>0</v>
      </c>
      <c r="M180" s="16">
        <v>0</v>
      </c>
      <c r="N180" s="16">
        <v>15</v>
      </c>
      <c r="O180" s="16">
        <v>1</v>
      </c>
      <c r="P180" s="13">
        <v>0</v>
      </c>
      <c r="Q180" s="13">
        <v>0</v>
      </c>
      <c r="R180" s="13">
        <v>2</v>
      </c>
    </row>
    <row r="181" spans="1:18" ht="11.45" customHeight="1" x14ac:dyDescent="0.25">
      <c r="A181" s="42"/>
      <c r="B181" s="39"/>
      <c r="C181" s="39"/>
      <c r="D181" s="39"/>
      <c r="E181" s="39"/>
      <c r="F181" s="39"/>
      <c r="G181" s="39"/>
      <c r="H181" s="39"/>
      <c r="I181" s="39"/>
      <c r="J181" s="39"/>
      <c r="K181" s="39"/>
      <c r="L181" s="39"/>
      <c r="M181" s="39"/>
      <c r="N181" s="39"/>
      <c r="O181" s="39"/>
      <c r="P181" s="16">
        <v>0</v>
      </c>
      <c r="Q181" s="16">
        <v>0</v>
      </c>
      <c r="R181" s="16">
        <v>2</v>
      </c>
    </row>
    <row r="182" spans="1:18" ht="25.5" customHeight="1" x14ac:dyDescent="0.25">
      <c r="A182" s="39" t="s">
        <v>257</v>
      </c>
      <c r="B182" s="38" t="s">
        <v>253</v>
      </c>
      <c r="C182" s="13">
        <v>238</v>
      </c>
      <c r="D182" s="13">
        <v>0</v>
      </c>
      <c r="E182" s="13">
        <v>235</v>
      </c>
      <c r="F182" s="13">
        <v>5</v>
      </c>
      <c r="G182" s="13">
        <v>0</v>
      </c>
      <c r="H182" s="13">
        <v>184</v>
      </c>
      <c r="I182" s="13">
        <v>0</v>
      </c>
      <c r="J182" s="13">
        <v>37</v>
      </c>
      <c r="K182" s="13">
        <v>1</v>
      </c>
      <c r="L182" s="13">
        <v>0</v>
      </c>
      <c r="M182" s="13">
        <v>0</v>
      </c>
      <c r="N182" s="13">
        <v>7</v>
      </c>
      <c r="O182" s="13">
        <v>1</v>
      </c>
      <c r="P182" s="39"/>
      <c r="Q182" s="39"/>
      <c r="R182" s="39"/>
    </row>
    <row r="183" spans="1:18" ht="11.25" customHeight="1" x14ac:dyDescent="0.25">
      <c r="A183" s="40"/>
      <c r="B183" s="41" t="s">
        <v>254</v>
      </c>
      <c r="C183" s="16">
        <v>238</v>
      </c>
      <c r="D183" s="16">
        <v>0</v>
      </c>
      <c r="E183" s="16">
        <v>235</v>
      </c>
      <c r="F183" s="16">
        <v>5</v>
      </c>
      <c r="G183" s="16">
        <v>0</v>
      </c>
      <c r="H183" s="16">
        <v>184</v>
      </c>
      <c r="I183" s="16">
        <v>0</v>
      </c>
      <c r="J183" s="16">
        <v>37</v>
      </c>
      <c r="K183" s="16">
        <v>1</v>
      </c>
      <c r="L183" s="16">
        <v>0</v>
      </c>
      <c r="M183" s="16">
        <v>0</v>
      </c>
      <c r="N183" s="16">
        <v>7</v>
      </c>
      <c r="O183" s="16">
        <v>1</v>
      </c>
      <c r="P183" s="13">
        <v>0</v>
      </c>
      <c r="Q183" s="13">
        <v>2</v>
      </c>
      <c r="R183" s="13">
        <v>1</v>
      </c>
    </row>
    <row r="184" spans="1:18" ht="11.45" customHeight="1" x14ac:dyDescent="0.25">
      <c r="A184" s="42"/>
      <c r="B184" s="39"/>
      <c r="C184" s="39"/>
      <c r="D184" s="39"/>
      <c r="E184" s="39"/>
      <c r="F184" s="39"/>
      <c r="G184" s="39"/>
      <c r="H184" s="39"/>
      <c r="I184" s="39"/>
      <c r="J184" s="39"/>
      <c r="K184" s="39"/>
      <c r="L184" s="39"/>
      <c r="M184" s="39"/>
      <c r="N184" s="39"/>
      <c r="O184" s="39"/>
      <c r="P184" s="16">
        <v>0</v>
      </c>
      <c r="Q184" s="16">
        <v>2</v>
      </c>
      <c r="R184" s="16">
        <v>1</v>
      </c>
    </row>
    <row r="185" spans="1:18" ht="25.5" customHeight="1" x14ac:dyDescent="0.25">
      <c r="A185" s="39" t="s">
        <v>277</v>
      </c>
      <c r="B185" s="38" t="s">
        <v>253</v>
      </c>
      <c r="C185" s="13">
        <v>1108</v>
      </c>
      <c r="D185" s="13">
        <v>0</v>
      </c>
      <c r="E185" s="13">
        <v>1093</v>
      </c>
      <c r="F185" s="13">
        <v>22</v>
      </c>
      <c r="G185" s="13">
        <v>9</v>
      </c>
      <c r="H185" s="13">
        <v>842</v>
      </c>
      <c r="I185" s="13">
        <v>4</v>
      </c>
      <c r="J185" s="13">
        <v>167</v>
      </c>
      <c r="K185" s="13">
        <v>12</v>
      </c>
      <c r="L185" s="13">
        <v>0</v>
      </c>
      <c r="M185" s="13">
        <v>0</v>
      </c>
      <c r="N185" s="13">
        <v>34</v>
      </c>
      <c r="O185" s="13">
        <v>6</v>
      </c>
      <c r="P185" s="39"/>
      <c r="Q185" s="39"/>
      <c r="R185" s="39"/>
    </row>
    <row r="186" spans="1:18" ht="11.25" customHeight="1" x14ac:dyDescent="0.25">
      <c r="A186" s="40"/>
      <c r="B186" s="41" t="s">
        <v>254</v>
      </c>
      <c r="C186" s="16">
        <v>1108</v>
      </c>
      <c r="D186" s="16">
        <v>0</v>
      </c>
      <c r="E186" s="16">
        <v>1093</v>
      </c>
      <c r="F186" s="16">
        <v>22</v>
      </c>
      <c r="G186" s="16">
        <v>9</v>
      </c>
      <c r="H186" s="16">
        <v>842</v>
      </c>
      <c r="I186" s="16">
        <v>4</v>
      </c>
      <c r="J186" s="16">
        <v>167</v>
      </c>
      <c r="K186" s="16">
        <v>12</v>
      </c>
      <c r="L186" s="16">
        <v>0</v>
      </c>
      <c r="M186" s="16">
        <v>0</v>
      </c>
      <c r="N186" s="16">
        <v>34</v>
      </c>
      <c r="O186" s="16">
        <v>6</v>
      </c>
      <c r="P186" s="13">
        <v>1</v>
      </c>
      <c r="Q186" s="13">
        <v>6</v>
      </c>
      <c r="R186" s="13">
        <v>5</v>
      </c>
    </row>
    <row r="187" spans="1:18" ht="11.45" customHeight="1" x14ac:dyDescent="0.25">
      <c r="A187" s="42"/>
      <c r="B187" s="39"/>
      <c r="C187" s="39"/>
      <c r="D187" s="39"/>
      <c r="E187" s="39"/>
      <c r="F187" s="39"/>
      <c r="G187" s="39"/>
      <c r="H187" s="39"/>
      <c r="I187" s="39"/>
      <c r="J187" s="39"/>
      <c r="K187" s="39"/>
      <c r="L187" s="39"/>
      <c r="M187" s="39"/>
      <c r="N187" s="39"/>
      <c r="O187" s="39"/>
      <c r="P187" s="16">
        <v>1</v>
      </c>
      <c r="Q187" s="16">
        <v>6</v>
      </c>
      <c r="R187" s="16">
        <v>5</v>
      </c>
    </row>
    <row r="188" spans="1:18" ht="25.5" customHeight="1" x14ac:dyDescent="0.25">
      <c r="A188" s="39" t="s">
        <v>258</v>
      </c>
      <c r="B188" s="38" t="s">
        <v>253</v>
      </c>
      <c r="C188" s="13">
        <v>0</v>
      </c>
      <c r="D188" s="13">
        <v>0</v>
      </c>
      <c r="E188" s="13">
        <v>0</v>
      </c>
      <c r="F188" s="13">
        <v>0</v>
      </c>
      <c r="G188" s="13">
        <v>0</v>
      </c>
      <c r="H188" s="13">
        <v>0</v>
      </c>
      <c r="I188" s="13">
        <v>0</v>
      </c>
      <c r="J188" s="13">
        <v>0</v>
      </c>
      <c r="K188" s="13">
        <v>0</v>
      </c>
      <c r="L188" s="13">
        <v>0</v>
      </c>
      <c r="M188" s="13">
        <v>0</v>
      </c>
      <c r="N188" s="13">
        <v>0</v>
      </c>
      <c r="O188" s="13">
        <v>0</v>
      </c>
      <c r="P188" s="39"/>
      <c r="Q188" s="39"/>
      <c r="R188" s="39"/>
    </row>
    <row r="189" spans="1:18" ht="11.25" customHeight="1" x14ac:dyDescent="0.25">
      <c r="A189" s="40"/>
      <c r="B189" s="41" t="s">
        <v>254</v>
      </c>
      <c r="C189" s="16">
        <v>0</v>
      </c>
      <c r="D189" s="16">
        <v>0</v>
      </c>
      <c r="E189" s="16">
        <v>0</v>
      </c>
      <c r="F189" s="16">
        <v>0</v>
      </c>
      <c r="G189" s="16">
        <v>0</v>
      </c>
      <c r="H189" s="16">
        <v>0</v>
      </c>
      <c r="I189" s="16">
        <v>0</v>
      </c>
      <c r="J189" s="16">
        <v>0</v>
      </c>
      <c r="K189" s="16">
        <v>0</v>
      </c>
      <c r="L189" s="16">
        <v>0</v>
      </c>
      <c r="M189" s="16">
        <v>0</v>
      </c>
      <c r="N189" s="16">
        <v>0</v>
      </c>
      <c r="O189" s="16">
        <v>0</v>
      </c>
      <c r="P189" s="13">
        <v>0</v>
      </c>
      <c r="Q189" s="13">
        <v>0</v>
      </c>
      <c r="R189" s="13">
        <v>0</v>
      </c>
    </row>
    <row r="190" spans="1:18" ht="11.45" customHeight="1" x14ac:dyDescent="0.25">
      <c r="A190" s="42"/>
      <c r="B190" s="39"/>
      <c r="C190" s="39"/>
      <c r="D190" s="39"/>
      <c r="E190" s="39"/>
      <c r="F190" s="39"/>
      <c r="G190" s="39"/>
      <c r="H190" s="39"/>
      <c r="I190" s="39"/>
      <c r="J190" s="39"/>
      <c r="K190" s="39"/>
      <c r="L190" s="39"/>
      <c r="M190" s="39"/>
      <c r="N190" s="39"/>
      <c r="O190" s="39"/>
      <c r="P190" s="16">
        <v>0</v>
      </c>
      <c r="Q190" s="16">
        <v>0</v>
      </c>
      <c r="R190" s="16">
        <v>0</v>
      </c>
    </row>
    <row r="191" spans="1:18" ht="25.5" customHeight="1" x14ac:dyDescent="0.25">
      <c r="A191" s="39" t="s">
        <v>278</v>
      </c>
      <c r="B191" s="38" t="s">
        <v>253</v>
      </c>
      <c r="C191" s="13">
        <v>1014</v>
      </c>
      <c r="D191" s="13">
        <v>0</v>
      </c>
      <c r="E191" s="13">
        <v>1007</v>
      </c>
      <c r="F191" s="13">
        <v>11</v>
      </c>
      <c r="G191" s="13">
        <v>4</v>
      </c>
      <c r="H191" s="13">
        <v>798</v>
      </c>
      <c r="I191" s="13">
        <v>4</v>
      </c>
      <c r="J191" s="13">
        <v>138</v>
      </c>
      <c r="K191" s="13">
        <v>15</v>
      </c>
      <c r="L191" s="13">
        <v>0</v>
      </c>
      <c r="M191" s="13">
        <v>0</v>
      </c>
      <c r="N191" s="13">
        <v>31</v>
      </c>
      <c r="O191" s="13">
        <v>7</v>
      </c>
      <c r="P191" s="39"/>
      <c r="Q191" s="39"/>
      <c r="R191" s="39"/>
    </row>
    <row r="192" spans="1:18" ht="11.25" customHeight="1" x14ac:dyDescent="0.25">
      <c r="A192" s="40"/>
      <c r="B192" s="41" t="s">
        <v>254</v>
      </c>
      <c r="C192" s="16">
        <v>1014</v>
      </c>
      <c r="D192" s="16">
        <v>0</v>
      </c>
      <c r="E192" s="16">
        <v>1007</v>
      </c>
      <c r="F192" s="16">
        <v>11</v>
      </c>
      <c r="G192" s="16">
        <v>4</v>
      </c>
      <c r="H192" s="16">
        <v>798</v>
      </c>
      <c r="I192" s="16">
        <v>4</v>
      </c>
      <c r="J192" s="16">
        <v>138</v>
      </c>
      <c r="K192" s="16">
        <v>15</v>
      </c>
      <c r="L192" s="16">
        <v>0</v>
      </c>
      <c r="M192" s="16">
        <v>0</v>
      </c>
      <c r="N192" s="16">
        <v>31</v>
      </c>
      <c r="O192" s="16">
        <v>7</v>
      </c>
      <c r="P192" s="13">
        <v>0</v>
      </c>
      <c r="Q192" s="13">
        <v>4</v>
      </c>
      <c r="R192" s="13">
        <v>2</v>
      </c>
    </row>
    <row r="193" spans="1:18" ht="11.45" customHeight="1" x14ac:dyDescent="0.25">
      <c r="A193" s="42"/>
      <c r="B193" s="39"/>
      <c r="C193" s="39"/>
      <c r="D193" s="39"/>
      <c r="E193" s="39"/>
      <c r="F193" s="39"/>
      <c r="G193" s="39"/>
      <c r="H193" s="39"/>
      <c r="I193" s="39"/>
      <c r="J193" s="39"/>
      <c r="K193" s="39"/>
      <c r="L193" s="39"/>
      <c r="M193" s="39"/>
      <c r="N193" s="39"/>
      <c r="O193" s="39"/>
      <c r="P193" s="16">
        <v>0</v>
      </c>
      <c r="Q193" s="16">
        <v>4</v>
      </c>
      <c r="R193" s="16">
        <v>2</v>
      </c>
    </row>
    <row r="194" spans="1:18" ht="25.5" customHeight="1" x14ac:dyDescent="0.25">
      <c r="A194" s="39" t="s">
        <v>279</v>
      </c>
      <c r="B194" s="38" t="s">
        <v>253</v>
      </c>
      <c r="C194" s="13">
        <v>50</v>
      </c>
      <c r="D194" s="13">
        <v>0</v>
      </c>
      <c r="E194" s="13">
        <v>49</v>
      </c>
      <c r="F194" s="13">
        <v>2</v>
      </c>
      <c r="G194" s="13">
        <v>0</v>
      </c>
      <c r="H194" s="13">
        <v>34</v>
      </c>
      <c r="I194" s="13">
        <v>0</v>
      </c>
      <c r="J194" s="13">
        <v>8</v>
      </c>
      <c r="K194" s="13">
        <v>1</v>
      </c>
      <c r="L194" s="13">
        <v>0</v>
      </c>
      <c r="M194" s="13">
        <v>0</v>
      </c>
      <c r="N194" s="13">
        <v>4</v>
      </c>
      <c r="O194" s="13">
        <v>0</v>
      </c>
      <c r="P194" s="39"/>
      <c r="Q194" s="39"/>
      <c r="R194" s="39"/>
    </row>
    <row r="195" spans="1:18" ht="11.25" customHeight="1" x14ac:dyDescent="0.25">
      <c r="A195" s="40"/>
      <c r="B195" s="41" t="s">
        <v>254</v>
      </c>
      <c r="C195" s="16">
        <v>50</v>
      </c>
      <c r="D195" s="16">
        <v>0</v>
      </c>
      <c r="E195" s="16">
        <v>49</v>
      </c>
      <c r="F195" s="16">
        <v>2</v>
      </c>
      <c r="G195" s="16">
        <v>0</v>
      </c>
      <c r="H195" s="16">
        <v>34</v>
      </c>
      <c r="I195" s="16">
        <v>0</v>
      </c>
      <c r="J195" s="16">
        <v>8</v>
      </c>
      <c r="K195" s="16">
        <v>1</v>
      </c>
      <c r="L195" s="16">
        <v>0</v>
      </c>
      <c r="M195" s="16">
        <v>0</v>
      </c>
      <c r="N195" s="16">
        <v>4</v>
      </c>
      <c r="O195" s="16">
        <v>0</v>
      </c>
      <c r="P195" s="13">
        <v>0</v>
      </c>
      <c r="Q195" s="13">
        <v>1</v>
      </c>
      <c r="R195" s="13">
        <v>0</v>
      </c>
    </row>
    <row r="196" spans="1:18" ht="11.45" customHeight="1" x14ac:dyDescent="0.25">
      <c r="A196" s="42"/>
      <c r="B196" s="39"/>
      <c r="C196" s="39"/>
      <c r="D196" s="39"/>
      <c r="E196" s="39"/>
      <c r="F196" s="39"/>
      <c r="G196" s="39"/>
      <c r="H196" s="39"/>
      <c r="I196" s="39"/>
      <c r="J196" s="39"/>
      <c r="K196" s="39"/>
      <c r="L196" s="39"/>
      <c r="M196" s="39"/>
      <c r="N196" s="39"/>
      <c r="O196" s="39"/>
      <c r="P196" s="16">
        <v>0</v>
      </c>
      <c r="Q196" s="16">
        <v>1</v>
      </c>
      <c r="R196" s="16">
        <v>0</v>
      </c>
    </row>
    <row r="197" spans="1:18" ht="25.5" customHeight="1" x14ac:dyDescent="0.25">
      <c r="A197" s="39" t="s">
        <v>259</v>
      </c>
      <c r="B197" s="38" t="s">
        <v>253</v>
      </c>
      <c r="C197" s="13">
        <v>866</v>
      </c>
      <c r="D197" s="13">
        <v>0</v>
      </c>
      <c r="E197" s="13">
        <v>858</v>
      </c>
      <c r="F197" s="13">
        <v>13</v>
      </c>
      <c r="G197" s="13">
        <v>3</v>
      </c>
      <c r="H197" s="13">
        <v>661</v>
      </c>
      <c r="I197" s="13">
        <v>4</v>
      </c>
      <c r="J197" s="13">
        <v>116</v>
      </c>
      <c r="K197" s="13">
        <v>9</v>
      </c>
      <c r="L197" s="13">
        <v>1</v>
      </c>
      <c r="M197" s="13">
        <v>0</v>
      </c>
      <c r="N197" s="13">
        <v>43</v>
      </c>
      <c r="O197" s="13">
        <v>8</v>
      </c>
      <c r="P197" s="39"/>
      <c r="Q197" s="39"/>
      <c r="R197" s="39"/>
    </row>
    <row r="198" spans="1:18" ht="11.25" customHeight="1" x14ac:dyDescent="0.25">
      <c r="A198" s="40"/>
      <c r="B198" s="41" t="s">
        <v>254</v>
      </c>
      <c r="C198" s="16">
        <v>866</v>
      </c>
      <c r="D198" s="16">
        <v>0</v>
      </c>
      <c r="E198" s="16">
        <v>858</v>
      </c>
      <c r="F198" s="16">
        <v>13</v>
      </c>
      <c r="G198" s="16">
        <v>3</v>
      </c>
      <c r="H198" s="16">
        <v>660</v>
      </c>
      <c r="I198" s="16">
        <v>4</v>
      </c>
      <c r="J198" s="16">
        <v>116</v>
      </c>
      <c r="K198" s="16">
        <v>9</v>
      </c>
      <c r="L198" s="16">
        <v>1</v>
      </c>
      <c r="M198" s="16">
        <v>0</v>
      </c>
      <c r="N198" s="16">
        <v>43</v>
      </c>
      <c r="O198" s="16">
        <v>8</v>
      </c>
      <c r="P198" s="13">
        <v>1</v>
      </c>
      <c r="Q198" s="13">
        <v>5</v>
      </c>
      <c r="R198" s="13">
        <v>2</v>
      </c>
    </row>
    <row r="199" spans="1:18" ht="11.45" customHeight="1" x14ac:dyDescent="0.25">
      <c r="A199" s="42"/>
      <c r="B199" s="39"/>
      <c r="C199" s="39"/>
      <c r="D199" s="39"/>
      <c r="E199" s="39"/>
      <c r="F199" s="39"/>
      <c r="G199" s="39"/>
      <c r="H199" s="39"/>
      <c r="I199" s="39"/>
      <c r="J199" s="39"/>
      <c r="K199" s="39"/>
      <c r="L199" s="39"/>
      <c r="M199" s="39"/>
      <c r="N199" s="39"/>
      <c r="O199" s="39"/>
      <c r="P199" s="16">
        <v>1</v>
      </c>
      <c r="Q199" s="16">
        <v>5</v>
      </c>
      <c r="R199" s="16">
        <v>2</v>
      </c>
    </row>
    <row r="200" spans="1:18" ht="25.5" customHeight="1" x14ac:dyDescent="0.25">
      <c r="A200" s="39" t="s">
        <v>260</v>
      </c>
      <c r="B200" s="38" t="s">
        <v>253</v>
      </c>
      <c r="C200" s="13">
        <v>395</v>
      </c>
      <c r="D200" s="13">
        <v>0</v>
      </c>
      <c r="E200" s="13">
        <v>395</v>
      </c>
      <c r="F200" s="13">
        <v>2</v>
      </c>
      <c r="G200" s="13">
        <v>1</v>
      </c>
      <c r="H200" s="13">
        <v>289</v>
      </c>
      <c r="I200" s="13">
        <v>2</v>
      </c>
      <c r="J200" s="13">
        <v>65</v>
      </c>
      <c r="K200" s="13">
        <v>4</v>
      </c>
      <c r="L200" s="13">
        <v>0</v>
      </c>
      <c r="M200" s="13">
        <v>0</v>
      </c>
      <c r="N200" s="13">
        <v>27</v>
      </c>
      <c r="O200" s="13">
        <v>4</v>
      </c>
      <c r="P200" s="39"/>
      <c r="Q200" s="39"/>
      <c r="R200" s="39"/>
    </row>
    <row r="201" spans="1:18" ht="11.25" customHeight="1" x14ac:dyDescent="0.25">
      <c r="A201" s="40"/>
      <c r="B201" s="41" t="s">
        <v>254</v>
      </c>
      <c r="C201" s="16">
        <v>395</v>
      </c>
      <c r="D201" s="16">
        <v>0</v>
      </c>
      <c r="E201" s="16">
        <v>395</v>
      </c>
      <c r="F201" s="16">
        <v>2</v>
      </c>
      <c r="G201" s="16">
        <v>1</v>
      </c>
      <c r="H201" s="16">
        <v>289</v>
      </c>
      <c r="I201" s="16">
        <v>2</v>
      </c>
      <c r="J201" s="16">
        <v>65</v>
      </c>
      <c r="K201" s="16">
        <v>4</v>
      </c>
      <c r="L201" s="16">
        <v>0</v>
      </c>
      <c r="M201" s="16">
        <v>0</v>
      </c>
      <c r="N201" s="16">
        <v>27</v>
      </c>
      <c r="O201" s="16">
        <v>4</v>
      </c>
      <c r="P201" s="13">
        <v>1</v>
      </c>
      <c r="Q201" s="13">
        <v>0</v>
      </c>
      <c r="R201" s="13">
        <v>0</v>
      </c>
    </row>
    <row r="202" spans="1:18" ht="11.45" customHeight="1" x14ac:dyDescent="0.25">
      <c r="A202" s="42"/>
      <c r="B202" s="39"/>
      <c r="C202" s="39"/>
      <c r="D202" s="39"/>
      <c r="E202" s="39"/>
      <c r="F202" s="39"/>
      <c r="G202" s="39"/>
      <c r="H202" s="39"/>
      <c r="I202" s="39"/>
      <c r="J202" s="39"/>
      <c r="K202" s="39"/>
      <c r="L202" s="39"/>
      <c r="M202" s="39"/>
      <c r="N202" s="39"/>
      <c r="O202" s="39"/>
      <c r="P202" s="16">
        <v>1</v>
      </c>
      <c r="Q202" s="16">
        <v>0</v>
      </c>
      <c r="R202" s="16">
        <v>0</v>
      </c>
    </row>
    <row r="203" spans="1:18" ht="25.5" customHeight="1" x14ac:dyDescent="0.25">
      <c r="A203" s="39" t="s">
        <v>280</v>
      </c>
      <c r="B203" s="38" t="s">
        <v>253</v>
      </c>
      <c r="C203" s="13">
        <v>378</v>
      </c>
      <c r="D203" s="13">
        <v>0</v>
      </c>
      <c r="E203" s="13">
        <v>376</v>
      </c>
      <c r="F203" s="13">
        <v>5</v>
      </c>
      <c r="G203" s="13">
        <v>3</v>
      </c>
      <c r="H203" s="13">
        <v>298</v>
      </c>
      <c r="I203" s="13">
        <v>1</v>
      </c>
      <c r="J203" s="13">
        <v>47</v>
      </c>
      <c r="K203" s="13">
        <v>10</v>
      </c>
      <c r="L203" s="13">
        <v>0</v>
      </c>
      <c r="M203" s="13">
        <v>0</v>
      </c>
      <c r="N203" s="13">
        <v>10</v>
      </c>
      <c r="O203" s="13">
        <v>2</v>
      </c>
      <c r="P203" s="39"/>
      <c r="Q203" s="39"/>
      <c r="R203" s="39"/>
    </row>
    <row r="204" spans="1:18" ht="11.25" customHeight="1" x14ac:dyDescent="0.25">
      <c r="A204" s="40"/>
      <c r="B204" s="41" t="s">
        <v>254</v>
      </c>
      <c r="C204" s="16">
        <v>378</v>
      </c>
      <c r="D204" s="16">
        <v>0</v>
      </c>
      <c r="E204" s="16">
        <v>376</v>
      </c>
      <c r="F204" s="16">
        <v>5</v>
      </c>
      <c r="G204" s="16">
        <v>3</v>
      </c>
      <c r="H204" s="16">
        <v>298</v>
      </c>
      <c r="I204" s="16">
        <v>1</v>
      </c>
      <c r="J204" s="16">
        <v>47</v>
      </c>
      <c r="K204" s="16">
        <v>10</v>
      </c>
      <c r="L204" s="16">
        <v>0</v>
      </c>
      <c r="M204" s="16">
        <v>0</v>
      </c>
      <c r="N204" s="16">
        <v>10</v>
      </c>
      <c r="O204" s="16">
        <v>2</v>
      </c>
      <c r="P204" s="13">
        <v>0</v>
      </c>
      <c r="Q204" s="13">
        <v>2</v>
      </c>
      <c r="R204" s="13">
        <v>0</v>
      </c>
    </row>
    <row r="205" spans="1:18" ht="11.45" customHeight="1" x14ac:dyDescent="0.25">
      <c r="A205" s="42"/>
      <c r="B205" s="39"/>
      <c r="C205" s="39"/>
      <c r="D205" s="39"/>
      <c r="E205" s="39"/>
      <c r="F205" s="39"/>
      <c r="G205" s="39"/>
      <c r="H205" s="39"/>
      <c r="I205" s="39"/>
      <c r="J205" s="39"/>
      <c r="K205" s="39"/>
      <c r="L205" s="39"/>
      <c r="M205" s="39"/>
      <c r="N205" s="39"/>
      <c r="O205" s="39"/>
      <c r="P205" s="16">
        <v>0</v>
      </c>
      <c r="Q205" s="16">
        <v>2</v>
      </c>
      <c r="R205" s="16">
        <v>0</v>
      </c>
    </row>
    <row r="206" spans="1:18" ht="25.5" customHeight="1" x14ac:dyDescent="0.25">
      <c r="A206" s="39" t="s">
        <v>261</v>
      </c>
      <c r="B206" s="38" t="s">
        <v>253</v>
      </c>
      <c r="C206" s="13">
        <v>226</v>
      </c>
      <c r="D206" s="13">
        <v>0</v>
      </c>
      <c r="E206" s="13">
        <v>226</v>
      </c>
      <c r="F206" s="13">
        <v>4</v>
      </c>
      <c r="G206" s="13">
        <v>2</v>
      </c>
      <c r="H206" s="13">
        <v>155</v>
      </c>
      <c r="I206" s="13">
        <v>0</v>
      </c>
      <c r="J206" s="13">
        <v>50</v>
      </c>
      <c r="K206" s="13">
        <v>1</v>
      </c>
      <c r="L206" s="13">
        <v>0</v>
      </c>
      <c r="M206" s="13">
        <v>0</v>
      </c>
      <c r="N206" s="13">
        <v>13</v>
      </c>
      <c r="O206" s="13">
        <v>1</v>
      </c>
      <c r="P206" s="39"/>
      <c r="Q206" s="39"/>
      <c r="R206" s="39"/>
    </row>
    <row r="207" spans="1:18" ht="11.25" customHeight="1" x14ac:dyDescent="0.25">
      <c r="A207" s="40"/>
      <c r="B207" s="41" t="s">
        <v>254</v>
      </c>
      <c r="C207" s="16">
        <v>226</v>
      </c>
      <c r="D207" s="16">
        <v>0</v>
      </c>
      <c r="E207" s="16">
        <v>226</v>
      </c>
      <c r="F207" s="16">
        <v>4</v>
      </c>
      <c r="G207" s="16">
        <v>2</v>
      </c>
      <c r="H207" s="16">
        <v>155</v>
      </c>
      <c r="I207" s="16">
        <v>0</v>
      </c>
      <c r="J207" s="16">
        <v>50</v>
      </c>
      <c r="K207" s="16">
        <v>1</v>
      </c>
      <c r="L207" s="16">
        <v>0</v>
      </c>
      <c r="M207" s="16">
        <v>0</v>
      </c>
      <c r="N207" s="16">
        <v>13</v>
      </c>
      <c r="O207" s="16">
        <v>1</v>
      </c>
      <c r="P207" s="13">
        <v>0</v>
      </c>
      <c r="Q207" s="13">
        <v>0</v>
      </c>
      <c r="R207" s="13">
        <v>0</v>
      </c>
    </row>
    <row r="208" spans="1:18" ht="11.45" customHeight="1" x14ac:dyDescent="0.25">
      <c r="A208" s="42"/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1" t="s">
        <v>295</v>
      </c>
      <c r="N208" s="31"/>
      <c r="O208" s="31"/>
      <c r="P208" s="16">
        <v>0</v>
      </c>
      <c r="Q208" s="16">
        <v>0</v>
      </c>
      <c r="R208" s="16">
        <v>0</v>
      </c>
    </row>
    <row r="209" spans="1:18" ht="42.75" customHeight="1" x14ac:dyDescent="0.25">
      <c r="A209" s="30" t="s">
        <v>240</v>
      </c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1"/>
    </row>
    <row r="210" spans="1:18" ht="31.5" customHeight="1" x14ac:dyDescent="0.25">
      <c r="A210" s="30" t="s">
        <v>290</v>
      </c>
      <c r="B210" s="32"/>
      <c r="C210" s="33" t="s">
        <v>244</v>
      </c>
      <c r="D210" s="33" t="s">
        <v>245</v>
      </c>
      <c r="E210" s="32" t="s">
        <v>246</v>
      </c>
      <c r="F210" s="34" t="s">
        <v>291</v>
      </c>
      <c r="G210" s="34" t="s">
        <v>292</v>
      </c>
      <c r="H210" s="34" t="s">
        <v>293</v>
      </c>
      <c r="I210" s="34" t="s">
        <v>294</v>
      </c>
      <c r="J210" s="34" t="s">
        <v>296</v>
      </c>
      <c r="K210" s="32" t="s">
        <v>297</v>
      </c>
      <c r="L210" s="32"/>
      <c r="M210" s="34" t="s">
        <v>298</v>
      </c>
      <c r="N210" s="34" t="s">
        <v>299</v>
      </c>
      <c r="O210" s="34" t="s">
        <v>300</v>
      </c>
      <c r="P210" s="30"/>
    </row>
    <row r="211" spans="1:18" ht="22.5" customHeight="1" x14ac:dyDescent="0.25">
      <c r="A211" s="32" t="s">
        <v>243</v>
      </c>
      <c r="B211" s="37"/>
      <c r="C211" s="37"/>
      <c r="D211" s="37"/>
      <c r="E211" s="37"/>
      <c r="F211" s="37"/>
      <c r="G211" s="37"/>
      <c r="H211" s="37"/>
      <c r="I211" s="37"/>
      <c r="J211" s="37"/>
      <c r="K211" s="37"/>
      <c r="L211" s="37"/>
      <c r="M211" s="37"/>
      <c r="N211" s="37"/>
      <c r="O211" s="37"/>
      <c r="P211" s="34" t="s">
        <v>301</v>
      </c>
      <c r="Q211" s="32" t="s">
        <v>250</v>
      </c>
      <c r="R211" s="32" t="s">
        <v>251</v>
      </c>
    </row>
    <row r="212" spans="1:18" ht="12.75" customHeight="1" x14ac:dyDescent="0.25">
      <c r="A212" s="37" t="s">
        <v>262</v>
      </c>
      <c r="B212" s="38" t="s">
        <v>253</v>
      </c>
      <c r="C212" s="13">
        <v>177</v>
      </c>
      <c r="D212" s="13">
        <v>0</v>
      </c>
      <c r="E212" s="13">
        <v>176</v>
      </c>
      <c r="F212" s="13">
        <v>5</v>
      </c>
      <c r="G212" s="13">
        <v>0</v>
      </c>
      <c r="H212" s="13">
        <v>136</v>
      </c>
      <c r="I212" s="13">
        <v>0</v>
      </c>
      <c r="J212" s="13">
        <v>20</v>
      </c>
      <c r="K212" s="13">
        <v>1</v>
      </c>
      <c r="L212" s="13">
        <v>0</v>
      </c>
      <c r="M212" s="13">
        <v>0</v>
      </c>
      <c r="N212" s="13">
        <v>12</v>
      </c>
      <c r="O212" s="13">
        <v>2</v>
      </c>
      <c r="P212" s="37"/>
      <c r="Q212" s="37"/>
      <c r="R212" s="37"/>
    </row>
    <row r="213" spans="1:18" ht="11.25" customHeight="1" x14ac:dyDescent="0.25">
      <c r="A213" s="40"/>
      <c r="B213" s="41" t="s">
        <v>254</v>
      </c>
      <c r="C213" s="16">
        <v>177</v>
      </c>
      <c r="D213" s="16">
        <v>0</v>
      </c>
      <c r="E213" s="16">
        <v>176</v>
      </c>
      <c r="F213" s="16">
        <v>5</v>
      </c>
      <c r="G213" s="16">
        <v>0</v>
      </c>
      <c r="H213" s="16">
        <v>136</v>
      </c>
      <c r="I213" s="16">
        <v>0</v>
      </c>
      <c r="J213" s="16">
        <v>20</v>
      </c>
      <c r="K213" s="16">
        <v>1</v>
      </c>
      <c r="L213" s="16">
        <v>0</v>
      </c>
      <c r="M213" s="16">
        <v>0</v>
      </c>
      <c r="N213" s="16">
        <v>12</v>
      </c>
      <c r="O213" s="16">
        <v>2</v>
      </c>
      <c r="P213" s="13">
        <v>0</v>
      </c>
      <c r="Q213" s="13">
        <v>1</v>
      </c>
      <c r="R213" s="13">
        <v>0</v>
      </c>
    </row>
    <row r="214" spans="1:18" ht="11.45" customHeight="1" x14ac:dyDescent="0.25">
      <c r="A214" s="42"/>
      <c r="B214" s="39"/>
      <c r="C214" s="39"/>
      <c r="D214" s="39"/>
      <c r="E214" s="39"/>
      <c r="F214" s="39"/>
      <c r="G214" s="39"/>
      <c r="H214" s="39"/>
      <c r="I214" s="39"/>
      <c r="J214" s="39"/>
      <c r="K214" s="39"/>
      <c r="L214" s="39"/>
      <c r="M214" s="39"/>
      <c r="N214" s="39"/>
      <c r="O214" s="39"/>
      <c r="P214" s="16">
        <v>0</v>
      </c>
      <c r="Q214" s="16">
        <v>1</v>
      </c>
      <c r="R214" s="16">
        <v>0</v>
      </c>
    </row>
    <row r="215" spans="1:18" ht="25.5" customHeight="1" x14ac:dyDescent="0.25">
      <c r="A215" s="39" t="s">
        <v>263</v>
      </c>
      <c r="B215" s="38" t="s">
        <v>253</v>
      </c>
      <c r="C215" s="13">
        <v>421</v>
      </c>
      <c r="D215" s="13">
        <v>0</v>
      </c>
      <c r="E215" s="13">
        <v>413</v>
      </c>
      <c r="F215" s="13">
        <v>10</v>
      </c>
      <c r="G215" s="13">
        <v>4</v>
      </c>
      <c r="H215" s="13">
        <v>320</v>
      </c>
      <c r="I215" s="13">
        <v>2</v>
      </c>
      <c r="J215" s="13">
        <v>47</v>
      </c>
      <c r="K215" s="13">
        <v>2</v>
      </c>
      <c r="L215" s="13">
        <v>0</v>
      </c>
      <c r="M215" s="13">
        <v>1</v>
      </c>
      <c r="N215" s="13">
        <v>24</v>
      </c>
      <c r="O215" s="13">
        <v>4</v>
      </c>
      <c r="P215" s="39"/>
      <c r="Q215" s="39"/>
      <c r="R215" s="39"/>
    </row>
    <row r="216" spans="1:18" ht="11.25" customHeight="1" x14ac:dyDescent="0.25">
      <c r="A216" s="40"/>
      <c r="B216" s="41" t="s">
        <v>254</v>
      </c>
      <c r="C216" s="16">
        <v>421</v>
      </c>
      <c r="D216" s="16">
        <v>0</v>
      </c>
      <c r="E216" s="16">
        <v>413</v>
      </c>
      <c r="F216" s="16">
        <v>10</v>
      </c>
      <c r="G216" s="16">
        <v>4</v>
      </c>
      <c r="H216" s="16">
        <v>320</v>
      </c>
      <c r="I216" s="16">
        <v>2</v>
      </c>
      <c r="J216" s="16">
        <v>47</v>
      </c>
      <c r="K216" s="16">
        <v>2</v>
      </c>
      <c r="L216" s="16">
        <v>0</v>
      </c>
      <c r="M216" s="16">
        <v>1</v>
      </c>
      <c r="N216" s="16">
        <v>24</v>
      </c>
      <c r="O216" s="16">
        <v>4</v>
      </c>
      <c r="P216" s="13">
        <v>2</v>
      </c>
      <c r="Q216" s="13">
        <v>2</v>
      </c>
      <c r="R216" s="13">
        <v>3</v>
      </c>
    </row>
    <row r="217" spans="1:18" ht="11.45" customHeight="1" x14ac:dyDescent="0.25">
      <c r="A217" s="42"/>
      <c r="B217" s="39"/>
      <c r="C217" s="39"/>
      <c r="D217" s="39"/>
      <c r="E217" s="39"/>
      <c r="F217" s="39"/>
      <c r="G217" s="39"/>
      <c r="H217" s="39"/>
      <c r="I217" s="39"/>
      <c r="J217" s="39"/>
      <c r="K217" s="39"/>
      <c r="L217" s="39"/>
      <c r="M217" s="39"/>
      <c r="N217" s="39"/>
      <c r="O217" s="39"/>
      <c r="P217" s="16">
        <v>2</v>
      </c>
      <c r="Q217" s="16">
        <v>2</v>
      </c>
      <c r="R217" s="16">
        <v>3</v>
      </c>
    </row>
    <row r="218" spans="1:18" ht="25.5" customHeight="1" x14ac:dyDescent="0.25">
      <c r="A218" s="39" t="s">
        <v>264</v>
      </c>
      <c r="B218" s="38" t="s">
        <v>253</v>
      </c>
      <c r="C218" s="13">
        <v>122</v>
      </c>
      <c r="D218" s="13">
        <v>0</v>
      </c>
      <c r="E218" s="13">
        <v>121</v>
      </c>
      <c r="F218" s="13">
        <v>4</v>
      </c>
      <c r="G218" s="13">
        <v>0</v>
      </c>
      <c r="H218" s="13">
        <v>88</v>
      </c>
      <c r="I218" s="13">
        <v>1</v>
      </c>
      <c r="J218" s="13">
        <v>15</v>
      </c>
      <c r="K218" s="13">
        <v>0</v>
      </c>
      <c r="L218" s="13">
        <v>0</v>
      </c>
      <c r="M218" s="13">
        <v>0</v>
      </c>
      <c r="N218" s="13">
        <v>11</v>
      </c>
      <c r="O218" s="13">
        <v>2</v>
      </c>
      <c r="P218" s="39"/>
      <c r="Q218" s="39"/>
      <c r="R218" s="39"/>
    </row>
    <row r="219" spans="1:18" ht="11.25" customHeight="1" x14ac:dyDescent="0.25">
      <c r="A219" s="40"/>
      <c r="B219" s="41" t="s">
        <v>254</v>
      </c>
      <c r="C219" s="16">
        <v>122</v>
      </c>
      <c r="D219" s="16">
        <v>0</v>
      </c>
      <c r="E219" s="16">
        <v>121</v>
      </c>
      <c r="F219" s="16">
        <v>4</v>
      </c>
      <c r="G219" s="16">
        <v>0</v>
      </c>
      <c r="H219" s="16">
        <v>88</v>
      </c>
      <c r="I219" s="16">
        <v>1</v>
      </c>
      <c r="J219" s="16">
        <v>15</v>
      </c>
      <c r="K219" s="16">
        <v>0</v>
      </c>
      <c r="L219" s="16">
        <v>0</v>
      </c>
      <c r="M219" s="16">
        <v>0</v>
      </c>
      <c r="N219" s="16">
        <v>11</v>
      </c>
      <c r="O219" s="16">
        <v>2</v>
      </c>
      <c r="P219" s="13">
        <v>0</v>
      </c>
      <c r="Q219" s="13">
        <v>0</v>
      </c>
      <c r="R219" s="13">
        <v>1</v>
      </c>
    </row>
    <row r="220" spans="1:18" ht="11.45" customHeight="1" x14ac:dyDescent="0.25">
      <c r="A220" s="42"/>
      <c r="B220" s="39"/>
      <c r="C220" s="39"/>
      <c r="D220" s="39"/>
      <c r="E220" s="39"/>
      <c r="F220" s="39"/>
      <c r="G220" s="39"/>
      <c r="H220" s="39"/>
      <c r="I220" s="39"/>
      <c r="J220" s="39"/>
      <c r="K220" s="39"/>
      <c r="L220" s="39"/>
      <c r="M220" s="39"/>
      <c r="N220" s="39"/>
      <c r="O220" s="39"/>
      <c r="P220" s="16">
        <v>0</v>
      </c>
      <c r="Q220" s="16">
        <v>0</v>
      </c>
      <c r="R220" s="16">
        <v>1</v>
      </c>
    </row>
    <row r="221" spans="1:18" ht="25.5" customHeight="1" x14ac:dyDescent="0.25">
      <c r="A221" s="39" t="s">
        <v>265</v>
      </c>
      <c r="B221" s="38" t="s">
        <v>253</v>
      </c>
      <c r="C221" s="13">
        <v>436</v>
      </c>
      <c r="D221" s="13">
        <v>0</v>
      </c>
      <c r="E221" s="13">
        <v>434</v>
      </c>
      <c r="F221" s="13">
        <v>12</v>
      </c>
      <c r="G221" s="13">
        <v>5</v>
      </c>
      <c r="H221" s="13">
        <v>307</v>
      </c>
      <c r="I221" s="13">
        <v>3</v>
      </c>
      <c r="J221" s="13">
        <v>77</v>
      </c>
      <c r="K221" s="13">
        <v>6</v>
      </c>
      <c r="L221" s="13">
        <v>0</v>
      </c>
      <c r="M221" s="13">
        <v>0</v>
      </c>
      <c r="N221" s="13">
        <v>20</v>
      </c>
      <c r="O221" s="13">
        <v>4</v>
      </c>
      <c r="P221" s="39"/>
      <c r="Q221" s="39"/>
      <c r="R221" s="39"/>
    </row>
    <row r="222" spans="1:18" ht="11.25" customHeight="1" x14ac:dyDescent="0.25">
      <c r="A222" s="40"/>
      <c r="B222" s="41" t="s">
        <v>254</v>
      </c>
      <c r="C222" s="16">
        <v>436</v>
      </c>
      <c r="D222" s="16">
        <v>0</v>
      </c>
      <c r="E222" s="16">
        <v>434</v>
      </c>
      <c r="F222" s="16">
        <v>12</v>
      </c>
      <c r="G222" s="16">
        <v>5</v>
      </c>
      <c r="H222" s="16">
        <v>307</v>
      </c>
      <c r="I222" s="16">
        <v>3</v>
      </c>
      <c r="J222" s="16">
        <v>77</v>
      </c>
      <c r="K222" s="16">
        <v>6</v>
      </c>
      <c r="L222" s="16">
        <v>0</v>
      </c>
      <c r="M222" s="16">
        <v>0</v>
      </c>
      <c r="N222" s="16">
        <v>20</v>
      </c>
      <c r="O222" s="16">
        <v>4</v>
      </c>
      <c r="P222" s="13">
        <v>0</v>
      </c>
      <c r="Q222" s="13">
        <v>1</v>
      </c>
      <c r="R222" s="13">
        <v>1</v>
      </c>
    </row>
    <row r="223" spans="1:18" ht="11.45" customHeight="1" x14ac:dyDescent="0.25">
      <c r="A223" s="42"/>
      <c r="B223" s="39"/>
      <c r="C223" s="39"/>
      <c r="D223" s="39"/>
      <c r="E223" s="39"/>
      <c r="F223" s="39"/>
      <c r="G223" s="39"/>
      <c r="H223" s="39"/>
      <c r="I223" s="39"/>
      <c r="J223" s="39"/>
      <c r="K223" s="39"/>
      <c r="L223" s="39"/>
      <c r="M223" s="39"/>
      <c r="N223" s="39"/>
      <c r="O223" s="39"/>
      <c r="P223" s="16">
        <v>0</v>
      </c>
      <c r="Q223" s="16">
        <v>1</v>
      </c>
      <c r="R223" s="16">
        <v>1</v>
      </c>
    </row>
    <row r="224" spans="1:18" ht="25.5" customHeight="1" x14ac:dyDescent="0.25">
      <c r="A224" s="39" t="s">
        <v>266</v>
      </c>
      <c r="B224" s="38" t="s">
        <v>253</v>
      </c>
      <c r="C224" s="13">
        <v>1018</v>
      </c>
      <c r="D224" s="13">
        <v>0</v>
      </c>
      <c r="E224" s="13">
        <v>1009</v>
      </c>
      <c r="F224" s="13">
        <v>10</v>
      </c>
      <c r="G224" s="13">
        <v>5</v>
      </c>
      <c r="H224" s="13">
        <v>630</v>
      </c>
      <c r="I224" s="13">
        <v>1</v>
      </c>
      <c r="J224" s="13">
        <v>250</v>
      </c>
      <c r="K224" s="13">
        <v>8</v>
      </c>
      <c r="L224" s="13">
        <v>0</v>
      </c>
      <c r="M224" s="13">
        <v>2</v>
      </c>
      <c r="N224" s="13">
        <v>98</v>
      </c>
      <c r="O224" s="13">
        <v>9</v>
      </c>
      <c r="P224" s="39"/>
      <c r="Q224" s="39"/>
      <c r="R224" s="39"/>
    </row>
    <row r="225" spans="1:18" ht="11.25" customHeight="1" x14ac:dyDescent="0.25">
      <c r="A225" s="40"/>
      <c r="B225" s="41" t="s">
        <v>254</v>
      </c>
      <c r="C225" s="16">
        <v>1018</v>
      </c>
      <c r="D225" s="16">
        <v>0</v>
      </c>
      <c r="E225" s="16">
        <v>1009</v>
      </c>
      <c r="F225" s="16">
        <v>10</v>
      </c>
      <c r="G225" s="16">
        <v>5</v>
      </c>
      <c r="H225" s="16">
        <v>630</v>
      </c>
      <c r="I225" s="16">
        <v>1</v>
      </c>
      <c r="J225" s="16">
        <v>250</v>
      </c>
      <c r="K225" s="16">
        <v>8</v>
      </c>
      <c r="L225" s="16">
        <v>0</v>
      </c>
      <c r="M225" s="16">
        <v>2</v>
      </c>
      <c r="N225" s="16">
        <v>98</v>
      </c>
      <c r="O225" s="16">
        <v>9</v>
      </c>
      <c r="P225" s="13">
        <v>0</v>
      </c>
      <c r="Q225" s="13">
        <v>3</v>
      </c>
      <c r="R225" s="13">
        <v>2</v>
      </c>
    </row>
    <row r="226" spans="1:18" ht="11.45" customHeight="1" x14ac:dyDescent="0.25">
      <c r="A226" s="42"/>
      <c r="B226" s="39"/>
      <c r="C226" s="39"/>
      <c r="D226" s="39"/>
      <c r="E226" s="39"/>
      <c r="F226" s="39"/>
      <c r="G226" s="39"/>
      <c r="H226" s="39"/>
      <c r="I226" s="39"/>
      <c r="J226" s="39"/>
      <c r="K226" s="39"/>
      <c r="L226" s="39"/>
      <c r="M226" s="39"/>
      <c r="N226" s="39"/>
      <c r="O226" s="39"/>
      <c r="P226" s="16">
        <v>0</v>
      </c>
      <c r="Q226" s="16">
        <v>3</v>
      </c>
      <c r="R226" s="16">
        <v>2</v>
      </c>
    </row>
    <row r="227" spans="1:18" ht="25.5" customHeight="1" x14ac:dyDescent="0.25">
      <c r="A227" s="39" t="s">
        <v>267</v>
      </c>
      <c r="B227" s="38" t="s">
        <v>253</v>
      </c>
      <c r="C227" s="13">
        <v>923</v>
      </c>
      <c r="D227" s="13">
        <v>0</v>
      </c>
      <c r="E227" s="13">
        <v>916</v>
      </c>
      <c r="F227" s="13">
        <v>10</v>
      </c>
      <c r="G227" s="13">
        <v>5</v>
      </c>
      <c r="H227" s="13">
        <v>704</v>
      </c>
      <c r="I227" s="13">
        <v>0</v>
      </c>
      <c r="J227" s="13">
        <v>126</v>
      </c>
      <c r="K227" s="13">
        <v>4</v>
      </c>
      <c r="L227" s="13">
        <v>0</v>
      </c>
      <c r="M227" s="13">
        <v>1</v>
      </c>
      <c r="N227" s="13">
        <v>62</v>
      </c>
      <c r="O227" s="13">
        <v>3</v>
      </c>
      <c r="P227" s="39"/>
      <c r="Q227" s="39"/>
      <c r="R227" s="39"/>
    </row>
    <row r="228" spans="1:18" ht="11.25" customHeight="1" x14ac:dyDescent="0.25">
      <c r="A228" s="40"/>
      <c r="B228" s="41" t="s">
        <v>254</v>
      </c>
      <c r="C228" s="16">
        <v>923</v>
      </c>
      <c r="D228" s="16">
        <v>0</v>
      </c>
      <c r="E228" s="16">
        <v>916</v>
      </c>
      <c r="F228" s="16">
        <v>10</v>
      </c>
      <c r="G228" s="16">
        <v>5</v>
      </c>
      <c r="H228" s="16">
        <v>704</v>
      </c>
      <c r="I228" s="16">
        <v>0</v>
      </c>
      <c r="J228" s="16">
        <v>126</v>
      </c>
      <c r="K228" s="16">
        <v>4</v>
      </c>
      <c r="L228" s="16">
        <v>0</v>
      </c>
      <c r="M228" s="16">
        <v>1</v>
      </c>
      <c r="N228" s="16">
        <v>62</v>
      </c>
      <c r="O228" s="16">
        <v>3</v>
      </c>
      <c r="P228" s="13">
        <v>3</v>
      </c>
      <c r="Q228" s="13">
        <v>3</v>
      </c>
      <c r="R228" s="13">
        <v>2</v>
      </c>
    </row>
    <row r="229" spans="1:18" ht="11.45" customHeight="1" x14ac:dyDescent="0.25">
      <c r="A229" s="42"/>
      <c r="B229" s="39"/>
      <c r="C229" s="39"/>
      <c r="D229" s="39"/>
      <c r="E229" s="39"/>
      <c r="F229" s="39"/>
      <c r="G229" s="39"/>
      <c r="H229" s="39"/>
      <c r="I229" s="39"/>
      <c r="J229" s="39"/>
      <c r="K229" s="39"/>
      <c r="L229" s="39"/>
      <c r="M229" s="39"/>
      <c r="N229" s="39"/>
      <c r="O229" s="39"/>
      <c r="P229" s="16">
        <v>3</v>
      </c>
      <c r="Q229" s="16">
        <v>3</v>
      </c>
      <c r="R229" s="16">
        <v>2</v>
      </c>
    </row>
    <row r="230" spans="1:18" ht="25.5" customHeight="1" x14ac:dyDescent="0.25">
      <c r="A230" s="39" t="s">
        <v>268</v>
      </c>
      <c r="B230" s="38" t="s">
        <v>253</v>
      </c>
      <c r="C230" s="13">
        <v>210</v>
      </c>
      <c r="D230" s="13">
        <v>0</v>
      </c>
      <c r="E230" s="13">
        <v>209</v>
      </c>
      <c r="F230" s="13">
        <v>1</v>
      </c>
      <c r="G230" s="13">
        <v>4</v>
      </c>
      <c r="H230" s="13">
        <v>165</v>
      </c>
      <c r="I230" s="13">
        <v>0</v>
      </c>
      <c r="J230" s="13">
        <v>28</v>
      </c>
      <c r="K230" s="13">
        <v>0</v>
      </c>
      <c r="L230" s="13">
        <v>1</v>
      </c>
      <c r="M230" s="13">
        <v>0</v>
      </c>
      <c r="N230" s="13">
        <v>10</v>
      </c>
      <c r="O230" s="13">
        <v>0</v>
      </c>
      <c r="P230" s="39"/>
      <c r="Q230" s="39"/>
      <c r="R230" s="39"/>
    </row>
    <row r="231" spans="1:18" ht="11.25" customHeight="1" x14ac:dyDescent="0.25">
      <c r="A231" s="40"/>
      <c r="B231" s="41" t="s">
        <v>254</v>
      </c>
      <c r="C231" s="16">
        <v>210</v>
      </c>
      <c r="D231" s="16">
        <v>0</v>
      </c>
      <c r="E231" s="16">
        <v>209</v>
      </c>
      <c r="F231" s="16">
        <v>1</v>
      </c>
      <c r="G231" s="16">
        <v>4</v>
      </c>
      <c r="H231" s="16">
        <v>165</v>
      </c>
      <c r="I231" s="16">
        <v>0</v>
      </c>
      <c r="J231" s="16">
        <v>28</v>
      </c>
      <c r="K231" s="16">
        <v>0</v>
      </c>
      <c r="L231" s="16">
        <v>1</v>
      </c>
      <c r="M231" s="16">
        <v>0</v>
      </c>
      <c r="N231" s="16">
        <v>10</v>
      </c>
      <c r="O231" s="16">
        <v>0</v>
      </c>
      <c r="P231" s="13">
        <v>0</v>
      </c>
      <c r="Q231" s="13">
        <v>1</v>
      </c>
      <c r="R231" s="13">
        <v>0</v>
      </c>
    </row>
    <row r="232" spans="1:18" ht="11.45" customHeight="1" x14ac:dyDescent="0.25">
      <c r="A232" s="42"/>
      <c r="B232" s="39"/>
      <c r="C232" s="39"/>
      <c r="D232" s="39"/>
      <c r="E232" s="39"/>
      <c r="F232" s="39"/>
      <c r="G232" s="39"/>
      <c r="H232" s="39"/>
      <c r="I232" s="39"/>
      <c r="J232" s="39"/>
      <c r="K232" s="39"/>
      <c r="L232" s="39"/>
      <c r="M232" s="39"/>
      <c r="N232" s="39"/>
      <c r="O232" s="39"/>
      <c r="P232" s="16">
        <v>0</v>
      </c>
      <c r="Q232" s="16">
        <v>1</v>
      </c>
      <c r="R232" s="16">
        <v>0</v>
      </c>
    </row>
    <row r="233" spans="1:18" ht="25.5" customHeight="1" x14ac:dyDescent="0.25">
      <c r="A233" s="39" t="s">
        <v>269</v>
      </c>
      <c r="B233" s="38" t="s">
        <v>253</v>
      </c>
      <c r="C233" s="13">
        <v>63</v>
      </c>
      <c r="D233" s="13">
        <v>0</v>
      </c>
      <c r="E233" s="13">
        <v>62</v>
      </c>
      <c r="F233" s="13">
        <v>1</v>
      </c>
      <c r="G233" s="13">
        <v>1</v>
      </c>
      <c r="H233" s="13">
        <v>47</v>
      </c>
      <c r="I233" s="13">
        <v>0</v>
      </c>
      <c r="J233" s="13">
        <v>7</v>
      </c>
      <c r="K233" s="13">
        <v>2</v>
      </c>
      <c r="L233" s="13">
        <v>0</v>
      </c>
      <c r="M233" s="13">
        <v>0</v>
      </c>
      <c r="N233" s="13">
        <v>4</v>
      </c>
      <c r="O233" s="13">
        <v>1</v>
      </c>
      <c r="P233" s="39"/>
      <c r="Q233" s="39"/>
      <c r="R233" s="39"/>
    </row>
    <row r="234" spans="1:18" ht="11.25" customHeight="1" x14ac:dyDescent="0.25">
      <c r="A234" s="40"/>
      <c r="B234" s="41" t="s">
        <v>254</v>
      </c>
      <c r="C234" s="16">
        <v>63</v>
      </c>
      <c r="D234" s="16">
        <v>0</v>
      </c>
      <c r="E234" s="16">
        <v>62</v>
      </c>
      <c r="F234" s="16">
        <v>1</v>
      </c>
      <c r="G234" s="16">
        <v>1</v>
      </c>
      <c r="H234" s="16">
        <v>47</v>
      </c>
      <c r="I234" s="16">
        <v>0</v>
      </c>
      <c r="J234" s="16">
        <v>7</v>
      </c>
      <c r="K234" s="16">
        <v>2</v>
      </c>
      <c r="L234" s="16">
        <v>0</v>
      </c>
      <c r="M234" s="16">
        <v>0</v>
      </c>
      <c r="N234" s="16">
        <v>4</v>
      </c>
      <c r="O234" s="16">
        <v>1</v>
      </c>
      <c r="P234" s="13">
        <v>0</v>
      </c>
      <c r="Q234" s="13">
        <v>0</v>
      </c>
      <c r="R234" s="13">
        <v>0</v>
      </c>
    </row>
    <row r="235" spans="1:18" ht="11.45" customHeight="1" x14ac:dyDescent="0.25">
      <c r="A235" s="42"/>
      <c r="B235" s="39"/>
      <c r="C235" s="39"/>
      <c r="D235" s="39"/>
      <c r="E235" s="39"/>
      <c r="F235" s="39"/>
      <c r="G235" s="39"/>
      <c r="H235" s="39"/>
      <c r="I235" s="39"/>
      <c r="J235" s="39"/>
      <c r="K235" s="39"/>
      <c r="L235" s="39"/>
      <c r="M235" s="39"/>
      <c r="N235" s="39"/>
      <c r="O235" s="39"/>
      <c r="P235" s="16">
        <v>0</v>
      </c>
      <c r="Q235" s="16">
        <v>0</v>
      </c>
      <c r="R235" s="16">
        <v>0</v>
      </c>
    </row>
    <row r="236" spans="1:18" ht="25.5" customHeight="1" x14ac:dyDescent="0.25">
      <c r="A236" s="39" t="s">
        <v>281</v>
      </c>
      <c r="B236" s="38" t="s">
        <v>253</v>
      </c>
      <c r="C236" s="13">
        <v>2185</v>
      </c>
      <c r="D236" s="13">
        <v>0</v>
      </c>
      <c r="E236" s="13">
        <v>2158</v>
      </c>
      <c r="F236" s="13">
        <v>21</v>
      </c>
      <c r="G236" s="13">
        <v>7</v>
      </c>
      <c r="H236" s="13">
        <v>1590</v>
      </c>
      <c r="I236" s="13">
        <v>10</v>
      </c>
      <c r="J236" s="13">
        <v>382</v>
      </c>
      <c r="K236" s="13">
        <v>23</v>
      </c>
      <c r="L236" s="13">
        <v>4</v>
      </c>
      <c r="M236" s="13">
        <v>0</v>
      </c>
      <c r="N236" s="13">
        <v>99</v>
      </c>
      <c r="O236" s="13">
        <v>27</v>
      </c>
      <c r="P236" s="39"/>
      <c r="Q236" s="39"/>
      <c r="R236" s="39"/>
    </row>
    <row r="237" spans="1:18" ht="11.25" customHeight="1" x14ac:dyDescent="0.25">
      <c r="A237" s="40"/>
      <c r="B237" s="41" t="s">
        <v>254</v>
      </c>
      <c r="C237" s="16">
        <v>2185</v>
      </c>
      <c r="D237" s="16">
        <v>0</v>
      </c>
      <c r="E237" s="16">
        <v>2158</v>
      </c>
      <c r="F237" s="16">
        <v>21</v>
      </c>
      <c r="G237" s="16">
        <v>7</v>
      </c>
      <c r="H237" s="16">
        <v>1590</v>
      </c>
      <c r="I237" s="16">
        <v>10</v>
      </c>
      <c r="J237" s="16">
        <v>382</v>
      </c>
      <c r="K237" s="16">
        <v>23</v>
      </c>
      <c r="L237" s="16">
        <v>4</v>
      </c>
      <c r="M237" s="16">
        <v>0</v>
      </c>
      <c r="N237" s="16">
        <v>99</v>
      </c>
      <c r="O237" s="16">
        <v>27</v>
      </c>
      <c r="P237" s="13">
        <v>2</v>
      </c>
      <c r="Q237" s="13">
        <v>12</v>
      </c>
      <c r="R237" s="13">
        <v>8</v>
      </c>
    </row>
    <row r="238" spans="1:18" ht="11.45" customHeight="1" x14ac:dyDescent="0.25">
      <c r="A238" s="42"/>
      <c r="B238" s="39"/>
      <c r="C238" s="39"/>
      <c r="D238" s="39"/>
      <c r="E238" s="39"/>
      <c r="F238" s="39"/>
      <c r="G238" s="39"/>
      <c r="H238" s="39"/>
      <c r="I238" s="39"/>
      <c r="J238" s="39"/>
      <c r="K238" s="39"/>
      <c r="L238" s="39"/>
      <c r="M238" s="39"/>
      <c r="N238" s="39"/>
      <c r="O238" s="39"/>
      <c r="P238" s="16">
        <v>2</v>
      </c>
      <c r="Q238" s="16">
        <v>12</v>
      </c>
      <c r="R238" s="16">
        <v>8</v>
      </c>
    </row>
    <row r="239" spans="1:18" ht="25.5" customHeight="1" x14ac:dyDescent="0.25">
      <c r="A239" s="39" t="s">
        <v>270</v>
      </c>
      <c r="B239" s="38" t="s">
        <v>253</v>
      </c>
      <c r="C239" s="13">
        <v>176</v>
      </c>
      <c r="D239" s="13">
        <v>0</v>
      </c>
      <c r="E239" s="13">
        <v>176</v>
      </c>
      <c r="F239" s="13">
        <v>2</v>
      </c>
      <c r="G239" s="13">
        <v>1</v>
      </c>
      <c r="H239" s="13">
        <v>130</v>
      </c>
      <c r="I239" s="13">
        <v>2</v>
      </c>
      <c r="J239" s="13">
        <v>35</v>
      </c>
      <c r="K239" s="13">
        <v>4</v>
      </c>
      <c r="L239" s="13">
        <v>0</v>
      </c>
      <c r="M239" s="13">
        <v>0</v>
      </c>
      <c r="N239" s="13">
        <v>2</v>
      </c>
      <c r="O239" s="13">
        <v>0</v>
      </c>
      <c r="P239" s="39"/>
      <c r="Q239" s="39"/>
      <c r="R239" s="39"/>
    </row>
    <row r="240" spans="1:18" ht="11.25" customHeight="1" x14ac:dyDescent="0.25">
      <c r="A240" s="40"/>
      <c r="B240" s="41" t="s">
        <v>254</v>
      </c>
      <c r="C240" s="16">
        <v>176</v>
      </c>
      <c r="D240" s="16">
        <v>0</v>
      </c>
      <c r="E240" s="16">
        <v>176</v>
      </c>
      <c r="F240" s="16">
        <v>2</v>
      </c>
      <c r="G240" s="16">
        <v>1</v>
      </c>
      <c r="H240" s="16">
        <v>130</v>
      </c>
      <c r="I240" s="16">
        <v>2</v>
      </c>
      <c r="J240" s="16">
        <v>35</v>
      </c>
      <c r="K240" s="16">
        <v>4</v>
      </c>
      <c r="L240" s="16">
        <v>0</v>
      </c>
      <c r="M240" s="16">
        <v>0</v>
      </c>
      <c r="N240" s="16">
        <v>2</v>
      </c>
      <c r="O240" s="16">
        <v>0</v>
      </c>
      <c r="P240" s="13">
        <v>0</v>
      </c>
      <c r="Q240" s="13">
        <v>0</v>
      </c>
      <c r="R240" s="13">
        <v>0</v>
      </c>
    </row>
    <row r="241" spans="1:38" ht="11.45" customHeight="1" x14ac:dyDescent="0.25">
      <c r="A241" s="42"/>
      <c r="B241" s="39"/>
      <c r="C241" s="39"/>
      <c r="D241" s="39"/>
      <c r="E241" s="39"/>
      <c r="F241" s="39"/>
      <c r="G241" s="39"/>
      <c r="H241" s="39"/>
      <c r="I241" s="39"/>
      <c r="J241" s="39"/>
      <c r="K241" s="39"/>
      <c r="L241" s="39"/>
      <c r="M241" s="39"/>
      <c r="N241" s="39"/>
      <c r="O241" s="39"/>
      <c r="P241" s="16">
        <v>0</v>
      </c>
      <c r="Q241" s="16">
        <v>0</v>
      </c>
      <c r="R241" s="16">
        <v>0</v>
      </c>
    </row>
    <row r="242" spans="1:38" ht="25.5" customHeight="1" x14ac:dyDescent="0.25">
      <c r="A242" s="39" t="s">
        <v>282</v>
      </c>
      <c r="B242" s="38" t="s">
        <v>253</v>
      </c>
      <c r="C242" s="13">
        <v>1103</v>
      </c>
      <c r="D242" s="13">
        <v>0</v>
      </c>
      <c r="E242" s="13">
        <v>1086</v>
      </c>
      <c r="F242" s="13">
        <v>17</v>
      </c>
      <c r="G242" s="13">
        <v>5</v>
      </c>
      <c r="H242" s="13">
        <v>825</v>
      </c>
      <c r="I242" s="13">
        <v>3</v>
      </c>
      <c r="J242" s="13">
        <v>164</v>
      </c>
      <c r="K242" s="13">
        <v>18</v>
      </c>
      <c r="L242" s="13">
        <v>1</v>
      </c>
      <c r="M242" s="13">
        <v>0</v>
      </c>
      <c r="N242" s="13">
        <v>39</v>
      </c>
      <c r="O242" s="13">
        <v>11</v>
      </c>
      <c r="P242" s="39"/>
      <c r="Q242" s="39"/>
      <c r="R242" s="39"/>
    </row>
    <row r="243" spans="1:38" ht="11.25" customHeight="1" x14ac:dyDescent="0.25">
      <c r="A243" s="40"/>
      <c r="B243" s="41" t="s">
        <v>254</v>
      </c>
      <c r="C243" s="16">
        <v>1103</v>
      </c>
      <c r="D243" s="16">
        <v>0</v>
      </c>
      <c r="E243" s="16">
        <v>1086</v>
      </c>
      <c r="F243" s="16">
        <v>17</v>
      </c>
      <c r="G243" s="16">
        <v>5</v>
      </c>
      <c r="H243" s="16">
        <v>825</v>
      </c>
      <c r="I243" s="16">
        <v>3</v>
      </c>
      <c r="J243" s="16">
        <v>164</v>
      </c>
      <c r="K243" s="16">
        <v>18</v>
      </c>
      <c r="L243" s="16">
        <v>1</v>
      </c>
      <c r="M243" s="16">
        <v>0</v>
      </c>
      <c r="N243" s="16">
        <v>39</v>
      </c>
      <c r="O243" s="16">
        <v>11</v>
      </c>
      <c r="P243" s="13">
        <v>3</v>
      </c>
      <c r="Q243" s="13">
        <v>16</v>
      </c>
      <c r="R243" s="13">
        <v>1</v>
      </c>
    </row>
    <row r="244" spans="1:38" ht="11.45" customHeight="1" x14ac:dyDescent="0.25">
      <c r="A244" s="42"/>
      <c r="B244" s="39"/>
      <c r="C244" s="39"/>
      <c r="D244" s="39"/>
      <c r="E244" s="39"/>
      <c r="F244" s="39"/>
      <c r="G244" s="39"/>
      <c r="H244" s="39"/>
      <c r="I244" s="39"/>
      <c r="J244" s="39"/>
      <c r="K244" s="39"/>
      <c r="L244" s="39"/>
      <c r="M244" s="39"/>
      <c r="N244" s="39"/>
      <c r="O244" s="39"/>
      <c r="P244" s="16">
        <v>3</v>
      </c>
      <c r="Q244" s="16">
        <v>16</v>
      </c>
      <c r="R244" s="16">
        <v>1</v>
      </c>
    </row>
    <row r="245" spans="1:38" ht="25.5" customHeight="1" x14ac:dyDescent="0.25">
      <c r="A245" s="39" t="s">
        <v>271</v>
      </c>
      <c r="B245" s="38" t="s">
        <v>253</v>
      </c>
      <c r="C245" s="13">
        <v>276</v>
      </c>
      <c r="D245" s="13">
        <v>0</v>
      </c>
      <c r="E245" s="13">
        <v>271</v>
      </c>
      <c r="F245" s="13">
        <v>7</v>
      </c>
      <c r="G245" s="13">
        <v>1</v>
      </c>
      <c r="H245" s="13">
        <v>207</v>
      </c>
      <c r="I245" s="13">
        <v>0</v>
      </c>
      <c r="J245" s="13">
        <v>36</v>
      </c>
      <c r="K245" s="13">
        <v>3</v>
      </c>
      <c r="L245" s="13">
        <v>0</v>
      </c>
      <c r="M245" s="13">
        <v>0</v>
      </c>
      <c r="N245" s="13">
        <v>15</v>
      </c>
      <c r="O245" s="13">
        <v>2</v>
      </c>
      <c r="P245" s="39"/>
      <c r="Q245" s="39"/>
      <c r="R245" s="39"/>
    </row>
    <row r="246" spans="1:38" ht="11.25" customHeight="1" x14ac:dyDescent="0.25">
      <c r="A246" s="40"/>
      <c r="B246" s="41" t="s">
        <v>254</v>
      </c>
      <c r="C246" s="16">
        <v>276</v>
      </c>
      <c r="D246" s="16">
        <v>0</v>
      </c>
      <c r="E246" s="16">
        <v>271</v>
      </c>
      <c r="F246" s="16">
        <v>7</v>
      </c>
      <c r="G246" s="16">
        <v>1</v>
      </c>
      <c r="H246" s="16">
        <v>207</v>
      </c>
      <c r="I246" s="16">
        <v>0</v>
      </c>
      <c r="J246" s="16">
        <v>36</v>
      </c>
      <c r="K246" s="16">
        <v>3</v>
      </c>
      <c r="L246" s="16">
        <v>0</v>
      </c>
      <c r="M246" s="16">
        <v>0</v>
      </c>
      <c r="N246" s="16">
        <v>15</v>
      </c>
      <c r="O246" s="16">
        <v>2</v>
      </c>
      <c r="P246" s="13">
        <v>0</v>
      </c>
      <c r="Q246" s="13">
        <v>4</v>
      </c>
      <c r="R246" s="13">
        <v>1</v>
      </c>
    </row>
    <row r="247" spans="1:38" ht="11.45" customHeight="1" x14ac:dyDescent="0.25">
      <c r="A247" s="42"/>
      <c r="B247" s="30"/>
      <c r="C247" s="30"/>
      <c r="D247" s="30"/>
      <c r="E247" s="30"/>
      <c r="F247" s="30"/>
      <c r="G247" s="30"/>
      <c r="H247" s="30"/>
      <c r="I247" s="30"/>
      <c r="J247" s="30"/>
      <c r="K247" s="30"/>
      <c r="L247" s="30"/>
      <c r="M247" s="31" t="s">
        <v>302</v>
      </c>
      <c r="N247" s="31"/>
      <c r="O247" s="31"/>
      <c r="P247" s="16">
        <v>0</v>
      </c>
      <c r="Q247" s="16">
        <v>4</v>
      </c>
      <c r="R247" s="16">
        <v>1</v>
      </c>
    </row>
    <row r="248" spans="1:38" ht="42.75" customHeight="1" x14ac:dyDescent="0.25">
      <c r="A248" s="30" t="s">
        <v>240</v>
      </c>
      <c r="P248" s="31"/>
    </row>
    <row r="249" spans="1:38" ht="31.5" customHeight="1" x14ac:dyDescent="0.25">
      <c r="A249" s="12" t="s">
        <v>303</v>
      </c>
      <c r="B249" s="32"/>
      <c r="C249" s="33" t="s">
        <v>244</v>
      </c>
      <c r="D249" s="33" t="s">
        <v>245</v>
      </c>
      <c r="E249" s="32" t="s">
        <v>246</v>
      </c>
      <c r="F249" s="36" t="s">
        <v>304</v>
      </c>
      <c r="G249" s="36" t="s">
        <v>305</v>
      </c>
      <c r="H249" s="36" t="s">
        <v>306</v>
      </c>
      <c r="I249" s="32" t="s">
        <v>307</v>
      </c>
      <c r="J249" s="36" t="s">
        <v>308</v>
      </c>
      <c r="K249" s="34" t="s">
        <v>309</v>
      </c>
      <c r="L249" s="34" t="s">
        <v>310</v>
      </c>
      <c r="M249" s="32" t="s">
        <v>311</v>
      </c>
      <c r="N249" s="37" t="s">
        <v>315</v>
      </c>
      <c r="O249" s="37" t="s">
        <v>316</v>
      </c>
    </row>
    <row r="250" spans="1:38" ht="22.5" customHeight="1" x14ac:dyDescent="0.25">
      <c r="A250" s="32" t="s">
        <v>243</v>
      </c>
      <c r="P250" s="37" t="s">
        <v>317</v>
      </c>
      <c r="Q250" s="37" t="s">
        <v>318</v>
      </c>
      <c r="R250" s="36" t="s">
        <v>323</v>
      </c>
      <c r="S250" s="34" t="s">
        <v>324</v>
      </c>
      <c r="T250" s="36" t="s">
        <v>325</v>
      </c>
      <c r="U250" s="34" t="s">
        <v>326</v>
      </c>
      <c r="V250" s="37" t="s">
        <v>327</v>
      </c>
      <c r="W250" s="37" t="s">
        <v>328</v>
      </c>
      <c r="X250" s="37" t="s">
        <v>329</v>
      </c>
      <c r="Y250" s="37" t="s">
        <v>330</v>
      </c>
      <c r="Z250" s="37" t="s">
        <v>332</v>
      </c>
      <c r="AA250" s="37" t="s">
        <v>333</v>
      </c>
      <c r="AB250" s="37" t="s">
        <v>334</v>
      </c>
      <c r="AC250" s="37" t="s">
        <v>335</v>
      </c>
      <c r="AD250" s="30" t="s">
        <v>336</v>
      </c>
      <c r="AE250" s="30" t="s">
        <v>337</v>
      </c>
      <c r="AF250" s="37" t="s">
        <v>338</v>
      </c>
      <c r="AG250" s="30" t="s">
        <v>339</v>
      </c>
      <c r="AH250" s="36" t="s">
        <v>340</v>
      </c>
      <c r="AI250" s="32" t="s">
        <v>341</v>
      </c>
      <c r="AJ250" s="34" t="s">
        <v>342</v>
      </c>
      <c r="AK250" s="32" t="s">
        <v>250</v>
      </c>
      <c r="AL250" s="32" t="s">
        <v>251</v>
      </c>
    </row>
    <row r="251" spans="1:38" ht="25.5" customHeight="1" x14ac:dyDescent="0.25">
      <c r="A251" s="39" t="s">
        <v>277</v>
      </c>
      <c r="B251" s="38" t="s">
        <v>253</v>
      </c>
      <c r="C251" s="13">
        <v>1108</v>
      </c>
      <c r="D251" s="13">
        <v>0</v>
      </c>
      <c r="E251" s="13">
        <v>5572</v>
      </c>
      <c r="F251" s="13">
        <v>110</v>
      </c>
      <c r="G251" s="13">
        <v>538</v>
      </c>
      <c r="H251" s="13">
        <v>172</v>
      </c>
      <c r="I251" s="13">
        <v>51</v>
      </c>
      <c r="J251" s="13">
        <v>124</v>
      </c>
      <c r="K251" s="13">
        <v>56</v>
      </c>
      <c r="L251" s="13">
        <v>68</v>
      </c>
      <c r="M251" s="13">
        <v>659</v>
      </c>
      <c r="N251" s="13">
        <v>132</v>
      </c>
      <c r="O251" s="13">
        <v>36</v>
      </c>
      <c r="P251" s="13">
        <v>19</v>
      </c>
      <c r="Q251" s="13">
        <v>118</v>
      </c>
      <c r="R251" s="13">
        <v>550</v>
      </c>
      <c r="S251" s="13">
        <v>187</v>
      </c>
      <c r="T251" s="13">
        <v>86</v>
      </c>
      <c r="U251" s="13">
        <v>34</v>
      </c>
      <c r="V251" s="13">
        <v>30</v>
      </c>
      <c r="W251" s="13">
        <v>613</v>
      </c>
      <c r="X251" s="13">
        <v>166</v>
      </c>
      <c r="Y251" s="13">
        <v>55</v>
      </c>
      <c r="Z251" s="13">
        <v>27</v>
      </c>
      <c r="AA251" s="13">
        <v>53</v>
      </c>
      <c r="AB251" s="13">
        <v>523</v>
      </c>
      <c r="AC251" s="13">
        <v>225</v>
      </c>
      <c r="AD251" s="13">
        <v>86</v>
      </c>
      <c r="AE251" s="13">
        <v>36</v>
      </c>
      <c r="AF251" s="13">
        <v>29</v>
      </c>
      <c r="AG251" s="13">
        <v>612</v>
      </c>
      <c r="AH251" s="13">
        <v>129</v>
      </c>
      <c r="AI251" s="13">
        <v>42</v>
      </c>
      <c r="AJ251" s="13">
        <v>30</v>
      </c>
      <c r="AK251" s="13">
        <v>36</v>
      </c>
      <c r="AL251" s="13">
        <v>1016</v>
      </c>
    </row>
    <row r="252" spans="1:38" ht="25.5" customHeight="1" x14ac:dyDescent="0.25">
      <c r="A252" s="39" t="s">
        <v>278</v>
      </c>
      <c r="B252" s="38" t="s">
        <v>253</v>
      </c>
      <c r="C252" s="13">
        <v>1014</v>
      </c>
      <c r="D252" s="13">
        <v>0</v>
      </c>
      <c r="E252" s="13">
        <v>5211</v>
      </c>
      <c r="F252" s="13">
        <v>94</v>
      </c>
      <c r="G252" s="13">
        <v>532</v>
      </c>
      <c r="H252" s="13">
        <v>162</v>
      </c>
      <c r="I252" s="13">
        <v>62</v>
      </c>
      <c r="J252" s="13">
        <v>118</v>
      </c>
      <c r="K252" s="13">
        <v>43</v>
      </c>
      <c r="L252" s="13">
        <v>83</v>
      </c>
      <c r="M252" s="13">
        <v>601</v>
      </c>
      <c r="N252" s="13">
        <v>129</v>
      </c>
      <c r="O252" s="13">
        <v>31</v>
      </c>
      <c r="P252" s="13">
        <v>25</v>
      </c>
      <c r="Q252" s="13">
        <v>86</v>
      </c>
      <c r="R252" s="13">
        <v>531</v>
      </c>
      <c r="S252" s="13">
        <v>174</v>
      </c>
      <c r="T252" s="13">
        <v>73</v>
      </c>
      <c r="U252" s="13">
        <v>28</v>
      </c>
      <c r="V252" s="13">
        <v>25</v>
      </c>
      <c r="W252" s="13">
        <v>567</v>
      </c>
      <c r="X252" s="13">
        <v>151</v>
      </c>
      <c r="Y252" s="13">
        <v>42</v>
      </c>
      <c r="Z252" s="13">
        <v>35</v>
      </c>
      <c r="AA252" s="13">
        <v>39</v>
      </c>
      <c r="AB252" s="13">
        <v>504</v>
      </c>
      <c r="AC252" s="13">
        <v>197</v>
      </c>
      <c r="AD252" s="13">
        <v>63</v>
      </c>
      <c r="AE252" s="13">
        <v>35</v>
      </c>
      <c r="AF252" s="13">
        <v>18</v>
      </c>
      <c r="AG252" s="13">
        <v>564</v>
      </c>
      <c r="AH252" s="13">
        <v>127</v>
      </c>
      <c r="AI252" s="13">
        <v>34</v>
      </c>
      <c r="AJ252" s="13">
        <v>44</v>
      </c>
      <c r="AK252" s="13">
        <v>24</v>
      </c>
      <c r="AL252" s="13">
        <v>843</v>
      </c>
    </row>
    <row r="253" spans="1:38" ht="25.5" customHeight="1" x14ac:dyDescent="0.25">
      <c r="A253" s="39" t="s">
        <v>279</v>
      </c>
      <c r="B253" s="38" t="s">
        <v>253</v>
      </c>
      <c r="C253" s="13">
        <v>50</v>
      </c>
      <c r="D253" s="13">
        <v>0</v>
      </c>
      <c r="E253" s="13">
        <v>241</v>
      </c>
      <c r="F253" s="13">
        <v>3</v>
      </c>
      <c r="G253" s="13">
        <v>18</v>
      </c>
      <c r="H253" s="13">
        <v>12</v>
      </c>
      <c r="I253" s="13">
        <v>3</v>
      </c>
      <c r="J253" s="13">
        <v>3</v>
      </c>
      <c r="K253" s="13">
        <v>4</v>
      </c>
      <c r="L253" s="13">
        <v>1</v>
      </c>
      <c r="M253" s="13">
        <v>27</v>
      </c>
      <c r="N253" s="13">
        <v>9</v>
      </c>
      <c r="O253" s="13">
        <v>4</v>
      </c>
      <c r="P253" s="13">
        <v>2</v>
      </c>
      <c r="Q253" s="13">
        <v>3</v>
      </c>
      <c r="R253" s="13">
        <v>18</v>
      </c>
      <c r="S253" s="13">
        <v>13</v>
      </c>
      <c r="T253" s="13">
        <v>5</v>
      </c>
      <c r="U253" s="13">
        <v>1</v>
      </c>
      <c r="V253" s="13">
        <v>2</v>
      </c>
      <c r="W253" s="13">
        <v>22</v>
      </c>
      <c r="X253" s="13">
        <v>9</v>
      </c>
      <c r="Y253" s="13">
        <v>5</v>
      </c>
      <c r="Z253" s="13">
        <v>2</v>
      </c>
      <c r="AA253" s="13">
        <v>1</v>
      </c>
      <c r="AB253" s="13">
        <v>17</v>
      </c>
      <c r="AC253" s="13">
        <v>12</v>
      </c>
      <c r="AD253" s="13">
        <v>4</v>
      </c>
      <c r="AE253" s="13">
        <v>2</v>
      </c>
      <c r="AF253" s="13">
        <v>2</v>
      </c>
      <c r="AG253" s="13">
        <v>21</v>
      </c>
      <c r="AH253" s="13">
        <v>10</v>
      </c>
      <c r="AI253" s="13">
        <v>4</v>
      </c>
      <c r="AJ253" s="13">
        <v>2</v>
      </c>
      <c r="AK253" s="13">
        <v>0</v>
      </c>
      <c r="AL253" s="13">
        <v>59</v>
      </c>
    </row>
    <row r="254" spans="1:38" ht="25.5" customHeight="1" x14ac:dyDescent="0.25">
      <c r="A254" s="39" t="s">
        <v>280</v>
      </c>
      <c r="B254" s="38" t="s">
        <v>253</v>
      </c>
      <c r="C254" s="13">
        <v>378</v>
      </c>
      <c r="D254" s="13">
        <v>0</v>
      </c>
      <c r="E254" s="13">
        <v>1821</v>
      </c>
      <c r="F254" s="13">
        <v>31</v>
      </c>
      <c r="G254" s="13">
        <v>194</v>
      </c>
      <c r="H254" s="13">
        <v>61</v>
      </c>
      <c r="I254" s="13">
        <v>12</v>
      </c>
      <c r="J254" s="13">
        <v>39</v>
      </c>
      <c r="K254" s="13">
        <v>17</v>
      </c>
      <c r="L254" s="13">
        <v>20</v>
      </c>
      <c r="M254" s="13">
        <v>213</v>
      </c>
      <c r="N254" s="13">
        <v>46</v>
      </c>
      <c r="O254" s="13">
        <v>13</v>
      </c>
      <c r="P254" s="13">
        <v>7</v>
      </c>
      <c r="Q254" s="13">
        <v>21</v>
      </c>
      <c r="R254" s="13">
        <v>196</v>
      </c>
      <c r="S254" s="13">
        <v>58</v>
      </c>
      <c r="T254" s="13">
        <v>24</v>
      </c>
      <c r="U254" s="13">
        <v>11</v>
      </c>
      <c r="V254" s="13">
        <v>5</v>
      </c>
      <c r="W254" s="13">
        <v>216</v>
      </c>
      <c r="X254" s="13">
        <v>54</v>
      </c>
      <c r="Y254" s="13">
        <v>15</v>
      </c>
      <c r="Z254" s="13">
        <v>6</v>
      </c>
      <c r="AA254" s="13">
        <v>12</v>
      </c>
      <c r="AB254" s="13">
        <v>181</v>
      </c>
      <c r="AC254" s="13">
        <v>63</v>
      </c>
      <c r="AD254" s="13">
        <v>22</v>
      </c>
      <c r="AE254" s="13">
        <v>9</v>
      </c>
      <c r="AF254" s="13">
        <v>3</v>
      </c>
      <c r="AG254" s="13">
        <v>199</v>
      </c>
      <c r="AH254" s="13">
        <v>49</v>
      </c>
      <c r="AI254" s="13">
        <v>16</v>
      </c>
      <c r="AJ254" s="13">
        <v>8</v>
      </c>
      <c r="AK254" s="13">
        <v>6</v>
      </c>
      <c r="AL254" s="13">
        <v>441</v>
      </c>
    </row>
    <row r="255" spans="1:38" ht="25.5" customHeight="1" x14ac:dyDescent="0.25">
      <c r="A255" s="39" t="s">
        <v>281</v>
      </c>
      <c r="B255" s="38" t="s">
        <v>253</v>
      </c>
      <c r="C255" s="13">
        <v>2185</v>
      </c>
      <c r="D255" s="13">
        <v>0</v>
      </c>
      <c r="E255" s="13">
        <v>10767</v>
      </c>
      <c r="F255" s="13">
        <v>164</v>
      </c>
      <c r="G255" s="13">
        <v>1020</v>
      </c>
      <c r="H255" s="13">
        <v>394</v>
      </c>
      <c r="I255" s="13">
        <v>103</v>
      </c>
      <c r="J255" s="13">
        <v>262</v>
      </c>
      <c r="K255" s="13">
        <v>86</v>
      </c>
      <c r="L255" s="13">
        <v>155</v>
      </c>
      <c r="M255" s="13">
        <v>1157</v>
      </c>
      <c r="N255" s="13">
        <v>328</v>
      </c>
      <c r="O255" s="13">
        <v>91</v>
      </c>
      <c r="P255" s="13">
        <v>47</v>
      </c>
      <c r="Q255" s="13">
        <v>159</v>
      </c>
      <c r="R255" s="13">
        <v>1033</v>
      </c>
      <c r="S255" s="13">
        <v>416</v>
      </c>
      <c r="T255" s="13">
        <v>188</v>
      </c>
      <c r="U255" s="13">
        <v>64</v>
      </c>
      <c r="V255" s="13">
        <v>40</v>
      </c>
      <c r="W255" s="13">
        <v>1109</v>
      </c>
      <c r="X255" s="13">
        <v>407</v>
      </c>
      <c r="Y255" s="13">
        <v>118</v>
      </c>
      <c r="Z255" s="13">
        <v>62</v>
      </c>
      <c r="AA255" s="13">
        <v>71</v>
      </c>
      <c r="AB255" s="13">
        <v>973</v>
      </c>
      <c r="AC255" s="13">
        <v>470</v>
      </c>
      <c r="AD255" s="13">
        <v>162</v>
      </c>
      <c r="AE255" s="13">
        <v>82</v>
      </c>
      <c r="AF255" s="13">
        <v>37</v>
      </c>
      <c r="AG255" s="13">
        <v>1112</v>
      </c>
      <c r="AH255" s="13">
        <v>311</v>
      </c>
      <c r="AI255" s="13">
        <v>92</v>
      </c>
      <c r="AJ255" s="13">
        <v>80</v>
      </c>
      <c r="AK255" s="13">
        <v>30</v>
      </c>
      <c r="AL255" s="13">
        <v>2287</v>
      </c>
    </row>
    <row r="256" spans="1:38" ht="25.5" customHeight="1" x14ac:dyDescent="0.25">
      <c r="A256" s="39" t="s">
        <v>282</v>
      </c>
      <c r="B256" s="38" t="s">
        <v>253</v>
      </c>
      <c r="C256" s="13">
        <v>1103</v>
      </c>
      <c r="D256" s="13">
        <v>0</v>
      </c>
      <c r="E256" s="13">
        <v>5430</v>
      </c>
      <c r="F256" s="13">
        <v>91</v>
      </c>
      <c r="G256" s="13">
        <v>527</v>
      </c>
      <c r="H256" s="13">
        <v>174</v>
      </c>
      <c r="I256" s="13">
        <v>65</v>
      </c>
      <c r="J256" s="13">
        <v>124</v>
      </c>
      <c r="K256" s="13">
        <v>44</v>
      </c>
      <c r="L256" s="13">
        <v>81</v>
      </c>
      <c r="M256" s="13">
        <v>602</v>
      </c>
      <c r="N256" s="13">
        <v>150</v>
      </c>
      <c r="O256" s="13">
        <v>42</v>
      </c>
      <c r="P256" s="13">
        <v>25</v>
      </c>
      <c r="Q256" s="13">
        <v>96</v>
      </c>
      <c r="R256" s="13">
        <v>550</v>
      </c>
      <c r="S256" s="13">
        <v>206</v>
      </c>
      <c r="T256" s="13">
        <v>79</v>
      </c>
      <c r="U256" s="13">
        <v>25</v>
      </c>
      <c r="V256" s="13">
        <v>32</v>
      </c>
      <c r="W256" s="13">
        <v>559</v>
      </c>
      <c r="X256" s="13">
        <v>176</v>
      </c>
      <c r="Y256" s="13">
        <v>49</v>
      </c>
      <c r="Z256" s="13">
        <v>55</v>
      </c>
      <c r="AA256" s="13">
        <v>40</v>
      </c>
      <c r="AB256" s="13">
        <v>503</v>
      </c>
      <c r="AC256" s="13">
        <v>216</v>
      </c>
      <c r="AD256" s="13">
        <v>79</v>
      </c>
      <c r="AE256" s="13">
        <v>41</v>
      </c>
      <c r="AF256" s="13">
        <v>21</v>
      </c>
      <c r="AG256" s="13">
        <v>562</v>
      </c>
      <c r="AH256" s="13">
        <v>136</v>
      </c>
      <c r="AI256" s="13">
        <v>42</v>
      </c>
      <c r="AJ256" s="13">
        <v>38</v>
      </c>
      <c r="AK256" s="13">
        <v>24</v>
      </c>
      <c r="AL256" s="13">
        <v>1164</v>
      </c>
    </row>
    <row r="257" spans="1:38" ht="12.75" customHeight="1" x14ac:dyDescent="0.25">
      <c r="A257" s="37" t="s">
        <v>275</v>
      </c>
      <c r="B257" s="38" t="s">
        <v>253</v>
      </c>
      <c r="C257" s="13">
        <v>1190</v>
      </c>
      <c r="D257" s="13">
        <v>0</v>
      </c>
      <c r="E257" s="13">
        <v>6257</v>
      </c>
      <c r="F257" s="13">
        <v>69</v>
      </c>
      <c r="G257" s="13">
        <v>395</v>
      </c>
      <c r="H257" s="13">
        <v>338</v>
      </c>
      <c r="I257" s="13">
        <v>54</v>
      </c>
      <c r="J257" s="13">
        <v>268</v>
      </c>
      <c r="K257" s="13">
        <v>44</v>
      </c>
      <c r="L257" s="13">
        <v>61</v>
      </c>
      <c r="M257" s="13">
        <v>492</v>
      </c>
      <c r="N257" s="13">
        <v>307</v>
      </c>
      <c r="O257" s="13">
        <v>144</v>
      </c>
      <c r="P257" s="13">
        <v>22</v>
      </c>
      <c r="Q257" s="13">
        <v>94</v>
      </c>
      <c r="R257" s="13">
        <v>401</v>
      </c>
      <c r="S257" s="13">
        <v>358</v>
      </c>
      <c r="T257" s="13">
        <v>197</v>
      </c>
      <c r="U257" s="13">
        <v>32</v>
      </c>
      <c r="V257" s="13">
        <v>17</v>
      </c>
      <c r="W257" s="13">
        <v>437</v>
      </c>
      <c r="X257" s="13">
        <v>348</v>
      </c>
      <c r="Y257" s="13">
        <v>159</v>
      </c>
      <c r="Z257" s="13">
        <v>44</v>
      </c>
      <c r="AA257" s="13">
        <v>24</v>
      </c>
      <c r="AB257" s="13">
        <v>378</v>
      </c>
      <c r="AC257" s="13">
        <v>401</v>
      </c>
      <c r="AD257" s="13">
        <v>206</v>
      </c>
      <c r="AE257" s="13">
        <v>33</v>
      </c>
      <c r="AF257" s="13">
        <v>15</v>
      </c>
      <c r="AG257" s="13">
        <v>439</v>
      </c>
      <c r="AH257" s="13">
        <v>295</v>
      </c>
      <c r="AI257" s="13">
        <v>128</v>
      </c>
      <c r="AJ257" s="13">
        <v>57</v>
      </c>
      <c r="AK257" s="13">
        <v>6</v>
      </c>
      <c r="AL257" s="13">
        <v>877</v>
      </c>
    </row>
    <row r="258" spans="1:38" ht="25.5" customHeight="1" x14ac:dyDescent="0.25">
      <c r="A258" s="39" t="s">
        <v>276</v>
      </c>
      <c r="B258" s="38" t="s">
        <v>253</v>
      </c>
      <c r="C258" s="13">
        <v>1386</v>
      </c>
      <c r="D258" s="13">
        <v>0</v>
      </c>
      <c r="E258" s="13">
        <v>6623</v>
      </c>
      <c r="F258" s="13">
        <v>105</v>
      </c>
      <c r="G258" s="13">
        <v>622</v>
      </c>
      <c r="H258" s="13">
        <v>238</v>
      </c>
      <c r="I258" s="13">
        <v>64</v>
      </c>
      <c r="J258" s="13">
        <v>187</v>
      </c>
      <c r="K258" s="13">
        <v>48</v>
      </c>
      <c r="L258" s="13">
        <v>109</v>
      </c>
      <c r="M258" s="13">
        <v>695</v>
      </c>
      <c r="N258" s="13">
        <v>187</v>
      </c>
      <c r="O258" s="13">
        <v>69</v>
      </c>
      <c r="P258" s="13">
        <v>18</v>
      </c>
      <c r="Q258" s="13">
        <v>107</v>
      </c>
      <c r="R258" s="13">
        <v>629</v>
      </c>
      <c r="S258" s="13">
        <v>231</v>
      </c>
      <c r="T258" s="13">
        <v>145</v>
      </c>
      <c r="U258" s="13">
        <v>33</v>
      </c>
      <c r="V258" s="13">
        <v>36</v>
      </c>
      <c r="W258" s="13">
        <v>661</v>
      </c>
      <c r="X258" s="13">
        <v>240</v>
      </c>
      <c r="Y258" s="13">
        <v>104</v>
      </c>
      <c r="Z258" s="13">
        <v>32</v>
      </c>
      <c r="AA258" s="13">
        <v>44</v>
      </c>
      <c r="AB258" s="13">
        <v>581</v>
      </c>
      <c r="AC258" s="13">
        <v>289</v>
      </c>
      <c r="AD258" s="13">
        <v>112</v>
      </c>
      <c r="AE258" s="13">
        <v>35</v>
      </c>
      <c r="AF258" s="13">
        <v>33</v>
      </c>
      <c r="AG258" s="13">
        <v>655</v>
      </c>
      <c r="AH258" s="13">
        <v>190</v>
      </c>
      <c r="AI258" s="13">
        <v>86</v>
      </c>
      <c r="AJ258" s="13">
        <v>52</v>
      </c>
      <c r="AK258" s="13">
        <v>36</v>
      </c>
      <c r="AL258" s="13">
        <v>1643</v>
      </c>
    </row>
    <row r="259" spans="1:38" ht="11.25" customHeight="1" x14ac:dyDescent="0.25">
      <c r="A259" s="40"/>
      <c r="B259" s="30"/>
      <c r="C259" s="30"/>
      <c r="D259" s="30"/>
      <c r="E259" s="30"/>
      <c r="F259" s="30"/>
      <c r="G259" s="30"/>
      <c r="H259" s="30"/>
      <c r="I259" s="30"/>
      <c r="J259" s="30"/>
      <c r="K259" s="30"/>
      <c r="L259" s="30"/>
      <c r="M259" s="31" t="s">
        <v>343</v>
      </c>
    </row>
    <row r="260" spans="1:38" ht="42.75" customHeight="1" x14ac:dyDescent="0.25">
      <c r="A260" s="30" t="s">
        <v>240</v>
      </c>
    </row>
    <row r="261" spans="1:38" ht="31.5" customHeight="1" x14ac:dyDescent="0.25">
      <c r="A261" s="12" t="s">
        <v>303</v>
      </c>
      <c r="B261" s="32"/>
      <c r="C261" s="33" t="s">
        <v>244</v>
      </c>
      <c r="D261" s="33" t="s">
        <v>245</v>
      </c>
      <c r="E261" s="32" t="s">
        <v>246</v>
      </c>
      <c r="F261" s="36" t="s">
        <v>344</v>
      </c>
      <c r="G261" s="36" t="s">
        <v>345</v>
      </c>
      <c r="H261" s="34" t="s">
        <v>346</v>
      </c>
      <c r="I261" s="32" t="s">
        <v>347</v>
      </c>
      <c r="J261" s="34" t="s">
        <v>348</v>
      </c>
      <c r="K261" s="34" t="s">
        <v>349</v>
      </c>
      <c r="L261" s="36" t="s">
        <v>350</v>
      </c>
      <c r="M261" s="43" t="s">
        <v>387</v>
      </c>
      <c r="N261" s="36" t="s">
        <v>354</v>
      </c>
      <c r="O261" s="34" t="s">
        <v>355</v>
      </c>
    </row>
    <row r="262" spans="1:38" ht="22.5" customHeight="1" x14ac:dyDescent="0.25">
      <c r="A262" s="32" t="s">
        <v>243</v>
      </c>
      <c r="P262" s="36" t="s">
        <v>356</v>
      </c>
      <c r="Q262" s="36" t="s">
        <v>357</v>
      </c>
      <c r="R262" s="37" t="s">
        <v>360</v>
      </c>
      <c r="S262" s="37" t="s">
        <v>361</v>
      </c>
      <c r="T262" s="37" t="s">
        <v>362</v>
      </c>
      <c r="U262" s="44" t="s">
        <v>388</v>
      </c>
      <c r="V262" s="36" t="s">
        <v>366</v>
      </c>
      <c r="W262" s="34" t="s">
        <v>367</v>
      </c>
      <c r="X262" s="32" t="s">
        <v>368</v>
      </c>
      <c r="Y262" s="34" t="s">
        <v>369</v>
      </c>
      <c r="Z262" s="34" t="s">
        <v>372</v>
      </c>
      <c r="AA262" s="36" t="s">
        <v>373</v>
      </c>
      <c r="AB262" s="34" t="s">
        <v>374</v>
      </c>
      <c r="AC262" s="36" t="s">
        <v>375</v>
      </c>
      <c r="AD262" s="34" t="s">
        <v>378</v>
      </c>
      <c r="AE262" s="36" t="s">
        <v>379</v>
      </c>
      <c r="AF262" s="32" t="s">
        <v>380</v>
      </c>
      <c r="AG262" s="34" t="s">
        <v>381</v>
      </c>
      <c r="AH262" s="32" t="s">
        <v>384</v>
      </c>
      <c r="AI262" s="36" t="s">
        <v>385</v>
      </c>
      <c r="AJ262" s="32" t="s">
        <v>250</v>
      </c>
      <c r="AK262" s="45" t="s">
        <v>251</v>
      </c>
    </row>
    <row r="263" spans="1:38" ht="12.75" customHeight="1" x14ac:dyDescent="0.25">
      <c r="A263" s="37" t="s">
        <v>252</v>
      </c>
      <c r="B263" s="38" t="s">
        <v>253</v>
      </c>
      <c r="C263" s="13">
        <v>176</v>
      </c>
      <c r="D263" s="13">
        <v>0</v>
      </c>
      <c r="E263" s="13">
        <v>898</v>
      </c>
      <c r="F263" s="13">
        <v>27</v>
      </c>
      <c r="G263" s="13">
        <v>90</v>
      </c>
      <c r="H263" s="13">
        <v>28</v>
      </c>
      <c r="I263" s="13">
        <v>27</v>
      </c>
      <c r="J263" s="13">
        <v>9</v>
      </c>
      <c r="K263" s="13">
        <v>4</v>
      </c>
      <c r="L263" s="13">
        <v>78</v>
      </c>
      <c r="M263" s="13">
        <v>33</v>
      </c>
      <c r="N263" s="13">
        <v>23</v>
      </c>
      <c r="O263" s="13">
        <v>1</v>
      </c>
      <c r="P263" s="13">
        <v>15</v>
      </c>
      <c r="Q263" s="13">
        <v>88</v>
      </c>
      <c r="R263" s="13">
        <v>27</v>
      </c>
      <c r="S263" s="13">
        <v>35</v>
      </c>
      <c r="T263" s="13">
        <v>6</v>
      </c>
      <c r="U263" s="13">
        <v>8</v>
      </c>
      <c r="V263" s="13">
        <v>86</v>
      </c>
      <c r="W263" s="13">
        <v>26</v>
      </c>
      <c r="X263" s="13">
        <v>14</v>
      </c>
      <c r="Y263" s="13">
        <v>3</v>
      </c>
      <c r="Z263" s="13">
        <v>15</v>
      </c>
      <c r="AA263" s="13">
        <v>89</v>
      </c>
      <c r="AB263" s="13">
        <v>15</v>
      </c>
      <c r="AC263" s="13">
        <v>25</v>
      </c>
      <c r="AD263" s="13">
        <v>7</v>
      </c>
      <c r="AE263" s="13">
        <v>8</v>
      </c>
      <c r="AF263" s="13">
        <v>77</v>
      </c>
      <c r="AG263" s="13">
        <v>16</v>
      </c>
      <c r="AH263" s="13">
        <v>16</v>
      </c>
      <c r="AI263" s="13">
        <v>2</v>
      </c>
      <c r="AJ263" s="13">
        <v>0</v>
      </c>
      <c r="AK263" s="29">
        <v>158</v>
      </c>
    </row>
    <row r="264" spans="1:38" ht="25.5" customHeight="1" x14ac:dyDescent="0.25">
      <c r="A264" s="39" t="s">
        <v>255</v>
      </c>
      <c r="B264" s="38" t="s">
        <v>253</v>
      </c>
      <c r="C264" s="13">
        <v>451</v>
      </c>
      <c r="D264" s="13">
        <v>0</v>
      </c>
      <c r="E264" s="13">
        <v>2294</v>
      </c>
      <c r="F264" s="13">
        <v>61</v>
      </c>
      <c r="G264" s="13">
        <v>243</v>
      </c>
      <c r="H264" s="13">
        <v>74</v>
      </c>
      <c r="I264" s="13">
        <v>38</v>
      </c>
      <c r="J264" s="13">
        <v>20</v>
      </c>
      <c r="K264" s="13">
        <v>18</v>
      </c>
      <c r="L264" s="13">
        <v>230</v>
      </c>
      <c r="M264" s="13">
        <v>81</v>
      </c>
      <c r="N264" s="13">
        <v>25</v>
      </c>
      <c r="O264" s="13">
        <v>7</v>
      </c>
      <c r="P264" s="13">
        <v>66</v>
      </c>
      <c r="Q264" s="13">
        <v>242</v>
      </c>
      <c r="R264" s="13">
        <v>66</v>
      </c>
      <c r="S264" s="13">
        <v>58</v>
      </c>
      <c r="T264" s="13">
        <v>16</v>
      </c>
      <c r="U264" s="13">
        <v>36</v>
      </c>
      <c r="V264" s="13">
        <v>223</v>
      </c>
      <c r="W264" s="13">
        <v>64</v>
      </c>
      <c r="X264" s="13">
        <v>17</v>
      </c>
      <c r="Y264" s="13">
        <v>11</v>
      </c>
      <c r="Z264" s="13">
        <v>31</v>
      </c>
      <c r="AA264" s="13">
        <v>246</v>
      </c>
      <c r="AB264" s="13">
        <v>54</v>
      </c>
      <c r="AC264" s="13">
        <v>25</v>
      </c>
      <c r="AD264" s="13">
        <v>15</v>
      </c>
      <c r="AE264" s="13">
        <v>19</v>
      </c>
      <c r="AF264" s="13">
        <v>225</v>
      </c>
      <c r="AG264" s="13">
        <v>55</v>
      </c>
      <c r="AH264" s="13">
        <v>16</v>
      </c>
      <c r="AI264" s="13">
        <v>12</v>
      </c>
      <c r="AJ264" s="13">
        <v>6</v>
      </c>
      <c r="AK264" s="29">
        <v>406</v>
      </c>
    </row>
    <row r="265" spans="1:38" ht="25.5" customHeight="1" x14ac:dyDescent="0.25">
      <c r="A265" s="39" t="s">
        <v>256</v>
      </c>
      <c r="B265" s="38" t="s">
        <v>253</v>
      </c>
      <c r="C265" s="13">
        <v>319</v>
      </c>
      <c r="D265" s="13">
        <v>0</v>
      </c>
      <c r="E265" s="13">
        <v>1643</v>
      </c>
      <c r="F265" s="13">
        <v>30</v>
      </c>
      <c r="G265" s="13">
        <v>180</v>
      </c>
      <c r="H265" s="13">
        <v>64</v>
      </c>
      <c r="I265" s="13">
        <v>36</v>
      </c>
      <c r="J265" s="13">
        <v>22</v>
      </c>
      <c r="K265" s="13">
        <v>7</v>
      </c>
      <c r="L265" s="13">
        <v>163</v>
      </c>
      <c r="M265" s="13">
        <v>72</v>
      </c>
      <c r="N265" s="13">
        <v>24</v>
      </c>
      <c r="O265" s="13">
        <v>7</v>
      </c>
      <c r="P265" s="13">
        <v>12</v>
      </c>
      <c r="Q265" s="13">
        <v>175</v>
      </c>
      <c r="R265" s="13">
        <v>57</v>
      </c>
      <c r="S265" s="13">
        <v>34</v>
      </c>
      <c r="T265" s="13">
        <v>9</v>
      </c>
      <c r="U265" s="13">
        <v>6</v>
      </c>
      <c r="V265" s="13">
        <v>163</v>
      </c>
      <c r="W265" s="13">
        <v>54</v>
      </c>
      <c r="X265" s="13">
        <v>23</v>
      </c>
      <c r="Y265" s="13">
        <v>4</v>
      </c>
      <c r="Z265" s="13">
        <v>8</v>
      </c>
      <c r="AA265" s="13">
        <v>179</v>
      </c>
      <c r="AB265" s="13">
        <v>44</v>
      </c>
      <c r="AC265" s="13">
        <v>27</v>
      </c>
      <c r="AD265" s="13">
        <v>10</v>
      </c>
      <c r="AE265" s="13">
        <v>8</v>
      </c>
      <c r="AF265" s="13">
        <v>159</v>
      </c>
      <c r="AG265" s="13">
        <v>42</v>
      </c>
      <c r="AH265" s="13">
        <v>23</v>
      </c>
      <c r="AI265" s="13">
        <v>8</v>
      </c>
      <c r="AJ265" s="13">
        <v>0</v>
      </c>
      <c r="AK265" s="29">
        <v>264</v>
      </c>
    </row>
    <row r="266" spans="1:38" ht="25.5" customHeight="1" x14ac:dyDescent="0.25">
      <c r="A266" s="39" t="s">
        <v>257</v>
      </c>
      <c r="B266" s="38" t="s">
        <v>253</v>
      </c>
      <c r="C266" s="13">
        <v>238</v>
      </c>
      <c r="D266" s="13">
        <v>0</v>
      </c>
      <c r="E266" s="13">
        <v>1194</v>
      </c>
      <c r="F266" s="13">
        <v>49</v>
      </c>
      <c r="G266" s="13">
        <v>135</v>
      </c>
      <c r="H266" s="13">
        <v>39</v>
      </c>
      <c r="I266" s="13">
        <v>13</v>
      </c>
      <c r="J266" s="13">
        <v>18</v>
      </c>
      <c r="K266" s="13">
        <v>11</v>
      </c>
      <c r="L266" s="13">
        <v>126</v>
      </c>
      <c r="M266" s="13">
        <v>36</v>
      </c>
      <c r="N266" s="13">
        <v>10</v>
      </c>
      <c r="O266" s="13">
        <v>6</v>
      </c>
      <c r="P266" s="13">
        <v>23</v>
      </c>
      <c r="Q266" s="13">
        <v>135</v>
      </c>
      <c r="R266" s="13">
        <v>40</v>
      </c>
      <c r="S266" s="13">
        <v>19</v>
      </c>
      <c r="T266" s="13">
        <v>6</v>
      </c>
      <c r="U266" s="13">
        <v>14</v>
      </c>
      <c r="V266" s="13">
        <v>118</v>
      </c>
      <c r="W266" s="13">
        <v>31</v>
      </c>
      <c r="X266" s="13">
        <v>5</v>
      </c>
      <c r="Y266" s="13">
        <v>5</v>
      </c>
      <c r="Z266" s="13">
        <v>12</v>
      </c>
      <c r="AA266" s="13">
        <v>132</v>
      </c>
      <c r="AB266" s="13">
        <v>24</v>
      </c>
      <c r="AC266" s="13">
        <v>10</v>
      </c>
      <c r="AD266" s="13">
        <v>9</v>
      </c>
      <c r="AE266" s="13">
        <v>10</v>
      </c>
      <c r="AF266" s="13">
        <v>117</v>
      </c>
      <c r="AG266" s="13">
        <v>29</v>
      </c>
      <c r="AH266" s="13">
        <v>8</v>
      </c>
      <c r="AI266" s="13">
        <v>4</v>
      </c>
      <c r="AJ266" s="13">
        <v>6</v>
      </c>
      <c r="AK266" s="29">
        <v>228</v>
      </c>
    </row>
    <row r="267" spans="1:38" ht="25.5" customHeight="1" x14ac:dyDescent="0.25">
      <c r="A267" s="39" t="s">
        <v>258</v>
      </c>
      <c r="B267" s="38" t="s">
        <v>253</v>
      </c>
      <c r="C267" s="13">
        <v>0</v>
      </c>
      <c r="D267" s="13">
        <v>0</v>
      </c>
      <c r="E267" s="13">
        <v>0</v>
      </c>
      <c r="F267" s="13">
        <v>0</v>
      </c>
      <c r="G267" s="13">
        <v>0</v>
      </c>
      <c r="H267" s="13">
        <v>0</v>
      </c>
      <c r="I267" s="13">
        <v>0</v>
      </c>
      <c r="J267" s="13">
        <v>0</v>
      </c>
      <c r="K267" s="13">
        <v>0</v>
      </c>
      <c r="L267" s="13">
        <v>0</v>
      </c>
      <c r="M267" s="13">
        <v>0</v>
      </c>
      <c r="N267" s="13">
        <v>0</v>
      </c>
      <c r="O267" s="13">
        <v>0</v>
      </c>
      <c r="P267" s="13">
        <v>0</v>
      </c>
      <c r="Q267" s="13">
        <v>0</v>
      </c>
      <c r="R267" s="13">
        <v>0</v>
      </c>
      <c r="S267" s="13">
        <v>0</v>
      </c>
      <c r="T267" s="13">
        <v>0</v>
      </c>
      <c r="U267" s="13">
        <v>0</v>
      </c>
      <c r="V267" s="13">
        <v>0</v>
      </c>
      <c r="W267" s="13">
        <v>0</v>
      </c>
      <c r="X267" s="13">
        <v>0</v>
      </c>
      <c r="Y267" s="13">
        <v>0</v>
      </c>
      <c r="Z267" s="13">
        <v>0</v>
      </c>
      <c r="AA267" s="13">
        <v>0</v>
      </c>
      <c r="AB267" s="13">
        <v>0</v>
      </c>
      <c r="AC267" s="13">
        <v>0</v>
      </c>
      <c r="AD267" s="13">
        <v>0</v>
      </c>
      <c r="AE267" s="13">
        <v>0</v>
      </c>
      <c r="AF267" s="13">
        <v>0</v>
      </c>
      <c r="AG267" s="13">
        <v>0</v>
      </c>
      <c r="AH267" s="13">
        <v>0</v>
      </c>
      <c r="AI267" s="13">
        <v>0</v>
      </c>
      <c r="AJ267" s="13">
        <v>0</v>
      </c>
      <c r="AK267" s="29">
        <v>0</v>
      </c>
    </row>
    <row r="268" spans="1:38" ht="25.5" customHeight="1" x14ac:dyDescent="0.25">
      <c r="A268" s="39" t="s">
        <v>259</v>
      </c>
      <c r="B268" s="38" t="s">
        <v>253</v>
      </c>
      <c r="C268" s="13">
        <v>866</v>
      </c>
      <c r="D268" s="13">
        <v>0</v>
      </c>
      <c r="E268" s="13">
        <v>4230</v>
      </c>
      <c r="F268" s="13">
        <v>84</v>
      </c>
      <c r="G268" s="13">
        <v>463</v>
      </c>
      <c r="H268" s="13">
        <v>131</v>
      </c>
      <c r="I268" s="13">
        <v>74</v>
      </c>
      <c r="J268" s="13">
        <v>41</v>
      </c>
      <c r="K268" s="13">
        <v>29</v>
      </c>
      <c r="L268" s="13">
        <v>441</v>
      </c>
      <c r="M268" s="13">
        <v>160</v>
      </c>
      <c r="N268" s="13">
        <v>65</v>
      </c>
      <c r="O268" s="13">
        <v>18</v>
      </c>
      <c r="P268" s="13">
        <v>45</v>
      </c>
      <c r="Q268" s="13">
        <v>459</v>
      </c>
      <c r="R268" s="13">
        <v>134</v>
      </c>
      <c r="S268" s="13">
        <v>104</v>
      </c>
      <c r="T268" s="13">
        <v>24</v>
      </c>
      <c r="U268" s="13">
        <v>35</v>
      </c>
      <c r="V268" s="13">
        <v>428</v>
      </c>
      <c r="W268" s="13">
        <v>126</v>
      </c>
      <c r="X268" s="13">
        <v>45</v>
      </c>
      <c r="Y268" s="13">
        <v>19</v>
      </c>
      <c r="Z268" s="13">
        <v>42</v>
      </c>
      <c r="AA268" s="13">
        <v>451</v>
      </c>
      <c r="AB268" s="13">
        <v>100</v>
      </c>
      <c r="AC268" s="13">
        <v>72</v>
      </c>
      <c r="AD268" s="13">
        <v>24</v>
      </c>
      <c r="AE268" s="13">
        <v>26</v>
      </c>
      <c r="AF268" s="13">
        <v>416</v>
      </c>
      <c r="AG268" s="13">
        <v>108</v>
      </c>
      <c r="AH268" s="13">
        <v>50</v>
      </c>
      <c r="AI268" s="13">
        <v>22</v>
      </c>
      <c r="AJ268" s="13">
        <v>6</v>
      </c>
      <c r="AK268" s="29">
        <v>954</v>
      </c>
    </row>
    <row r="269" spans="1:38" ht="25.5" customHeight="1" x14ac:dyDescent="0.25">
      <c r="A269" s="39" t="s">
        <v>260</v>
      </c>
      <c r="B269" s="38" t="s">
        <v>253</v>
      </c>
      <c r="C269" s="13">
        <v>395</v>
      </c>
      <c r="D269" s="13">
        <v>0</v>
      </c>
      <c r="E269" s="13">
        <v>1965</v>
      </c>
      <c r="F269" s="13">
        <v>40</v>
      </c>
      <c r="G269" s="13">
        <v>192</v>
      </c>
      <c r="H269" s="13">
        <v>72</v>
      </c>
      <c r="I269" s="13">
        <v>51</v>
      </c>
      <c r="J269" s="13">
        <v>16</v>
      </c>
      <c r="K269" s="13">
        <v>13</v>
      </c>
      <c r="L269" s="13">
        <v>187</v>
      </c>
      <c r="M269" s="13">
        <v>72</v>
      </c>
      <c r="N269" s="13">
        <v>34</v>
      </c>
      <c r="O269" s="13">
        <v>6</v>
      </c>
      <c r="P269" s="13">
        <v>25</v>
      </c>
      <c r="Q269" s="13">
        <v>201</v>
      </c>
      <c r="R269" s="13">
        <v>74</v>
      </c>
      <c r="S269" s="13">
        <v>63</v>
      </c>
      <c r="T269" s="13">
        <v>20</v>
      </c>
      <c r="U269" s="13">
        <v>12</v>
      </c>
      <c r="V269" s="13">
        <v>181</v>
      </c>
      <c r="W269" s="13">
        <v>67</v>
      </c>
      <c r="X269" s="13">
        <v>27</v>
      </c>
      <c r="Y269" s="13">
        <v>8</v>
      </c>
      <c r="Z269" s="13">
        <v>31</v>
      </c>
      <c r="AA269" s="13">
        <v>194</v>
      </c>
      <c r="AB269" s="13">
        <v>54</v>
      </c>
      <c r="AC269" s="13">
        <v>35</v>
      </c>
      <c r="AD269" s="13">
        <v>11</v>
      </c>
      <c r="AE269" s="13">
        <v>8</v>
      </c>
      <c r="AF269" s="13">
        <v>172</v>
      </c>
      <c r="AG269" s="13">
        <v>67</v>
      </c>
      <c r="AH269" s="13">
        <v>24</v>
      </c>
      <c r="AI269" s="13">
        <v>8</v>
      </c>
      <c r="AJ269" s="13">
        <v>0</v>
      </c>
      <c r="AK269" s="29">
        <v>405</v>
      </c>
    </row>
    <row r="270" spans="1:38" ht="25.5" customHeight="1" x14ac:dyDescent="0.25">
      <c r="A270" s="39" t="s">
        <v>261</v>
      </c>
      <c r="B270" s="38" t="s">
        <v>253</v>
      </c>
      <c r="C270" s="13">
        <v>226</v>
      </c>
      <c r="D270" s="13">
        <v>0</v>
      </c>
      <c r="E270" s="13">
        <v>1191</v>
      </c>
      <c r="F270" s="13">
        <v>20</v>
      </c>
      <c r="G270" s="13">
        <v>124</v>
      </c>
      <c r="H270" s="13">
        <v>52</v>
      </c>
      <c r="I270" s="13">
        <v>16</v>
      </c>
      <c r="J270" s="13">
        <v>11</v>
      </c>
      <c r="K270" s="13">
        <v>9</v>
      </c>
      <c r="L270" s="13">
        <v>116</v>
      </c>
      <c r="M270" s="13">
        <v>54</v>
      </c>
      <c r="N270" s="13">
        <v>12</v>
      </c>
      <c r="O270" s="13">
        <v>1</v>
      </c>
      <c r="P270" s="13">
        <v>16</v>
      </c>
      <c r="Q270" s="13">
        <v>122</v>
      </c>
      <c r="R270" s="13">
        <v>53</v>
      </c>
      <c r="S270" s="13">
        <v>20</v>
      </c>
      <c r="T270" s="13">
        <v>4</v>
      </c>
      <c r="U270" s="13">
        <v>6</v>
      </c>
      <c r="V270" s="13">
        <v>118</v>
      </c>
      <c r="W270" s="13">
        <v>47</v>
      </c>
      <c r="X270" s="13">
        <v>11</v>
      </c>
      <c r="Y270" s="13">
        <v>1</v>
      </c>
      <c r="Z270" s="13">
        <v>9</v>
      </c>
      <c r="AA270" s="13">
        <v>127</v>
      </c>
      <c r="AB270" s="13">
        <v>42</v>
      </c>
      <c r="AC270" s="13">
        <v>15</v>
      </c>
      <c r="AD270" s="13">
        <v>6</v>
      </c>
      <c r="AE270" s="13">
        <v>7</v>
      </c>
      <c r="AF270" s="13">
        <v>113</v>
      </c>
      <c r="AG270" s="13">
        <v>43</v>
      </c>
      <c r="AH270" s="13">
        <v>10</v>
      </c>
      <c r="AI270" s="13">
        <v>6</v>
      </c>
      <c r="AJ270" s="13">
        <v>0</v>
      </c>
      <c r="AK270" s="29">
        <v>165</v>
      </c>
    </row>
    <row r="271" spans="1:38" ht="25.5" customHeight="1" x14ac:dyDescent="0.25">
      <c r="A271" s="39" t="s">
        <v>262</v>
      </c>
      <c r="B271" s="38" t="s">
        <v>253</v>
      </c>
      <c r="C271" s="13">
        <v>177</v>
      </c>
      <c r="D271" s="13">
        <v>0</v>
      </c>
      <c r="E271" s="13">
        <v>904</v>
      </c>
      <c r="F271" s="13">
        <v>22</v>
      </c>
      <c r="G271" s="13">
        <v>104</v>
      </c>
      <c r="H271" s="13">
        <v>31</v>
      </c>
      <c r="I271" s="13">
        <v>19</v>
      </c>
      <c r="J271" s="13">
        <v>8</v>
      </c>
      <c r="K271" s="13">
        <v>11</v>
      </c>
      <c r="L271" s="13">
        <v>91</v>
      </c>
      <c r="M271" s="13">
        <v>29</v>
      </c>
      <c r="N271" s="13">
        <v>15</v>
      </c>
      <c r="O271" s="13">
        <v>1</v>
      </c>
      <c r="P271" s="13">
        <v>16</v>
      </c>
      <c r="Q271" s="13">
        <v>103</v>
      </c>
      <c r="R271" s="13">
        <v>24</v>
      </c>
      <c r="S271" s="13">
        <v>30</v>
      </c>
      <c r="T271" s="13">
        <v>3</v>
      </c>
      <c r="U271" s="13">
        <v>4</v>
      </c>
      <c r="V271" s="13">
        <v>89</v>
      </c>
      <c r="W271" s="13">
        <v>19</v>
      </c>
      <c r="X271" s="13">
        <v>10</v>
      </c>
      <c r="Y271" s="13">
        <v>1</v>
      </c>
      <c r="Z271" s="13">
        <v>10</v>
      </c>
      <c r="AA271" s="13">
        <v>107</v>
      </c>
      <c r="AB271" s="13">
        <v>14</v>
      </c>
      <c r="AC271" s="13">
        <v>16</v>
      </c>
      <c r="AD271" s="13">
        <v>4</v>
      </c>
      <c r="AE271" s="13">
        <v>3</v>
      </c>
      <c r="AF271" s="13">
        <v>92</v>
      </c>
      <c r="AG271" s="13">
        <v>12</v>
      </c>
      <c r="AH271" s="13">
        <v>8</v>
      </c>
      <c r="AI271" s="13">
        <v>8</v>
      </c>
      <c r="AJ271" s="13">
        <v>6</v>
      </c>
      <c r="AK271" s="29">
        <v>152</v>
      </c>
    </row>
    <row r="272" spans="1:38" ht="25.5" customHeight="1" x14ac:dyDescent="0.25">
      <c r="A272" s="39" t="s">
        <v>263</v>
      </c>
      <c r="B272" s="38" t="s">
        <v>253</v>
      </c>
      <c r="C272" s="13">
        <v>421</v>
      </c>
      <c r="D272" s="13">
        <v>0</v>
      </c>
      <c r="E272" s="13">
        <v>2077</v>
      </c>
      <c r="F272" s="13">
        <v>53</v>
      </c>
      <c r="G272" s="13">
        <v>232</v>
      </c>
      <c r="H272" s="13">
        <v>62</v>
      </c>
      <c r="I272" s="13">
        <v>40</v>
      </c>
      <c r="J272" s="13">
        <v>19</v>
      </c>
      <c r="K272" s="13">
        <v>10</v>
      </c>
      <c r="L272" s="13">
        <v>221</v>
      </c>
      <c r="M272" s="13">
        <v>64</v>
      </c>
      <c r="N272" s="13">
        <v>34</v>
      </c>
      <c r="O272" s="13">
        <v>6</v>
      </c>
      <c r="P272" s="13">
        <v>30</v>
      </c>
      <c r="Q272" s="13">
        <v>227</v>
      </c>
      <c r="R272" s="13">
        <v>63</v>
      </c>
      <c r="S272" s="13">
        <v>50</v>
      </c>
      <c r="T272" s="13">
        <v>11</v>
      </c>
      <c r="U272" s="13">
        <v>23</v>
      </c>
      <c r="V272" s="13">
        <v>216</v>
      </c>
      <c r="W272" s="13">
        <v>52</v>
      </c>
      <c r="X272" s="13">
        <v>24</v>
      </c>
      <c r="Y272" s="13">
        <v>3</v>
      </c>
      <c r="Z272" s="13">
        <v>22</v>
      </c>
      <c r="AA272" s="13">
        <v>240</v>
      </c>
      <c r="AB272" s="13">
        <v>42</v>
      </c>
      <c r="AC272" s="13">
        <v>32</v>
      </c>
      <c r="AD272" s="13">
        <v>12</v>
      </c>
      <c r="AE272" s="13">
        <v>18</v>
      </c>
      <c r="AF272" s="13">
        <v>213</v>
      </c>
      <c r="AG272" s="13">
        <v>48</v>
      </c>
      <c r="AH272" s="13">
        <v>17</v>
      </c>
      <c r="AI272" s="13">
        <v>6</v>
      </c>
      <c r="AJ272" s="13">
        <v>12</v>
      </c>
      <c r="AK272" s="29">
        <v>424</v>
      </c>
    </row>
    <row r="273" spans="1:37" ht="25.5" customHeight="1" x14ac:dyDescent="0.25">
      <c r="A273" s="39" t="s">
        <v>264</v>
      </c>
      <c r="B273" s="38" t="s">
        <v>253</v>
      </c>
      <c r="C273" s="13">
        <v>122</v>
      </c>
      <c r="D273" s="13">
        <v>0</v>
      </c>
      <c r="E273" s="13">
        <v>646</v>
      </c>
      <c r="F273" s="13">
        <v>12</v>
      </c>
      <c r="G273" s="13">
        <v>82</v>
      </c>
      <c r="H273" s="13">
        <v>14</v>
      </c>
      <c r="I273" s="13">
        <v>8</v>
      </c>
      <c r="J273" s="13">
        <v>4</v>
      </c>
      <c r="K273" s="13">
        <v>4</v>
      </c>
      <c r="L273" s="13">
        <v>74</v>
      </c>
      <c r="M273" s="13">
        <v>15</v>
      </c>
      <c r="N273" s="13">
        <v>9</v>
      </c>
      <c r="O273" s="13">
        <v>3</v>
      </c>
      <c r="P273" s="13">
        <v>9</v>
      </c>
      <c r="Q273" s="13">
        <v>80</v>
      </c>
      <c r="R273" s="13">
        <v>12</v>
      </c>
      <c r="S273" s="13">
        <v>12</v>
      </c>
      <c r="T273" s="13">
        <v>4</v>
      </c>
      <c r="U273" s="13">
        <v>8</v>
      </c>
      <c r="V273" s="13">
        <v>68</v>
      </c>
      <c r="W273" s="13">
        <v>14</v>
      </c>
      <c r="X273" s="13">
        <v>8</v>
      </c>
      <c r="Y273" s="13">
        <v>2</v>
      </c>
      <c r="Z273" s="13">
        <v>8</v>
      </c>
      <c r="AA273" s="13">
        <v>76</v>
      </c>
      <c r="AB273" s="13">
        <v>10</v>
      </c>
      <c r="AC273" s="13">
        <v>10</v>
      </c>
      <c r="AD273" s="13">
        <v>7</v>
      </c>
      <c r="AE273" s="13">
        <v>5</v>
      </c>
      <c r="AF273" s="13">
        <v>67</v>
      </c>
      <c r="AG273" s="13">
        <v>12</v>
      </c>
      <c r="AH273" s="13">
        <v>6</v>
      </c>
      <c r="AI273" s="13">
        <v>3</v>
      </c>
      <c r="AJ273" s="13">
        <v>0</v>
      </c>
      <c r="AK273" s="29">
        <v>86</v>
      </c>
    </row>
    <row r="274" spans="1:37" ht="25.5" customHeight="1" x14ac:dyDescent="0.25">
      <c r="A274" s="39" t="s">
        <v>265</v>
      </c>
      <c r="B274" s="38" t="s">
        <v>253</v>
      </c>
      <c r="C274" s="13">
        <v>436</v>
      </c>
      <c r="D274" s="13">
        <v>0</v>
      </c>
      <c r="E274" s="13">
        <v>2133</v>
      </c>
      <c r="F274" s="13">
        <v>51</v>
      </c>
      <c r="G274" s="13">
        <v>216</v>
      </c>
      <c r="H274" s="13">
        <v>86</v>
      </c>
      <c r="I274" s="13">
        <v>44</v>
      </c>
      <c r="J274" s="13">
        <v>27</v>
      </c>
      <c r="K274" s="13">
        <v>17</v>
      </c>
      <c r="L274" s="13">
        <v>206</v>
      </c>
      <c r="M274" s="13">
        <v>89</v>
      </c>
      <c r="N274" s="13">
        <v>23</v>
      </c>
      <c r="O274" s="13">
        <v>10</v>
      </c>
      <c r="P274" s="13">
        <v>28</v>
      </c>
      <c r="Q274" s="13">
        <v>218</v>
      </c>
      <c r="R274" s="13">
        <v>85</v>
      </c>
      <c r="S274" s="13">
        <v>53</v>
      </c>
      <c r="T274" s="13">
        <v>15</v>
      </c>
      <c r="U274" s="13">
        <v>20</v>
      </c>
      <c r="V274" s="13">
        <v>202</v>
      </c>
      <c r="W274" s="13">
        <v>66</v>
      </c>
      <c r="X274" s="13">
        <v>20</v>
      </c>
      <c r="Y274" s="13">
        <v>5</v>
      </c>
      <c r="Z274" s="13">
        <v>28</v>
      </c>
      <c r="AA274" s="13">
        <v>219</v>
      </c>
      <c r="AB274" s="13">
        <v>56</v>
      </c>
      <c r="AC274" s="13">
        <v>33</v>
      </c>
      <c r="AD274" s="13">
        <v>13</v>
      </c>
      <c r="AE274" s="13">
        <v>12</v>
      </c>
      <c r="AF274" s="13">
        <v>192</v>
      </c>
      <c r="AG274" s="13">
        <v>60</v>
      </c>
      <c r="AH274" s="13">
        <v>22</v>
      </c>
      <c r="AI274" s="13">
        <v>17</v>
      </c>
      <c r="AJ274" s="13">
        <v>12</v>
      </c>
      <c r="AK274" s="29">
        <v>471</v>
      </c>
    </row>
    <row r="275" spans="1:37" ht="25.5" customHeight="1" x14ac:dyDescent="0.25">
      <c r="A275" s="39" t="s">
        <v>266</v>
      </c>
      <c r="B275" s="38" t="s">
        <v>253</v>
      </c>
      <c r="C275" s="13">
        <v>1018</v>
      </c>
      <c r="D275" s="13">
        <v>0</v>
      </c>
      <c r="E275" s="13">
        <v>5087</v>
      </c>
      <c r="F275" s="13">
        <v>90</v>
      </c>
      <c r="G275" s="13">
        <v>440</v>
      </c>
      <c r="H275" s="13">
        <v>260</v>
      </c>
      <c r="I275" s="13">
        <v>120</v>
      </c>
      <c r="J275" s="13">
        <v>66</v>
      </c>
      <c r="K275" s="13">
        <v>23</v>
      </c>
      <c r="L275" s="13">
        <v>434</v>
      </c>
      <c r="M275" s="13">
        <v>253</v>
      </c>
      <c r="N275" s="13">
        <v>107</v>
      </c>
      <c r="O275" s="13">
        <v>19</v>
      </c>
      <c r="P275" s="13">
        <v>47</v>
      </c>
      <c r="Q275" s="13">
        <v>438</v>
      </c>
      <c r="R275" s="13">
        <v>261</v>
      </c>
      <c r="S275" s="13">
        <v>173</v>
      </c>
      <c r="T275" s="13">
        <v>23</v>
      </c>
      <c r="U275" s="13">
        <v>27</v>
      </c>
      <c r="V275" s="13">
        <v>403</v>
      </c>
      <c r="W275" s="13">
        <v>227</v>
      </c>
      <c r="X275" s="13">
        <v>79</v>
      </c>
      <c r="Y275" s="13">
        <v>10</v>
      </c>
      <c r="Z275" s="13">
        <v>48</v>
      </c>
      <c r="AA275" s="13">
        <v>444</v>
      </c>
      <c r="AB275" s="13">
        <v>212</v>
      </c>
      <c r="AC275" s="13">
        <v>114</v>
      </c>
      <c r="AD275" s="13">
        <v>34</v>
      </c>
      <c r="AE275" s="13">
        <v>18</v>
      </c>
      <c r="AF275" s="13">
        <v>398</v>
      </c>
      <c r="AG275" s="13">
        <v>217</v>
      </c>
      <c r="AH275" s="13">
        <v>88</v>
      </c>
      <c r="AI275" s="13">
        <v>32</v>
      </c>
      <c r="AJ275" s="13">
        <v>6</v>
      </c>
      <c r="AK275" s="29">
        <v>997</v>
      </c>
    </row>
    <row r="276" spans="1:37" ht="25.5" customHeight="1" x14ac:dyDescent="0.25">
      <c r="A276" s="39" t="s">
        <v>267</v>
      </c>
      <c r="B276" s="38" t="s">
        <v>253</v>
      </c>
      <c r="C276" s="13">
        <v>923</v>
      </c>
      <c r="D276" s="13">
        <v>0</v>
      </c>
      <c r="E276" s="13">
        <v>4758</v>
      </c>
      <c r="F276" s="13">
        <v>70</v>
      </c>
      <c r="G276" s="13">
        <v>543</v>
      </c>
      <c r="H276" s="13">
        <v>146</v>
      </c>
      <c r="I276" s="13">
        <v>107</v>
      </c>
      <c r="J276" s="13">
        <v>51</v>
      </c>
      <c r="K276" s="13">
        <v>21</v>
      </c>
      <c r="L276" s="13">
        <v>523</v>
      </c>
      <c r="M276" s="13">
        <v>152</v>
      </c>
      <c r="N276" s="13">
        <v>71</v>
      </c>
      <c r="O276" s="13">
        <v>6</v>
      </c>
      <c r="P276" s="13">
        <v>34</v>
      </c>
      <c r="Q276" s="13">
        <v>533</v>
      </c>
      <c r="R276" s="13">
        <v>146</v>
      </c>
      <c r="S276" s="13">
        <v>120</v>
      </c>
      <c r="T276" s="13">
        <v>9</v>
      </c>
      <c r="U276" s="13">
        <v>27</v>
      </c>
      <c r="V276" s="13">
        <v>507</v>
      </c>
      <c r="W276" s="13">
        <v>136</v>
      </c>
      <c r="X276" s="13">
        <v>59</v>
      </c>
      <c r="Y276" s="13">
        <v>7</v>
      </c>
      <c r="Z276" s="13">
        <v>37</v>
      </c>
      <c r="AA276" s="13">
        <v>533</v>
      </c>
      <c r="AB276" s="13">
        <v>110</v>
      </c>
      <c r="AC276" s="13">
        <v>93</v>
      </c>
      <c r="AD276" s="13">
        <v>25</v>
      </c>
      <c r="AE276" s="13">
        <v>19</v>
      </c>
      <c r="AF276" s="13">
        <v>490</v>
      </c>
      <c r="AG276" s="13">
        <v>118</v>
      </c>
      <c r="AH276" s="13">
        <v>56</v>
      </c>
      <c r="AI276" s="13">
        <v>15</v>
      </c>
      <c r="AJ276" s="13">
        <v>6</v>
      </c>
      <c r="AK276" s="29">
        <v>768</v>
      </c>
    </row>
    <row r="277" spans="1:37" ht="22.5" customHeight="1" x14ac:dyDescent="0.25">
      <c r="A277" s="37" t="s">
        <v>268</v>
      </c>
      <c r="B277" s="38" t="s">
        <v>253</v>
      </c>
      <c r="C277" s="13">
        <v>210</v>
      </c>
      <c r="D277" s="13">
        <v>0</v>
      </c>
      <c r="E277" s="13">
        <v>1062</v>
      </c>
      <c r="F277" s="13">
        <v>12</v>
      </c>
      <c r="G277" s="13">
        <v>128</v>
      </c>
      <c r="H277" s="13">
        <v>33</v>
      </c>
      <c r="I277" s="13">
        <v>17</v>
      </c>
      <c r="J277" s="13">
        <v>4</v>
      </c>
      <c r="K277" s="13">
        <v>4</v>
      </c>
      <c r="L277" s="13">
        <v>124</v>
      </c>
      <c r="M277" s="13">
        <v>34</v>
      </c>
      <c r="N277" s="13">
        <v>13</v>
      </c>
      <c r="O277" s="13">
        <v>0</v>
      </c>
      <c r="P277" s="13">
        <v>6</v>
      </c>
      <c r="Q277" s="13">
        <v>125</v>
      </c>
      <c r="R277" s="13">
        <v>34</v>
      </c>
      <c r="S277" s="13">
        <v>23</v>
      </c>
      <c r="T277" s="13">
        <v>3</v>
      </c>
      <c r="U277" s="13">
        <v>7</v>
      </c>
      <c r="V277" s="13">
        <v>119</v>
      </c>
      <c r="W277" s="13">
        <v>28</v>
      </c>
      <c r="X277" s="13">
        <v>12</v>
      </c>
      <c r="Y277" s="13">
        <v>0</v>
      </c>
      <c r="Z277" s="13">
        <v>8</v>
      </c>
      <c r="AA277" s="13">
        <v>123</v>
      </c>
      <c r="AB277" s="13">
        <v>27</v>
      </c>
      <c r="AC277" s="13">
        <v>12</v>
      </c>
      <c r="AD277" s="13">
        <v>3</v>
      </c>
      <c r="AE277" s="13">
        <v>4</v>
      </c>
      <c r="AF277" s="13">
        <v>116</v>
      </c>
      <c r="AG277" s="13">
        <v>30</v>
      </c>
      <c r="AH277" s="13">
        <v>10</v>
      </c>
      <c r="AI277" s="13">
        <v>3</v>
      </c>
      <c r="AJ277" s="13">
        <v>0</v>
      </c>
      <c r="AK277" s="46">
        <v>198</v>
      </c>
    </row>
    <row r="278" spans="1:37" ht="16.5" customHeight="1" x14ac:dyDescent="0.25">
      <c r="A278" s="39" t="s">
        <v>269</v>
      </c>
      <c r="B278" s="38" t="s">
        <v>253</v>
      </c>
      <c r="C278" s="13">
        <v>63</v>
      </c>
      <c r="D278" s="13">
        <v>0</v>
      </c>
      <c r="E278" s="13">
        <v>278</v>
      </c>
      <c r="F278" s="13">
        <v>4</v>
      </c>
      <c r="G278" s="13">
        <v>30</v>
      </c>
      <c r="H278" s="13">
        <v>8</v>
      </c>
      <c r="I278" s="13">
        <v>7</v>
      </c>
      <c r="J278" s="13">
        <v>3</v>
      </c>
      <c r="K278" s="13">
        <v>1</v>
      </c>
      <c r="L278" s="13">
        <v>29</v>
      </c>
      <c r="M278" s="13">
        <v>11</v>
      </c>
      <c r="N278" s="13">
        <v>7</v>
      </c>
      <c r="O278" s="13">
        <v>0</v>
      </c>
      <c r="P278" s="13">
        <v>1</v>
      </c>
      <c r="Q278" s="13">
        <v>31</v>
      </c>
      <c r="R278" s="13">
        <v>8</v>
      </c>
      <c r="S278" s="13">
        <v>9</v>
      </c>
      <c r="T278" s="13">
        <v>0</v>
      </c>
      <c r="U278" s="13">
        <v>2</v>
      </c>
      <c r="V278" s="13">
        <v>29</v>
      </c>
      <c r="W278" s="13">
        <v>7</v>
      </c>
      <c r="X278" s="13">
        <v>4</v>
      </c>
      <c r="Y278" s="13">
        <v>0</v>
      </c>
      <c r="Z278" s="13">
        <v>2</v>
      </c>
      <c r="AA278" s="13">
        <v>31</v>
      </c>
      <c r="AB278" s="13">
        <v>6</v>
      </c>
      <c r="AC278" s="13">
        <v>7</v>
      </c>
      <c r="AD278" s="13">
        <v>1</v>
      </c>
      <c r="AE278" s="13">
        <v>2</v>
      </c>
      <c r="AF278" s="13">
        <v>28</v>
      </c>
      <c r="AG278" s="13">
        <v>6</v>
      </c>
      <c r="AH278" s="13">
        <v>4</v>
      </c>
      <c r="AI278" s="13">
        <v>1</v>
      </c>
      <c r="AJ278" s="13">
        <v>0</v>
      </c>
      <c r="AK278" s="46">
        <v>99</v>
      </c>
    </row>
    <row r="279" spans="1:37" ht="20.25" customHeight="1" x14ac:dyDescent="0.25">
      <c r="A279" s="39" t="s">
        <v>270</v>
      </c>
      <c r="B279" s="38" t="s">
        <v>253</v>
      </c>
      <c r="C279" s="13">
        <v>176</v>
      </c>
      <c r="D279" s="13">
        <v>0</v>
      </c>
      <c r="E279" s="13">
        <v>856</v>
      </c>
      <c r="F279" s="13">
        <v>23</v>
      </c>
      <c r="G279" s="13">
        <v>90</v>
      </c>
      <c r="H279" s="13">
        <v>33</v>
      </c>
      <c r="I279" s="13">
        <v>12</v>
      </c>
      <c r="J279" s="13">
        <v>13</v>
      </c>
      <c r="K279" s="13">
        <v>4</v>
      </c>
      <c r="L279" s="13">
        <v>80</v>
      </c>
      <c r="M279" s="13">
        <v>36</v>
      </c>
      <c r="N279" s="13">
        <v>7</v>
      </c>
      <c r="O279" s="13">
        <v>5</v>
      </c>
      <c r="P279" s="13">
        <v>12</v>
      </c>
      <c r="Q279" s="13">
        <v>85</v>
      </c>
      <c r="R279" s="13">
        <v>35</v>
      </c>
      <c r="S279" s="13">
        <v>23</v>
      </c>
      <c r="T279" s="13">
        <v>5</v>
      </c>
      <c r="U279" s="13">
        <v>3</v>
      </c>
      <c r="V279" s="13">
        <v>79</v>
      </c>
      <c r="W279" s="13">
        <v>37</v>
      </c>
      <c r="X279" s="13">
        <v>3</v>
      </c>
      <c r="Y279" s="13">
        <v>2</v>
      </c>
      <c r="Z279" s="13">
        <v>14</v>
      </c>
      <c r="AA279" s="13">
        <v>86</v>
      </c>
      <c r="AB279" s="13">
        <v>31</v>
      </c>
      <c r="AC279" s="13">
        <v>11</v>
      </c>
      <c r="AD279" s="13">
        <v>9</v>
      </c>
      <c r="AE279" s="13">
        <v>3</v>
      </c>
      <c r="AF279" s="13">
        <v>78</v>
      </c>
      <c r="AG279" s="13">
        <v>31</v>
      </c>
      <c r="AH279" s="13">
        <v>2</v>
      </c>
      <c r="AI279" s="13">
        <v>4</v>
      </c>
      <c r="AJ279" s="13">
        <v>0</v>
      </c>
      <c r="AK279" s="46">
        <v>200</v>
      </c>
    </row>
    <row r="280" spans="1:37" ht="16.5" customHeight="1" x14ac:dyDescent="0.25">
      <c r="A280" s="39" t="s">
        <v>271</v>
      </c>
      <c r="B280" s="38" t="s">
        <v>253</v>
      </c>
      <c r="C280" s="13">
        <v>276</v>
      </c>
      <c r="D280" s="13">
        <v>0</v>
      </c>
      <c r="E280" s="13">
        <v>1363</v>
      </c>
      <c r="F280" s="13">
        <v>39</v>
      </c>
      <c r="G280" s="13">
        <v>141</v>
      </c>
      <c r="H280" s="13">
        <v>43</v>
      </c>
      <c r="I280" s="13">
        <v>39</v>
      </c>
      <c r="J280" s="13">
        <v>17</v>
      </c>
      <c r="K280" s="13">
        <v>8</v>
      </c>
      <c r="L280" s="13">
        <v>131</v>
      </c>
      <c r="M280" s="13">
        <v>53</v>
      </c>
      <c r="N280" s="13">
        <v>15</v>
      </c>
      <c r="O280" s="13">
        <v>4</v>
      </c>
      <c r="P280" s="13">
        <v>20</v>
      </c>
      <c r="Q280" s="13">
        <v>141</v>
      </c>
      <c r="R280" s="13">
        <v>43</v>
      </c>
      <c r="S280" s="13">
        <v>46</v>
      </c>
      <c r="T280" s="13">
        <v>7</v>
      </c>
      <c r="U280" s="13">
        <v>9</v>
      </c>
      <c r="V280" s="13">
        <v>131</v>
      </c>
      <c r="W280" s="13">
        <v>35</v>
      </c>
      <c r="X280" s="13">
        <v>14</v>
      </c>
      <c r="Y280" s="13">
        <v>5</v>
      </c>
      <c r="Z280" s="13">
        <v>28</v>
      </c>
      <c r="AA280" s="13">
        <v>141</v>
      </c>
      <c r="AB280" s="13">
        <v>29</v>
      </c>
      <c r="AC280" s="13">
        <v>28</v>
      </c>
      <c r="AD280" s="13">
        <v>10</v>
      </c>
      <c r="AE280" s="13">
        <v>10</v>
      </c>
      <c r="AF280" s="13">
        <v>124</v>
      </c>
      <c r="AG280" s="13">
        <v>31</v>
      </c>
      <c r="AH280" s="13">
        <v>11</v>
      </c>
      <c r="AI280" s="13">
        <v>10</v>
      </c>
      <c r="AJ280" s="13">
        <v>0</v>
      </c>
      <c r="AK280" s="46">
        <v>293</v>
      </c>
    </row>
    <row r="281" spans="1:37" ht="11.45" customHeight="1" x14ac:dyDescent="0.25">
      <c r="A281" s="30" t="s">
        <v>240</v>
      </c>
      <c r="B281" s="32"/>
      <c r="C281" s="33" t="s">
        <v>244</v>
      </c>
      <c r="D281" s="33" t="s">
        <v>245</v>
      </c>
      <c r="E281" s="32" t="s">
        <v>246</v>
      </c>
      <c r="F281" s="34" t="s">
        <v>348</v>
      </c>
      <c r="G281" s="34"/>
      <c r="H281" s="34" t="s">
        <v>349</v>
      </c>
      <c r="I281" s="34"/>
      <c r="J281" s="34"/>
      <c r="K281" s="36" t="s">
        <v>350</v>
      </c>
      <c r="L281" s="36"/>
      <c r="M281" s="36"/>
      <c r="N281" s="37"/>
      <c r="O281" s="37"/>
    </row>
    <row r="282" spans="1:37" ht="42.75" customHeight="1" x14ac:dyDescent="0.25">
      <c r="A282" s="12" t="s">
        <v>303</v>
      </c>
      <c r="B282" s="37"/>
      <c r="C282" s="37"/>
      <c r="D282" s="37"/>
      <c r="E282" s="37"/>
      <c r="F282" s="37"/>
      <c r="G282" s="37"/>
      <c r="H282" s="37"/>
      <c r="I282" s="37"/>
      <c r="J282" s="37"/>
      <c r="K282" s="37"/>
      <c r="L282" s="37"/>
      <c r="M282" s="37"/>
      <c r="N282" s="13">
        <v>33</v>
      </c>
      <c r="O282" s="14">
        <v>3.6700000000000003E-2</v>
      </c>
    </row>
    <row r="283" spans="1:37" ht="31.5" customHeight="1" x14ac:dyDescent="0.25">
      <c r="A283" s="32" t="s">
        <v>243</v>
      </c>
      <c r="B283" s="38" t="s">
        <v>253</v>
      </c>
      <c r="C283" s="13">
        <v>176</v>
      </c>
      <c r="D283" s="13">
        <v>0</v>
      </c>
      <c r="E283" s="13">
        <v>898</v>
      </c>
      <c r="F283" s="13">
        <v>9</v>
      </c>
      <c r="G283" s="14">
        <v>0.01</v>
      </c>
      <c r="H283" s="13">
        <v>4</v>
      </c>
      <c r="I283" s="13"/>
      <c r="J283" s="15">
        <v>4.4999999999999997E-3</v>
      </c>
      <c r="K283" s="13">
        <v>78</v>
      </c>
      <c r="L283" s="14">
        <v>8.6900000000000005E-2</v>
      </c>
      <c r="M283" s="14"/>
      <c r="N283" s="16">
        <v>33</v>
      </c>
      <c r="O283" s="17">
        <v>3.6700000000000003E-2</v>
      </c>
    </row>
    <row r="284" spans="1:37" ht="22.5" customHeight="1" x14ac:dyDescent="0.25">
      <c r="A284" s="37" t="s">
        <v>252</v>
      </c>
      <c r="B284" s="41" t="s">
        <v>254</v>
      </c>
      <c r="C284" s="16">
        <v>176</v>
      </c>
      <c r="D284" s="16">
        <v>0</v>
      </c>
      <c r="E284" s="16">
        <v>898</v>
      </c>
      <c r="F284" s="16">
        <v>9</v>
      </c>
      <c r="G284" s="17">
        <v>0.01</v>
      </c>
      <c r="H284" s="16">
        <v>4</v>
      </c>
      <c r="I284" s="16"/>
      <c r="J284" s="18">
        <v>4.4999999999999997E-3</v>
      </c>
      <c r="K284" s="16">
        <v>78</v>
      </c>
      <c r="L284" s="17">
        <v>8.6900000000000005E-2</v>
      </c>
      <c r="M284" s="17"/>
      <c r="N284" s="39"/>
      <c r="O284" s="39"/>
    </row>
    <row r="285" spans="1:37" ht="12.75" customHeight="1" x14ac:dyDescent="0.25">
      <c r="A285" s="40"/>
      <c r="B285" s="39"/>
      <c r="C285" s="39"/>
      <c r="D285" s="39"/>
      <c r="E285" s="39"/>
      <c r="F285" s="39"/>
      <c r="G285" s="39"/>
      <c r="H285" s="39"/>
      <c r="I285" s="39"/>
      <c r="J285" s="39"/>
      <c r="K285" s="39"/>
      <c r="L285" s="39"/>
      <c r="M285" s="39"/>
      <c r="N285" s="13">
        <v>81</v>
      </c>
      <c r="O285" s="14">
        <v>3.5299999999999998E-2</v>
      </c>
    </row>
    <row r="286" spans="1:37" ht="11.25" customHeight="1" x14ac:dyDescent="0.25">
      <c r="A286" s="42"/>
      <c r="B286" s="38" t="s">
        <v>253</v>
      </c>
      <c r="C286" s="13">
        <v>451</v>
      </c>
      <c r="D286" s="13">
        <v>0</v>
      </c>
      <c r="E286" s="13">
        <v>2294</v>
      </c>
      <c r="F286" s="13">
        <v>20</v>
      </c>
      <c r="G286" s="14">
        <v>8.6999999999999994E-3</v>
      </c>
      <c r="H286" s="13">
        <v>18</v>
      </c>
      <c r="I286" s="13"/>
      <c r="J286" s="15">
        <v>7.7999999999999996E-3</v>
      </c>
      <c r="K286" s="13">
        <v>230</v>
      </c>
      <c r="L286" s="14">
        <v>0.1003</v>
      </c>
      <c r="M286" s="14"/>
      <c r="N286" s="16">
        <v>81</v>
      </c>
      <c r="O286" s="17">
        <v>3.5299999999999998E-2</v>
      </c>
    </row>
    <row r="287" spans="1:37" ht="11.45" customHeight="1" x14ac:dyDescent="0.25">
      <c r="A287" s="39" t="s">
        <v>255</v>
      </c>
      <c r="B287" s="41" t="s">
        <v>254</v>
      </c>
      <c r="C287" s="16">
        <v>451</v>
      </c>
      <c r="D287" s="16">
        <v>0</v>
      </c>
      <c r="E287" s="16">
        <v>2294</v>
      </c>
      <c r="F287" s="16">
        <v>20</v>
      </c>
      <c r="G287" s="17">
        <v>8.6999999999999994E-3</v>
      </c>
      <c r="H287" s="16">
        <v>18</v>
      </c>
      <c r="I287" s="16"/>
      <c r="J287" s="18">
        <v>7.7999999999999996E-3</v>
      </c>
      <c r="K287" s="16">
        <v>230</v>
      </c>
      <c r="L287" s="17">
        <v>0.1003</v>
      </c>
      <c r="M287" s="17"/>
      <c r="N287" s="39"/>
      <c r="O287" s="39"/>
    </row>
    <row r="288" spans="1:37" ht="25.5" customHeight="1" x14ac:dyDescent="0.25">
      <c r="A288" s="40"/>
      <c r="B288" s="39"/>
      <c r="C288" s="39"/>
      <c r="D288" s="39"/>
      <c r="E288" s="39"/>
      <c r="F288" s="39"/>
      <c r="G288" s="39"/>
      <c r="H288" s="39"/>
      <c r="I288" s="39"/>
      <c r="J288" s="39"/>
      <c r="K288" s="39"/>
      <c r="L288" s="39"/>
      <c r="M288" s="39"/>
      <c r="N288" s="13">
        <v>71</v>
      </c>
      <c r="O288" s="14">
        <v>4.3200000000000002E-2</v>
      </c>
    </row>
    <row r="289" spans="1:15" ht="11.25" customHeight="1" x14ac:dyDescent="0.25">
      <c r="A289" s="42"/>
      <c r="B289" s="38" t="s">
        <v>253</v>
      </c>
      <c r="C289" s="13">
        <v>317</v>
      </c>
      <c r="D289" s="13">
        <v>0</v>
      </c>
      <c r="E289" s="13">
        <v>1643</v>
      </c>
      <c r="F289" s="13">
        <v>21</v>
      </c>
      <c r="G289" s="14">
        <v>1.2800000000000001E-2</v>
      </c>
      <c r="H289" s="13">
        <v>7</v>
      </c>
      <c r="I289" s="13"/>
      <c r="J289" s="15">
        <v>4.3E-3</v>
      </c>
      <c r="K289" s="13">
        <v>163</v>
      </c>
      <c r="L289" s="14">
        <v>9.9199999999999997E-2</v>
      </c>
      <c r="M289" s="14"/>
      <c r="N289" s="16">
        <v>71</v>
      </c>
      <c r="O289" s="17">
        <v>4.3200000000000002E-2</v>
      </c>
    </row>
    <row r="290" spans="1:15" ht="11.45" customHeight="1" x14ac:dyDescent="0.25">
      <c r="A290" s="39" t="s">
        <v>256</v>
      </c>
      <c r="B290" s="41" t="s">
        <v>254</v>
      </c>
      <c r="C290" s="16">
        <v>317</v>
      </c>
      <c r="D290" s="16">
        <v>0</v>
      </c>
      <c r="E290" s="16">
        <v>1643</v>
      </c>
      <c r="F290" s="16">
        <v>21</v>
      </c>
      <c r="G290" s="17">
        <v>1.2800000000000001E-2</v>
      </c>
      <c r="H290" s="16">
        <v>7</v>
      </c>
      <c r="I290" s="16"/>
      <c r="J290" s="18">
        <v>4.3E-3</v>
      </c>
      <c r="K290" s="16">
        <v>163</v>
      </c>
      <c r="L290" s="17">
        <v>9.9199999999999997E-2</v>
      </c>
      <c r="M290" s="17"/>
      <c r="N290" s="39"/>
      <c r="O290" s="39"/>
    </row>
    <row r="291" spans="1:15" ht="25.5" customHeight="1" x14ac:dyDescent="0.25">
      <c r="A291" s="40"/>
      <c r="B291" s="39"/>
      <c r="C291" s="39"/>
      <c r="D291" s="39"/>
      <c r="E291" s="39"/>
      <c r="F291" s="39"/>
      <c r="G291" s="39"/>
      <c r="H291" s="39"/>
      <c r="I291" s="39"/>
      <c r="J291" s="39"/>
      <c r="K291" s="39"/>
      <c r="L291" s="39"/>
      <c r="M291" s="39"/>
      <c r="N291" s="13">
        <v>36</v>
      </c>
      <c r="O291" s="14">
        <v>3.0200000000000001E-2</v>
      </c>
    </row>
    <row r="292" spans="1:15" ht="11.25" customHeight="1" x14ac:dyDescent="0.25">
      <c r="A292" s="42"/>
      <c r="B292" s="38" t="s">
        <v>253</v>
      </c>
      <c r="C292" s="13">
        <v>238</v>
      </c>
      <c r="D292" s="13">
        <v>0</v>
      </c>
      <c r="E292" s="13">
        <v>1194</v>
      </c>
      <c r="F292" s="13">
        <v>18</v>
      </c>
      <c r="G292" s="14">
        <v>1.5100000000000001E-2</v>
      </c>
      <c r="H292" s="13">
        <v>11</v>
      </c>
      <c r="I292" s="13"/>
      <c r="J292" s="15">
        <v>9.1999999999999998E-3</v>
      </c>
      <c r="K292" s="13">
        <v>126</v>
      </c>
      <c r="L292" s="14">
        <v>0.1055</v>
      </c>
      <c r="M292" s="14"/>
      <c r="N292" s="16">
        <v>36</v>
      </c>
      <c r="O292" s="17">
        <v>3.0200000000000001E-2</v>
      </c>
    </row>
    <row r="293" spans="1:15" ht="11.45" customHeight="1" x14ac:dyDescent="0.25">
      <c r="A293" s="39" t="s">
        <v>257</v>
      </c>
      <c r="B293" s="41" t="s">
        <v>254</v>
      </c>
      <c r="C293" s="16">
        <v>238</v>
      </c>
      <c r="D293" s="16">
        <v>0</v>
      </c>
      <c r="E293" s="16">
        <v>1194</v>
      </c>
      <c r="F293" s="16">
        <v>18</v>
      </c>
      <c r="G293" s="17">
        <v>1.5100000000000001E-2</v>
      </c>
      <c r="H293" s="16">
        <v>11</v>
      </c>
      <c r="I293" s="16"/>
      <c r="J293" s="18">
        <v>9.1999999999999998E-3</v>
      </c>
      <c r="K293" s="16">
        <v>126</v>
      </c>
      <c r="L293" s="17">
        <v>0.1055</v>
      </c>
      <c r="M293" s="17"/>
      <c r="N293" s="39"/>
      <c r="O293" s="39"/>
    </row>
    <row r="294" spans="1:15" ht="25.5" customHeight="1" x14ac:dyDescent="0.25">
      <c r="A294" s="40"/>
      <c r="B294" s="39"/>
      <c r="C294" s="39"/>
      <c r="D294" s="39"/>
      <c r="E294" s="39"/>
      <c r="F294" s="39"/>
      <c r="G294" s="39"/>
      <c r="H294" s="39"/>
      <c r="I294" s="39"/>
      <c r="J294" s="39"/>
      <c r="K294" s="39"/>
      <c r="L294" s="39"/>
      <c r="M294" s="39"/>
      <c r="N294" s="13">
        <v>0</v>
      </c>
      <c r="O294" s="14">
        <v>0</v>
      </c>
    </row>
    <row r="295" spans="1:15" ht="11.25" customHeight="1" x14ac:dyDescent="0.25">
      <c r="A295" s="42"/>
      <c r="B295" s="38" t="s">
        <v>253</v>
      </c>
      <c r="C295" s="13">
        <v>0</v>
      </c>
      <c r="D295" s="13">
        <v>0</v>
      </c>
      <c r="E295" s="13">
        <v>0</v>
      </c>
      <c r="F295" s="13">
        <v>0</v>
      </c>
      <c r="G295" s="14">
        <v>0</v>
      </c>
      <c r="H295" s="13">
        <v>0</v>
      </c>
      <c r="I295" s="13"/>
      <c r="J295" s="15">
        <v>0</v>
      </c>
      <c r="K295" s="13">
        <v>0</v>
      </c>
      <c r="L295" s="14">
        <v>0</v>
      </c>
      <c r="M295" s="14"/>
      <c r="N295" s="16">
        <v>0</v>
      </c>
      <c r="O295" s="17">
        <v>0</v>
      </c>
    </row>
    <row r="296" spans="1:15" ht="11.45" customHeight="1" x14ac:dyDescent="0.25">
      <c r="A296" s="39" t="s">
        <v>258</v>
      </c>
      <c r="B296" s="41" t="s">
        <v>254</v>
      </c>
      <c r="C296" s="16">
        <v>0</v>
      </c>
      <c r="D296" s="16">
        <v>0</v>
      </c>
      <c r="E296" s="16">
        <v>0</v>
      </c>
      <c r="F296" s="16">
        <v>0</v>
      </c>
      <c r="G296" s="17">
        <v>0</v>
      </c>
      <c r="H296" s="16">
        <v>0</v>
      </c>
      <c r="I296" s="16"/>
      <c r="J296" s="18">
        <v>0</v>
      </c>
      <c r="K296" s="16">
        <v>0</v>
      </c>
      <c r="L296" s="17">
        <v>0</v>
      </c>
      <c r="M296" s="17"/>
      <c r="N296" s="39"/>
      <c r="O296" s="39"/>
    </row>
    <row r="297" spans="1:15" ht="25.5" customHeight="1" x14ac:dyDescent="0.25">
      <c r="A297" s="40"/>
      <c r="B297" s="39"/>
      <c r="C297" s="39"/>
      <c r="D297" s="39"/>
      <c r="E297" s="39"/>
      <c r="F297" s="39"/>
      <c r="G297" s="39"/>
      <c r="H297" s="39"/>
      <c r="I297" s="39"/>
      <c r="J297" s="39"/>
      <c r="K297" s="39"/>
      <c r="L297" s="39"/>
      <c r="M297" s="39"/>
      <c r="N297" s="13">
        <v>160</v>
      </c>
      <c r="O297" s="14">
        <v>3.78E-2</v>
      </c>
    </row>
    <row r="298" spans="1:15" ht="11.25" customHeight="1" x14ac:dyDescent="0.25">
      <c r="A298" s="42"/>
      <c r="B298" s="38" t="s">
        <v>253</v>
      </c>
      <c r="C298" s="13">
        <v>865</v>
      </c>
      <c r="D298" s="13">
        <v>0</v>
      </c>
      <c r="E298" s="13">
        <v>4230</v>
      </c>
      <c r="F298" s="13">
        <v>41</v>
      </c>
      <c r="G298" s="14">
        <v>9.7000000000000003E-3</v>
      </c>
      <c r="H298" s="13">
        <v>29</v>
      </c>
      <c r="I298" s="13"/>
      <c r="J298" s="15">
        <v>6.8999999999999999E-3</v>
      </c>
      <c r="K298" s="13">
        <v>440</v>
      </c>
      <c r="L298" s="14">
        <v>0.104</v>
      </c>
      <c r="M298" s="14"/>
      <c r="N298" s="16">
        <v>160</v>
      </c>
      <c r="O298" s="17">
        <v>3.78E-2</v>
      </c>
    </row>
    <row r="299" spans="1:15" ht="11.45" customHeight="1" x14ac:dyDescent="0.25">
      <c r="A299" s="39" t="s">
        <v>259</v>
      </c>
      <c r="B299" s="41" t="s">
        <v>254</v>
      </c>
      <c r="C299" s="16">
        <v>865</v>
      </c>
      <c r="D299" s="16">
        <v>0</v>
      </c>
      <c r="E299" s="16">
        <v>4230</v>
      </c>
      <c r="F299" s="16">
        <v>41</v>
      </c>
      <c r="G299" s="17">
        <v>9.7000000000000003E-3</v>
      </c>
      <c r="H299" s="16">
        <v>29</v>
      </c>
      <c r="I299" s="16"/>
      <c r="J299" s="18">
        <v>6.8999999999999999E-3</v>
      </c>
      <c r="K299" s="16">
        <v>440</v>
      </c>
      <c r="L299" s="17">
        <v>0.104</v>
      </c>
      <c r="M299" s="17"/>
      <c r="N299" s="39"/>
      <c r="O299" s="39"/>
    </row>
    <row r="300" spans="1:15" ht="25.5" customHeight="1" x14ac:dyDescent="0.25">
      <c r="A300" s="40"/>
      <c r="B300" s="39"/>
      <c r="C300" s="39"/>
      <c r="D300" s="39"/>
      <c r="E300" s="39"/>
      <c r="F300" s="39"/>
      <c r="G300" s="39"/>
      <c r="H300" s="39"/>
      <c r="I300" s="39"/>
      <c r="J300" s="39"/>
      <c r="K300" s="39"/>
      <c r="L300" s="39"/>
      <c r="M300" s="39"/>
      <c r="N300" s="13">
        <v>72</v>
      </c>
      <c r="O300" s="14">
        <v>3.6600000000000001E-2</v>
      </c>
    </row>
    <row r="301" spans="1:15" ht="11.25" customHeight="1" x14ac:dyDescent="0.25">
      <c r="A301" s="42"/>
      <c r="B301" s="38" t="s">
        <v>253</v>
      </c>
      <c r="C301" s="13">
        <v>395</v>
      </c>
      <c r="D301" s="13">
        <v>0</v>
      </c>
      <c r="E301" s="13">
        <v>1965</v>
      </c>
      <c r="F301" s="13">
        <v>16</v>
      </c>
      <c r="G301" s="14">
        <v>8.0999999999999996E-3</v>
      </c>
      <c r="H301" s="13">
        <v>13</v>
      </c>
      <c r="I301" s="13"/>
      <c r="J301" s="15">
        <v>6.6E-3</v>
      </c>
      <c r="K301" s="13">
        <v>187</v>
      </c>
      <c r="L301" s="14">
        <v>9.5200000000000007E-2</v>
      </c>
      <c r="M301" s="14"/>
      <c r="N301" s="16">
        <v>72</v>
      </c>
      <c r="O301" s="17">
        <v>3.6600000000000001E-2</v>
      </c>
    </row>
    <row r="302" spans="1:15" ht="11.45" customHeight="1" x14ac:dyDescent="0.25">
      <c r="A302" s="39" t="s">
        <v>260</v>
      </c>
      <c r="B302" s="41" t="s">
        <v>254</v>
      </c>
      <c r="C302" s="16">
        <v>395</v>
      </c>
      <c r="D302" s="16">
        <v>0</v>
      </c>
      <c r="E302" s="16">
        <v>1965</v>
      </c>
      <c r="F302" s="16">
        <v>16</v>
      </c>
      <c r="G302" s="17">
        <v>8.0999999999999996E-3</v>
      </c>
      <c r="H302" s="16">
        <v>13</v>
      </c>
      <c r="I302" s="16"/>
      <c r="J302" s="18">
        <v>6.6E-3</v>
      </c>
      <c r="K302" s="16">
        <v>187</v>
      </c>
      <c r="L302" s="17">
        <v>9.5200000000000007E-2</v>
      </c>
      <c r="M302" s="17"/>
      <c r="N302" s="39"/>
      <c r="O302" s="39"/>
    </row>
    <row r="303" spans="1:15" ht="25.5" customHeight="1" x14ac:dyDescent="0.25">
      <c r="A303" s="40"/>
      <c r="B303" s="39"/>
      <c r="C303" s="39"/>
      <c r="D303" s="39"/>
      <c r="E303" s="39"/>
      <c r="F303" s="39"/>
      <c r="G303" s="39"/>
      <c r="H303" s="39"/>
      <c r="I303" s="39"/>
      <c r="J303" s="39"/>
      <c r="K303" s="39"/>
      <c r="L303" s="39"/>
      <c r="M303" s="39"/>
      <c r="N303" s="13">
        <v>54</v>
      </c>
      <c r="O303" s="14">
        <v>4.53E-2</v>
      </c>
    </row>
    <row r="304" spans="1:15" ht="11.25" customHeight="1" x14ac:dyDescent="0.25">
      <c r="A304" s="42"/>
      <c r="B304" s="38" t="s">
        <v>253</v>
      </c>
      <c r="C304" s="13">
        <v>226</v>
      </c>
      <c r="D304" s="13">
        <v>0</v>
      </c>
      <c r="E304" s="13">
        <v>1191</v>
      </c>
      <c r="F304" s="13">
        <v>11</v>
      </c>
      <c r="G304" s="14">
        <v>9.1999999999999998E-3</v>
      </c>
      <c r="H304" s="13">
        <v>9</v>
      </c>
      <c r="I304" s="13"/>
      <c r="J304" s="15">
        <v>7.6E-3</v>
      </c>
      <c r="K304" s="13">
        <v>116</v>
      </c>
      <c r="L304" s="14">
        <v>9.74E-2</v>
      </c>
      <c r="M304" s="14"/>
      <c r="N304" s="16">
        <v>54</v>
      </c>
      <c r="O304" s="17">
        <v>4.53E-2</v>
      </c>
    </row>
    <row r="305" spans="1:15" ht="11.45" customHeight="1" x14ac:dyDescent="0.25">
      <c r="A305" s="39" t="s">
        <v>261</v>
      </c>
      <c r="B305" s="41" t="s">
        <v>254</v>
      </c>
      <c r="C305" s="16">
        <v>226</v>
      </c>
      <c r="D305" s="16">
        <v>0</v>
      </c>
      <c r="E305" s="16">
        <v>1191</v>
      </c>
      <c r="F305" s="16">
        <v>11</v>
      </c>
      <c r="G305" s="17">
        <v>9.1999999999999998E-3</v>
      </c>
      <c r="H305" s="16">
        <v>9</v>
      </c>
      <c r="I305" s="16"/>
      <c r="J305" s="18">
        <v>7.6E-3</v>
      </c>
      <c r="K305" s="16">
        <v>116</v>
      </c>
      <c r="L305" s="17">
        <v>9.74E-2</v>
      </c>
      <c r="M305" s="17"/>
      <c r="N305" s="39"/>
      <c r="O305" s="39"/>
    </row>
    <row r="306" spans="1:15" ht="25.5" customHeight="1" x14ac:dyDescent="0.25">
      <c r="A306" s="40"/>
      <c r="B306" s="39"/>
      <c r="C306" s="39"/>
      <c r="D306" s="39"/>
      <c r="E306" s="39"/>
      <c r="F306" s="39"/>
      <c r="G306" s="39"/>
      <c r="H306" s="39"/>
      <c r="I306" s="39"/>
      <c r="J306" s="39"/>
      <c r="K306" s="39"/>
      <c r="L306" s="39"/>
      <c r="M306" s="39"/>
      <c r="N306" s="13">
        <v>29</v>
      </c>
      <c r="O306" s="14">
        <v>3.2099999999999997E-2</v>
      </c>
    </row>
    <row r="307" spans="1:15" ht="11.25" customHeight="1" x14ac:dyDescent="0.25">
      <c r="A307" s="42"/>
      <c r="B307" s="38" t="s">
        <v>253</v>
      </c>
      <c r="C307" s="13">
        <v>177</v>
      </c>
      <c r="D307" s="13">
        <v>0</v>
      </c>
      <c r="E307" s="13">
        <v>904</v>
      </c>
      <c r="F307" s="13">
        <v>8</v>
      </c>
      <c r="G307" s="14">
        <v>8.8000000000000005E-3</v>
      </c>
      <c r="H307" s="13">
        <v>11</v>
      </c>
      <c r="I307" s="13"/>
      <c r="J307" s="15">
        <v>1.2200000000000001E-2</v>
      </c>
      <c r="K307" s="13">
        <v>91</v>
      </c>
      <c r="L307" s="14">
        <v>0.1007</v>
      </c>
      <c r="M307" s="14"/>
      <c r="N307" s="16">
        <v>29</v>
      </c>
      <c r="O307" s="17">
        <v>3.2099999999999997E-2</v>
      </c>
    </row>
    <row r="308" spans="1:15" ht="11.45" customHeight="1" x14ac:dyDescent="0.25">
      <c r="A308" s="39" t="s">
        <v>262</v>
      </c>
      <c r="B308" s="41" t="s">
        <v>254</v>
      </c>
      <c r="C308" s="16">
        <v>177</v>
      </c>
      <c r="D308" s="16">
        <v>0</v>
      </c>
      <c r="E308" s="16">
        <v>904</v>
      </c>
      <c r="F308" s="16">
        <v>8</v>
      </c>
      <c r="G308" s="17">
        <v>8.8000000000000005E-3</v>
      </c>
      <c r="H308" s="16">
        <v>11</v>
      </c>
      <c r="I308" s="16"/>
      <c r="J308" s="18">
        <v>1.2200000000000001E-2</v>
      </c>
      <c r="K308" s="16">
        <v>91</v>
      </c>
      <c r="L308" s="17">
        <v>0.1007</v>
      </c>
      <c r="M308" s="17"/>
      <c r="N308" s="39"/>
      <c r="O308" s="39"/>
    </row>
    <row r="309" spans="1:15" ht="25.5" customHeight="1" x14ac:dyDescent="0.25">
      <c r="A309" s="40"/>
      <c r="B309" s="39"/>
      <c r="C309" s="39"/>
      <c r="D309" s="39"/>
      <c r="E309" s="39"/>
      <c r="F309" s="39"/>
      <c r="G309" s="39"/>
      <c r="H309" s="39"/>
      <c r="I309" s="39"/>
      <c r="J309" s="39"/>
      <c r="K309" s="39"/>
      <c r="L309" s="39"/>
      <c r="M309" s="39"/>
      <c r="N309" s="13">
        <v>63</v>
      </c>
      <c r="O309" s="14">
        <v>3.0300000000000001E-2</v>
      </c>
    </row>
    <row r="310" spans="1:15" ht="11.25" customHeight="1" x14ac:dyDescent="0.25">
      <c r="A310" s="42"/>
      <c r="B310" s="38" t="s">
        <v>253</v>
      </c>
      <c r="C310" s="13">
        <v>418</v>
      </c>
      <c r="D310" s="13">
        <v>0</v>
      </c>
      <c r="E310" s="13">
        <v>2077</v>
      </c>
      <c r="F310" s="13">
        <v>19</v>
      </c>
      <c r="G310" s="14">
        <v>9.1000000000000004E-3</v>
      </c>
      <c r="H310" s="13">
        <v>10</v>
      </c>
      <c r="I310" s="13"/>
      <c r="J310" s="15">
        <v>4.7999999999999996E-3</v>
      </c>
      <c r="K310" s="13">
        <v>220</v>
      </c>
      <c r="L310" s="14">
        <v>0.10589999999999999</v>
      </c>
      <c r="M310" s="14"/>
      <c r="N310" s="16">
        <v>63</v>
      </c>
      <c r="O310" s="17">
        <v>3.0300000000000001E-2</v>
      </c>
    </row>
    <row r="311" spans="1:15" ht="11.45" customHeight="1" x14ac:dyDescent="0.25">
      <c r="A311" s="39" t="s">
        <v>263</v>
      </c>
      <c r="B311" s="41" t="s">
        <v>254</v>
      </c>
      <c r="C311" s="16">
        <v>418</v>
      </c>
      <c r="D311" s="16">
        <v>0</v>
      </c>
      <c r="E311" s="16">
        <v>2077</v>
      </c>
      <c r="F311" s="16">
        <v>19</v>
      </c>
      <c r="G311" s="17">
        <v>9.1000000000000004E-3</v>
      </c>
      <c r="H311" s="16">
        <v>10</v>
      </c>
      <c r="I311" s="16"/>
      <c r="J311" s="18">
        <v>4.7999999999999996E-3</v>
      </c>
      <c r="K311" s="16">
        <v>220</v>
      </c>
      <c r="L311" s="17">
        <v>0.10589999999999999</v>
      </c>
      <c r="M311" s="17"/>
      <c r="N311" s="39"/>
      <c r="O311" s="39"/>
    </row>
    <row r="312" spans="1:15" ht="25.5" customHeight="1" x14ac:dyDescent="0.25">
      <c r="A312" s="40"/>
      <c r="B312" s="39"/>
      <c r="C312" s="39"/>
      <c r="D312" s="39"/>
      <c r="E312" s="39"/>
      <c r="F312" s="39"/>
      <c r="G312" s="39"/>
      <c r="H312" s="39"/>
      <c r="I312" s="39"/>
      <c r="J312" s="39"/>
      <c r="K312" s="39"/>
      <c r="L312" s="39"/>
      <c r="M312" s="39"/>
      <c r="N312" s="13">
        <v>15</v>
      </c>
      <c r="O312" s="14">
        <v>2.3199999999999998E-2</v>
      </c>
    </row>
    <row r="313" spans="1:15" ht="11.25" customHeight="1" x14ac:dyDescent="0.25">
      <c r="A313" s="42"/>
      <c r="B313" s="38" t="s">
        <v>253</v>
      </c>
      <c r="C313" s="13">
        <v>122</v>
      </c>
      <c r="D313" s="13">
        <v>0</v>
      </c>
      <c r="E313" s="13">
        <v>646</v>
      </c>
      <c r="F313" s="13">
        <v>4</v>
      </c>
      <c r="G313" s="14">
        <v>6.1999999999999998E-3</v>
      </c>
      <c r="H313" s="13">
        <v>4</v>
      </c>
      <c r="I313" s="13"/>
      <c r="J313" s="15">
        <v>6.1999999999999998E-3</v>
      </c>
      <c r="K313" s="13">
        <v>74</v>
      </c>
      <c r="L313" s="14">
        <v>0.11459999999999999</v>
      </c>
      <c r="M313" s="14"/>
      <c r="N313" s="16">
        <v>15</v>
      </c>
      <c r="O313" s="17">
        <v>2.3199999999999998E-2</v>
      </c>
    </row>
    <row r="314" spans="1:15" ht="11.45" customHeight="1" x14ac:dyDescent="0.25">
      <c r="A314" s="39" t="s">
        <v>264</v>
      </c>
      <c r="B314" s="41" t="s">
        <v>254</v>
      </c>
      <c r="C314" s="16">
        <v>122</v>
      </c>
      <c r="D314" s="16">
        <v>0</v>
      </c>
      <c r="E314" s="16">
        <v>646</v>
      </c>
      <c r="F314" s="16">
        <v>4</v>
      </c>
      <c r="G314" s="17">
        <v>6.1999999999999998E-3</v>
      </c>
      <c r="H314" s="16">
        <v>4</v>
      </c>
      <c r="I314" s="16"/>
      <c r="J314" s="18">
        <v>6.1999999999999998E-3</v>
      </c>
      <c r="K314" s="16">
        <v>74</v>
      </c>
      <c r="L314" s="17">
        <v>0.11459999999999999</v>
      </c>
      <c r="M314" s="17"/>
      <c r="N314" s="39"/>
      <c r="O314" s="39"/>
    </row>
    <row r="315" spans="1:15" ht="25.5" customHeight="1" x14ac:dyDescent="0.25">
      <c r="A315" s="40"/>
      <c r="B315" s="39"/>
      <c r="C315" s="39"/>
      <c r="D315" s="39"/>
      <c r="E315" s="39"/>
      <c r="F315" s="39"/>
      <c r="G315" s="39"/>
      <c r="H315" s="39"/>
      <c r="I315" s="39"/>
      <c r="J315" s="39"/>
      <c r="K315" s="39"/>
      <c r="L315" s="39"/>
      <c r="M315" s="39"/>
      <c r="N315" s="13">
        <v>89</v>
      </c>
      <c r="O315" s="14">
        <v>4.1700000000000001E-2</v>
      </c>
    </row>
    <row r="316" spans="1:15" ht="11.25" customHeight="1" x14ac:dyDescent="0.25">
      <c r="A316" s="42"/>
      <c r="B316" s="38" t="s">
        <v>253</v>
      </c>
      <c r="C316" s="13">
        <v>436</v>
      </c>
      <c r="D316" s="13">
        <v>0</v>
      </c>
      <c r="E316" s="13">
        <v>2133</v>
      </c>
      <c r="F316" s="13">
        <v>27</v>
      </c>
      <c r="G316" s="14">
        <v>1.2699999999999999E-2</v>
      </c>
      <c r="H316" s="13">
        <v>17</v>
      </c>
      <c r="I316" s="13"/>
      <c r="J316" s="15">
        <v>8.0000000000000002E-3</v>
      </c>
      <c r="K316" s="13">
        <v>206</v>
      </c>
      <c r="L316" s="14">
        <v>9.6600000000000005E-2</v>
      </c>
      <c r="M316" s="14"/>
      <c r="N316" s="16">
        <v>89</v>
      </c>
      <c r="O316" s="17">
        <v>4.1700000000000001E-2</v>
      </c>
    </row>
    <row r="317" spans="1:15" ht="11.45" customHeight="1" x14ac:dyDescent="0.25">
      <c r="A317" s="39" t="s">
        <v>265</v>
      </c>
      <c r="B317" s="41" t="s">
        <v>254</v>
      </c>
      <c r="C317" s="16">
        <v>436</v>
      </c>
      <c r="D317" s="16">
        <v>0</v>
      </c>
      <c r="E317" s="16">
        <v>2133</v>
      </c>
      <c r="F317" s="16">
        <v>27</v>
      </c>
      <c r="G317" s="17">
        <v>1.2699999999999999E-2</v>
      </c>
      <c r="H317" s="16">
        <v>17</v>
      </c>
      <c r="I317" s="16"/>
      <c r="J317" s="18">
        <v>8.0000000000000002E-3</v>
      </c>
      <c r="K317" s="16">
        <v>206</v>
      </c>
      <c r="L317" s="17">
        <v>9.6600000000000005E-2</v>
      </c>
      <c r="M317" s="17"/>
      <c r="N317" s="39"/>
      <c r="O317" s="39"/>
    </row>
    <row r="318" spans="1:15" ht="25.5" customHeight="1" x14ac:dyDescent="0.25">
      <c r="A318" s="40"/>
      <c r="B318" s="39"/>
      <c r="C318" s="39"/>
      <c r="D318" s="39"/>
      <c r="E318" s="39"/>
      <c r="F318" s="39"/>
      <c r="G318" s="39"/>
      <c r="H318" s="39"/>
      <c r="I318" s="39"/>
      <c r="J318" s="39"/>
      <c r="K318" s="39"/>
      <c r="L318" s="39"/>
      <c r="M318" s="39"/>
      <c r="N318" s="13">
        <v>252</v>
      </c>
      <c r="O318" s="14">
        <v>4.9500000000000002E-2</v>
      </c>
    </row>
    <row r="319" spans="1:15" ht="11.25" customHeight="1" x14ac:dyDescent="0.25">
      <c r="A319" s="42"/>
      <c r="B319" s="38" t="s">
        <v>253</v>
      </c>
      <c r="C319" s="13">
        <v>1014</v>
      </c>
      <c r="D319" s="13">
        <v>0</v>
      </c>
      <c r="E319" s="13">
        <v>5087</v>
      </c>
      <c r="F319" s="13">
        <v>66</v>
      </c>
      <c r="G319" s="14">
        <v>1.2999999999999999E-2</v>
      </c>
      <c r="H319" s="13">
        <v>23</v>
      </c>
      <c r="I319" s="13"/>
      <c r="J319" s="15">
        <v>4.4999999999999997E-3</v>
      </c>
      <c r="K319" s="13">
        <v>434</v>
      </c>
      <c r="L319" s="14">
        <v>8.5300000000000001E-2</v>
      </c>
      <c r="M319" s="14"/>
      <c r="N319" s="16">
        <v>252</v>
      </c>
      <c r="O319" s="17">
        <v>4.9500000000000002E-2</v>
      </c>
    </row>
    <row r="320" spans="1:15" ht="11.45" customHeight="1" x14ac:dyDescent="0.25">
      <c r="A320" s="39" t="s">
        <v>266</v>
      </c>
      <c r="B320" s="41" t="s">
        <v>254</v>
      </c>
      <c r="C320" s="16">
        <v>1014</v>
      </c>
      <c r="D320" s="16">
        <v>0</v>
      </c>
      <c r="E320" s="16">
        <v>5087</v>
      </c>
      <c r="F320" s="16">
        <v>66</v>
      </c>
      <c r="G320" s="17">
        <v>1.2999999999999999E-2</v>
      </c>
      <c r="H320" s="16">
        <v>23</v>
      </c>
      <c r="I320" s="16"/>
      <c r="J320" s="18">
        <v>4.4999999999999997E-3</v>
      </c>
      <c r="K320" s="16">
        <v>434</v>
      </c>
      <c r="L320" s="17">
        <v>8.5300000000000001E-2</v>
      </c>
      <c r="M320" s="17"/>
      <c r="N320" s="39"/>
      <c r="O320" s="39"/>
    </row>
    <row r="321" spans="1:16" ht="25.5" customHeight="1" x14ac:dyDescent="0.25">
      <c r="A321" s="40"/>
      <c r="B321" s="39"/>
      <c r="C321" s="39"/>
      <c r="D321" s="39"/>
      <c r="E321" s="39"/>
      <c r="F321" s="39"/>
      <c r="G321" s="39"/>
      <c r="H321" s="39"/>
      <c r="I321" s="39"/>
      <c r="J321" s="39"/>
      <c r="K321" s="39"/>
      <c r="L321" s="39"/>
      <c r="M321" s="39"/>
      <c r="N321" s="13">
        <v>152</v>
      </c>
      <c r="O321" s="14">
        <v>3.1899999999999998E-2</v>
      </c>
    </row>
    <row r="322" spans="1:16" ht="11.25" customHeight="1" x14ac:dyDescent="0.25">
      <c r="A322" s="42"/>
      <c r="B322" s="38" t="s">
        <v>253</v>
      </c>
      <c r="C322" s="13">
        <v>921</v>
      </c>
      <c r="D322" s="13">
        <v>0</v>
      </c>
      <c r="E322" s="13">
        <v>4758</v>
      </c>
      <c r="F322" s="13">
        <v>51</v>
      </c>
      <c r="G322" s="14">
        <v>1.0699999999999999E-2</v>
      </c>
      <c r="H322" s="13">
        <v>21</v>
      </c>
      <c r="I322" s="13"/>
      <c r="J322" s="15">
        <v>4.4000000000000003E-3</v>
      </c>
      <c r="K322" s="13">
        <v>522</v>
      </c>
      <c r="L322" s="14">
        <v>0.10970000000000001</v>
      </c>
      <c r="M322" s="14"/>
      <c r="N322" s="16">
        <v>152</v>
      </c>
      <c r="O322" s="17">
        <v>3.1899999999999998E-2</v>
      </c>
    </row>
    <row r="323" spans="1:16" ht="11.45" customHeight="1" x14ac:dyDescent="0.25">
      <c r="A323" s="39" t="s">
        <v>267</v>
      </c>
      <c r="B323" s="41" t="s">
        <v>254</v>
      </c>
      <c r="C323" s="16">
        <v>921</v>
      </c>
      <c r="D323" s="16">
        <v>0</v>
      </c>
      <c r="E323" s="16">
        <v>4758</v>
      </c>
      <c r="F323" s="16">
        <v>51</v>
      </c>
      <c r="G323" s="17">
        <v>1.0699999999999999E-2</v>
      </c>
      <c r="H323" s="16">
        <v>21</v>
      </c>
      <c r="I323" s="16"/>
      <c r="J323" s="18">
        <v>4.4000000000000003E-3</v>
      </c>
      <c r="K323" s="16">
        <v>522</v>
      </c>
      <c r="L323" s="17">
        <v>0.10970000000000001</v>
      </c>
      <c r="M323" s="17"/>
      <c r="N323" s="31"/>
      <c r="O323" s="31"/>
    </row>
    <row r="324" spans="1:16" ht="25.5" customHeight="1" x14ac:dyDescent="0.25">
      <c r="A324" s="40"/>
      <c r="B324" s="30"/>
      <c r="C324" s="30"/>
      <c r="D324" s="30"/>
      <c r="E324" s="30"/>
      <c r="F324" s="30"/>
      <c r="G324" s="30"/>
      <c r="H324" s="30"/>
      <c r="I324" s="30"/>
      <c r="J324" s="30"/>
      <c r="K324" s="30"/>
      <c r="L324" s="30"/>
      <c r="M324" s="31" t="s">
        <v>352</v>
      </c>
    </row>
    <row r="325" spans="1:16" ht="11.25" customHeight="1" x14ac:dyDescent="0.25">
      <c r="A325" s="42"/>
      <c r="N325" s="36" t="s">
        <v>351</v>
      </c>
      <c r="O325" s="36"/>
      <c r="P325" s="31"/>
    </row>
    <row r="326" spans="1:16" ht="11.45" customHeight="1" x14ac:dyDescent="0.25">
      <c r="A326" s="30" t="s">
        <v>240</v>
      </c>
      <c r="B326" s="32"/>
      <c r="C326" s="33" t="s">
        <v>244</v>
      </c>
      <c r="D326" s="33" t="s">
        <v>245</v>
      </c>
      <c r="E326" s="32" t="s">
        <v>246</v>
      </c>
      <c r="F326" s="34" t="s">
        <v>348</v>
      </c>
      <c r="G326" s="34"/>
      <c r="H326" s="34" t="s">
        <v>349</v>
      </c>
      <c r="I326" s="34"/>
      <c r="J326" s="34"/>
      <c r="K326" s="36" t="s">
        <v>350</v>
      </c>
      <c r="L326" s="36"/>
      <c r="M326" s="36"/>
      <c r="N326" s="37"/>
      <c r="O326" s="37"/>
    </row>
    <row r="327" spans="1:16" ht="42.75" customHeight="1" x14ac:dyDescent="0.25">
      <c r="A327" s="12" t="s">
        <v>303</v>
      </c>
      <c r="B327" s="37"/>
      <c r="C327" s="37"/>
      <c r="D327" s="37"/>
      <c r="E327" s="37"/>
      <c r="F327" s="37"/>
      <c r="G327" s="37"/>
      <c r="H327" s="37"/>
      <c r="I327" s="37"/>
      <c r="J327" s="37"/>
      <c r="K327" s="37"/>
      <c r="L327" s="37"/>
      <c r="M327" s="37"/>
      <c r="N327" s="13">
        <v>34</v>
      </c>
      <c r="O327" s="14">
        <v>3.2000000000000001E-2</v>
      </c>
    </row>
    <row r="328" spans="1:16" ht="31.5" customHeight="1" x14ac:dyDescent="0.25">
      <c r="A328" s="32" t="s">
        <v>243</v>
      </c>
      <c r="B328" s="38" t="s">
        <v>253</v>
      </c>
      <c r="C328" s="13">
        <v>210</v>
      </c>
      <c r="D328" s="13">
        <v>0</v>
      </c>
      <c r="E328" s="13">
        <v>1062</v>
      </c>
      <c r="F328" s="13">
        <v>4</v>
      </c>
      <c r="G328" s="14">
        <v>3.8E-3</v>
      </c>
      <c r="H328" s="13">
        <v>4</v>
      </c>
      <c r="I328" s="13"/>
      <c r="J328" s="15">
        <v>3.8E-3</v>
      </c>
      <c r="K328" s="13">
        <v>124</v>
      </c>
      <c r="L328" s="14">
        <v>0.1168</v>
      </c>
      <c r="M328" s="14"/>
      <c r="N328" s="16">
        <v>34</v>
      </c>
      <c r="O328" s="17">
        <v>3.2000000000000001E-2</v>
      </c>
    </row>
    <row r="329" spans="1:16" ht="22.5" customHeight="1" x14ac:dyDescent="0.25">
      <c r="A329" s="37" t="s">
        <v>268</v>
      </c>
      <c r="B329" s="41" t="s">
        <v>254</v>
      </c>
      <c r="C329" s="16">
        <v>210</v>
      </c>
      <c r="D329" s="16">
        <v>0</v>
      </c>
      <c r="E329" s="16">
        <v>1062</v>
      </c>
      <c r="F329" s="16">
        <v>4</v>
      </c>
      <c r="G329" s="17">
        <v>3.8E-3</v>
      </c>
      <c r="H329" s="16">
        <v>4</v>
      </c>
      <c r="I329" s="16"/>
      <c r="J329" s="18">
        <v>3.8E-3</v>
      </c>
      <c r="K329" s="16">
        <v>124</v>
      </c>
      <c r="L329" s="17">
        <v>0.1168</v>
      </c>
      <c r="M329" s="17"/>
      <c r="N329" s="39"/>
      <c r="O329" s="39"/>
    </row>
    <row r="330" spans="1:16" ht="12.75" customHeight="1" x14ac:dyDescent="0.25">
      <c r="A330" s="40"/>
      <c r="B330" s="39"/>
      <c r="C330" s="39"/>
      <c r="D330" s="39"/>
      <c r="E330" s="39"/>
      <c r="F330" s="39"/>
      <c r="G330" s="39"/>
      <c r="H330" s="39"/>
      <c r="I330" s="39"/>
      <c r="J330" s="39"/>
      <c r="K330" s="39"/>
      <c r="L330" s="39"/>
      <c r="M330" s="39"/>
      <c r="N330" s="13">
        <v>11</v>
      </c>
      <c r="O330" s="14">
        <v>3.9600000000000003E-2</v>
      </c>
    </row>
    <row r="331" spans="1:16" ht="11.25" customHeight="1" x14ac:dyDescent="0.25">
      <c r="A331" s="42"/>
      <c r="B331" s="38" t="s">
        <v>253</v>
      </c>
      <c r="C331" s="13">
        <v>62</v>
      </c>
      <c r="D331" s="13">
        <v>0</v>
      </c>
      <c r="E331" s="13">
        <v>278</v>
      </c>
      <c r="F331" s="13">
        <v>3</v>
      </c>
      <c r="G331" s="14">
        <v>1.0800000000000001E-2</v>
      </c>
      <c r="H331" s="13">
        <v>1</v>
      </c>
      <c r="I331" s="13"/>
      <c r="J331" s="15">
        <v>3.5999999999999999E-3</v>
      </c>
      <c r="K331" s="13">
        <v>29</v>
      </c>
      <c r="L331" s="14">
        <v>0.1043</v>
      </c>
      <c r="M331" s="14"/>
      <c r="N331" s="16">
        <v>11</v>
      </c>
      <c r="O331" s="17">
        <v>3.9600000000000003E-2</v>
      </c>
    </row>
    <row r="332" spans="1:16" ht="11.45" customHeight="1" x14ac:dyDescent="0.25">
      <c r="A332" s="39" t="s">
        <v>269</v>
      </c>
      <c r="B332" s="41" t="s">
        <v>254</v>
      </c>
      <c r="C332" s="16">
        <v>62</v>
      </c>
      <c r="D332" s="16">
        <v>0</v>
      </c>
      <c r="E332" s="16">
        <v>278</v>
      </c>
      <c r="F332" s="16">
        <v>3</v>
      </c>
      <c r="G332" s="17">
        <v>1.0800000000000001E-2</v>
      </c>
      <c r="H332" s="16">
        <v>1</v>
      </c>
      <c r="I332" s="16"/>
      <c r="J332" s="18">
        <v>3.5999999999999999E-3</v>
      </c>
      <c r="K332" s="16">
        <v>29</v>
      </c>
      <c r="L332" s="17">
        <v>0.1043</v>
      </c>
      <c r="M332" s="17"/>
      <c r="N332" s="39"/>
      <c r="O332" s="39"/>
    </row>
    <row r="333" spans="1:16" ht="25.5" customHeight="1" x14ac:dyDescent="0.25">
      <c r="A333" s="40"/>
      <c r="B333" s="39"/>
      <c r="C333" s="39"/>
      <c r="D333" s="39"/>
      <c r="E333" s="39"/>
      <c r="F333" s="39"/>
      <c r="G333" s="39"/>
      <c r="H333" s="39"/>
      <c r="I333" s="39"/>
      <c r="J333" s="39"/>
      <c r="K333" s="39"/>
      <c r="L333" s="39"/>
      <c r="M333" s="39"/>
      <c r="N333" s="13">
        <v>36</v>
      </c>
      <c r="O333" s="14">
        <v>4.2099999999999999E-2</v>
      </c>
    </row>
    <row r="334" spans="1:16" ht="11.25" customHeight="1" x14ac:dyDescent="0.25">
      <c r="A334" s="42"/>
      <c r="B334" s="38" t="s">
        <v>253</v>
      </c>
      <c r="C334" s="13">
        <v>176</v>
      </c>
      <c r="D334" s="13">
        <v>0</v>
      </c>
      <c r="E334" s="13">
        <v>856</v>
      </c>
      <c r="F334" s="13">
        <v>13</v>
      </c>
      <c r="G334" s="14">
        <v>1.52E-2</v>
      </c>
      <c r="H334" s="13">
        <v>4</v>
      </c>
      <c r="I334" s="13"/>
      <c r="J334" s="15">
        <v>4.7000000000000002E-3</v>
      </c>
      <c r="K334" s="13">
        <v>80</v>
      </c>
      <c r="L334" s="14">
        <v>9.35E-2</v>
      </c>
      <c r="M334" s="14"/>
      <c r="N334" s="16">
        <v>36</v>
      </c>
      <c r="O334" s="17">
        <v>4.2099999999999999E-2</v>
      </c>
    </row>
    <row r="335" spans="1:16" ht="11.45" customHeight="1" x14ac:dyDescent="0.25">
      <c r="A335" s="39" t="s">
        <v>270</v>
      </c>
      <c r="B335" s="41" t="s">
        <v>254</v>
      </c>
      <c r="C335" s="16">
        <v>176</v>
      </c>
      <c r="D335" s="16">
        <v>0</v>
      </c>
      <c r="E335" s="16">
        <v>856</v>
      </c>
      <c r="F335" s="16">
        <v>13</v>
      </c>
      <c r="G335" s="17">
        <v>1.52E-2</v>
      </c>
      <c r="H335" s="16">
        <v>4</v>
      </c>
      <c r="I335" s="16"/>
      <c r="J335" s="18">
        <v>4.7000000000000002E-3</v>
      </c>
      <c r="K335" s="16">
        <v>80</v>
      </c>
      <c r="L335" s="17">
        <v>9.35E-2</v>
      </c>
      <c r="M335" s="17"/>
      <c r="N335" s="39"/>
      <c r="O335" s="39"/>
    </row>
    <row r="336" spans="1:16" ht="25.5" customHeight="1" x14ac:dyDescent="0.25">
      <c r="A336" s="40"/>
      <c r="B336" s="39"/>
      <c r="C336" s="39"/>
      <c r="D336" s="39"/>
      <c r="E336" s="39"/>
      <c r="F336" s="39"/>
      <c r="G336" s="39"/>
      <c r="H336" s="39"/>
      <c r="I336" s="39"/>
      <c r="J336" s="39"/>
      <c r="K336" s="39"/>
      <c r="L336" s="39"/>
      <c r="M336" s="39"/>
      <c r="N336" s="13">
        <v>53</v>
      </c>
      <c r="O336" s="14">
        <v>3.8899999999999997E-2</v>
      </c>
    </row>
    <row r="337" spans="1:16" ht="11.25" customHeight="1" x14ac:dyDescent="0.25">
      <c r="A337" s="42"/>
      <c r="B337" s="38" t="s">
        <v>253</v>
      </c>
      <c r="C337" s="13">
        <v>276</v>
      </c>
      <c r="D337" s="13">
        <v>0</v>
      </c>
      <c r="E337" s="13">
        <v>1363</v>
      </c>
      <c r="F337" s="13">
        <v>17</v>
      </c>
      <c r="G337" s="14">
        <v>1.2500000000000001E-2</v>
      </c>
      <c r="H337" s="13">
        <v>8</v>
      </c>
      <c r="I337" s="13"/>
      <c r="J337" s="15">
        <v>5.8999999999999999E-3</v>
      </c>
      <c r="K337" s="13">
        <v>131</v>
      </c>
      <c r="L337" s="14">
        <v>9.6100000000000005E-2</v>
      </c>
      <c r="M337" s="14"/>
      <c r="N337" s="16">
        <v>53</v>
      </c>
      <c r="O337" s="17">
        <v>3.8899999999999997E-2</v>
      </c>
    </row>
    <row r="338" spans="1:16" ht="11.45" customHeight="1" x14ac:dyDescent="0.25">
      <c r="A338" s="39" t="s">
        <v>271</v>
      </c>
      <c r="B338" s="41" t="s">
        <v>254</v>
      </c>
      <c r="C338" s="16">
        <v>276</v>
      </c>
      <c r="D338" s="16">
        <v>0</v>
      </c>
      <c r="E338" s="16">
        <v>1363</v>
      </c>
      <c r="F338" s="16">
        <v>17</v>
      </c>
      <c r="G338" s="17">
        <v>1.2500000000000001E-2</v>
      </c>
      <c r="H338" s="16">
        <v>8</v>
      </c>
      <c r="I338" s="16"/>
      <c r="J338" s="18">
        <v>5.8999999999999999E-3</v>
      </c>
      <c r="K338" s="16">
        <v>131</v>
      </c>
      <c r="L338" s="17">
        <v>9.6100000000000005E-2</v>
      </c>
      <c r="M338" s="17"/>
      <c r="N338" s="31"/>
      <c r="O338" s="31"/>
    </row>
    <row r="339" spans="1:16" ht="25.5" customHeight="1" x14ac:dyDescent="0.25">
      <c r="A339" s="40"/>
      <c r="B339" s="30"/>
      <c r="C339" s="30"/>
      <c r="D339" s="30"/>
      <c r="E339" s="30"/>
      <c r="F339" s="30"/>
      <c r="G339" s="30"/>
      <c r="H339" s="30"/>
      <c r="I339" s="30"/>
      <c r="J339" s="30"/>
      <c r="K339" s="30"/>
      <c r="L339" s="30"/>
      <c r="M339" s="31" t="s">
        <v>353</v>
      </c>
    </row>
    <row r="340" spans="1:16" ht="11.25" customHeight="1" x14ac:dyDescent="0.25">
      <c r="A340" s="42"/>
      <c r="P340" s="31"/>
    </row>
    <row r="341" spans="1:16" ht="11.45" customHeight="1" x14ac:dyDescent="0.25">
      <c r="A341" s="30" t="s">
        <v>240</v>
      </c>
      <c r="B341" s="32"/>
      <c r="C341" s="33" t="s">
        <v>244</v>
      </c>
      <c r="D341" s="33" t="s">
        <v>245</v>
      </c>
      <c r="E341" s="32" t="s">
        <v>246</v>
      </c>
      <c r="F341" s="36" t="s">
        <v>354</v>
      </c>
      <c r="G341" s="36"/>
      <c r="H341" s="34" t="s">
        <v>355</v>
      </c>
      <c r="I341" s="34"/>
      <c r="J341" s="34"/>
      <c r="K341" s="36" t="s">
        <v>356</v>
      </c>
      <c r="L341" s="36"/>
      <c r="M341" s="36"/>
    </row>
    <row r="342" spans="1:16" ht="42.75" customHeight="1" x14ac:dyDescent="0.25">
      <c r="A342" s="12" t="s">
        <v>303</v>
      </c>
      <c r="B342" s="37"/>
      <c r="C342" s="37"/>
      <c r="D342" s="37"/>
      <c r="E342" s="37"/>
      <c r="F342" s="37"/>
      <c r="G342" s="37"/>
      <c r="H342" s="37"/>
      <c r="I342" s="37"/>
      <c r="J342" s="37"/>
      <c r="K342" s="37"/>
      <c r="L342" s="37"/>
      <c r="M342" s="37"/>
    </row>
    <row r="343" spans="1:16" ht="31.5" customHeight="1" x14ac:dyDescent="0.25">
      <c r="A343" s="32" t="s">
        <v>243</v>
      </c>
      <c r="B343" s="38" t="s">
        <v>253</v>
      </c>
      <c r="C343" s="13">
        <v>176</v>
      </c>
      <c r="D343" s="13">
        <v>0</v>
      </c>
      <c r="E343" s="13">
        <v>898</v>
      </c>
      <c r="F343" s="13">
        <v>23</v>
      </c>
      <c r="G343" s="14">
        <v>2.5600000000000001E-2</v>
      </c>
      <c r="H343" s="13">
        <v>1</v>
      </c>
      <c r="I343" s="13"/>
      <c r="J343" s="15">
        <v>1.1000000000000001E-3</v>
      </c>
      <c r="K343" s="13">
        <v>15</v>
      </c>
      <c r="L343" s="14">
        <v>1.67E-2</v>
      </c>
      <c r="M343" s="14"/>
    </row>
    <row r="344" spans="1:16" ht="22.5" customHeight="1" x14ac:dyDescent="0.25">
      <c r="A344" s="37" t="s">
        <v>252</v>
      </c>
      <c r="B344" s="41" t="s">
        <v>254</v>
      </c>
      <c r="C344" s="16">
        <v>176</v>
      </c>
      <c r="D344" s="16">
        <v>0</v>
      </c>
      <c r="E344" s="16">
        <v>898</v>
      </c>
      <c r="F344" s="16">
        <v>23</v>
      </c>
      <c r="G344" s="17">
        <v>2.5600000000000001E-2</v>
      </c>
      <c r="H344" s="16">
        <v>1</v>
      </c>
      <c r="I344" s="16"/>
      <c r="J344" s="18">
        <v>1.1000000000000001E-3</v>
      </c>
      <c r="K344" s="16">
        <v>15</v>
      </c>
      <c r="L344" s="17">
        <v>1.67E-2</v>
      </c>
      <c r="M344" s="17"/>
    </row>
    <row r="345" spans="1:16" ht="12.75" customHeight="1" x14ac:dyDescent="0.25">
      <c r="A345" s="40"/>
      <c r="B345" s="39"/>
      <c r="C345" s="39"/>
      <c r="D345" s="39"/>
      <c r="E345" s="39"/>
      <c r="F345" s="39"/>
      <c r="G345" s="39"/>
      <c r="H345" s="39"/>
      <c r="I345" s="39"/>
      <c r="J345" s="39"/>
      <c r="K345" s="39"/>
      <c r="L345" s="39"/>
      <c r="M345" s="39"/>
    </row>
    <row r="346" spans="1:16" ht="11.25" customHeight="1" x14ac:dyDescent="0.25">
      <c r="A346" s="42"/>
      <c r="B346" s="38" t="s">
        <v>253</v>
      </c>
      <c r="C346" s="13">
        <v>451</v>
      </c>
      <c r="D346" s="13">
        <v>0</v>
      </c>
      <c r="E346" s="13">
        <v>2294</v>
      </c>
      <c r="F346" s="13">
        <v>25</v>
      </c>
      <c r="G346" s="14">
        <v>1.09E-2</v>
      </c>
      <c r="H346" s="13">
        <v>7</v>
      </c>
      <c r="I346" s="13"/>
      <c r="J346" s="15">
        <v>3.0999999999999999E-3</v>
      </c>
      <c r="K346" s="13">
        <v>66</v>
      </c>
      <c r="L346" s="14">
        <v>2.8799999999999999E-2</v>
      </c>
      <c r="M346" s="14"/>
    </row>
    <row r="347" spans="1:16" ht="11.45" customHeight="1" x14ac:dyDescent="0.25">
      <c r="A347" s="39" t="s">
        <v>255</v>
      </c>
      <c r="B347" s="41" t="s">
        <v>254</v>
      </c>
      <c r="C347" s="16">
        <v>451</v>
      </c>
      <c r="D347" s="16">
        <v>0</v>
      </c>
      <c r="E347" s="16">
        <v>2294</v>
      </c>
      <c r="F347" s="16">
        <v>25</v>
      </c>
      <c r="G347" s="17">
        <v>1.09E-2</v>
      </c>
      <c r="H347" s="16">
        <v>7</v>
      </c>
      <c r="I347" s="16"/>
      <c r="J347" s="18">
        <v>3.0999999999999999E-3</v>
      </c>
      <c r="K347" s="16">
        <v>66</v>
      </c>
      <c r="L347" s="17">
        <v>2.8799999999999999E-2</v>
      </c>
      <c r="M347" s="17"/>
    </row>
    <row r="348" spans="1:16" ht="25.5" customHeight="1" x14ac:dyDescent="0.25">
      <c r="A348" s="40"/>
      <c r="B348" s="39"/>
      <c r="C348" s="39"/>
      <c r="D348" s="39"/>
      <c r="E348" s="39"/>
      <c r="F348" s="39"/>
      <c r="G348" s="39"/>
      <c r="H348" s="39"/>
      <c r="I348" s="39"/>
      <c r="J348" s="39"/>
      <c r="K348" s="39"/>
      <c r="L348" s="39"/>
      <c r="M348" s="39"/>
    </row>
    <row r="349" spans="1:16" ht="11.25" customHeight="1" x14ac:dyDescent="0.25">
      <c r="A349" s="42"/>
      <c r="B349" s="38" t="s">
        <v>253</v>
      </c>
      <c r="C349" s="13">
        <v>317</v>
      </c>
      <c r="D349" s="13">
        <v>0</v>
      </c>
      <c r="E349" s="13">
        <v>1643</v>
      </c>
      <c r="F349" s="13">
        <v>24</v>
      </c>
      <c r="G349" s="14">
        <v>1.46E-2</v>
      </c>
      <c r="H349" s="13">
        <v>7</v>
      </c>
      <c r="I349" s="13"/>
      <c r="J349" s="15">
        <v>4.3E-3</v>
      </c>
      <c r="K349" s="13">
        <v>12</v>
      </c>
      <c r="L349" s="14">
        <v>7.3000000000000001E-3</v>
      </c>
      <c r="M349" s="14"/>
    </row>
    <row r="350" spans="1:16" ht="11.45" customHeight="1" x14ac:dyDescent="0.25">
      <c r="A350" s="39" t="s">
        <v>256</v>
      </c>
      <c r="B350" s="41" t="s">
        <v>254</v>
      </c>
      <c r="C350" s="16">
        <v>317</v>
      </c>
      <c r="D350" s="16">
        <v>0</v>
      </c>
      <c r="E350" s="16">
        <v>1643</v>
      </c>
      <c r="F350" s="16">
        <v>24</v>
      </c>
      <c r="G350" s="17">
        <v>1.46E-2</v>
      </c>
      <c r="H350" s="16">
        <v>7</v>
      </c>
      <c r="I350" s="16"/>
      <c r="J350" s="18">
        <v>4.3E-3</v>
      </c>
      <c r="K350" s="16">
        <v>12</v>
      </c>
      <c r="L350" s="17">
        <v>7.3000000000000001E-3</v>
      </c>
      <c r="M350" s="17"/>
    </row>
    <row r="351" spans="1:16" ht="25.5" customHeight="1" x14ac:dyDescent="0.25">
      <c r="A351" s="40"/>
      <c r="B351" s="39"/>
      <c r="C351" s="39"/>
      <c r="D351" s="39"/>
      <c r="E351" s="39"/>
      <c r="F351" s="39"/>
      <c r="G351" s="39"/>
      <c r="H351" s="39"/>
      <c r="I351" s="39"/>
      <c r="J351" s="39"/>
      <c r="K351" s="39"/>
      <c r="L351" s="39"/>
      <c r="M351" s="39"/>
    </row>
    <row r="352" spans="1:16" ht="11.25" customHeight="1" x14ac:dyDescent="0.25">
      <c r="A352" s="42"/>
      <c r="B352" s="38" t="s">
        <v>253</v>
      </c>
      <c r="C352" s="13">
        <v>238</v>
      </c>
      <c r="D352" s="13">
        <v>0</v>
      </c>
      <c r="E352" s="13">
        <v>1194</v>
      </c>
      <c r="F352" s="13">
        <v>10</v>
      </c>
      <c r="G352" s="14">
        <v>8.3999999999999995E-3</v>
      </c>
      <c r="H352" s="13">
        <v>6</v>
      </c>
      <c r="I352" s="13"/>
      <c r="J352" s="15">
        <v>5.0000000000000001E-3</v>
      </c>
      <c r="K352" s="13">
        <v>23</v>
      </c>
      <c r="L352" s="14">
        <v>1.9300000000000001E-2</v>
      </c>
      <c r="M352" s="14"/>
    </row>
    <row r="353" spans="1:13" ht="11.45" customHeight="1" x14ac:dyDescent="0.25">
      <c r="A353" s="39" t="s">
        <v>257</v>
      </c>
      <c r="B353" s="41" t="s">
        <v>254</v>
      </c>
      <c r="C353" s="16">
        <v>238</v>
      </c>
      <c r="D353" s="16">
        <v>0</v>
      </c>
      <c r="E353" s="16">
        <v>1194</v>
      </c>
      <c r="F353" s="16">
        <v>10</v>
      </c>
      <c r="G353" s="17">
        <v>8.3999999999999995E-3</v>
      </c>
      <c r="H353" s="16">
        <v>6</v>
      </c>
      <c r="I353" s="16"/>
      <c r="J353" s="18">
        <v>5.0000000000000001E-3</v>
      </c>
      <c r="K353" s="16">
        <v>23</v>
      </c>
      <c r="L353" s="17">
        <v>1.9300000000000001E-2</v>
      </c>
      <c r="M353" s="17"/>
    </row>
    <row r="354" spans="1:13" ht="25.5" customHeight="1" x14ac:dyDescent="0.25">
      <c r="A354" s="40"/>
      <c r="B354" s="39"/>
      <c r="C354" s="39"/>
      <c r="D354" s="39"/>
      <c r="E354" s="39"/>
      <c r="F354" s="39"/>
      <c r="G354" s="39"/>
      <c r="H354" s="39"/>
      <c r="I354" s="39"/>
      <c r="J354" s="39"/>
      <c r="K354" s="39"/>
      <c r="L354" s="39"/>
      <c r="M354" s="39"/>
    </row>
    <row r="355" spans="1:13" ht="11.25" customHeight="1" x14ac:dyDescent="0.25">
      <c r="A355" s="42"/>
      <c r="B355" s="38" t="s">
        <v>253</v>
      </c>
      <c r="C355" s="13">
        <v>0</v>
      </c>
      <c r="D355" s="13">
        <v>0</v>
      </c>
      <c r="E355" s="13">
        <v>0</v>
      </c>
      <c r="F355" s="13">
        <v>0</v>
      </c>
      <c r="G355" s="14">
        <v>0</v>
      </c>
      <c r="H355" s="13">
        <v>0</v>
      </c>
      <c r="I355" s="13"/>
      <c r="J355" s="15">
        <v>0</v>
      </c>
      <c r="K355" s="13">
        <v>0</v>
      </c>
      <c r="L355" s="14">
        <v>0</v>
      </c>
      <c r="M355" s="14"/>
    </row>
    <row r="356" spans="1:13" ht="11.45" customHeight="1" x14ac:dyDescent="0.25">
      <c r="A356" s="39" t="s">
        <v>258</v>
      </c>
      <c r="B356" s="41" t="s">
        <v>254</v>
      </c>
      <c r="C356" s="16">
        <v>0</v>
      </c>
      <c r="D356" s="16">
        <v>0</v>
      </c>
      <c r="E356" s="16">
        <v>0</v>
      </c>
      <c r="F356" s="16">
        <v>0</v>
      </c>
      <c r="G356" s="17">
        <v>0</v>
      </c>
      <c r="H356" s="16">
        <v>0</v>
      </c>
      <c r="I356" s="16"/>
      <c r="J356" s="18">
        <v>0</v>
      </c>
      <c r="K356" s="16">
        <v>0</v>
      </c>
      <c r="L356" s="17">
        <v>0</v>
      </c>
      <c r="M356" s="17"/>
    </row>
    <row r="357" spans="1:13" ht="25.5" customHeight="1" x14ac:dyDescent="0.25">
      <c r="A357" s="40"/>
      <c r="B357" s="39"/>
      <c r="C357" s="39"/>
      <c r="D357" s="39"/>
      <c r="E357" s="39"/>
      <c r="F357" s="39"/>
      <c r="G357" s="39"/>
      <c r="H357" s="39"/>
      <c r="I357" s="39"/>
      <c r="J357" s="39"/>
      <c r="K357" s="39"/>
      <c r="L357" s="39"/>
      <c r="M357" s="39"/>
    </row>
    <row r="358" spans="1:13" ht="11.25" customHeight="1" x14ac:dyDescent="0.25">
      <c r="A358" s="42"/>
      <c r="B358" s="38" t="s">
        <v>253</v>
      </c>
      <c r="C358" s="13">
        <v>865</v>
      </c>
      <c r="D358" s="13">
        <v>0</v>
      </c>
      <c r="E358" s="13">
        <v>4230</v>
      </c>
      <c r="F358" s="13">
        <v>65</v>
      </c>
      <c r="G358" s="14">
        <v>1.54E-2</v>
      </c>
      <c r="H358" s="13">
        <v>18</v>
      </c>
      <c r="I358" s="13"/>
      <c r="J358" s="15">
        <v>4.3E-3</v>
      </c>
      <c r="K358" s="13">
        <v>45</v>
      </c>
      <c r="L358" s="14">
        <v>1.06E-2</v>
      </c>
      <c r="M358" s="14"/>
    </row>
    <row r="359" spans="1:13" ht="11.45" customHeight="1" x14ac:dyDescent="0.25">
      <c r="A359" s="39" t="s">
        <v>259</v>
      </c>
      <c r="B359" s="41" t="s">
        <v>254</v>
      </c>
      <c r="C359" s="16">
        <v>865</v>
      </c>
      <c r="D359" s="16">
        <v>0</v>
      </c>
      <c r="E359" s="16">
        <v>4230</v>
      </c>
      <c r="F359" s="16">
        <v>65</v>
      </c>
      <c r="G359" s="17">
        <v>1.54E-2</v>
      </c>
      <c r="H359" s="16">
        <v>18</v>
      </c>
      <c r="I359" s="16"/>
      <c r="J359" s="18">
        <v>4.3E-3</v>
      </c>
      <c r="K359" s="16">
        <v>45</v>
      </c>
      <c r="L359" s="17">
        <v>1.06E-2</v>
      </c>
      <c r="M359" s="17"/>
    </row>
    <row r="360" spans="1:13" ht="25.5" customHeight="1" x14ac:dyDescent="0.25">
      <c r="A360" s="40"/>
      <c r="B360" s="39"/>
      <c r="C360" s="39"/>
      <c r="D360" s="39"/>
      <c r="E360" s="39"/>
      <c r="F360" s="39"/>
      <c r="G360" s="39"/>
      <c r="H360" s="39"/>
      <c r="I360" s="39"/>
      <c r="J360" s="39"/>
      <c r="K360" s="39"/>
      <c r="L360" s="39"/>
      <c r="M360" s="39"/>
    </row>
    <row r="361" spans="1:13" ht="11.25" customHeight="1" x14ac:dyDescent="0.25">
      <c r="A361" s="42"/>
      <c r="B361" s="38" t="s">
        <v>253</v>
      </c>
      <c r="C361" s="13">
        <v>395</v>
      </c>
      <c r="D361" s="13">
        <v>0</v>
      </c>
      <c r="E361" s="13">
        <v>1965</v>
      </c>
      <c r="F361" s="13">
        <v>34</v>
      </c>
      <c r="G361" s="14">
        <v>1.7299999999999999E-2</v>
      </c>
      <c r="H361" s="13">
        <v>6</v>
      </c>
      <c r="I361" s="13"/>
      <c r="J361" s="15">
        <v>3.0999999999999999E-3</v>
      </c>
      <c r="K361" s="13">
        <v>25</v>
      </c>
      <c r="L361" s="14">
        <v>1.2699999999999999E-2</v>
      </c>
      <c r="M361" s="14"/>
    </row>
    <row r="362" spans="1:13" ht="11.45" customHeight="1" x14ac:dyDescent="0.25">
      <c r="A362" s="39" t="s">
        <v>260</v>
      </c>
      <c r="B362" s="41" t="s">
        <v>254</v>
      </c>
      <c r="C362" s="16">
        <v>395</v>
      </c>
      <c r="D362" s="16">
        <v>0</v>
      </c>
      <c r="E362" s="16">
        <v>1965</v>
      </c>
      <c r="F362" s="16">
        <v>34</v>
      </c>
      <c r="G362" s="17">
        <v>1.7299999999999999E-2</v>
      </c>
      <c r="H362" s="16">
        <v>6</v>
      </c>
      <c r="I362" s="16"/>
      <c r="J362" s="18">
        <v>3.0999999999999999E-3</v>
      </c>
      <c r="K362" s="16">
        <v>25</v>
      </c>
      <c r="L362" s="17">
        <v>1.2699999999999999E-2</v>
      </c>
      <c r="M362" s="17"/>
    </row>
    <row r="363" spans="1:13" ht="25.5" customHeight="1" x14ac:dyDescent="0.25">
      <c r="A363" s="40"/>
      <c r="B363" s="39"/>
      <c r="C363" s="39"/>
      <c r="D363" s="39"/>
      <c r="E363" s="39"/>
      <c r="F363" s="39"/>
      <c r="G363" s="39"/>
      <c r="H363" s="39"/>
      <c r="I363" s="39"/>
      <c r="J363" s="39"/>
      <c r="K363" s="39"/>
      <c r="L363" s="39"/>
      <c r="M363" s="39"/>
    </row>
    <row r="364" spans="1:13" ht="11.25" customHeight="1" x14ac:dyDescent="0.25">
      <c r="A364" s="42"/>
      <c r="B364" s="38" t="s">
        <v>253</v>
      </c>
      <c r="C364" s="13">
        <v>226</v>
      </c>
      <c r="D364" s="13">
        <v>0</v>
      </c>
      <c r="E364" s="13">
        <v>1191</v>
      </c>
      <c r="F364" s="13">
        <v>12</v>
      </c>
      <c r="G364" s="14">
        <v>1.01E-2</v>
      </c>
      <c r="H364" s="13">
        <v>1</v>
      </c>
      <c r="I364" s="13"/>
      <c r="J364" s="15">
        <v>8.0000000000000004E-4</v>
      </c>
      <c r="K364" s="13">
        <v>16</v>
      </c>
      <c r="L364" s="14">
        <v>1.34E-2</v>
      </c>
      <c r="M364" s="14"/>
    </row>
    <row r="365" spans="1:13" ht="11.45" customHeight="1" x14ac:dyDescent="0.25">
      <c r="A365" s="39" t="s">
        <v>261</v>
      </c>
      <c r="B365" s="41" t="s">
        <v>254</v>
      </c>
      <c r="C365" s="16">
        <v>226</v>
      </c>
      <c r="D365" s="16">
        <v>0</v>
      </c>
      <c r="E365" s="16">
        <v>1191</v>
      </c>
      <c r="F365" s="16">
        <v>12</v>
      </c>
      <c r="G365" s="17">
        <v>1.01E-2</v>
      </c>
      <c r="H365" s="16">
        <v>1</v>
      </c>
      <c r="I365" s="16"/>
      <c r="J365" s="18">
        <v>8.0000000000000004E-4</v>
      </c>
      <c r="K365" s="16">
        <v>16</v>
      </c>
      <c r="L365" s="17">
        <v>1.34E-2</v>
      </c>
      <c r="M365" s="17"/>
    </row>
    <row r="366" spans="1:13" ht="25.5" customHeight="1" x14ac:dyDescent="0.25">
      <c r="A366" s="40"/>
      <c r="B366" s="39"/>
      <c r="C366" s="39"/>
      <c r="D366" s="39"/>
      <c r="E366" s="39"/>
      <c r="F366" s="39"/>
      <c r="G366" s="39"/>
      <c r="H366" s="39"/>
      <c r="I366" s="39"/>
      <c r="J366" s="39"/>
      <c r="K366" s="39"/>
      <c r="L366" s="39"/>
      <c r="M366" s="39"/>
    </row>
    <row r="367" spans="1:13" ht="11.25" customHeight="1" x14ac:dyDescent="0.25">
      <c r="A367" s="42"/>
      <c r="B367" s="38" t="s">
        <v>253</v>
      </c>
      <c r="C367" s="13">
        <v>177</v>
      </c>
      <c r="D367" s="13">
        <v>0</v>
      </c>
      <c r="E367" s="13">
        <v>904</v>
      </c>
      <c r="F367" s="13">
        <v>15</v>
      </c>
      <c r="G367" s="14">
        <v>1.66E-2</v>
      </c>
      <c r="H367" s="13">
        <v>1</v>
      </c>
      <c r="I367" s="13"/>
      <c r="J367" s="15">
        <v>1.1000000000000001E-3</v>
      </c>
      <c r="K367" s="13">
        <v>16</v>
      </c>
      <c r="L367" s="14">
        <v>1.77E-2</v>
      </c>
      <c r="M367" s="14"/>
    </row>
    <row r="368" spans="1:13" ht="11.45" customHeight="1" x14ac:dyDescent="0.25">
      <c r="A368" s="39" t="s">
        <v>262</v>
      </c>
      <c r="B368" s="41" t="s">
        <v>254</v>
      </c>
      <c r="C368" s="16">
        <v>177</v>
      </c>
      <c r="D368" s="16">
        <v>0</v>
      </c>
      <c r="E368" s="16">
        <v>904</v>
      </c>
      <c r="F368" s="16">
        <v>15</v>
      </c>
      <c r="G368" s="17">
        <v>1.66E-2</v>
      </c>
      <c r="H368" s="16">
        <v>1</v>
      </c>
      <c r="I368" s="16"/>
      <c r="J368" s="18">
        <v>1.1000000000000001E-3</v>
      </c>
      <c r="K368" s="16">
        <v>16</v>
      </c>
      <c r="L368" s="17">
        <v>1.77E-2</v>
      </c>
      <c r="M368" s="17"/>
    </row>
    <row r="369" spans="1:15" ht="25.5" customHeight="1" x14ac:dyDescent="0.25">
      <c r="A369" s="40"/>
      <c r="B369" s="39"/>
      <c r="C369" s="39"/>
      <c r="D369" s="39"/>
      <c r="E369" s="39"/>
      <c r="F369" s="39"/>
      <c r="G369" s="39"/>
      <c r="H369" s="39"/>
      <c r="I369" s="39"/>
      <c r="J369" s="39"/>
      <c r="K369" s="39"/>
      <c r="L369" s="39"/>
      <c r="M369" s="39"/>
    </row>
    <row r="370" spans="1:15" ht="11.25" customHeight="1" x14ac:dyDescent="0.25">
      <c r="A370" s="42"/>
      <c r="B370" s="38" t="s">
        <v>253</v>
      </c>
      <c r="C370" s="13">
        <v>418</v>
      </c>
      <c r="D370" s="13">
        <v>0</v>
      </c>
      <c r="E370" s="13">
        <v>2077</v>
      </c>
      <c r="F370" s="13">
        <v>34</v>
      </c>
      <c r="G370" s="14">
        <v>1.6400000000000001E-2</v>
      </c>
      <c r="H370" s="13">
        <v>6</v>
      </c>
      <c r="I370" s="13"/>
      <c r="J370" s="15">
        <v>2.8999999999999998E-3</v>
      </c>
      <c r="K370" s="13">
        <v>30</v>
      </c>
      <c r="L370" s="14">
        <v>1.44E-2</v>
      </c>
      <c r="M370" s="14"/>
    </row>
    <row r="371" spans="1:15" ht="11.45" customHeight="1" x14ac:dyDescent="0.25">
      <c r="A371" s="39" t="s">
        <v>263</v>
      </c>
      <c r="B371" s="41" t="s">
        <v>254</v>
      </c>
      <c r="C371" s="16">
        <v>418</v>
      </c>
      <c r="D371" s="16">
        <v>0</v>
      </c>
      <c r="E371" s="16">
        <v>2077</v>
      </c>
      <c r="F371" s="16">
        <v>34</v>
      </c>
      <c r="G371" s="17">
        <v>1.6400000000000001E-2</v>
      </c>
      <c r="H371" s="16">
        <v>6</v>
      </c>
      <c r="I371" s="16"/>
      <c r="J371" s="18">
        <v>2.8999999999999998E-3</v>
      </c>
      <c r="K371" s="16">
        <v>30</v>
      </c>
      <c r="L371" s="17">
        <v>1.44E-2</v>
      </c>
      <c r="M371" s="17"/>
    </row>
    <row r="372" spans="1:15" ht="25.5" customHeight="1" x14ac:dyDescent="0.25">
      <c r="A372" s="40"/>
      <c r="B372" s="39"/>
      <c r="C372" s="39"/>
      <c r="D372" s="39"/>
      <c r="E372" s="39"/>
      <c r="F372" s="39"/>
      <c r="G372" s="39"/>
      <c r="H372" s="39"/>
      <c r="I372" s="39"/>
      <c r="J372" s="39"/>
      <c r="K372" s="39"/>
      <c r="L372" s="39"/>
      <c r="M372" s="39"/>
    </row>
    <row r="373" spans="1:15" ht="11.25" customHeight="1" x14ac:dyDescent="0.25">
      <c r="A373" s="42"/>
      <c r="B373" s="38" t="s">
        <v>253</v>
      </c>
      <c r="C373" s="13">
        <v>122</v>
      </c>
      <c r="D373" s="13">
        <v>0</v>
      </c>
      <c r="E373" s="13">
        <v>646</v>
      </c>
      <c r="F373" s="13">
        <v>9</v>
      </c>
      <c r="G373" s="14">
        <v>1.3899999999999999E-2</v>
      </c>
      <c r="H373" s="13">
        <v>3</v>
      </c>
      <c r="I373" s="13"/>
      <c r="J373" s="15">
        <v>4.5999999999999999E-3</v>
      </c>
      <c r="K373" s="13">
        <v>9</v>
      </c>
      <c r="L373" s="14">
        <v>1.3899999999999999E-2</v>
      </c>
      <c r="M373" s="14"/>
    </row>
    <row r="374" spans="1:15" ht="11.45" customHeight="1" x14ac:dyDescent="0.25">
      <c r="A374" s="39" t="s">
        <v>264</v>
      </c>
      <c r="B374" s="41" t="s">
        <v>254</v>
      </c>
      <c r="C374" s="16">
        <v>122</v>
      </c>
      <c r="D374" s="16">
        <v>0</v>
      </c>
      <c r="E374" s="16">
        <v>646</v>
      </c>
      <c r="F374" s="16">
        <v>9</v>
      </c>
      <c r="G374" s="17">
        <v>1.3899999999999999E-2</v>
      </c>
      <c r="H374" s="16">
        <v>3</v>
      </c>
      <c r="I374" s="16"/>
      <c r="J374" s="18">
        <v>4.5999999999999999E-3</v>
      </c>
      <c r="K374" s="16">
        <v>9</v>
      </c>
      <c r="L374" s="17">
        <v>1.3899999999999999E-2</v>
      </c>
      <c r="M374" s="17"/>
    </row>
    <row r="375" spans="1:15" ht="25.5" customHeight="1" x14ac:dyDescent="0.25">
      <c r="A375" s="40"/>
      <c r="B375" s="39"/>
      <c r="C375" s="39"/>
      <c r="D375" s="39"/>
      <c r="E375" s="39"/>
      <c r="F375" s="39"/>
      <c r="G375" s="39"/>
      <c r="H375" s="39"/>
      <c r="I375" s="39"/>
      <c r="J375" s="39"/>
      <c r="K375" s="39"/>
      <c r="L375" s="39"/>
      <c r="M375" s="39"/>
    </row>
    <row r="376" spans="1:15" ht="11.25" customHeight="1" x14ac:dyDescent="0.25">
      <c r="A376" s="42"/>
      <c r="B376" s="38" t="s">
        <v>253</v>
      </c>
      <c r="C376" s="13">
        <v>436</v>
      </c>
      <c r="D376" s="13">
        <v>0</v>
      </c>
      <c r="E376" s="13">
        <v>2133</v>
      </c>
      <c r="F376" s="13">
        <v>23</v>
      </c>
      <c r="G376" s="14">
        <v>1.0800000000000001E-2</v>
      </c>
      <c r="H376" s="13">
        <v>10</v>
      </c>
      <c r="I376" s="13"/>
      <c r="J376" s="15">
        <v>4.7000000000000002E-3</v>
      </c>
      <c r="K376" s="13">
        <v>28</v>
      </c>
      <c r="L376" s="14">
        <v>1.3100000000000001E-2</v>
      </c>
      <c r="M376" s="14"/>
    </row>
    <row r="377" spans="1:15" ht="11.45" customHeight="1" x14ac:dyDescent="0.25">
      <c r="A377" s="39" t="s">
        <v>265</v>
      </c>
      <c r="B377" s="41" t="s">
        <v>254</v>
      </c>
      <c r="C377" s="16">
        <v>436</v>
      </c>
      <c r="D377" s="16">
        <v>0</v>
      </c>
      <c r="E377" s="16">
        <v>2133</v>
      </c>
      <c r="F377" s="16">
        <v>23</v>
      </c>
      <c r="G377" s="17">
        <v>1.0800000000000001E-2</v>
      </c>
      <c r="H377" s="16">
        <v>10</v>
      </c>
      <c r="I377" s="16"/>
      <c r="J377" s="18">
        <v>4.7000000000000002E-3</v>
      </c>
      <c r="K377" s="16">
        <v>28</v>
      </c>
      <c r="L377" s="17">
        <v>1.3100000000000001E-2</v>
      </c>
      <c r="M377" s="17"/>
    </row>
    <row r="378" spans="1:15" ht="25.5" customHeight="1" x14ac:dyDescent="0.25">
      <c r="A378" s="40"/>
      <c r="B378" s="39"/>
      <c r="C378" s="39"/>
      <c r="D378" s="39"/>
      <c r="E378" s="39"/>
      <c r="F378" s="39"/>
      <c r="G378" s="39"/>
      <c r="H378" s="39"/>
      <c r="I378" s="39"/>
      <c r="J378" s="39"/>
      <c r="K378" s="39"/>
      <c r="L378" s="39"/>
      <c r="M378" s="39"/>
    </row>
    <row r="379" spans="1:15" ht="11.25" customHeight="1" x14ac:dyDescent="0.25">
      <c r="A379" s="42"/>
      <c r="B379" s="38" t="s">
        <v>253</v>
      </c>
      <c r="C379" s="13">
        <v>1014</v>
      </c>
      <c r="D379" s="13">
        <v>0</v>
      </c>
      <c r="E379" s="13">
        <v>5087</v>
      </c>
      <c r="F379" s="13">
        <v>107</v>
      </c>
      <c r="G379" s="14">
        <v>2.1000000000000001E-2</v>
      </c>
      <c r="H379" s="13">
        <v>19</v>
      </c>
      <c r="I379" s="13"/>
      <c r="J379" s="15">
        <v>3.7000000000000002E-3</v>
      </c>
      <c r="K379" s="13">
        <v>45</v>
      </c>
      <c r="L379" s="14">
        <v>8.8000000000000005E-3</v>
      </c>
      <c r="M379" s="14"/>
    </row>
    <row r="380" spans="1:15" ht="11.45" customHeight="1" x14ac:dyDescent="0.25">
      <c r="A380" s="39" t="s">
        <v>266</v>
      </c>
      <c r="B380" s="41" t="s">
        <v>254</v>
      </c>
      <c r="C380" s="16">
        <v>1014</v>
      </c>
      <c r="D380" s="16">
        <v>0</v>
      </c>
      <c r="E380" s="16">
        <v>5087</v>
      </c>
      <c r="F380" s="16">
        <v>107</v>
      </c>
      <c r="G380" s="17">
        <v>2.1000000000000001E-2</v>
      </c>
      <c r="H380" s="16">
        <v>19</v>
      </c>
      <c r="I380" s="16"/>
      <c r="J380" s="18">
        <v>3.7000000000000002E-3</v>
      </c>
      <c r="K380" s="16">
        <v>45</v>
      </c>
      <c r="L380" s="17">
        <v>8.8000000000000005E-3</v>
      </c>
      <c r="M380" s="17"/>
    </row>
    <row r="381" spans="1:15" ht="25.5" customHeight="1" x14ac:dyDescent="0.25">
      <c r="A381" s="40"/>
      <c r="B381" s="39"/>
      <c r="C381" s="39"/>
      <c r="D381" s="39"/>
      <c r="E381" s="39"/>
      <c r="F381" s="39"/>
      <c r="G381" s="39"/>
      <c r="H381" s="39"/>
      <c r="I381" s="39"/>
      <c r="J381" s="39"/>
      <c r="K381" s="39"/>
      <c r="L381" s="39"/>
      <c r="M381" s="39"/>
    </row>
    <row r="382" spans="1:15" ht="11.25" customHeight="1" x14ac:dyDescent="0.25">
      <c r="A382" s="42"/>
      <c r="B382" s="38" t="s">
        <v>253</v>
      </c>
      <c r="C382" s="13">
        <v>921</v>
      </c>
      <c r="D382" s="13">
        <v>0</v>
      </c>
      <c r="E382" s="13">
        <v>4758</v>
      </c>
      <c r="F382" s="13">
        <v>71</v>
      </c>
      <c r="G382" s="14">
        <v>1.49E-2</v>
      </c>
      <c r="H382" s="13">
        <v>6</v>
      </c>
      <c r="I382" s="13"/>
      <c r="J382" s="15">
        <v>1.2999999999999999E-3</v>
      </c>
      <c r="K382" s="13">
        <v>34</v>
      </c>
      <c r="L382" s="14">
        <v>7.1000000000000004E-3</v>
      </c>
      <c r="M382" s="14"/>
    </row>
    <row r="383" spans="1:15" ht="11.45" customHeight="1" x14ac:dyDescent="0.25">
      <c r="A383" s="39" t="s">
        <v>267</v>
      </c>
      <c r="B383" s="41" t="s">
        <v>254</v>
      </c>
      <c r="C383" s="16">
        <v>921</v>
      </c>
      <c r="D383" s="16">
        <v>0</v>
      </c>
      <c r="E383" s="16">
        <v>4758</v>
      </c>
      <c r="F383" s="16">
        <v>71</v>
      </c>
      <c r="G383" s="17">
        <v>1.49E-2</v>
      </c>
      <c r="H383" s="16">
        <v>6</v>
      </c>
      <c r="I383" s="16"/>
      <c r="J383" s="18">
        <v>1.2999999999999999E-3</v>
      </c>
      <c r="K383" s="16">
        <v>34</v>
      </c>
      <c r="L383" s="17">
        <v>7.1000000000000004E-3</v>
      </c>
      <c r="M383" s="17"/>
      <c r="N383" s="31"/>
      <c r="O383" s="31"/>
    </row>
    <row r="384" spans="1:15" ht="25.5" customHeight="1" x14ac:dyDescent="0.25">
      <c r="A384" s="40"/>
      <c r="B384" s="30"/>
      <c r="C384" s="30"/>
      <c r="D384" s="30"/>
      <c r="E384" s="30"/>
      <c r="F384" s="30"/>
      <c r="G384" s="30"/>
      <c r="H384" s="30"/>
      <c r="I384" s="30"/>
      <c r="J384" s="30"/>
      <c r="K384" s="30"/>
      <c r="L384" s="30"/>
      <c r="M384" s="31" t="s">
        <v>358</v>
      </c>
    </row>
    <row r="385" spans="1:16" ht="11.25" customHeight="1" x14ac:dyDescent="0.25">
      <c r="A385" s="42"/>
      <c r="N385" s="36" t="s">
        <v>357</v>
      </c>
      <c r="O385" s="36"/>
      <c r="P385" s="31"/>
    </row>
    <row r="386" spans="1:16" ht="11.45" customHeight="1" x14ac:dyDescent="0.25">
      <c r="A386" s="30" t="s">
        <v>240</v>
      </c>
      <c r="B386" s="32"/>
      <c r="C386" s="33" t="s">
        <v>244</v>
      </c>
      <c r="D386" s="33" t="s">
        <v>245</v>
      </c>
      <c r="E386" s="32" t="s">
        <v>246</v>
      </c>
      <c r="F386" s="36" t="s">
        <v>354</v>
      </c>
      <c r="G386" s="36"/>
      <c r="H386" s="34" t="s">
        <v>355</v>
      </c>
      <c r="I386" s="34"/>
      <c r="J386" s="34"/>
      <c r="K386" s="36" t="s">
        <v>356</v>
      </c>
      <c r="L386" s="36"/>
      <c r="M386" s="36"/>
      <c r="N386" s="37"/>
      <c r="O386" s="37"/>
    </row>
    <row r="387" spans="1:16" ht="42.75" customHeight="1" x14ac:dyDescent="0.25">
      <c r="A387" s="12" t="s">
        <v>303</v>
      </c>
      <c r="B387" s="37"/>
      <c r="C387" s="37"/>
      <c r="D387" s="37"/>
      <c r="E387" s="37"/>
      <c r="F387" s="37"/>
      <c r="G387" s="37"/>
      <c r="H387" s="37"/>
      <c r="I387" s="37"/>
      <c r="J387" s="37"/>
      <c r="K387" s="37"/>
      <c r="L387" s="37"/>
      <c r="M387" s="37"/>
      <c r="N387" s="13">
        <v>125</v>
      </c>
      <c r="O387" s="19">
        <v>0.1177</v>
      </c>
    </row>
    <row r="388" spans="1:16" ht="31.5" customHeight="1" x14ac:dyDescent="0.25">
      <c r="A388" s="32" t="s">
        <v>243</v>
      </c>
      <c r="B388" s="38" t="s">
        <v>253</v>
      </c>
      <c r="C388" s="13">
        <v>210</v>
      </c>
      <c r="D388" s="13">
        <v>0</v>
      </c>
      <c r="E388" s="13">
        <v>1062</v>
      </c>
      <c r="F388" s="13">
        <v>13</v>
      </c>
      <c r="G388" s="14">
        <v>1.2200000000000001E-2</v>
      </c>
      <c r="H388" s="13">
        <v>0</v>
      </c>
      <c r="I388" s="13"/>
      <c r="J388" s="15">
        <v>0</v>
      </c>
      <c r="K388" s="13">
        <v>6</v>
      </c>
      <c r="L388" s="14">
        <v>5.5999999999999999E-3</v>
      </c>
      <c r="M388" s="14"/>
      <c r="N388" s="16">
        <v>125</v>
      </c>
      <c r="O388" s="20">
        <v>0.1177</v>
      </c>
    </row>
    <row r="389" spans="1:16" ht="22.5" customHeight="1" x14ac:dyDescent="0.25">
      <c r="A389" s="37" t="s">
        <v>268</v>
      </c>
      <c r="B389" s="41" t="s">
        <v>254</v>
      </c>
      <c r="C389" s="16">
        <v>210</v>
      </c>
      <c r="D389" s="16">
        <v>0</v>
      </c>
      <c r="E389" s="16">
        <v>1062</v>
      </c>
      <c r="F389" s="16">
        <v>13</v>
      </c>
      <c r="G389" s="17">
        <v>1.2200000000000001E-2</v>
      </c>
      <c r="H389" s="16">
        <v>0</v>
      </c>
      <c r="I389" s="16"/>
      <c r="J389" s="18">
        <v>0</v>
      </c>
      <c r="K389" s="16">
        <v>6</v>
      </c>
      <c r="L389" s="17">
        <v>5.5999999999999999E-3</v>
      </c>
      <c r="M389" s="17"/>
      <c r="N389" s="39"/>
      <c r="O389" s="39"/>
    </row>
    <row r="390" spans="1:16" ht="12.75" customHeight="1" x14ac:dyDescent="0.25">
      <c r="A390" s="40"/>
      <c r="B390" s="39"/>
      <c r="C390" s="39"/>
      <c r="D390" s="39"/>
      <c r="E390" s="39"/>
      <c r="F390" s="39"/>
      <c r="G390" s="39"/>
      <c r="H390" s="39"/>
      <c r="I390" s="39"/>
      <c r="J390" s="39"/>
      <c r="K390" s="39"/>
      <c r="L390" s="39"/>
      <c r="M390" s="39"/>
      <c r="N390" s="13">
        <v>31</v>
      </c>
      <c r="O390" s="19">
        <v>0.1115</v>
      </c>
    </row>
    <row r="391" spans="1:16" ht="11.25" customHeight="1" x14ac:dyDescent="0.25">
      <c r="A391" s="42"/>
      <c r="B391" s="38" t="s">
        <v>253</v>
      </c>
      <c r="C391" s="13">
        <v>62</v>
      </c>
      <c r="D391" s="13">
        <v>0</v>
      </c>
      <c r="E391" s="13">
        <v>278</v>
      </c>
      <c r="F391" s="13">
        <v>7</v>
      </c>
      <c r="G391" s="14">
        <v>2.52E-2</v>
      </c>
      <c r="H391" s="13">
        <v>0</v>
      </c>
      <c r="I391" s="13"/>
      <c r="J391" s="15">
        <v>0</v>
      </c>
      <c r="K391" s="13">
        <v>1</v>
      </c>
      <c r="L391" s="14">
        <v>3.5999999999999999E-3</v>
      </c>
      <c r="M391" s="14"/>
      <c r="N391" s="16">
        <v>31</v>
      </c>
      <c r="O391" s="20">
        <v>0.1115</v>
      </c>
    </row>
    <row r="392" spans="1:16" ht="11.45" customHeight="1" x14ac:dyDescent="0.25">
      <c r="A392" s="39" t="s">
        <v>269</v>
      </c>
      <c r="B392" s="41" t="s">
        <v>254</v>
      </c>
      <c r="C392" s="16">
        <v>62</v>
      </c>
      <c r="D392" s="16">
        <v>0</v>
      </c>
      <c r="E392" s="16">
        <v>278</v>
      </c>
      <c r="F392" s="16">
        <v>7</v>
      </c>
      <c r="G392" s="17">
        <v>2.52E-2</v>
      </c>
      <c r="H392" s="16">
        <v>0</v>
      </c>
      <c r="I392" s="16"/>
      <c r="J392" s="18">
        <v>0</v>
      </c>
      <c r="K392" s="16">
        <v>1</v>
      </c>
      <c r="L392" s="17">
        <v>3.5999999999999999E-3</v>
      </c>
      <c r="M392" s="17"/>
      <c r="N392" s="39"/>
      <c r="O392" s="39"/>
    </row>
    <row r="393" spans="1:16" ht="25.5" customHeight="1" x14ac:dyDescent="0.25">
      <c r="A393" s="40"/>
      <c r="B393" s="39"/>
      <c r="C393" s="39"/>
      <c r="D393" s="39"/>
      <c r="E393" s="39"/>
      <c r="F393" s="39"/>
      <c r="G393" s="39"/>
      <c r="H393" s="39"/>
      <c r="I393" s="39"/>
      <c r="J393" s="39"/>
      <c r="K393" s="39"/>
      <c r="L393" s="39"/>
      <c r="M393" s="39"/>
      <c r="N393" s="13">
        <v>85</v>
      </c>
      <c r="O393" s="19">
        <v>9.9299999999999999E-2</v>
      </c>
    </row>
    <row r="394" spans="1:16" ht="11.25" customHeight="1" x14ac:dyDescent="0.25">
      <c r="A394" s="42"/>
      <c r="B394" s="38" t="s">
        <v>253</v>
      </c>
      <c r="C394" s="13">
        <v>176</v>
      </c>
      <c r="D394" s="13">
        <v>0</v>
      </c>
      <c r="E394" s="13">
        <v>856</v>
      </c>
      <c r="F394" s="13">
        <v>7</v>
      </c>
      <c r="G394" s="14">
        <v>8.2000000000000007E-3</v>
      </c>
      <c r="H394" s="13">
        <v>5</v>
      </c>
      <c r="I394" s="13"/>
      <c r="J394" s="15">
        <v>5.7999999999999996E-3</v>
      </c>
      <c r="K394" s="13">
        <v>12</v>
      </c>
      <c r="L394" s="14">
        <v>1.4E-2</v>
      </c>
      <c r="M394" s="14"/>
      <c r="N394" s="16">
        <v>85</v>
      </c>
      <c r="O394" s="20">
        <v>9.9299999999999999E-2</v>
      </c>
    </row>
    <row r="395" spans="1:16" ht="11.45" customHeight="1" x14ac:dyDescent="0.25">
      <c r="A395" s="39" t="s">
        <v>270</v>
      </c>
      <c r="B395" s="41" t="s">
        <v>254</v>
      </c>
      <c r="C395" s="16">
        <v>176</v>
      </c>
      <c r="D395" s="16">
        <v>0</v>
      </c>
      <c r="E395" s="16">
        <v>856</v>
      </c>
      <c r="F395" s="16">
        <v>7</v>
      </c>
      <c r="G395" s="17">
        <v>8.2000000000000007E-3</v>
      </c>
      <c r="H395" s="16">
        <v>5</v>
      </c>
      <c r="I395" s="16"/>
      <c r="J395" s="18">
        <v>5.7999999999999996E-3</v>
      </c>
      <c r="K395" s="16">
        <v>12</v>
      </c>
      <c r="L395" s="17">
        <v>1.4E-2</v>
      </c>
      <c r="M395" s="17"/>
      <c r="N395" s="39"/>
      <c r="O395" s="39"/>
    </row>
    <row r="396" spans="1:16" ht="25.5" customHeight="1" x14ac:dyDescent="0.25">
      <c r="A396" s="40"/>
      <c r="B396" s="39"/>
      <c r="C396" s="39"/>
      <c r="D396" s="39"/>
      <c r="E396" s="39"/>
      <c r="F396" s="39"/>
      <c r="G396" s="39"/>
      <c r="H396" s="39"/>
      <c r="I396" s="39"/>
      <c r="J396" s="39"/>
      <c r="K396" s="39"/>
      <c r="L396" s="39"/>
      <c r="M396" s="39"/>
      <c r="N396" s="13">
        <v>141</v>
      </c>
      <c r="O396" s="19">
        <v>0.10340000000000001</v>
      </c>
    </row>
    <row r="397" spans="1:16" ht="11.25" customHeight="1" x14ac:dyDescent="0.25">
      <c r="A397" s="42"/>
      <c r="B397" s="38" t="s">
        <v>253</v>
      </c>
      <c r="C397" s="13">
        <v>276</v>
      </c>
      <c r="D397" s="13">
        <v>0</v>
      </c>
      <c r="E397" s="13">
        <v>1363</v>
      </c>
      <c r="F397" s="13">
        <v>15</v>
      </c>
      <c r="G397" s="14">
        <v>1.0999999999999999E-2</v>
      </c>
      <c r="H397" s="13">
        <v>4</v>
      </c>
      <c r="I397" s="13"/>
      <c r="J397" s="15">
        <v>2.8999999999999998E-3</v>
      </c>
      <c r="K397" s="13">
        <v>20</v>
      </c>
      <c r="L397" s="14">
        <v>1.47E-2</v>
      </c>
      <c r="M397" s="14"/>
      <c r="N397" s="16">
        <v>141</v>
      </c>
      <c r="O397" s="20">
        <v>0.10340000000000001</v>
      </c>
    </row>
    <row r="398" spans="1:16" ht="11.45" customHeight="1" x14ac:dyDescent="0.25">
      <c r="A398" s="39" t="s">
        <v>271</v>
      </c>
      <c r="B398" s="41" t="s">
        <v>254</v>
      </c>
      <c r="C398" s="16">
        <v>276</v>
      </c>
      <c r="D398" s="16">
        <v>0</v>
      </c>
      <c r="E398" s="16">
        <v>1363</v>
      </c>
      <c r="F398" s="16">
        <v>15</v>
      </c>
      <c r="G398" s="17">
        <v>1.0999999999999999E-2</v>
      </c>
      <c r="H398" s="16">
        <v>4</v>
      </c>
      <c r="I398" s="16"/>
      <c r="J398" s="18">
        <v>2.8999999999999998E-3</v>
      </c>
      <c r="K398" s="16">
        <v>20</v>
      </c>
      <c r="L398" s="17">
        <v>1.47E-2</v>
      </c>
      <c r="M398" s="17"/>
      <c r="N398" s="31"/>
      <c r="O398" s="31"/>
    </row>
    <row r="399" spans="1:16" ht="25.5" customHeight="1" x14ac:dyDescent="0.25">
      <c r="A399" s="40"/>
      <c r="B399" s="30"/>
      <c r="C399" s="30"/>
      <c r="D399" s="30"/>
      <c r="E399" s="30"/>
      <c r="F399" s="30"/>
      <c r="G399" s="30"/>
      <c r="H399" s="30"/>
      <c r="I399" s="30"/>
      <c r="J399" s="30"/>
      <c r="K399" s="30"/>
      <c r="L399" s="30"/>
      <c r="M399" s="31" t="s">
        <v>359</v>
      </c>
    </row>
    <row r="400" spans="1:16" ht="11.25" customHeight="1" x14ac:dyDescent="0.25">
      <c r="A400" s="42"/>
      <c r="N400" s="37"/>
      <c r="O400" s="37"/>
      <c r="P400" s="31"/>
    </row>
    <row r="401" spans="1:5" ht="11.45" customHeight="1" x14ac:dyDescent="0.25">
      <c r="A401" s="30" t="s">
        <v>240</v>
      </c>
      <c r="B401" s="37"/>
      <c r="C401" s="47" t="s">
        <v>313</v>
      </c>
      <c r="D401" s="47" t="s">
        <v>314</v>
      </c>
      <c r="E401" s="47" t="s">
        <v>254</v>
      </c>
    </row>
    <row r="402" spans="1:5" ht="42.75" customHeight="1" x14ac:dyDescent="0.25">
      <c r="A402" s="12" t="s">
        <v>303</v>
      </c>
      <c r="B402" s="34"/>
      <c r="C402" s="48" t="s">
        <v>320</v>
      </c>
      <c r="D402" s="48" t="s">
        <v>321</v>
      </c>
      <c r="E402" s="48" t="s">
        <v>322</v>
      </c>
    </row>
    <row r="403" spans="1:5" ht="31.5" customHeight="1" x14ac:dyDescent="0.25">
      <c r="A403" s="37" t="s">
        <v>312</v>
      </c>
      <c r="B403" s="37"/>
      <c r="C403" s="37"/>
      <c r="D403" s="37"/>
      <c r="E403" s="37"/>
    </row>
    <row r="404" spans="1:5" ht="11.25" customHeight="1" x14ac:dyDescent="0.25">
      <c r="A404" s="34" t="s">
        <v>319</v>
      </c>
      <c r="B404" s="38" t="s">
        <v>253</v>
      </c>
      <c r="C404" s="13">
        <v>176</v>
      </c>
      <c r="D404" s="13">
        <v>0</v>
      </c>
      <c r="E404" s="13">
        <v>898</v>
      </c>
    </row>
    <row r="405" spans="1:5" ht="11.25" customHeight="1" x14ac:dyDescent="0.25">
      <c r="A405" s="37" t="s">
        <v>252</v>
      </c>
      <c r="B405" s="41" t="s">
        <v>254</v>
      </c>
      <c r="C405" s="16">
        <v>176</v>
      </c>
      <c r="D405" s="16">
        <v>0</v>
      </c>
      <c r="E405" s="16">
        <v>898</v>
      </c>
    </row>
    <row r="406" spans="1:5" ht="12.75" customHeight="1" x14ac:dyDescent="0.25">
      <c r="A406" s="40"/>
      <c r="B406" s="39"/>
      <c r="C406" s="39"/>
      <c r="D406" s="39"/>
      <c r="E406" s="39"/>
    </row>
    <row r="407" spans="1:5" ht="11.25" customHeight="1" x14ac:dyDescent="0.25">
      <c r="A407" s="42"/>
      <c r="B407" s="38" t="s">
        <v>253</v>
      </c>
      <c r="C407" s="13">
        <v>451</v>
      </c>
      <c r="D407" s="13">
        <v>0</v>
      </c>
      <c r="E407" s="13">
        <v>2294</v>
      </c>
    </row>
    <row r="408" spans="1:5" ht="11.45" customHeight="1" x14ac:dyDescent="0.25">
      <c r="A408" s="39" t="s">
        <v>255</v>
      </c>
      <c r="B408" s="41" t="s">
        <v>254</v>
      </c>
      <c r="C408" s="16">
        <v>451</v>
      </c>
      <c r="D408" s="16">
        <v>0</v>
      </c>
      <c r="E408" s="16">
        <v>2294</v>
      </c>
    </row>
    <row r="409" spans="1:5" ht="25.5" customHeight="1" x14ac:dyDescent="0.25">
      <c r="A409" s="40"/>
      <c r="B409" s="39"/>
      <c r="C409" s="39"/>
      <c r="D409" s="39"/>
      <c r="E409" s="39"/>
    </row>
    <row r="410" spans="1:5" ht="11.25" customHeight="1" x14ac:dyDescent="0.25">
      <c r="A410" s="42"/>
      <c r="B410" s="38" t="s">
        <v>253</v>
      </c>
      <c r="C410" s="13">
        <v>317</v>
      </c>
      <c r="D410" s="13">
        <v>0</v>
      </c>
      <c r="E410" s="13">
        <v>1643</v>
      </c>
    </row>
    <row r="411" spans="1:5" ht="11.45" customHeight="1" x14ac:dyDescent="0.25">
      <c r="A411" s="39" t="s">
        <v>256</v>
      </c>
      <c r="B411" s="41" t="s">
        <v>254</v>
      </c>
      <c r="C411" s="16">
        <v>317</v>
      </c>
      <c r="D411" s="16">
        <v>0</v>
      </c>
      <c r="E411" s="16">
        <v>1643</v>
      </c>
    </row>
    <row r="412" spans="1:5" ht="25.5" customHeight="1" x14ac:dyDescent="0.25">
      <c r="A412" s="40"/>
      <c r="B412" s="39"/>
      <c r="C412" s="39"/>
      <c r="D412" s="39"/>
      <c r="E412" s="39"/>
    </row>
    <row r="413" spans="1:5" ht="11.25" customHeight="1" x14ac:dyDescent="0.25">
      <c r="A413" s="42"/>
      <c r="B413" s="38" t="s">
        <v>253</v>
      </c>
      <c r="C413" s="13">
        <v>238</v>
      </c>
      <c r="D413" s="13">
        <v>0</v>
      </c>
      <c r="E413" s="13">
        <v>1194</v>
      </c>
    </row>
    <row r="414" spans="1:5" ht="11.45" customHeight="1" x14ac:dyDescent="0.25">
      <c r="A414" s="39" t="s">
        <v>257</v>
      </c>
      <c r="B414" s="41" t="s">
        <v>254</v>
      </c>
      <c r="C414" s="16">
        <v>238</v>
      </c>
      <c r="D414" s="16">
        <v>0</v>
      </c>
      <c r="E414" s="16">
        <v>1194</v>
      </c>
    </row>
    <row r="415" spans="1:5" ht="25.5" customHeight="1" x14ac:dyDescent="0.25">
      <c r="A415" s="40"/>
      <c r="B415" s="39"/>
      <c r="C415" s="39"/>
      <c r="D415" s="39"/>
      <c r="E415" s="39"/>
    </row>
    <row r="416" spans="1:5" ht="11.25" customHeight="1" x14ac:dyDescent="0.25">
      <c r="A416" s="42"/>
      <c r="B416" s="38" t="s">
        <v>253</v>
      </c>
      <c r="C416" s="13">
        <v>0</v>
      </c>
      <c r="D416" s="13">
        <v>0</v>
      </c>
      <c r="E416" s="13">
        <v>0</v>
      </c>
    </row>
    <row r="417" spans="1:5" ht="11.45" customHeight="1" x14ac:dyDescent="0.25">
      <c r="A417" s="39" t="s">
        <v>258</v>
      </c>
      <c r="B417" s="41" t="s">
        <v>254</v>
      </c>
      <c r="C417" s="16">
        <v>0</v>
      </c>
      <c r="D417" s="16">
        <v>0</v>
      </c>
      <c r="E417" s="16">
        <v>0</v>
      </c>
    </row>
    <row r="418" spans="1:5" ht="25.5" customHeight="1" x14ac:dyDescent="0.25">
      <c r="A418" s="40"/>
      <c r="B418" s="39"/>
      <c r="C418" s="39"/>
      <c r="D418" s="39"/>
      <c r="E418" s="39"/>
    </row>
    <row r="419" spans="1:5" ht="11.25" customHeight="1" x14ac:dyDescent="0.25">
      <c r="A419" s="42"/>
      <c r="B419" s="38" t="s">
        <v>253</v>
      </c>
      <c r="C419" s="13">
        <v>865</v>
      </c>
      <c r="D419" s="13">
        <v>0</v>
      </c>
      <c r="E419" s="13">
        <v>4230</v>
      </c>
    </row>
    <row r="420" spans="1:5" ht="11.45" customHeight="1" x14ac:dyDescent="0.25">
      <c r="A420" s="39" t="s">
        <v>259</v>
      </c>
      <c r="B420" s="41" t="s">
        <v>254</v>
      </c>
      <c r="C420" s="16">
        <v>865</v>
      </c>
      <c r="D420" s="16">
        <v>0</v>
      </c>
      <c r="E420" s="16">
        <v>4230</v>
      </c>
    </row>
    <row r="421" spans="1:5" ht="25.5" customHeight="1" x14ac:dyDescent="0.25">
      <c r="A421" s="40"/>
      <c r="B421" s="39"/>
      <c r="C421" s="39"/>
      <c r="D421" s="39"/>
      <c r="E421" s="39"/>
    </row>
    <row r="422" spans="1:5" ht="11.25" customHeight="1" x14ac:dyDescent="0.25">
      <c r="A422" s="42"/>
      <c r="B422" s="38" t="s">
        <v>253</v>
      </c>
      <c r="C422" s="13">
        <v>395</v>
      </c>
      <c r="D422" s="13">
        <v>0</v>
      </c>
      <c r="E422" s="13">
        <v>1965</v>
      </c>
    </row>
    <row r="423" spans="1:5" ht="11.45" customHeight="1" x14ac:dyDescent="0.25">
      <c r="A423" s="39" t="s">
        <v>260</v>
      </c>
      <c r="B423" s="41" t="s">
        <v>254</v>
      </c>
      <c r="C423" s="16">
        <v>395</v>
      </c>
      <c r="D423" s="16">
        <v>0</v>
      </c>
      <c r="E423" s="16">
        <v>1965</v>
      </c>
    </row>
    <row r="424" spans="1:5" ht="25.5" customHeight="1" x14ac:dyDescent="0.25">
      <c r="A424" s="40"/>
      <c r="B424" s="39"/>
      <c r="C424" s="39"/>
      <c r="D424" s="39"/>
      <c r="E424" s="39"/>
    </row>
    <row r="425" spans="1:5" ht="11.25" customHeight="1" x14ac:dyDescent="0.25">
      <c r="A425" s="42"/>
      <c r="B425" s="38" t="s">
        <v>253</v>
      </c>
      <c r="C425" s="13">
        <v>226</v>
      </c>
      <c r="D425" s="13">
        <v>0</v>
      </c>
      <c r="E425" s="13">
        <v>1191</v>
      </c>
    </row>
    <row r="426" spans="1:5" ht="11.45" customHeight="1" x14ac:dyDescent="0.25">
      <c r="A426" s="39" t="s">
        <v>261</v>
      </c>
      <c r="B426" s="41" t="s">
        <v>254</v>
      </c>
      <c r="C426" s="16">
        <v>226</v>
      </c>
      <c r="D426" s="16">
        <v>0</v>
      </c>
      <c r="E426" s="16">
        <v>1191</v>
      </c>
    </row>
    <row r="427" spans="1:5" ht="25.5" customHeight="1" x14ac:dyDescent="0.25">
      <c r="A427" s="40"/>
      <c r="B427" s="39"/>
      <c r="C427" s="39"/>
      <c r="D427" s="39"/>
      <c r="E427" s="39"/>
    </row>
    <row r="428" spans="1:5" ht="11.25" customHeight="1" x14ac:dyDescent="0.25">
      <c r="A428" s="42"/>
      <c r="B428" s="38" t="s">
        <v>253</v>
      </c>
      <c r="C428" s="13">
        <v>177</v>
      </c>
      <c r="D428" s="13">
        <v>0</v>
      </c>
      <c r="E428" s="13">
        <v>904</v>
      </c>
    </row>
    <row r="429" spans="1:5" ht="11.45" customHeight="1" x14ac:dyDescent="0.25">
      <c r="A429" s="39" t="s">
        <v>262</v>
      </c>
      <c r="B429" s="41" t="s">
        <v>254</v>
      </c>
      <c r="C429" s="16">
        <v>177</v>
      </c>
      <c r="D429" s="16">
        <v>0</v>
      </c>
      <c r="E429" s="16">
        <v>904</v>
      </c>
    </row>
    <row r="430" spans="1:5" ht="25.5" customHeight="1" x14ac:dyDescent="0.25">
      <c r="A430" s="40"/>
      <c r="B430" s="39"/>
      <c r="C430" s="39"/>
      <c r="D430" s="39"/>
      <c r="E430" s="39"/>
    </row>
    <row r="431" spans="1:5" ht="11.25" customHeight="1" x14ac:dyDescent="0.25">
      <c r="A431" s="42"/>
      <c r="B431" s="38" t="s">
        <v>253</v>
      </c>
      <c r="C431" s="13">
        <v>418</v>
      </c>
      <c r="D431" s="13">
        <v>0</v>
      </c>
      <c r="E431" s="13">
        <v>2077</v>
      </c>
    </row>
    <row r="432" spans="1:5" ht="11.45" customHeight="1" x14ac:dyDescent="0.25">
      <c r="A432" s="39" t="s">
        <v>263</v>
      </c>
      <c r="B432" s="41" t="s">
        <v>254</v>
      </c>
      <c r="C432" s="16">
        <v>418</v>
      </c>
      <c r="D432" s="16">
        <v>0</v>
      </c>
      <c r="E432" s="16">
        <v>2077</v>
      </c>
    </row>
    <row r="433" spans="1:16" ht="25.5" customHeight="1" x14ac:dyDescent="0.25">
      <c r="A433" s="40"/>
      <c r="B433" s="39"/>
      <c r="C433" s="39"/>
      <c r="D433" s="39"/>
      <c r="E433" s="39"/>
    </row>
    <row r="434" spans="1:16" ht="11.25" customHeight="1" x14ac:dyDescent="0.25">
      <c r="A434" s="42"/>
      <c r="B434" s="38" t="s">
        <v>253</v>
      </c>
      <c r="C434" s="13">
        <v>122</v>
      </c>
      <c r="D434" s="13">
        <v>0</v>
      </c>
      <c r="E434" s="13">
        <v>646</v>
      </c>
    </row>
    <row r="435" spans="1:16" ht="11.45" customHeight="1" x14ac:dyDescent="0.25">
      <c r="A435" s="39" t="s">
        <v>264</v>
      </c>
      <c r="B435" s="41" t="s">
        <v>254</v>
      </c>
      <c r="C435" s="16">
        <v>122</v>
      </c>
      <c r="D435" s="16">
        <v>0</v>
      </c>
      <c r="E435" s="16">
        <v>646</v>
      </c>
    </row>
    <row r="436" spans="1:16" ht="25.5" customHeight="1" x14ac:dyDescent="0.25">
      <c r="A436" s="40"/>
      <c r="B436" s="39"/>
      <c r="C436" s="39"/>
      <c r="D436" s="39"/>
      <c r="E436" s="39"/>
    </row>
    <row r="437" spans="1:16" ht="11.25" customHeight="1" x14ac:dyDescent="0.25">
      <c r="A437" s="42"/>
      <c r="B437" s="38" t="s">
        <v>253</v>
      </c>
      <c r="C437" s="13">
        <v>436</v>
      </c>
      <c r="D437" s="13">
        <v>0</v>
      </c>
      <c r="E437" s="13">
        <v>2133</v>
      </c>
    </row>
    <row r="438" spans="1:16" ht="11.45" customHeight="1" x14ac:dyDescent="0.25">
      <c r="A438" s="39" t="s">
        <v>265</v>
      </c>
      <c r="B438" s="41" t="s">
        <v>254</v>
      </c>
      <c r="C438" s="16">
        <v>436</v>
      </c>
      <c r="D438" s="16">
        <v>0</v>
      </c>
      <c r="E438" s="16">
        <v>2133</v>
      </c>
    </row>
    <row r="439" spans="1:16" ht="25.5" customHeight="1" x14ac:dyDescent="0.25">
      <c r="A439" s="40"/>
      <c r="B439" s="39"/>
      <c r="C439" s="39"/>
      <c r="D439" s="39"/>
      <c r="E439" s="39"/>
    </row>
    <row r="440" spans="1:16" ht="11.25" customHeight="1" x14ac:dyDescent="0.25">
      <c r="A440" s="42"/>
      <c r="B440" s="38" t="s">
        <v>253</v>
      </c>
      <c r="C440" s="13">
        <v>1014</v>
      </c>
      <c r="D440" s="13">
        <v>0</v>
      </c>
      <c r="E440" s="13">
        <v>5087</v>
      </c>
    </row>
    <row r="441" spans="1:16" ht="11.45" customHeight="1" x14ac:dyDescent="0.25">
      <c r="A441" s="39" t="s">
        <v>266</v>
      </c>
      <c r="B441" s="41" t="s">
        <v>254</v>
      </c>
      <c r="C441" s="16">
        <v>1014</v>
      </c>
      <c r="D441" s="16">
        <v>0</v>
      </c>
      <c r="E441" s="16">
        <v>5087</v>
      </c>
    </row>
    <row r="442" spans="1:16" ht="25.5" customHeight="1" x14ac:dyDescent="0.25">
      <c r="A442" s="40"/>
      <c r="B442" s="39"/>
      <c r="C442" s="39"/>
      <c r="D442" s="39"/>
      <c r="E442" s="39"/>
    </row>
    <row r="443" spans="1:16" ht="11.25" customHeight="1" x14ac:dyDescent="0.25">
      <c r="A443" s="42"/>
      <c r="B443" s="38" t="s">
        <v>253</v>
      </c>
      <c r="C443" s="13">
        <v>921</v>
      </c>
      <c r="D443" s="13">
        <v>0</v>
      </c>
      <c r="E443" s="13">
        <v>4758</v>
      </c>
    </row>
    <row r="444" spans="1:16" ht="11.45" customHeight="1" x14ac:dyDescent="0.25">
      <c r="A444" s="39" t="s">
        <v>267</v>
      </c>
      <c r="B444" s="41" t="s">
        <v>254</v>
      </c>
      <c r="C444" s="16">
        <v>921</v>
      </c>
      <c r="D444" s="16">
        <v>0</v>
      </c>
      <c r="E444" s="16">
        <v>4758</v>
      </c>
      <c r="N444" s="31"/>
      <c r="O444" s="31"/>
    </row>
    <row r="445" spans="1:16" ht="25.5" customHeight="1" x14ac:dyDescent="0.25">
      <c r="A445" s="40"/>
      <c r="B445" s="30"/>
      <c r="C445" s="30"/>
      <c r="D445" s="30"/>
      <c r="E445" s="30"/>
      <c r="F445" s="30"/>
      <c r="G445" s="30"/>
      <c r="H445" s="30"/>
      <c r="I445" s="30"/>
      <c r="J445" s="30"/>
      <c r="K445" s="30"/>
      <c r="L445" s="30"/>
      <c r="M445" s="31" t="s">
        <v>364</v>
      </c>
    </row>
    <row r="446" spans="1:16" ht="11.25" customHeight="1" x14ac:dyDescent="0.25">
      <c r="A446" s="42"/>
      <c r="N446" s="43" t="s">
        <v>389</v>
      </c>
      <c r="O446" s="37"/>
      <c r="P446" s="31"/>
    </row>
    <row r="447" spans="1:16" ht="11.45" customHeight="1" x14ac:dyDescent="0.25">
      <c r="A447" s="30" t="s">
        <v>240</v>
      </c>
      <c r="B447" s="37"/>
      <c r="C447" s="47" t="s">
        <v>313</v>
      </c>
      <c r="D447" s="47" t="s">
        <v>314</v>
      </c>
      <c r="E447" s="47" t="s">
        <v>254</v>
      </c>
      <c r="F447" s="37" t="s">
        <v>360</v>
      </c>
      <c r="G447" s="37"/>
      <c r="H447" s="37" t="s">
        <v>361</v>
      </c>
      <c r="I447" s="37"/>
      <c r="J447" s="37"/>
      <c r="K447" s="37" t="s">
        <v>362</v>
      </c>
      <c r="L447" s="37"/>
      <c r="M447" s="37"/>
      <c r="N447" s="44" t="s">
        <v>103</v>
      </c>
      <c r="O447" s="34"/>
    </row>
    <row r="448" spans="1:16" ht="42.75" customHeight="1" x14ac:dyDescent="0.25">
      <c r="A448" s="12" t="s">
        <v>303</v>
      </c>
      <c r="B448" s="34"/>
      <c r="C448" s="48" t="s">
        <v>320</v>
      </c>
      <c r="D448" s="48" t="s">
        <v>321</v>
      </c>
      <c r="E448" s="48" t="s">
        <v>322</v>
      </c>
      <c r="F448" s="35" t="s">
        <v>331</v>
      </c>
      <c r="G448" s="35"/>
      <c r="H448" s="34" t="s">
        <v>363</v>
      </c>
      <c r="I448" s="34"/>
      <c r="J448" s="34"/>
      <c r="K448" s="49"/>
      <c r="L448" s="49"/>
      <c r="M448" s="49"/>
      <c r="N448" s="37"/>
      <c r="O448" s="37"/>
    </row>
    <row r="449" spans="1:16" ht="31.5" customHeight="1" x14ac:dyDescent="0.25">
      <c r="A449" s="37" t="s">
        <v>312</v>
      </c>
      <c r="B449" s="37"/>
      <c r="C449" s="37"/>
      <c r="D449" s="37"/>
      <c r="E449" s="37"/>
      <c r="F449" s="37"/>
      <c r="G449" s="37"/>
      <c r="H449" s="37"/>
      <c r="I449" s="37"/>
      <c r="J449" s="37"/>
      <c r="K449" s="37"/>
      <c r="L449" s="37"/>
      <c r="M449" s="37"/>
      <c r="N449" s="13">
        <v>7</v>
      </c>
      <c r="O449" s="14">
        <v>6.6E-3</v>
      </c>
    </row>
    <row r="450" spans="1:16" ht="11.25" customHeight="1" x14ac:dyDescent="0.25">
      <c r="A450" s="34" t="s">
        <v>319</v>
      </c>
      <c r="B450" s="38" t="s">
        <v>253</v>
      </c>
      <c r="C450" s="13">
        <v>210</v>
      </c>
      <c r="D450" s="13">
        <v>0</v>
      </c>
      <c r="E450" s="13">
        <v>1062</v>
      </c>
      <c r="F450" s="13">
        <v>34</v>
      </c>
      <c r="G450" s="14">
        <v>3.2000000000000001E-2</v>
      </c>
      <c r="H450" s="13">
        <v>23</v>
      </c>
      <c r="I450" s="13"/>
      <c r="J450" s="15">
        <v>2.1700000000000001E-2</v>
      </c>
      <c r="K450" s="13">
        <v>3</v>
      </c>
      <c r="L450" s="14">
        <v>2.8E-3</v>
      </c>
      <c r="M450" s="14"/>
      <c r="N450" s="16">
        <v>7</v>
      </c>
      <c r="O450" s="17">
        <v>6.6E-3</v>
      </c>
    </row>
    <row r="451" spans="1:16" ht="11.25" customHeight="1" x14ac:dyDescent="0.25">
      <c r="A451" s="37" t="s">
        <v>268</v>
      </c>
      <c r="B451" s="41" t="s">
        <v>254</v>
      </c>
      <c r="C451" s="16">
        <v>210</v>
      </c>
      <c r="D451" s="16">
        <v>0</v>
      </c>
      <c r="E451" s="16">
        <v>1062</v>
      </c>
      <c r="F451" s="16">
        <v>34</v>
      </c>
      <c r="G451" s="17">
        <v>3.2000000000000001E-2</v>
      </c>
      <c r="H451" s="16">
        <v>23</v>
      </c>
      <c r="I451" s="16"/>
      <c r="J451" s="18">
        <v>2.1700000000000001E-2</v>
      </c>
      <c r="K451" s="16">
        <v>3</v>
      </c>
      <c r="L451" s="17">
        <v>2.8E-3</v>
      </c>
      <c r="M451" s="17"/>
      <c r="N451" s="39"/>
      <c r="O451" s="39"/>
    </row>
    <row r="452" spans="1:16" ht="12.75" customHeight="1" x14ac:dyDescent="0.25">
      <c r="A452" s="40"/>
      <c r="B452" s="39"/>
      <c r="C452" s="39"/>
      <c r="D452" s="39"/>
      <c r="E452" s="39"/>
      <c r="F452" s="39"/>
      <c r="G452" s="39"/>
      <c r="H452" s="39"/>
      <c r="I452" s="39"/>
      <c r="J452" s="39"/>
      <c r="K452" s="39"/>
      <c r="L452" s="39"/>
      <c r="M452" s="39"/>
      <c r="N452" s="13">
        <v>2</v>
      </c>
      <c r="O452" s="14">
        <v>7.1999999999999998E-3</v>
      </c>
    </row>
    <row r="453" spans="1:16" ht="11.25" customHeight="1" x14ac:dyDescent="0.25">
      <c r="A453" s="42"/>
      <c r="B453" s="38" t="s">
        <v>253</v>
      </c>
      <c r="C453" s="13">
        <v>62</v>
      </c>
      <c r="D453" s="13">
        <v>0</v>
      </c>
      <c r="E453" s="13">
        <v>278</v>
      </c>
      <c r="F453" s="13">
        <v>8</v>
      </c>
      <c r="G453" s="14">
        <v>2.8799999999999999E-2</v>
      </c>
      <c r="H453" s="13">
        <v>9</v>
      </c>
      <c r="I453" s="13"/>
      <c r="J453" s="15">
        <v>3.2399999999999998E-2</v>
      </c>
      <c r="K453" s="13">
        <v>0</v>
      </c>
      <c r="L453" s="14">
        <v>0</v>
      </c>
      <c r="M453" s="14"/>
      <c r="N453" s="16">
        <v>2</v>
      </c>
      <c r="O453" s="17">
        <v>7.1999999999999998E-3</v>
      </c>
    </row>
    <row r="454" spans="1:16" ht="11.45" customHeight="1" x14ac:dyDescent="0.25">
      <c r="A454" s="39" t="s">
        <v>269</v>
      </c>
      <c r="B454" s="41" t="s">
        <v>254</v>
      </c>
      <c r="C454" s="16">
        <v>62</v>
      </c>
      <c r="D454" s="16">
        <v>0</v>
      </c>
      <c r="E454" s="16">
        <v>278</v>
      </c>
      <c r="F454" s="16">
        <v>8</v>
      </c>
      <c r="G454" s="17">
        <v>2.8799999999999999E-2</v>
      </c>
      <c r="H454" s="16">
        <v>9</v>
      </c>
      <c r="I454" s="16"/>
      <c r="J454" s="18">
        <v>3.2399999999999998E-2</v>
      </c>
      <c r="K454" s="16">
        <v>0</v>
      </c>
      <c r="L454" s="17">
        <v>0</v>
      </c>
      <c r="M454" s="17"/>
      <c r="N454" s="39"/>
      <c r="O454" s="39"/>
    </row>
    <row r="455" spans="1:16" ht="25.5" customHeight="1" x14ac:dyDescent="0.25">
      <c r="A455" s="40"/>
      <c r="B455" s="39"/>
      <c r="C455" s="39"/>
      <c r="D455" s="39"/>
      <c r="E455" s="39"/>
      <c r="F455" s="39"/>
      <c r="G455" s="39"/>
      <c r="H455" s="39"/>
      <c r="I455" s="39"/>
      <c r="J455" s="39"/>
      <c r="K455" s="39"/>
      <c r="L455" s="39"/>
      <c r="M455" s="39"/>
      <c r="N455" s="13">
        <v>3</v>
      </c>
      <c r="O455" s="14">
        <v>3.5000000000000001E-3</v>
      </c>
    </row>
    <row r="456" spans="1:16" ht="11.25" customHeight="1" x14ac:dyDescent="0.25">
      <c r="A456" s="42"/>
      <c r="B456" s="38" t="s">
        <v>253</v>
      </c>
      <c r="C456" s="13">
        <v>176</v>
      </c>
      <c r="D456" s="13">
        <v>0</v>
      </c>
      <c r="E456" s="13">
        <v>856</v>
      </c>
      <c r="F456" s="13">
        <v>35</v>
      </c>
      <c r="G456" s="14">
        <v>4.0899999999999999E-2</v>
      </c>
      <c r="H456" s="13">
        <v>23</v>
      </c>
      <c r="I456" s="13"/>
      <c r="J456" s="15">
        <v>2.69E-2</v>
      </c>
      <c r="K456" s="13">
        <v>5</v>
      </c>
      <c r="L456" s="14">
        <v>5.7999999999999996E-3</v>
      </c>
      <c r="M456" s="14"/>
      <c r="N456" s="16">
        <v>3</v>
      </c>
      <c r="O456" s="17">
        <v>3.5000000000000001E-3</v>
      </c>
    </row>
    <row r="457" spans="1:16" ht="11.45" customHeight="1" x14ac:dyDescent="0.25">
      <c r="A457" s="39" t="s">
        <v>270</v>
      </c>
      <c r="B457" s="41" t="s">
        <v>254</v>
      </c>
      <c r="C457" s="16">
        <v>176</v>
      </c>
      <c r="D457" s="16">
        <v>0</v>
      </c>
      <c r="E457" s="16">
        <v>856</v>
      </c>
      <c r="F457" s="16">
        <v>35</v>
      </c>
      <c r="G457" s="17">
        <v>4.0899999999999999E-2</v>
      </c>
      <c r="H457" s="16">
        <v>23</v>
      </c>
      <c r="I457" s="16"/>
      <c r="J457" s="18">
        <v>2.69E-2</v>
      </c>
      <c r="K457" s="16">
        <v>5</v>
      </c>
      <c r="L457" s="17">
        <v>5.7999999999999996E-3</v>
      </c>
      <c r="M457" s="17"/>
      <c r="N457" s="39"/>
      <c r="O457" s="39"/>
    </row>
    <row r="458" spans="1:16" ht="25.5" customHeight="1" x14ac:dyDescent="0.25">
      <c r="A458" s="40"/>
      <c r="B458" s="39"/>
      <c r="C458" s="39"/>
      <c r="D458" s="39"/>
      <c r="E458" s="39"/>
      <c r="F458" s="39"/>
      <c r="G458" s="39"/>
      <c r="H458" s="39"/>
      <c r="I458" s="39"/>
      <c r="J458" s="39"/>
      <c r="K458" s="39"/>
      <c r="L458" s="39"/>
      <c r="M458" s="39"/>
      <c r="N458" s="13">
        <v>9</v>
      </c>
      <c r="O458" s="14">
        <v>6.6E-3</v>
      </c>
    </row>
    <row r="459" spans="1:16" ht="11.25" customHeight="1" x14ac:dyDescent="0.25">
      <c r="A459" s="42"/>
      <c r="B459" s="38" t="s">
        <v>253</v>
      </c>
      <c r="C459" s="13">
        <v>276</v>
      </c>
      <c r="D459" s="13">
        <v>0</v>
      </c>
      <c r="E459" s="13">
        <v>1363</v>
      </c>
      <c r="F459" s="13">
        <v>43</v>
      </c>
      <c r="G459" s="14">
        <v>3.15E-2</v>
      </c>
      <c r="H459" s="13">
        <v>46</v>
      </c>
      <c r="I459" s="13"/>
      <c r="J459" s="15">
        <v>3.3700000000000001E-2</v>
      </c>
      <c r="K459" s="13">
        <v>7</v>
      </c>
      <c r="L459" s="14">
        <v>5.1000000000000004E-3</v>
      </c>
      <c r="M459" s="14"/>
      <c r="N459" s="16">
        <v>9</v>
      </c>
      <c r="O459" s="17">
        <v>6.6E-3</v>
      </c>
    </row>
    <row r="460" spans="1:16" ht="11.45" customHeight="1" x14ac:dyDescent="0.25">
      <c r="A460" s="39" t="s">
        <v>271</v>
      </c>
      <c r="B460" s="41" t="s">
        <v>254</v>
      </c>
      <c r="C460" s="16">
        <v>276</v>
      </c>
      <c r="D460" s="16">
        <v>0</v>
      </c>
      <c r="E460" s="16">
        <v>1363</v>
      </c>
      <c r="F460" s="16">
        <v>43</v>
      </c>
      <c r="G460" s="17">
        <v>3.15E-2</v>
      </c>
      <c r="H460" s="16">
        <v>46</v>
      </c>
      <c r="I460" s="16"/>
      <c r="J460" s="18">
        <v>3.3700000000000001E-2</v>
      </c>
      <c r="K460" s="16">
        <v>7</v>
      </c>
      <c r="L460" s="17">
        <v>5.1000000000000004E-3</v>
      </c>
      <c r="M460" s="17"/>
      <c r="N460" s="31"/>
      <c r="O460" s="31"/>
    </row>
    <row r="461" spans="1:16" ht="25.5" customHeight="1" x14ac:dyDescent="0.25">
      <c r="A461" s="40"/>
      <c r="B461" s="30"/>
      <c r="C461" s="30"/>
      <c r="D461" s="30"/>
      <c r="E461" s="30"/>
      <c r="F461" s="30"/>
      <c r="G461" s="30"/>
      <c r="H461" s="30"/>
      <c r="I461" s="30"/>
      <c r="J461" s="30"/>
      <c r="K461" s="30"/>
      <c r="L461" s="30"/>
      <c r="M461" s="31" t="s">
        <v>365</v>
      </c>
    </row>
    <row r="462" spans="1:16" ht="11.25" customHeight="1" x14ac:dyDescent="0.25">
      <c r="A462" s="42"/>
      <c r="N462" s="34" t="s">
        <v>369</v>
      </c>
      <c r="O462" s="34"/>
      <c r="P462" s="31"/>
    </row>
    <row r="463" spans="1:16" ht="11.45" customHeight="1" x14ac:dyDescent="0.25">
      <c r="A463" s="30" t="s">
        <v>240</v>
      </c>
      <c r="B463" s="32"/>
      <c r="C463" s="33" t="s">
        <v>244</v>
      </c>
      <c r="D463" s="33" t="s">
        <v>245</v>
      </c>
      <c r="E463" s="32" t="s">
        <v>246</v>
      </c>
      <c r="F463" s="36" t="s">
        <v>366</v>
      </c>
      <c r="G463" s="36"/>
      <c r="H463" s="34" t="s">
        <v>367</v>
      </c>
      <c r="I463" s="34"/>
      <c r="J463" s="34"/>
      <c r="K463" s="32" t="s">
        <v>368</v>
      </c>
      <c r="L463" s="32"/>
      <c r="M463" s="32"/>
      <c r="N463" s="37"/>
      <c r="O463" s="37"/>
    </row>
    <row r="464" spans="1:16" ht="42.75" customHeight="1" x14ac:dyDescent="0.25">
      <c r="A464" s="12" t="s">
        <v>303</v>
      </c>
      <c r="B464" s="37"/>
      <c r="C464" s="37"/>
      <c r="D464" s="37"/>
      <c r="E464" s="37"/>
      <c r="F464" s="37"/>
      <c r="G464" s="37"/>
      <c r="H464" s="37"/>
      <c r="I464" s="37"/>
      <c r="J464" s="37"/>
      <c r="K464" s="37"/>
      <c r="L464" s="37"/>
      <c r="M464" s="37"/>
      <c r="N464" s="13">
        <v>3</v>
      </c>
      <c r="O464" s="14">
        <v>3.3E-3</v>
      </c>
    </row>
    <row r="465" spans="1:15" ht="31.5" customHeight="1" x14ac:dyDescent="0.25">
      <c r="A465" s="32" t="s">
        <v>243</v>
      </c>
      <c r="B465" s="38" t="s">
        <v>253</v>
      </c>
      <c r="C465" s="13">
        <v>176</v>
      </c>
      <c r="D465" s="13">
        <v>0</v>
      </c>
      <c r="E465" s="13">
        <v>898</v>
      </c>
      <c r="F465" s="13">
        <v>86</v>
      </c>
      <c r="G465" s="14">
        <v>9.5799999999999996E-2</v>
      </c>
      <c r="H465" s="13">
        <v>26</v>
      </c>
      <c r="I465" s="13"/>
      <c r="J465" s="15">
        <v>2.9000000000000001E-2</v>
      </c>
      <c r="K465" s="13">
        <v>14</v>
      </c>
      <c r="L465" s="14">
        <v>1.5599999999999999E-2</v>
      </c>
      <c r="M465" s="14"/>
      <c r="N465" s="16">
        <v>3</v>
      </c>
      <c r="O465" s="17">
        <v>3.3E-3</v>
      </c>
    </row>
    <row r="466" spans="1:15" ht="22.5" customHeight="1" x14ac:dyDescent="0.25">
      <c r="A466" s="37" t="s">
        <v>252</v>
      </c>
      <c r="B466" s="41" t="s">
        <v>254</v>
      </c>
      <c r="C466" s="16">
        <v>176</v>
      </c>
      <c r="D466" s="16">
        <v>0</v>
      </c>
      <c r="E466" s="16">
        <v>898</v>
      </c>
      <c r="F466" s="16">
        <v>86</v>
      </c>
      <c r="G466" s="17">
        <v>9.5799999999999996E-2</v>
      </c>
      <c r="H466" s="16">
        <v>26</v>
      </c>
      <c r="I466" s="16"/>
      <c r="J466" s="18">
        <v>2.9000000000000001E-2</v>
      </c>
      <c r="K466" s="16">
        <v>14</v>
      </c>
      <c r="L466" s="17">
        <v>1.5599999999999999E-2</v>
      </c>
      <c r="M466" s="17"/>
      <c r="N466" s="39"/>
      <c r="O466" s="39"/>
    </row>
    <row r="467" spans="1:15" ht="12.75" customHeight="1" x14ac:dyDescent="0.25">
      <c r="A467" s="40"/>
      <c r="B467" s="39"/>
      <c r="C467" s="39"/>
      <c r="D467" s="39"/>
      <c r="E467" s="39"/>
      <c r="F467" s="39"/>
      <c r="G467" s="39"/>
      <c r="H467" s="39"/>
      <c r="I467" s="39"/>
      <c r="J467" s="39"/>
      <c r="K467" s="39"/>
      <c r="L467" s="39"/>
      <c r="M467" s="39"/>
      <c r="N467" s="13">
        <v>11</v>
      </c>
      <c r="O467" s="14">
        <v>4.7999999999999996E-3</v>
      </c>
    </row>
    <row r="468" spans="1:15" ht="11.25" customHeight="1" x14ac:dyDescent="0.25">
      <c r="A468" s="42"/>
      <c r="B468" s="38" t="s">
        <v>253</v>
      </c>
      <c r="C468" s="13">
        <v>451</v>
      </c>
      <c r="D468" s="13">
        <v>0</v>
      </c>
      <c r="E468" s="13">
        <v>2294</v>
      </c>
      <c r="F468" s="13">
        <v>223</v>
      </c>
      <c r="G468" s="14">
        <v>9.7199999999999995E-2</v>
      </c>
      <c r="H468" s="13">
        <v>64</v>
      </c>
      <c r="I468" s="13"/>
      <c r="J468" s="15">
        <v>2.7900000000000001E-2</v>
      </c>
      <c r="K468" s="13">
        <v>17</v>
      </c>
      <c r="L468" s="14">
        <v>7.4000000000000003E-3</v>
      </c>
      <c r="M468" s="14"/>
      <c r="N468" s="16">
        <v>11</v>
      </c>
      <c r="O468" s="17">
        <v>4.7999999999999996E-3</v>
      </c>
    </row>
    <row r="469" spans="1:15" ht="11.45" customHeight="1" x14ac:dyDescent="0.25">
      <c r="A469" s="39" t="s">
        <v>255</v>
      </c>
      <c r="B469" s="41" t="s">
        <v>254</v>
      </c>
      <c r="C469" s="16">
        <v>451</v>
      </c>
      <c r="D469" s="16">
        <v>0</v>
      </c>
      <c r="E469" s="16">
        <v>2294</v>
      </c>
      <c r="F469" s="16">
        <v>223</v>
      </c>
      <c r="G469" s="17">
        <v>9.7199999999999995E-2</v>
      </c>
      <c r="H469" s="16">
        <v>64</v>
      </c>
      <c r="I469" s="16"/>
      <c r="J469" s="18">
        <v>2.7900000000000001E-2</v>
      </c>
      <c r="K469" s="16">
        <v>17</v>
      </c>
      <c r="L469" s="17">
        <v>7.4000000000000003E-3</v>
      </c>
      <c r="M469" s="17"/>
      <c r="N469" s="39"/>
      <c r="O469" s="39"/>
    </row>
    <row r="470" spans="1:15" ht="25.5" customHeight="1" x14ac:dyDescent="0.25">
      <c r="A470" s="40"/>
      <c r="B470" s="39"/>
      <c r="C470" s="39"/>
      <c r="D470" s="39"/>
      <c r="E470" s="39"/>
      <c r="F470" s="39"/>
      <c r="G470" s="39"/>
      <c r="H470" s="39"/>
      <c r="I470" s="39"/>
      <c r="J470" s="39"/>
      <c r="K470" s="39"/>
      <c r="L470" s="39"/>
      <c r="M470" s="39"/>
      <c r="N470" s="13">
        <v>4</v>
      </c>
      <c r="O470" s="14">
        <v>2.3999999999999998E-3</v>
      </c>
    </row>
    <row r="471" spans="1:15" ht="11.25" customHeight="1" x14ac:dyDescent="0.25">
      <c r="A471" s="42"/>
      <c r="B471" s="38" t="s">
        <v>253</v>
      </c>
      <c r="C471" s="13">
        <v>317</v>
      </c>
      <c r="D471" s="13">
        <v>0</v>
      </c>
      <c r="E471" s="13">
        <v>1643</v>
      </c>
      <c r="F471" s="13">
        <v>163</v>
      </c>
      <c r="G471" s="14">
        <v>9.9199999999999997E-2</v>
      </c>
      <c r="H471" s="13">
        <v>54</v>
      </c>
      <c r="I471" s="13"/>
      <c r="J471" s="15">
        <v>3.2899999999999999E-2</v>
      </c>
      <c r="K471" s="13">
        <v>23</v>
      </c>
      <c r="L471" s="14">
        <v>1.4E-2</v>
      </c>
      <c r="M471" s="14"/>
      <c r="N471" s="16">
        <v>4</v>
      </c>
      <c r="O471" s="17">
        <v>2.3999999999999998E-3</v>
      </c>
    </row>
    <row r="472" spans="1:15" ht="11.45" customHeight="1" x14ac:dyDescent="0.25">
      <c r="A472" s="39" t="s">
        <v>256</v>
      </c>
      <c r="B472" s="41" t="s">
        <v>254</v>
      </c>
      <c r="C472" s="16">
        <v>317</v>
      </c>
      <c r="D472" s="16">
        <v>0</v>
      </c>
      <c r="E472" s="16">
        <v>1643</v>
      </c>
      <c r="F472" s="16">
        <v>163</v>
      </c>
      <c r="G472" s="17">
        <v>9.9199999999999997E-2</v>
      </c>
      <c r="H472" s="16">
        <v>54</v>
      </c>
      <c r="I472" s="16"/>
      <c r="J472" s="18">
        <v>3.2899999999999999E-2</v>
      </c>
      <c r="K472" s="16">
        <v>23</v>
      </c>
      <c r="L472" s="17">
        <v>1.4E-2</v>
      </c>
      <c r="M472" s="17"/>
      <c r="N472" s="39"/>
      <c r="O472" s="39"/>
    </row>
    <row r="473" spans="1:15" ht="25.5" customHeight="1" x14ac:dyDescent="0.25">
      <c r="A473" s="40"/>
      <c r="B473" s="39"/>
      <c r="C473" s="39"/>
      <c r="D473" s="39"/>
      <c r="E473" s="39"/>
      <c r="F473" s="39"/>
      <c r="G473" s="39"/>
      <c r="H473" s="39"/>
      <c r="I473" s="39"/>
      <c r="J473" s="39"/>
      <c r="K473" s="39"/>
      <c r="L473" s="39"/>
      <c r="M473" s="39"/>
      <c r="N473" s="13">
        <v>5</v>
      </c>
      <c r="O473" s="14">
        <v>4.1999999999999997E-3</v>
      </c>
    </row>
    <row r="474" spans="1:15" ht="11.25" customHeight="1" x14ac:dyDescent="0.25">
      <c r="A474" s="42"/>
      <c r="B474" s="38" t="s">
        <v>253</v>
      </c>
      <c r="C474" s="13">
        <v>238</v>
      </c>
      <c r="D474" s="13">
        <v>0</v>
      </c>
      <c r="E474" s="13">
        <v>1194</v>
      </c>
      <c r="F474" s="13">
        <v>118</v>
      </c>
      <c r="G474" s="14">
        <v>9.8799999999999999E-2</v>
      </c>
      <c r="H474" s="13">
        <v>31</v>
      </c>
      <c r="I474" s="13"/>
      <c r="J474" s="15">
        <v>2.5999999999999999E-2</v>
      </c>
      <c r="K474" s="13">
        <v>5</v>
      </c>
      <c r="L474" s="14">
        <v>4.1999999999999997E-3</v>
      </c>
      <c r="M474" s="14"/>
      <c r="N474" s="16">
        <v>5</v>
      </c>
      <c r="O474" s="17">
        <v>4.1999999999999997E-3</v>
      </c>
    </row>
    <row r="475" spans="1:15" ht="11.45" customHeight="1" x14ac:dyDescent="0.25">
      <c r="A475" s="39" t="s">
        <v>257</v>
      </c>
      <c r="B475" s="41" t="s">
        <v>254</v>
      </c>
      <c r="C475" s="16">
        <v>238</v>
      </c>
      <c r="D475" s="16">
        <v>0</v>
      </c>
      <c r="E475" s="16">
        <v>1194</v>
      </c>
      <c r="F475" s="16">
        <v>118</v>
      </c>
      <c r="G475" s="17">
        <v>9.8799999999999999E-2</v>
      </c>
      <c r="H475" s="16">
        <v>31</v>
      </c>
      <c r="I475" s="16"/>
      <c r="J475" s="18">
        <v>2.5999999999999999E-2</v>
      </c>
      <c r="K475" s="16">
        <v>5</v>
      </c>
      <c r="L475" s="17">
        <v>4.1999999999999997E-3</v>
      </c>
      <c r="M475" s="17"/>
      <c r="N475" s="39"/>
      <c r="O475" s="39"/>
    </row>
    <row r="476" spans="1:15" ht="25.5" customHeight="1" x14ac:dyDescent="0.25">
      <c r="A476" s="40"/>
      <c r="B476" s="39"/>
      <c r="C476" s="39"/>
      <c r="D476" s="39"/>
      <c r="E476" s="39"/>
      <c r="F476" s="39"/>
      <c r="G476" s="39"/>
      <c r="H476" s="39"/>
      <c r="I476" s="39"/>
      <c r="J476" s="39"/>
      <c r="K476" s="39"/>
      <c r="L476" s="39"/>
      <c r="M476" s="39"/>
      <c r="N476" s="13">
        <v>0</v>
      </c>
      <c r="O476" s="14">
        <v>0</v>
      </c>
    </row>
    <row r="477" spans="1:15" ht="11.25" customHeight="1" x14ac:dyDescent="0.25">
      <c r="A477" s="42"/>
      <c r="B477" s="38" t="s">
        <v>253</v>
      </c>
      <c r="C477" s="13">
        <v>0</v>
      </c>
      <c r="D477" s="13">
        <v>0</v>
      </c>
      <c r="E477" s="13">
        <v>0</v>
      </c>
      <c r="F477" s="13">
        <v>0</v>
      </c>
      <c r="G477" s="14">
        <v>0</v>
      </c>
      <c r="H477" s="13">
        <v>0</v>
      </c>
      <c r="I477" s="13"/>
      <c r="J477" s="15">
        <v>0</v>
      </c>
      <c r="K477" s="13">
        <v>0</v>
      </c>
      <c r="L477" s="14">
        <v>0</v>
      </c>
      <c r="M477" s="14"/>
      <c r="N477" s="16">
        <v>0</v>
      </c>
      <c r="O477" s="17">
        <v>0</v>
      </c>
    </row>
    <row r="478" spans="1:15" ht="11.45" customHeight="1" x14ac:dyDescent="0.25">
      <c r="A478" s="39" t="s">
        <v>258</v>
      </c>
      <c r="B478" s="41" t="s">
        <v>254</v>
      </c>
      <c r="C478" s="16">
        <v>0</v>
      </c>
      <c r="D478" s="16">
        <v>0</v>
      </c>
      <c r="E478" s="16">
        <v>0</v>
      </c>
      <c r="F478" s="16">
        <v>0</v>
      </c>
      <c r="G478" s="17">
        <v>0</v>
      </c>
      <c r="H478" s="16">
        <v>0</v>
      </c>
      <c r="I478" s="16"/>
      <c r="J478" s="18">
        <v>0</v>
      </c>
      <c r="K478" s="16">
        <v>0</v>
      </c>
      <c r="L478" s="17">
        <v>0</v>
      </c>
      <c r="M478" s="17"/>
      <c r="N478" s="39"/>
      <c r="O478" s="39"/>
    </row>
    <row r="479" spans="1:15" ht="25.5" customHeight="1" x14ac:dyDescent="0.25">
      <c r="A479" s="40"/>
      <c r="B479" s="39"/>
      <c r="C479" s="39"/>
      <c r="D479" s="39"/>
      <c r="E479" s="39"/>
      <c r="F479" s="39"/>
      <c r="G479" s="39"/>
      <c r="H479" s="39"/>
      <c r="I479" s="39"/>
      <c r="J479" s="39"/>
      <c r="K479" s="39"/>
      <c r="L479" s="39"/>
      <c r="M479" s="39"/>
      <c r="N479" s="13">
        <v>19</v>
      </c>
      <c r="O479" s="14">
        <v>4.4999999999999997E-3</v>
      </c>
    </row>
    <row r="480" spans="1:15" ht="11.25" customHeight="1" x14ac:dyDescent="0.25">
      <c r="A480" s="42"/>
      <c r="B480" s="38" t="s">
        <v>253</v>
      </c>
      <c r="C480" s="13">
        <v>865</v>
      </c>
      <c r="D480" s="13">
        <v>0</v>
      </c>
      <c r="E480" s="13">
        <v>4230</v>
      </c>
      <c r="F480" s="13">
        <v>427</v>
      </c>
      <c r="G480" s="14">
        <v>0.1009</v>
      </c>
      <c r="H480" s="13">
        <v>126</v>
      </c>
      <c r="I480" s="13"/>
      <c r="J480" s="15">
        <v>2.98E-2</v>
      </c>
      <c r="K480" s="13">
        <v>45</v>
      </c>
      <c r="L480" s="14">
        <v>1.06E-2</v>
      </c>
      <c r="M480" s="14"/>
      <c r="N480" s="16">
        <v>19</v>
      </c>
      <c r="O480" s="17">
        <v>4.4999999999999997E-3</v>
      </c>
    </row>
    <row r="481" spans="1:15" ht="11.45" customHeight="1" x14ac:dyDescent="0.25">
      <c r="A481" s="39" t="s">
        <v>259</v>
      </c>
      <c r="B481" s="41" t="s">
        <v>254</v>
      </c>
      <c r="C481" s="16">
        <v>865</v>
      </c>
      <c r="D481" s="16">
        <v>0</v>
      </c>
      <c r="E481" s="16">
        <v>4230</v>
      </c>
      <c r="F481" s="16">
        <v>427</v>
      </c>
      <c r="G481" s="17">
        <v>0.1009</v>
      </c>
      <c r="H481" s="16">
        <v>126</v>
      </c>
      <c r="I481" s="16"/>
      <c r="J481" s="18">
        <v>2.98E-2</v>
      </c>
      <c r="K481" s="16">
        <v>45</v>
      </c>
      <c r="L481" s="17">
        <v>1.06E-2</v>
      </c>
      <c r="M481" s="17"/>
      <c r="N481" s="39"/>
      <c r="O481" s="39"/>
    </row>
    <row r="482" spans="1:15" ht="25.5" customHeight="1" x14ac:dyDescent="0.25">
      <c r="A482" s="40"/>
      <c r="B482" s="39"/>
      <c r="C482" s="39"/>
      <c r="D482" s="39"/>
      <c r="E482" s="39"/>
      <c r="F482" s="39"/>
      <c r="G482" s="39"/>
      <c r="H482" s="39"/>
      <c r="I482" s="39"/>
      <c r="J482" s="39"/>
      <c r="K482" s="39"/>
      <c r="L482" s="39"/>
      <c r="M482" s="39"/>
      <c r="N482" s="13">
        <v>8</v>
      </c>
      <c r="O482" s="14">
        <v>4.1000000000000003E-3</v>
      </c>
    </row>
    <row r="483" spans="1:15" ht="11.25" customHeight="1" x14ac:dyDescent="0.25">
      <c r="A483" s="42"/>
      <c r="B483" s="38" t="s">
        <v>253</v>
      </c>
      <c r="C483" s="13">
        <v>395</v>
      </c>
      <c r="D483" s="13">
        <v>0</v>
      </c>
      <c r="E483" s="13">
        <v>1965</v>
      </c>
      <c r="F483" s="13">
        <v>181</v>
      </c>
      <c r="G483" s="14">
        <v>9.2100000000000001E-2</v>
      </c>
      <c r="H483" s="13">
        <v>67</v>
      </c>
      <c r="I483" s="13"/>
      <c r="J483" s="15">
        <v>3.4099999999999998E-2</v>
      </c>
      <c r="K483" s="13">
        <v>27</v>
      </c>
      <c r="L483" s="14">
        <v>1.37E-2</v>
      </c>
      <c r="M483" s="14"/>
      <c r="N483" s="16">
        <v>8</v>
      </c>
      <c r="O483" s="17">
        <v>4.1000000000000003E-3</v>
      </c>
    </row>
    <row r="484" spans="1:15" ht="11.45" customHeight="1" x14ac:dyDescent="0.25">
      <c r="A484" s="39" t="s">
        <v>260</v>
      </c>
      <c r="B484" s="41" t="s">
        <v>254</v>
      </c>
      <c r="C484" s="16">
        <v>395</v>
      </c>
      <c r="D484" s="16">
        <v>0</v>
      </c>
      <c r="E484" s="16">
        <v>1965</v>
      </c>
      <c r="F484" s="16">
        <v>181</v>
      </c>
      <c r="G484" s="17">
        <v>9.2100000000000001E-2</v>
      </c>
      <c r="H484" s="16">
        <v>67</v>
      </c>
      <c r="I484" s="16"/>
      <c r="J484" s="18">
        <v>3.4099999999999998E-2</v>
      </c>
      <c r="K484" s="16">
        <v>27</v>
      </c>
      <c r="L484" s="17">
        <v>1.37E-2</v>
      </c>
      <c r="M484" s="17"/>
      <c r="N484" s="39"/>
      <c r="O484" s="39"/>
    </row>
    <row r="485" spans="1:15" ht="25.5" customHeight="1" x14ac:dyDescent="0.25">
      <c r="A485" s="40"/>
      <c r="B485" s="39"/>
      <c r="C485" s="39"/>
      <c r="D485" s="39"/>
      <c r="E485" s="39"/>
      <c r="F485" s="39"/>
      <c r="G485" s="39"/>
      <c r="H485" s="39"/>
      <c r="I485" s="39"/>
      <c r="J485" s="39"/>
      <c r="K485" s="39"/>
      <c r="L485" s="39"/>
      <c r="M485" s="39"/>
      <c r="N485" s="13">
        <v>1</v>
      </c>
      <c r="O485" s="14">
        <v>8.0000000000000004E-4</v>
      </c>
    </row>
    <row r="486" spans="1:15" ht="11.25" customHeight="1" x14ac:dyDescent="0.25">
      <c r="A486" s="42"/>
      <c r="B486" s="38" t="s">
        <v>253</v>
      </c>
      <c r="C486" s="13">
        <v>226</v>
      </c>
      <c r="D486" s="13">
        <v>0</v>
      </c>
      <c r="E486" s="13">
        <v>1191</v>
      </c>
      <c r="F486" s="13">
        <v>118</v>
      </c>
      <c r="G486" s="14">
        <v>9.9099999999999994E-2</v>
      </c>
      <c r="H486" s="13">
        <v>47</v>
      </c>
      <c r="I486" s="13"/>
      <c r="J486" s="15">
        <v>3.95E-2</v>
      </c>
      <c r="K486" s="13">
        <v>11</v>
      </c>
      <c r="L486" s="14">
        <v>9.1999999999999998E-3</v>
      </c>
      <c r="M486" s="14"/>
      <c r="N486" s="16">
        <v>1</v>
      </c>
      <c r="O486" s="17">
        <v>8.0000000000000004E-4</v>
      </c>
    </row>
    <row r="487" spans="1:15" ht="11.45" customHeight="1" x14ac:dyDescent="0.25">
      <c r="A487" s="39" t="s">
        <v>261</v>
      </c>
      <c r="B487" s="41" t="s">
        <v>254</v>
      </c>
      <c r="C487" s="16">
        <v>226</v>
      </c>
      <c r="D487" s="16">
        <v>0</v>
      </c>
      <c r="E487" s="16">
        <v>1191</v>
      </c>
      <c r="F487" s="16">
        <v>118</v>
      </c>
      <c r="G487" s="17">
        <v>9.9099999999999994E-2</v>
      </c>
      <c r="H487" s="16">
        <v>47</v>
      </c>
      <c r="I487" s="16"/>
      <c r="J487" s="18">
        <v>3.95E-2</v>
      </c>
      <c r="K487" s="16">
        <v>11</v>
      </c>
      <c r="L487" s="17">
        <v>9.1999999999999998E-3</v>
      </c>
      <c r="M487" s="17"/>
      <c r="N487" s="39"/>
      <c r="O487" s="39"/>
    </row>
    <row r="488" spans="1:15" ht="25.5" customHeight="1" x14ac:dyDescent="0.25">
      <c r="A488" s="40"/>
      <c r="B488" s="39"/>
      <c r="C488" s="39"/>
      <c r="D488" s="39"/>
      <c r="E488" s="39"/>
      <c r="F488" s="39"/>
      <c r="G488" s="39"/>
      <c r="H488" s="39"/>
      <c r="I488" s="39"/>
      <c r="J488" s="39"/>
      <c r="K488" s="39"/>
      <c r="L488" s="39"/>
      <c r="M488" s="39"/>
      <c r="N488" s="13">
        <v>1</v>
      </c>
      <c r="O488" s="14">
        <v>1.1000000000000001E-3</v>
      </c>
    </row>
    <row r="489" spans="1:15" ht="11.25" customHeight="1" x14ac:dyDescent="0.25">
      <c r="A489" s="42"/>
      <c r="B489" s="38" t="s">
        <v>253</v>
      </c>
      <c r="C489" s="13">
        <v>177</v>
      </c>
      <c r="D489" s="13">
        <v>0</v>
      </c>
      <c r="E489" s="13">
        <v>904</v>
      </c>
      <c r="F489" s="13">
        <v>89</v>
      </c>
      <c r="G489" s="14">
        <v>9.8500000000000004E-2</v>
      </c>
      <c r="H489" s="13">
        <v>19</v>
      </c>
      <c r="I489" s="13"/>
      <c r="J489" s="15">
        <v>2.1000000000000001E-2</v>
      </c>
      <c r="K489" s="13">
        <v>10</v>
      </c>
      <c r="L489" s="14">
        <v>1.11E-2</v>
      </c>
      <c r="M489" s="14"/>
      <c r="N489" s="16">
        <v>1</v>
      </c>
      <c r="O489" s="17">
        <v>1.1000000000000001E-3</v>
      </c>
    </row>
    <row r="490" spans="1:15" ht="11.45" customHeight="1" x14ac:dyDescent="0.25">
      <c r="A490" s="39" t="s">
        <v>262</v>
      </c>
      <c r="B490" s="41" t="s">
        <v>254</v>
      </c>
      <c r="C490" s="16">
        <v>177</v>
      </c>
      <c r="D490" s="16">
        <v>0</v>
      </c>
      <c r="E490" s="16">
        <v>904</v>
      </c>
      <c r="F490" s="16">
        <v>89</v>
      </c>
      <c r="G490" s="17">
        <v>9.8500000000000004E-2</v>
      </c>
      <c r="H490" s="16">
        <v>19</v>
      </c>
      <c r="I490" s="16"/>
      <c r="J490" s="18">
        <v>2.1000000000000001E-2</v>
      </c>
      <c r="K490" s="16">
        <v>10</v>
      </c>
      <c r="L490" s="17">
        <v>1.11E-2</v>
      </c>
      <c r="M490" s="17"/>
      <c r="N490" s="39"/>
      <c r="O490" s="39"/>
    </row>
    <row r="491" spans="1:15" ht="25.5" customHeight="1" x14ac:dyDescent="0.25">
      <c r="A491" s="40"/>
      <c r="B491" s="39"/>
      <c r="C491" s="39"/>
      <c r="D491" s="39"/>
      <c r="E491" s="39"/>
      <c r="F491" s="39"/>
      <c r="G491" s="39"/>
      <c r="H491" s="39"/>
      <c r="I491" s="39"/>
      <c r="J491" s="39"/>
      <c r="K491" s="39"/>
      <c r="L491" s="39"/>
      <c r="M491" s="39"/>
      <c r="N491" s="13">
        <v>3</v>
      </c>
      <c r="O491" s="14">
        <v>1.4E-3</v>
      </c>
    </row>
    <row r="492" spans="1:15" ht="11.25" customHeight="1" x14ac:dyDescent="0.25">
      <c r="A492" s="42"/>
      <c r="B492" s="38" t="s">
        <v>253</v>
      </c>
      <c r="C492" s="13">
        <v>418</v>
      </c>
      <c r="D492" s="13">
        <v>0</v>
      </c>
      <c r="E492" s="13">
        <v>2077</v>
      </c>
      <c r="F492" s="13">
        <v>215</v>
      </c>
      <c r="G492" s="14">
        <v>0.10349999999999999</v>
      </c>
      <c r="H492" s="13">
        <v>51</v>
      </c>
      <c r="I492" s="13"/>
      <c r="J492" s="15">
        <v>2.46E-2</v>
      </c>
      <c r="K492" s="13">
        <v>24</v>
      </c>
      <c r="L492" s="14">
        <v>1.1599999999999999E-2</v>
      </c>
      <c r="M492" s="14"/>
      <c r="N492" s="16">
        <v>3</v>
      </c>
      <c r="O492" s="17">
        <v>1.4E-3</v>
      </c>
    </row>
    <row r="493" spans="1:15" ht="11.45" customHeight="1" x14ac:dyDescent="0.25">
      <c r="A493" s="39" t="s">
        <v>263</v>
      </c>
      <c r="B493" s="41" t="s">
        <v>254</v>
      </c>
      <c r="C493" s="16">
        <v>418</v>
      </c>
      <c r="D493" s="16">
        <v>0</v>
      </c>
      <c r="E493" s="16">
        <v>2077</v>
      </c>
      <c r="F493" s="16">
        <v>215</v>
      </c>
      <c r="G493" s="17">
        <v>0.10349999999999999</v>
      </c>
      <c r="H493" s="16">
        <v>51</v>
      </c>
      <c r="I493" s="16"/>
      <c r="J493" s="18">
        <v>2.46E-2</v>
      </c>
      <c r="K493" s="16">
        <v>24</v>
      </c>
      <c r="L493" s="17">
        <v>1.1599999999999999E-2</v>
      </c>
      <c r="M493" s="17"/>
      <c r="N493" s="39"/>
      <c r="O493" s="39"/>
    </row>
    <row r="494" spans="1:15" ht="25.5" customHeight="1" x14ac:dyDescent="0.25">
      <c r="A494" s="40"/>
      <c r="B494" s="39"/>
      <c r="C494" s="39"/>
      <c r="D494" s="39"/>
      <c r="E494" s="39"/>
      <c r="F494" s="39"/>
      <c r="G494" s="39"/>
      <c r="H494" s="39"/>
      <c r="I494" s="39"/>
      <c r="J494" s="39"/>
      <c r="K494" s="39"/>
      <c r="L494" s="39"/>
      <c r="M494" s="39"/>
      <c r="N494" s="13">
        <v>2</v>
      </c>
      <c r="O494" s="14">
        <v>3.0999999999999999E-3</v>
      </c>
    </row>
    <row r="495" spans="1:15" ht="11.25" customHeight="1" x14ac:dyDescent="0.25">
      <c r="A495" s="42"/>
      <c r="B495" s="38" t="s">
        <v>253</v>
      </c>
      <c r="C495" s="13">
        <v>122</v>
      </c>
      <c r="D495" s="13">
        <v>0</v>
      </c>
      <c r="E495" s="13">
        <v>646</v>
      </c>
      <c r="F495" s="13">
        <v>68</v>
      </c>
      <c r="G495" s="14">
        <v>0.1053</v>
      </c>
      <c r="H495" s="13">
        <v>14</v>
      </c>
      <c r="I495" s="13"/>
      <c r="J495" s="15">
        <v>2.1700000000000001E-2</v>
      </c>
      <c r="K495" s="13">
        <v>8</v>
      </c>
      <c r="L495" s="14">
        <v>1.24E-2</v>
      </c>
      <c r="M495" s="14"/>
      <c r="N495" s="16">
        <v>2</v>
      </c>
      <c r="O495" s="17">
        <v>3.0999999999999999E-3</v>
      </c>
    </row>
    <row r="496" spans="1:15" ht="11.45" customHeight="1" x14ac:dyDescent="0.25">
      <c r="A496" s="39" t="s">
        <v>264</v>
      </c>
      <c r="B496" s="41" t="s">
        <v>254</v>
      </c>
      <c r="C496" s="16">
        <v>122</v>
      </c>
      <c r="D496" s="16">
        <v>0</v>
      </c>
      <c r="E496" s="16">
        <v>646</v>
      </c>
      <c r="F496" s="16">
        <v>68</v>
      </c>
      <c r="G496" s="17">
        <v>0.1053</v>
      </c>
      <c r="H496" s="16">
        <v>14</v>
      </c>
      <c r="I496" s="16"/>
      <c r="J496" s="18">
        <v>2.1700000000000001E-2</v>
      </c>
      <c r="K496" s="16">
        <v>8</v>
      </c>
      <c r="L496" s="17">
        <v>1.24E-2</v>
      </c>
      <c r="M496" s="17"/>
      <c r="N496" s="39"/>
      <c r="O496" s="39"/>
    </row>
    <row r="497" spans="1:16" ht="25.5" customHeight="1" x14ac:dyDescent="0.25">
      <c r="A497" s="40"/>
      <c r="B497" s="39"/>
      <c r="C497" s="39"/>
      <c r="D497" s="39"/>
      <c r="E497" s="39"/>
      <c r="F497" s="39"/>
      <c r="G497" s="39"/>
      <c r="H497" s="39"/>
      <c r="I497" s="39"/>
      <c r="J497" s="39"/>
      <c r="K497" s="39"/>
      <c r="L497" s="39"/>
      <c r="M497" s="39"/>
      <c r="N497" s="13">
        <v>5</v>
      </c>
      <c r="O497" s="14">
        <v>2.3E-3</v>
      </c>
    </row>
    <row r="498" spans="1:16" ht="11.25" customHeight="1" x14ac:dyDescent="0.25">
      <c r="A498" s="42"/>
      <c r="B498" s="38" t="s">
        <v>253</v>
      </c>
      <c r="C498" s="13">
        <v>436</v>
      </c>
      <c r="D498" s="13">
        <v>0</v>
      </c>
      <c r="E498" s="13">
        <v>2133</v>
      </c>
      <c r="F498" s="13">
        <v>202</v>
      </c>
      <c r="G498" s="14">
        <v>9.4700000000000006E-2</v>
      </c>
      <c r="H498" s="13">
        <v>66</v>
      </c>
      <c r="I498" s="13"/>
      <c r="J498" s="15">
        <v>3.09E-2</v>
      </c>
      <c r="K498" s="13">
        <v>20</v>
      </c>
      <c r="L498" s="14">
        <v>9.4000000000000004E-3</v>
      </c>
      <c r="M498" s="14"/>
      <c r="N498" s="16">
        <v>5</v>
      </c>
      <c r="O498" s="17">
        <v>2.3E-3</v>
      </c>
    </row>
    <row r="499" spans="1:16" ht="11.45" customHeight="1" x14ac:dyDescent="0.25">
      <c r="A499" s="39" t="s">
        <v>265</v>
      </c>
      <c r="B499" s="41" t="s">
        <v>254</v>
      </c>
      <c r="C499" s="16">
        <v>436</v>
      </c>
      <c r="D499" s="16">
        <v>0</v>
      </c>
      <c r="E499" s="16">
        <v>2133</v>
      </c>
      <c r="F499" s="16">
        <v>202</v>
      </c>
      <c r="G499" s="17">
        <v>9.4700000000000006E-2</v>
      </c>
      <c r="H499" s="16">
        <v>66</v>
      </c>
      <c r="I499" s="16"/>
      <c r="J499" s="18">
        <v>3.09E-2</v>
      </c>
      <c r="K499" s="16">
        <v>20</v>
      </c>
      <c r="L499" s="17">
        <v>9.4000000000000004E-3</v>
      </c>
      <c r="M499" s="17"/>
      <c r="N499" s="39"/>
      <c r="O499" s="39"/>
    </row>
    <row r="500" spans="1:16" ht="25.5" customHeight="1" x14ac:dyDescent="0.25">
      <c r="A500" s="40"/>
      <c r="B500" s="39"/>
      <c r="C500" s="39"/>
      <c r="D500" s="39"/>
      <c r="E500" s="39"/>
      <c r="F500" s="39"/>
      <c r="G500" s="39"/>
      <c r="H500" s="39"/>
      <c r="I500" s="39"/>
      <c r="J500" s="39"/>
      <c r="K500" s="39"/>
      <c r="L500" s="39"/>
      <c r="M500" s="39"/>
      <c r="N500" s="13">
        <v>10</v>
      </c>
      <c r="O500" s="14">
        <v>2E-3</v>
      </c>
    </row>
    <row r="501" spans="1:16" ht="11.25" customHeight="1" x14ac:dyDescent="0.25">
      <c r="A501" s="42"/>
      <c r="B501" s="38" t="s">
        <v>253</v>
      </c>
      <c r="C501" s="13">
        <v>1014</v>
      </c>
      <c r="D501" s="13">
        <v>0</v>
      </c>
      <c r="E501" s="13">
        <v>5087</v>
      </c>
      <c r="F501" s="13">
        <v>403</v>
      </c>
      <c r="G501" s="14">
        <v>7.9200000000000007E-2</v>
      </c>
      <c r="H501" s="13">
        <v>227</v>
      </c>
      <c r="I501" s="13"/>
      <c r="J501" s="15">
        <v>4.4600000000000001E-2</v>
      </c>
      <c r="K501" s="13">
        <v>79</v>
      </c>
      <c r="L501" s="14">
        <v>1.55E-2</v>
      </c>
      <c r="M501" s="14"/>
      <c r="N501" s="16">
        <v>10</v>
      </c>
      <c r="O501" s="17">
        <v>2E-3</v>
      </c>
    </row>
    <row r="502" spans="1:16" ht="11.45" customHeight="1" x14ac:dyDescent="0.25">
      <c r="A502" s="39" t="s">
        <v>266</v>
      </c>
      <c r="B502" s="41" t="s">
        <v>254</v>
      </c>
      <c r="C502" s="16">
        <v>1014</v>
      </c>
      <c r="D502" s="16">
        <v>0</v>
      </c>
      <c r="E502" s="16">
        <v>5087</v>
      </c>
      <c r="F502" s="16">
        <v>403</v>
      </c>
      <c r="G502" s="17">
        <v>7.9200000000000007E-2</v>
      </c>
      <c r="H502" s="16">
        <v>227</v>
      </c>
      <c r="I502" s="16"/>
      <c r="J502" s="18">
        <v>4.4600000000000001E-2</v>
      </c>
      <c r="K502" s="16">
        <v>79</v>
      </c>
      <c r="L502" s="17">
        <v>1.55E-2</v>
      </c>
      <c r="M502" s="17"/>
      <c r="N502" s="39"/>
      <c r="O502" s="39"/>
    </row>
    <row r="503" spans="1:16" ht="25.5" customHeight="1" x14ac:dyDescent="0.25">
      <c r="A503" s="40"/>
      <c r="B503" s="39"/>
      <c r="C503" s="39"/>
      <c r="D503" s="39"/>
      <c r="E503" s="39"/>
      <c r="F503" s="39"/>
      <c r="G503" s="39"/>
      <c r="H503" s="39"/>
      <c r="I503" s="39"/>
      <c r="J503" s="39"/>
      <c r="K503" s="39"/>
      <c r="L503" s="39"/>
      <c r="M503" s="39"/>
      <c r="N503" s="13">
        <v>7</v>
      </c>
      <c r="O503" s="14">
        <v>1.5E-3</v>
      </c>
    </row>
    <row r="504" spans="1:16" ht="11.25" customHeight="1" x14ac:dyDescent="0.25">
      <c r="A504" s="42"/>
      <c r="B504" s="38" t="s">
        <v>253</v>
      </c>
      <c r="C504" s="13">
        <v>921</v>
      </c>
      <c r="D504" s="13">
        <v>0</v>
      </c>
      <c r="E504" s="13">
        <v>4758</v>
      </c>
      <c r="F504" s="13">
        <v>506</v>
      </c>
      <c r="G504" s="14">
        <v>0.10630000000000001</v>
      </c>
      <c r="H504" s="13">
        <v>136</v>
      </c>
      <c r="I504" s="13"/>
      <c r="J504" s="15">
        <v>2.86E-2</v>
      </c>
      <c r="K504" s="13">
        <v>59</v>
      </c>
      <c r="L504" s="14">
        <v>1.24E-2</v>
      </c>
      <c r="M504" s="14"/>
      <c r="N504" s="16">
        <v>7</v>
      </c>
      <c r="O504" s="17">
        <v>1.5E-3</v>
      </c>
    </row>
    <row r="505" spans="1:16" ht="11.45" customHeight="1" x14ac:dyDescent="0.25">
      <c r="A505" s="39" t="s">
        <v>267</v>
      </c>
      <c r="B505" s="41" t="s">
        <v>254</v>
      </c>
      <c r="C505" s="16">
        <v>921</v>
      </c>
      <c r="D505" s="16">
        <v>0</v>
      </c>
      <c r="E505" s="16">
        <v>4758</v>
      </c>
      <c r="F505" s="16">
        <v>506</v>
      </c>
      <c r="G505" s="17">
        <v>0.10630000000000001</v>
      </c>
      <c r="H505" s="16">
        <v>136</v>
      </c>
      <c r="I505" s="16"/>
      <c r="J505" s="18">
        <v>2.86E-2</v>
      </c>
      <c r="K505" s="16">
        <v>59</v>
      </c>
      <c r="L505" s="17">
        <v>1.24E-2</v>
      </c>
      <c r="M505" s="17"/>
      <c r="N505" s="31"/>
      <c r="O505" s="31"/>
    </row>
    <row r="506" spans="1:16" ht="25.5" customHeight="1" x14ac:dyDescent="0.25">
      <c r="A506" s="40"/>
      <c r="B506" s="30"/>
      <c r="C506" s="30"/>
      <c r="D506" s="30"/>
      <c r="E506" s="30"/>
      <c r="F506" s="30"/>
      <c r="G506" s="30"/>
      <c r="H506" s="30"/>
      <c r="I506" s="30"/>
      <c r="J506" s="30"/>
      <c r="K506" s="30"/>
      <c r="L506" s="30"/>
      <c r="M506" s="31" t="s">
        <v>370</v>
      </c>
    </row>
    <row r="507" spans="1:16" ht="11.25" customHeight="1" x14ac:dyDescent="0.25">
      <c r="A507" s="42"/>
      <c r="N507" s="34" t="s">
        <v>369</v>
      </c>
      <c r="O507" s="34"/>
      <c r="P507" s="31"/>
    </row>
    <row r="508" spans="1:16" ht="11.45" customHeight="1" x14ac:dyDescent="0.25">
      <c r="A508" s="30" t="s">
        <v>240</v>
      </c>
      <c r="B508" s="32"/>
      <c r="C508" s="33" t="s">
        <v>244</v>
      </c>
      <c r="D508" s="33" t="s">
        <v>245</v>
      </c>
      <c r="E508" s="32" t="s">
        <v>246</v>
      </c>
      <c r="F508" s="36" t="s">
        <v>366</v>
      </c>
      <c r="G508" s="36"/>
      <c r="H508" s="34" t="s">
        <v>367</v>
      </c>
      <c r="I508" s="34"/>
      <c r="J508" s="34"/>
      <c r="K508" s="32" t="s">
        <v>368</v>
      </c>
      <c r="L508" s="32"/>
      <c r="M508" s="32"/>
      <c r="N508" s="37"/>
      <c r="O508" s="37"/>
    </row>
    <row r="509" spans="1:16" ht="42.75" customHeight="1" x14ac:dyDescent="0.25">
      <c r="A509" s="12" t="s">
        <v>303</v>
      </c>
      <c r="B509" s="37"/>
      <c r="C509" s="37"/>
      <c r="D509" s="37"/>
      <c r="E509" s="37"/>
      <c r="F509" s="37"/>
      <c r="G509" s="37"/>
      <c r="H509" s="37"/>
      <c r="I509" s="37"/>
      <c r="J509" s="37"/>
      <c r="K509" s="37"/>
      <c r="L509" s="37"/>
      <c r="M509" s="37"/>
      <c r="N509" s="13">
        <v>0</v>
      </c>
      <c r="O509" s="14">
        <v>0</v>
      </c>
    </row>
    <row r="510" spans="1:16" ht="31.5" customHeight="1" x14ac:dyDescent="0.25">
      <c r="A510" s="32" t="s">
        <v>243</v>
      </c>
      <c r="B510" s="38" t="s">
        <v>253</v>
      </c>
      <c r="C510" s="13">
        <v>210</v>
      </c>
      <c r="D510" s="13">
        <v>0</v>
      </c>
      <c r="E510" s="13">
        <v>1062</v>
      </c>
      <c r="F510" s="13">
        <v>119</v>
      </c>
      <c r="G510" s="14">
        <v>0.11210000000000001</v>
      </c>
      <c r="H510" s="13">
        <v>28</v>
      </c>
      <c r="I510" s="13"/>
      <c r="J510" s="15">
        <v>2.64E-2</v>
      </c>
      <c r="K510" s="13">
        <v>12</v>
      </c>
      <c r="L510" s="14">
        <v>1.1299999999999999E-2</v>
      </c>
      <c r="M510" s="14"/>
      <c r="N510" s="16">
        <v>0</v>
      </c>
      <c r="O510" s="17">
        <v>0</v>
      </c>
    </row>
    <row r="511" spans="1:16" ht="22.5" customHeight="1" x14ac:dyDescent="0.25">
      <c r="A511" s="37" t="s">
        <v>268</v>
      </c>
      <c r="B511" s="41" t="s">
        <v>254</v>
      </c>
      <c r="C511" s="16">
        <v>210</v>
      </c>
      <c r="D511" s="16">
        <v>0</v>
      </c>
      <c r="E511" s="16">
        <v>1062</v>
      </c>
      <c r="F511" s="16">
        <v>119</v>
      </c>
      <c r="G511" s="17">
        <v>0.11210000000000001</v>
      </c>
      <c r="H511" s="16">
        <v>28</v>
      </c>
      <c r="I511" s="16"/>
      <c r="J511" s="18">
        <v>2.64E-2</v>
      </c>
      <c r="K511" s="16">
        <v>12</v>
      </c>
      <c r="L511" s="17">
        <v>1.1299999999999999E-2</v>
      </c>
      <c r="M511" s="17"/>
      <c r="N511" s="39"/>
      <c r="O511" s="39"/>
    </row>
    <row r="512" spans="1:16" ht="12.75" customHeight="1" x14ac:dyDescent="0.25">
      <c r="A512" s="40"/>
      <c r="B512" s="39"/>
      <c r="C512" s="39"/>
      <c r="D512" s="39"/>
      <c r="E512" s="39"/>
      <c r="F512" s="39"/>
      <c r="G512" s="39"/>
      <c r="H512" s="39"/>
      <c r="I512" s="39"/>
      <c r="J512" s="39"/>
      <c r="K512" s="39"/>
      <c r="L512" s="39"/>
      <c r="M512" s="39"/>
      <c r="N512" s="13">
        <v>0</v>
      </c>
      <c r="O512" s="14">
        <v>0</v>
      </c>
    </row>
    <row r="513" spans="1:16" ht="11.25" customHeight="1" x14ac:dyDescent="0.25">
      <c r="A513" s="42"/>
      <c r="B513" s="38" t="s">
        <v>253</v>
      </c>
      <c r="C513" s="13">
        <v>62</v>
      </c>
      <c r="D513" s="13">
        <v>0</v>
      </c>
      <c r="E513" s="13">
        <v>278</v>
      </c>
      <c r="F513" s="13">
        <v>29</v>
      </c>
      <c r="G513" s="14">
        <v>0.1043</v>
      </c>
      <c r="H513" s="13">
        <v>7</v>
      </c>
      <c r="I513" s="13"/>
      <c r="J513" s="15">
        <v>2.52E-2</v>
      </c>
      <c r="K513" s="13">
        <v>4</v>
      </c>
      <c r="L513" s="14">
        <v>1.44E-2</v>
      </c>
      <c r="M513" s="14"/>
      <c r="N513" s="16">
        <v>0</v>
      </c>
      <c r="O513" s="17">
        <v>0</v>
      </c>
    </row>
    <row r="514" spans="1:16" ht="11.45" customHeight="1" x14ac:dyDescent="0.25">
      <c r="A514" s="39" t="s">
        <v>269</v>
      </c>
      <c r="B514" s="41" t="s">
        <v>254</v>
      </c>
      <c r="C514" s="16">
        <v>62</v>
      </c>
      <c r="D514" s="16">
        <v>0</v>
      </c>
      <c r="E514" s="16">
        <v>278</v>
      </c>
      <c r="F514" s="16">
        <v>29</v>
      </c>
      <c r="G514" s="17">
        <v>0.1043</v>
      </c>
      <c r="H514" s="16">
        <v>7</v>
      </c>
      <c r="I514" s="16"/>
      <c r="J514" s="18">
        <v>2.52E-2</v>
      </c>
      <c r="K514" s="16">
        <v>4</v>
      </c>
      <c r="L514" s="17">
        <v>1.44E-2</v>
      </c>
      <c r="M514" s="17"/>
      <c r="N514" s="39"/>
      <c r="O514" s="39"/>
    </row>
    <row r="515" spans="1:16" ht="25.5" customHeight="1" x14ac:dyDescent="0.25">
      <c r="A515" s="40"/>
      <c r="B515" s="39"/>
      <c r="C515" s="39"/>
      <c r="D515" s="39"/>
      <c r="E515" s="39"/>
      <c r="F515" s="39"/>
      <c r="G515" s="39"/>
      <c r="H515" s="39"/>
      <c r="I515" s="39"/>
      <c r="J515" s="39"/>
      <c r="K515" s="39"/>
      <c r="L515" s="39"/>
      <c r="M515" s="39"/>
      <c r="N515" s="13">
        <v>2</v>
      </c>
      <c r="O515" s="14">
        <v>2.3E-3</v>
      </c>
    </row>
    <row r="516" spans="1:16" ht="11.25" customHeight="1" x14ac:dyDescent="0.25">
      <c r="A516" s="42"/>
      <c r="B516" s="38" t="s">
        <v>253</v>
      </c>
      <c r="C516" s="13">
        <v>176</v>
      </c>
      <c r="D516" s="13">
        <v>0</v>
      </c>
      <c r="E516" s="13">
        <v>856</v>
      </c>
      <c r="F516" s="13">
        <v>79</v>
      </c>
      <c r="G516" s="14">
        <v>9.2299999999999993E-2</v>
      </c>
      <c r="H516" s="13">
        <v>37</v>
      </c>
      <c r="I516" s="13"/>
      <c r="J516" s="15">
        <v>4.3200000000000002E-2</v>
      </c>
      <c r="K516" s="13">
        <v>3</v>
      </c>
      <c r="L516" s="14">
        <v>3.5000000000000001E-3</v>
      </c>
      <c r="M516" s="14"/>
      <c r="N516" s="16">
        <v>2</v>
      </c>
      <c r="O516" s="17">
        <v>2.3E-3</v>
      </c>
    </row>
    <row r="517" spans="1:16" ht="11.45" customHeight="1" x14ac:dyDescent="0.25">
      <c r="A517" s="39" t="s">
        <v>270</v>
      </c>
      <c r="B517" s="41" t="s">
        <v>254</v>
      </c>
      <c r="C517" s="16">
        <v>176</v>
      </c>
      <c r="D517" s="16">
        <v>0</v>
      </c>
      <c r="E517" s="16">
        <v>856</v>
      </c>
      <c r="F517" s="16">
        <v>79</v>
      </c>
      <c r="G517" s="17">
        <v>9.2299999999999993E-2</v>
      </c>
      <c r="H517" s="16">
        <v>37</v>
      </c>
      <c r="I517" s="16"/>
      <c r="J517" s="18">
        <v>4.3200000000000002E-2</v>
      </c>
      <c r="K517" s="16">
        <v>3</v>
      </c>
      <c r="L517" s="17">
        <v>3.5000000000000001E-3</v>
      </c>
      <c r="M517" s="17"/>
      <c r="N517" s="39"/>
      <c r="O517" s="39"/>
    </row>
    <row r="518" spans="1:16" ht="25.5" customHeight="1" x14ac:dyDescent="0.25">
      <c r="A518" s="40"/>
      <c r="B518" s="39"/>
      <c r="C518" s="39"/>
      <c r="D518" s="39"/>
      <c r="E518" s="39"/>
      <c r="F518" s="39"/>
      <c r="G518" s="39"/>
      <c r="H518" s="39"/>
      <c r="I518" s="39"/>
      <c r="J518" s="39"/>
      <c r="K518" s="39"/>
      <c r="L518" s="39"/>
      <c r="M518" s="39"/>
      <c r="N518" s="13">
        <v>5</v>
      </c>
      <c r="O518" s="14">
        <v>3.7000000000000002E-3</v>
      </c>
    </row>
    <row r="519" spans="1:16" ht="11.25" customHeight="1" x14ac:dyDescent="0.25">
      <c r="A519" s="42"/>
      <c r="B519" s="38" t="s">
        <v>253</v>
      </c>
      <c r="C519" s="13">
        <v>276</v>
      </c>
      <c r="D519" s="13">
        <v>0</v>
      </c>
      <c r="E519" s="13">
        <v>1363</v>
      </c>
      <c r="F519" s="13">
        <v>131</v>
      </c>
      <c r="G519" s="14">
        <v>9.6100000000000005E-2</v>
      </c>
      <c r="H519" s="13">
        <v>35</v>
      </c>
      <c r="I519" s="13"/>
      <c r="J519" s="15">
        <v>2.5700000000000001E-2</v>
      </c>
      <c r="K519" s="13">
        <v>14</v>
      </c>
      <c r="L519" s="14">
        <v>1.03E-2</v>
      </c>
      <c r="M519" s="14"/>
      <c r="N519" s="16">
        <v>5</v>
      </c>
      <c r="O519" s="17">
        <v>3.7000000000000002E-3</v>
      </c>
    </row>
    <row r="520" spans="1:16" ht="11.45" customHeight="1" x14ac:dyDescent="0.25">
      <c r="A520" s="39" t="s">
        <v>271</v>
      </c>
      <c r="B520" s="41" t="s">
        <v>254</v>
      </c>
      <c r="C520" s="16">
        <v>276</v>
      </c>
      <c r="D520" s="16">
        <v>0</v>
      </c>
      <c r="E520" s="16">
        <v>1363</v>
      </c>
      <c r="F520" s="16">
        <v>131</v>
      </c>
      <c r="G520" s="17">
        <v>9.6100000000000005E-2</v>
      </c>
      <c r="H520" s="16">
        <v>35</v>
      </c>
      <c r="I520" s="16"/>
      <c r="J520" s="18">
        <v>2.5700000000000001E-2</v>
      </c>
      <c r="K520" s="16">
        <v>14</v>
      </c>
      <c r="L520" s="17">
        <v>1.03E-2</v>
      </c>
      <c r="M520" s="17"/>
      <c r="N520" s="31"/>
      <c r="O520" s="31"/>
    </row>
    <row r="521" spans="1:16" ht="25.5" customHeight="1" x14ac:dyDescent="0.25">
      <c r="A521" s="40"/>
      <c r="B521" s="30"/>
      <c r="C521" s="30"/>
      <c r="D521" s="30"/>
      <c r="E521" s="30"/>
      <c r="F521" s="30"/>
      <c r="G521" s="30"/>
      <c r="H521" s="30"/>
      <c r="I521" s="30"/>
      <c r="J521" s="30"/>
      <c r="K521" s="30"/>
      <c r="L521" s="30"/>
      <c r="M521" s="31" t="s">
        <v>371</v>
      </c>
    </row>
    <row r="522" spans="1:16" ht="11.25" customHeight="1" x14ac:dyDescent="0.25">
      <c r="A522" s="42"/>
      <c r="N522" s="36" t="s">
        <v>375</v>
      </c>
      <c r="O522" s="36"/>
      <c r="P522" s="31"/>
    </row>
    <row r="523" spans="1:16" ht="11.45" customHeight="1" x14ac:dyDescent="0.25">
      <c r="A523" s="30" t="s">
        <v>240</v>
      </c>
      <c r="B523" s="32"/>
      <c r="C523" s="33" t="s">
        <v>244</v>
      </c>
      <c r="D523" s="33" t="s">
        <v>245</v>
      </c>
      <c r="E523" s="32" t="s">
        <v>246</v>
      </c>
      <c r="F523" s="34" t="s">
        <v>372</v>
      </c>
      <c r="G523" s="34"/>
      <c r="H523" s="36" t="s">
        <v>373</v>
      </c>
      <c r="I523" s="36"/>
      <c r="J523" s="36"/>
      <c r="K523" s="34" t="s">
        <v>374</v>
      </c>
      <c r="L523" s="34"/>
      <c r="M523" s="34"/>
      <c r="N523" s="37"/>
      <c r="O523" s="37"/>
    </row>
    <row r="524" spans="1:16" ht="42.75" customHeight="1" x14ac:dyDescent="0.25">
      <c r="A524" s="12" t="s">
        <v>303</v>
      </c>
      <c r="B524" s="37"/>
      <c r="C524" s="37"/>
      <c r="D524" s="37"/>
      <c r="E524" s="37"/>
      <c r="F524" s="37"/>
      <c r="G524" s="37"/>
      <c r="H524" s="37"/>
      <c r="I524" s="37"/>
      <c r="J524" s="37"/>
      <c r="K524" s="37"/>
      <c r="L524" s="37"/>
      <c r="M524" s="37"/>
      <c r="N524" s="13">
        <v>25</v>
      </c>
      <c r="O524" s="14">
        <v>2.7799999999999998E-2</v>
      </c>
    </row>
    <row r="525" spans="1:16" ht="31.5" customHeight="1" x14ac:dyDescent="0.25">
      <c r="A525" s="32" t="s">
        <v>243</v>
      </c>
      <c r="B525" s="38" t="s">
        <v>253</v>
      </c>
      <c r="C525" s="13">
        <v>176</v>
      </c>
      <c r="D525" s="13">
        <v>0</v>
      </c>
      <c r="E525" s="13">
        <v>898</v>
      </c>
      <c r="F525" s="13">
        <v>15</v>
      </c>
      <c r="G525" s="14">
        <v>1.67E-2</v>
      </c>
      <c r="H525" s="13">
        <v>89</v>
      </c>
      <c r="I525" s="19">
        <v>9.9099999999999994E-2</v>
      </c>
      <c r="J525" s="19"/>
      <c r="K525" s="13">
        <v>15</v>
      </c>
      <c r="L525" s="14">
        <v>1.67E-2</v>
      </c>
      <c r="M525" s="14"/>
      <c r="N525" s="16">
        <v>25</v>
      </c>
      <c r="O525" s="17">
        <v>2.7799999999999998E-2</v>
      </c>
    </row>
    <row r="526" spans="1:16" ht="22.5" customHeight="1" x14ac:dyDescent="0.25">
      <c r="A526" s="37" t="s">
        <v>252</v>
      </c>
      <c r="B526" s="41" t="s">
        <v>254</v>
      </c>
      <c r="C526" s="16">
        <v>176</v>
      </c>
      <c r="D526" s="16">
        <v>0</v>
      </c>
      <c r="E526" s="16">
        <v>898</v>
      </c>
      <c r="F526" s="16">
        <v>15</v>
      </c>
      <c r="G526" s="17">
        <v>1.67E-2</v>
      </c>
      <c r="H526" s="16">
        <v>89</v>
      </c>
      <c r="I526" s="20">
        <v>9.9099999999999994E-2</v>
      </c>
      <c r="J526" s="20"/>
      <c r="K526" s="16">
        <v>15</v>
      </c>
      <c r="L526" s="17">
        <v>1.67E-2</v>
      </c>
      <c r="M526" s="17"/>
      <c r="N526" s="39"/>
      <c r="O526" s="39"/>
    </row>
    <row r="527" spans="1:16" ht="12.75" customHeight="1" x14ac:dyDescent="0.25">
      <c r="A527" s="40"/>
      <c r="B527" s="39"/>
      <c r="C527" s="39"/>
      <c r="D527" s="39"/>
      <c r="E527" s="39"/>
      <c r="F527" s="39"/>
      <c r="G527" s="39"/>
      <c r="H527" s="39"/>
      <c r="I527" s="39"/>
      <c r="J527" s="39"/>
      <c r="K527" s="39"/>
      <c r="L527" s="39"/>
      <c r="M527" s="39"/>
      <c r="N527" s="13">
        <v>25</v>
      </c>
      <c r="O527" s="14">
        <v>1.09E-2</v>
      </c>
    </row>
    <row r="528" spans="1:16" ht="11.25" customHeight="1" x14ac:dyDescent="0.25">
      <c r="A528" s="42"/>
      <c r="B528" s="38" t="s">
        <v>253</v>
      </c>
      <c r="C528" s="13">
        <v>451</v>
      </c>
      <c r="D528" s="13">
        <v>0</v>
      </c>
      <c r="E528" s="13">
        <v>2294</v>
      </c>
      <c r="F528" s="13">
        <v>31</v>
      </c>
      <c r="G528" s="14">
        <v>1.35E-2</v>
      </c>
      <c r="H528" s="13">
        <v>246</v>
      </c>
      <c r="I528" s="19">
        <v>0.1072</v>
      </c>
      <c r="J528" s="19"/>
      <c r="K528" s="13">
        <v>54</v>
      </c>
      <c r="L528" s="14">
        <v>2.35E-2</v>
      </c>
      <c r="M528" s="14"/>
      <c r="N528" s="16">
        <v>25</v>
      </c>
      <c r="O528" s="17">
        <v>1.09E-2</v>
      </c>
    </row>
    <row r="529" spans="1:15" ht="11.45" customHeight="1" x14ac:dyDescent="0.25">
      <c r="A529" s="39" t="s">
        <v>255</v>
      </c>
      <c r="B529" s="41" t="s">
        <v>254</v>
      </c>
      <c r="C529" s="16">
        <v>451</v>
      </c>
      <c r="D529" s="16">
        <v>0</v>
      </c>
      <c r="E529" s="16">
        <v>2294</v>
      </c>
      <c r="F529" s="16">
        <v>31</v>
      </c>
      <c r="G529" s="17">
        <v>1.35E-2</v>
      </c>
      <c r="H529" s="16">
        <v>246</v>
      </c>
      <c r="I529" s="20">
        <v>0.1072</v>
      </c>
      <c r="J529" s="20"/>
      <c r="K529" s="16">
        <v>54</v>
      </c>
      <c r="L529" s="17">
        <v>2.35E-2</v>
      </c>
      <c r="M529" s="17"/>
      <c r="N529" s="39"/>
      <c r="O529" s="39"/>
    </row>
    <row r="530" spans="1:15" ht="25.5" customHeight="1" x14ac:dyDescent="0.25">
      <c r="A530" s="40"/>
      <c r="B530" s="39"/>
      <c r="C530" s="39"/>
      <c r="D530" s="39"/>
      <c r="E530" s="39"/>
      <c r="F530" s="39"/>
      <c r="G530" s="39"/>
      <c r="H530" s="39"/>
      <c r="I530" s="39"/>
      <c r="J530" s="39"/>
      <c r="K530" s="39"/>
      <c r="L530" s="39"/>
      <c r="M530" s="39"/>
      <c r="N530" s="13">
        <v>27</v>
      </c>
      <c r="O530" s="14">
        <v>1.6400000000000001E-2</v>
      </c>
    </row>
    <row r="531" spans="1:15" ht="11.25" customHeight="1" x14ac:dyDescent="0.25">
      <c r="A531" s="42"/>
      <c r="B531" s="38" t="s">
        <v>253</v>
      </c>
      <c r="C531" s="13">
        <v>317</v>
      </c>
      <c r="D531" s="13">
        <v>0</v>
      </c>
      <c r="E531" s="13">
        <v>1643</v>
      </c>
      <c r="F531" s="13">
        <v>8</v>
      </c>
      <c r="G531" s="14">
        <v>4.8999999999999998E-3</v>
      </c>
      <c r="H531" s="13">
        <v>178</v>
      </c>
      <c r="I531" s="19">
        <v>0.10829999999999999</v>
      </c>
      <c r="J531" s="19"/>
      <c r="K531" s="13">
        <v>44</v>
      </c>
      <c r="L531" s="14">
        <v>2.6800000000000001E-2</v>
      </c>
      <c r="M531" s="14"/>
      <c r="N531" s="16">
        <v>27</v>
      </c>
      <c r="O531" s="17">
        <v>1.6400000000000001E-2</v>
      </c>
    </row>
    <row r="532" spans="1:15" ht="11.45" customHeight="1" x14ac:dyDescent="0.25">
      <c r="A532" s="39" t="s">
        <v>256</v>
      </c>
      <c r="B532" s="41" t="s">
        <v>254</v>
      </c>
      <c r="C532" s="16">
        <v>317</v>
      </c>
      <c r="D532" s="16">
        <v>0</v>
      </c>
      <c r="E532" s="16">
        <v>1643</v>
      </c>
      <c r="F532" s="16">
        <v>8</v>
      </c>
      <c r="G532" s="17">
        <v>4.8999999999999998E-3</v>
      </c>
      <c r="H532" s="16">
        <v>178</v>
      </c>
      <c r="I532" s="20">
        <v>0.10829999999999999</v>
      </c>
      <c r="J532" s="20"/>
      <c r="K532" s="16">
        <v>44</v>
      </c>
      <c r="L532" s="17">
        <v>2.6800000000000001E-2</v>
      </c>
      <c r="M532" s="17"/>
      <c r="N532" s="39"/>
      <c r="O532" s="39"/>
    </row>
    <row r="533" spans="1:15" ht="25.5" customHeight="1" x14ac:dyDescent="0.25">
      <c r="A533" s="40"/>
      <c r="B533" s="39"/>
      <c r="C533" s="39"/>
      <c r="D533" s="39"/>
      <c r="E533" s="39"/>
      <c r="F533" s="39"/>
      <c r="G533" s="39"/>
      <c r="H533" s="39"/>
      <c r="I533" s="39"/>
      <c r="J533" s="39"/>
      <c r="K533" s="39"/>
      <c r="L533" s="39"/>
      <c r="M533" s="39"/>
      <c r="N533" s="13">
        <v>10</v>
      </c>
      <c r="O533" s="14">
        <v>8.3999999999999995E-3</v>
      </c>
    </row>
    <row r="534" spans="1:15" ht="11.25" customHeight="1" x14ac:dyDescent="0.25">
      <c r="A534" s="42"/>
      <c r="B534" s="38" t="s">
        <v>253</v>
      </c>
      <c r="C534" s="13">
        <v>238</v>
      </c>
      <c r="D534" s="13">
        <v>0</v>
      </c>
      <c r="E534" s="13">
        <v>1194</v>
      </c>
      <c r="F534" s="13">
        <v>12</v>
      </c>
      <c r="G534" s="14">
        <v>1.01E-2</v>
      </c>
      <c r="H534" s="13">
        <v>132</v>
      </c>
      <c r="I534" s="19">
        <v>0.1106</v>
      </c>
      <c r="J534" s="19"/>
      <c r="K534" s="13">
        <v>24</v>
      </c>
      <c r="L534" s="14">
        <v>2.01E-2</v>
      </c>
      <c r="M534" s="14"/>
      <c r="N534" s="16">
        <v>10</v>
      </c>
      <c r="O534" s="17">
        <v>8.3999999999999995E-3</v>
      </c>
    </row>
    <row r="535" spans="1:15" ht="11.45" customHeight="1" x14ac:dyDescent="0.25">
      <c r="A535" s="39" t="s">
        <v>257</v>
      </c>
      <c r="B535" s="41" t="s">
        <v>254</v>
      </c>
      <c r="C535" s="16">
        <v>238</v>
      </c>
      <c r="D535" s="16">
        <v>0</v>
      </c>
      <c r="E535" s="16">
        <v>1194</v>
      </c>
      <c r="F535" s="16">
        <v>12</v>
      </c>
      <c r="G535" s="17">
        <v>1.01E-2</v>
      </c>
      <c r="H535" s="16">
        <v>132</v>
      </c>
      <c r="I535" s="20">
        <v>0.1106</v>
      </c>
      <c r="J535" s="20"/>
      <c r="K535" s="16">
        <v>24</v>
      </c>
      <c r="L535" s="17">
        <v>2.01E-2</v>
      </c>
      <c r="M535" s="17"/>
      <c r="N535" s="39"/>
      <c r="O535" s="39"/>
    </row>
    <row r="536" spans="1:15" ht="25.5" customHeight="1" x14ac:dyDescent="0.25">
      <c r="A536" s="40"/>
      <c r="B536" s="39"/>
      <c r="C536" s="39"/>
      <c r="D536" s="39"/>
      <c r="E536" s="39"/>
      <c r="F536" s="39"/>
      <c r="G536" s="39"/>
      <c r="H536" s="39"/>
      <c r="I536" s="39"/>
      <c r="J536" s="39"/>
      <c r="K536" s="39"/>
      <c r="L536" s="39"/>
      <c r="M536" s="39"/>
      <c r="N536" s="13">
        <v>0</v>
      </c>
      <c r="O536" s="14">
        <v>0</v>
      </c>
    </row>
    <row r="537" spans="1:15" ht="11.25" customHeight="1" x14ac:dyDescent="0.25">
      <c r="A537" s="42"/>
      <c r="B537" s="38" t="s">
        <v>253</v>
      </c>
      <c r="C537" s="13">
        <v>0</v>
      </c>
      <c r="D537" s="13">
        <v>0</v>
      </c>
      <c r="E537" s="13">
        <v>0</v>
      </c>
      <c r="F537" s="13">
        <v>0</v>
      </c>
      <c r="G537" s="14">
        <v>0</v>
      </c>
      <c r="H537" s="13">
        <v>0</v>
      </c>
      <c r="I537" s="19">
        <v>0</v>
      </c>
      <c r="J537" s="19"/>
      <c r="K537" s="13">
        <v>0</v>
      </c>
      <c r="L537" s="14">
        <v>0</v>
      </c>
      <c r="M537" s="14"/>
      <c r="N537" s="16">
        <v>0</v>
      </c>
      <c r="O537" s="17">
        <v>0</v>
      </c>
    </row>
    <row r="538" spans="1:15" ht="11.45" customHeight="1" x14ac:dyDescent="0.25">
      <c r="A538" s="39" t="s">
        <v>258</v>
      </c>
      <c r="B538" s="41" t="s">
        <v>254</v>
      </c>
      <c r="C538" s="16">
        <v>0</v>
      </c>
      <c r="D538" s="16">
        <v>0</v>
      </c>
      <c r="E538" s="16">
        <v>0</v>
      </c>
      <c r="F538" s="16">
        <v>0</v>
      </c>
      <c r="G538" s="17">
        <v>0</v>
      </c>
      <c r="H538" s="16">
        <v>0</v>
      </c>
      <c r="I538" s="20">
        <v>0</v>
      </c>
      <c r="J538" s="20"/>
      <c r="K538" s="16">
        <v>0</v>
      </c>
      <c r="L538" s="17">
        <v>0</v>
      </c>
      <c r="M538" s="17"/>
      <c r="N538" s="39"/>
      <c r="O538" s="39"/>
    </row>
    <row r="539" spans="1:15" ht="25.5" customHeight="1" x14ac:dyDescent="0.25">
      <c r="A539" s="40"/>
      <c r="B539" s="39"/>
      <c r="C539" s="39"/>
      <c r="D539" s="39"/>
      <c r="E539" s="39"/>
      <c r="F539" s="39"/>
      <c r="G539" s="39"/>
      <c r="H539" s="39"/>
      <c r="I539" s="39"/>
      <c r="J539" s="39"/>
      <c r="K539" s="39"/>
      <c r="L539" s="39"/>
      <c r="M539" s="39"/>
      <c r="N539" s="13">
        <v>72</v>
      </c>
      <c r="O539" s="14">
        <v>1.7000000000000001E-2</v>
      </c>
    </row>
    <row r="540" spans="1:15" ht="11.25" customHeight="1" x14ac:dyDescent="0.25">
      <c r="A540" s="42"/>
      <c r="B540" s="38" t="s">
        <v>253</v>
      </c>
      <c r="C540" s="13">
        <v>865</v>
      </c>
      <c r="D540" s="13">
        <v>0</v>
      </c>
      <c r="E540" s="13">
        <v>4230</v>
      </c>
      <c r="F540" s="13">
        <v>42</v>
      </c>
      <c r="G540" s="14">
        <v>9.9000000000000008E-3</v>
      </c>
      <c r="H540" s="13">
        <v>450</v>
      </c>
      <c r="I540" s="19">
        <v>0.10639999999999999</v>
      </c>
      <c r="J540" s="19"/>
      <c r="K540" s="13">
        <v>100</v>
      </c>
      <c r="L540" s="14">
        <v>2.3599999999999999E-2</v>
      </c>
      <c r="M540" s="14"/>
      <c r="N540" s="16">
        <v>72</v>
      </c>
      <c r="O540" s="17">
        <v>1.7000000000000001E-2</v>
      </c>
    </row>
    <row r="541" spans="1:15" ht="11.45" customHeight="1" x14ac:dyDescent="0.25">
      <c r="A541" s="39" t="s">
        <v>259</v>
      </c>
      <c r="B541" s="41" t="s">
        <v>254</v>
      </c>
      <c r="C541" s="16">
        <v>865</v>
      </c>
      <c r="D541" s="16">
        <v>0</v>
      </c>
      <c r="E541" s="16">
        <v>4230</v>
      </c>
      <c r="F541" s="16">
        <v>42</v>
      </c>
      <c r="G541" s="17">
        <v>9.9000000000000008E-3</v>
      </c>
      <c r="H541" s="16">
        <v>450</v>
      </c>
      <c r="I541" s="20">
        <v>0.10639999999999999</v>
      </c>
      <c r="J541" s="20"/>
      <c r="K541" s="16">
        <v>100</v>
      </c>
      <c r="L541" s="17">
        <v>2.3599999999999999E-2</v>
      </c>
      <c r="M541" s="17"/>
      <c r="N541" s="39"/>
      <c r="O541" s="39"/>
    </row>
    <row r="542" spans="1:15" ht="25.5" customHeight="1" x14ac:dyDescent="0.25">
      <c r="A542" s="40"/>
      <c r="B542" s="39"/>
      <c r="C542" s="39"/>
      <c r="D542" s="39"/>
      <c r="E542" s="39"/>
      <c r="F542" s="39"/>
      <c r="G542" s="39"/>
      <c r="H542" s="39"/>
      <c r="I542" s="39"/>
      <c r="J542" s="39"/>
      <c r="K542" s="39"/>
      <c r="L542" s="39"/>
      <c r="M542" s="39"/>
      <c r="N542" s="13">
        <v>35</v>
      </c>
      <c r="O542" s="14">
        <v>1.78E-2</v>
      </c>
    </row>
    <row r="543" spans="1:15" ht="11.25" customHeight="1" x14ac:dyDescent="0.25">
      <c r="A543" s="42"/>
      <c r="B543" s="38" t="s">
        <v>253</v>
      </c>
      <c r="C543" s="13">
        <v>395</v>
      </c>
      <c r="D543" s="13">
        <v>0</v>
      </c>
      <c r="E543" s="13">
        <v>1965</v>
      </c>
      <c r="F543" s="13">
        <v>31</v>
      </c>
      <c r="G543" s="14">
        <v>1.5800000000000002E-2</v>
      </c>
      <c r="H543" s="13">
        <v>194</v>
      </c>
      <c r="I543" s="19">
        <v>9.8699999999999996E-2</v>
      </c>
      <c r="J543" s="19"/>
      <c r="K543" s="13">
        <v>54</v>
      </c>
      <c r="L543" s="14">
        <v>2.75E-2</v>
      </c>
      <c r="M543" s="14"/>
      <c r="N543" s="16">
        <v>35</v>
      </c>
      <c r="O543" s="17">
        <v>1.78E-2</v>
      </c>
    </row>
    <row r="544" spans="1:15" ht="11.45" customHeight="1" x14ac:dyDescent="0.25">
      <c r="A544" s="39" t="s">
        <v>260</v>
      </c>
      <c r="B544" s="41" t="s">
        <v>254</v>
      </c>
      <c r="C544" s="16">
        <v>395</v>
      </c>
      <c r="D544" s="16">
        <v>0</v>
      </c>
      <c r="E544" s="16">
        <v>1965</v>
      </c>
      <c r="F544" s="16">
        <v>31</v>
      </c>
      <c r="G544" s="17">
        <v>1.5800000000000002E-2</v>
      </c>
      <c r="H544" s="16">
        <v>194</v>
      </c>
      <c r="I544" s="20">
        <v>9.8699999999999996E-2</v>
      </c>
      <c r="J544" s="20"/>
      <c r="K544" s="16">
        <v>54</v>
      </c>
      <c r="L544" s="17">
        <v>2.75E-2</v>
      </c>
      <c r="M544" s="17"/>
      <c r="N544" s="39"/>
      <c r="O544" s="39"/>
    </row>
    <row r="545" spans="1:15" ht="25.5" customHeight="1" x14ac:dyDescent="0.25">
      <c r="A545" s="40"/>
      <c r="B545" s="39"/>
      <c r="C545" s="39"/>
      <c r="D545" s="39"/>
      <c r="E545" s="39"/>
      <c r="F545" s="39"/>
      <c r="G545" s="39"/>
      <c r="H545" s="39"/>
      <c r="I545" s="39"/>
      <c r="J545" s="39"/>
      <c r="K545" s="39"/>
      <c r="L545" s="39"/>
      <c r="M545" s="39"/>
      <c r="N545" s="13">
        <v>15</v>
      </c>
      <c r="O545" s="14">
        <v>1.26E-2</v>
      </c>
    </row>
    <row r="546" spans="1:15" ht="11.25" customHeight="1" x14ac:dyDescent="0.25">
      <c r="A546" s="42"/>
      <c r="B546" s="38" t="s">
        <v>253</v>
      </c>
      <c r="C546" s="13">
        <v>226</v>
      </c>
      <c r="D546" s="13">
        <v>0</v>
      </c>
      <c r="E546" s="13">
        <v>1191</v>
      </c>
      <c r="F546" s="13">
        <v>9</v>
      </c>
      <c r="G546" s="14">
        <v>7.6E-3</v>
      </c>
      <c r="H546" s="13">
        <v>127</v>
      </c>
      <c r="I546" s="19">
        <v>0.1066</v>
      </c>
      <c r="J546" s="19"/>
      <c r="K546" s="13">
        <v>42</v>
      </c>
      <c r="L546" s="14">
        <v>3.5299999999999998E-2</v>
      </c>
      <c r="M546" s="14"/>
      <c r="N546" s="16">
        <v>15</v>
      </c>
      <c r="O546" s="17">
        <v>1.26E-2</v>
      </c>
    </row>
    <row r="547" spans="1:15" ht="11.45" customHeight="1" x14ac:dyDescent="0.25">
      <c r="A547" s="39" t="s">
        <v>261</v>
      </c>
      <c r="B547" s="41" t="s">
        <v>254</v>
      </c>
      <c r="C547" s="16">
        <v>226</v>
      </c>
      <c r="D547" s="16">
        <v>0</v>
      </c>
      <c r="E547" s="16">
        <v>1191</v>
      </c>
      <c r="F547" s="16">
        <v>9</v>
      </c>
      <c r="G547" s="17">
        <v>7.6E-3</v>
      </c>
      <c r="H547" s="16">
        <v>127</v>
      </c>
      <c r="I547" s="20">
        <v>0.1066</v>
      </c>
      <c r="J547" s="20"/>
      <c r="K547" s="16">
        <v>42</v>
      </c>
      <c r="L547" s="17">
        <v>3.5299999999999998E-2</v>
      </c>
      <c r="M547" s="17"/>
      <c r="N547" s="39"/>
      <c r="O547" s="39"/>
    </row>
    <row r="548" spans="1:15" ht="25.5" customHeight="1" x14ac:dyDescent="0.25">
      <c r="A548" s="40"/>
      <c r="B548" s="39"/>
      <c r="C548" s="39"/>
      <c r="D548" s="39"/>
      <c r="E548" s="39"/>
      <c r="F548" s="39"/>
      <c r="G548" s="39"/>
      <c r="H548" s="39"/>
      <c r="I548" s="39"/>
      <c r="J548" s="39"/>
      <c r="K548" s="39"/>
      <c r="L548" s="39"/>
      <c r="M548" s="39"/>
      <c r="N548" s="13">
        <v>16</v>
      </c>
      <c r="O548" s="14">
        <v>1.77E-2</v>
      </c>
    </row>
    <row r="549" spans="1:15" ht="11.25" customHeight="1" x14ac:dyDescent="0.25">
      <c r="A549" s="42"/>
      <c r="B549" s="38" t="s">
        <v>253</v>
      </c>
      <c r="C549" s="13">
        <v>177</v>
      </c>
      <c r="D549" s="13">
        <v>0</v>
      </c>
      <c r="E549" s="13">
        <v>904</v>
      </c>
      <c r="F549" s="13">
        <v>10</v>
      </c>
      <c r="G549" s="14">
        <v>1.11E-2</v>
      </c>
      <c r="H549" s="13">
        <v>107</v>
      </c>
      <c r="I549" s="19">
        <v>0.11840000000000001</v>
      </c>
      <c r="J549" s="19"/>
      <c r="K549" s="13">
        <v>14</v>
      </c>
      <c r="L549" s="14">
        <v>1.55E-2</v>
      </c>
      <c r="M549" s="14"/>
      <c r="N549" s="16">
        <v>16</v>
      </c>
      <c r="O549" s="17">
        <v>1.77E-2</v>
      </c>
    </row>
    <row r="550" spans="1:15" ht="11.45" customHeight="1" x14ac:dyDescent="0.25">
      <c r="A550" s="39" t="s">
        <v>262</v>
      </c>
      <c r="B550" s="41" t="s">
        <v>254</v>
      </c>
      <c r="C550" s="16">
        <v>177</v>
      </c>
      <c r="D550" s="16">
        <v>0</v>
      </c>
      <c r="E550" s="16">
        <v>904</v>
      </c>
      <c r="F550" s="16">
        <v>10</v>
      </c>
      <c r="G550" s="17">
        <v>1.11E-2</v>
      </c>
      <c r="H550" s="16">
        <v>107</v>
      </c>
      <c r="I550" s="20">
        <v>0.11840000000000001</v>
      </c>
      <c r="J550" s="20"/>
      <c r="K550" s="16">
        <v>14</v>
      </c>
      <c r="L550" s="17">
        <v>1.55E-2</v>
      </c>
      <c r="M550" s="17"/>
      <c r="N550" s="39"/>
      <c r="O550" s="39"/>
    </row>
    <row r="551" spans="1:15" ht="25.5" customHeight="1" x14ac:dyDescent="0.25">
      <c r="A551" s="40"/>
      <c r="B551" s="39"/>
      <c r="C551" s="39"/>
      <c r="D551" s="39"/>
      <c r="E551" s="39"/>
      <c r="F551" s="39"/>
      <c r="G551" s="39"/>
      <c r="H551" s="39"/>
      <c r="I551" s="39"/>
      <c r="J551" s="39"/>
      <c r="K551" s="39"/>
      <c r="L551" s="39"/>
      <c r="M551" s="39"/>
      <c r="N551" s="13">
        <v>32</v>
      </c>
      <c r="O551" s="14">
        <v>1.54E-2</v>
      </c>
    </row>
    <row r="552" spans="1:15" ht="11.25" customHeight="1" x14ac:dyDescent="0.25">
      <c r="A552" s="42"/>
      <c r="B552" s="38" t="s">
        <v>253</v>
      </c>
      <c r="C552" s="13">
        <v>418</v>
      </c>
      <c r="D552" s="13">
        <v>0</v>
      </c>
      <c r="E552" s="13">
        <v>2077</v>
      </c>
      <c r="F552" s="13">
        <v>22</v>
      </c>
      <c r="G552" s="14">
        <v>1.06E-2</v>
      </c>
      <c r="H552" s="13">
        <v>239</v>
      </c>
      <c r="I552" s="19">
        <v>0.11509999999999999</v>
      </c>
      <c r="J552" s="19"/>
      <c r="K552" s="13">
        <v>41</v>
      </c>
      <c r="L552" s="14">
        <v>1.9699999999999999E-2</v>
      </c>
      <c r="M552" s="14"/>
      <c r="N552" s="16">
        <v>32</v>
      </c>
      <c r="O552" s="17">
        <v>1.54E-2</v>
      </c>
    </row>
    <row r="553" spans="1:15" ht="11.45" customHeight="1" x14ac:dyDescent="0.25">
      <c r="A553" s="39" t="s">
        <v>263</v>
      </c>
      <c r="B553" s="41" t="s">
        <v>254</v>
      </c>
      <c r="C553" s="16">
        <v>418</v>
      </c>
      <c r="D553" s="16">
        <v>0</v>
      </c>
      <c r="E553" s="16">
        <v>2077</v>
      </c>
      <c r="F553" s="16">
        <v>22</v>
      </c>
      <c r="G553" s="17">
        <v>1.06E-2</v>
      </c>
      <c r="H553" s="16">
        <v>239</v>
      </c>
      <c r="I553" s="20">
        <v>0.11509999999999999</v>
      </c>
      <c r="J553" s="20"/>
      <c r="K553" s="16">
        <v>41</v>
      </c>
      <c r="L553" s="17">
        <v>1.9699999999999999E-2</v>
      </c>
      <c r="M553" s="17"/>
      <c r="N553" s="39"/>
      <c r="O553" s="39"/>
    </row>
    <row r="554" spans="1:15" ht="25.5" customHeight="1" x14ac:dyDescent="0.25">
      <c r="A554" s="40"/>
      <c r="B554" s="39"/>
      <c r="C554" s="39"/>
      <c r="D554" s="39"/>
      <c r="E554" s="39"/>
      <c r="F554" s="39"/>
      <c r="G554" s="39"/>
      <c r="H554" s="39"/>
      <c r="I554" s="39"/>
      <c r="J554" s="39"/>
      <c r="K554" s="39"/>
      <c r="L554" s="39"/>
      <c r="M554" s="39"/>
      <c r="N554" s="13">
        <v>10</v>
      </c>
      <c r="O554" s="14">
        <v>1.55E-2</v>
      </c>
    </row>
    <row r="555" spans="1:15" ht="11.25" customHeight="1" x14ac:dyDescent="0.25">
      <c r="A555" s="42"/>
      <c r="B555" s="38" t="s">
        <v>253</v>
      </c>
      <c r="C555" s="13">
        <v>122</v>
      </c>
      <c r="D555" s="13">
        <v>0</v>
      </c>
      <c r="E555" s="13">
        <v>646</v>
      </c>
      <c r="F555" s="13">
        <v>8</v>
      </c>
      <c r="G555" s="14">
        <v>1.24E-2</v>
      </c>
      <c r="H555" s="13">
        <v>76</v>
      </c>
      <c r="I555" s="19">
        <v>0.1176</v>
      </c>
      <c r="J555" s="19"/>
      <c r="K555" s="13">
        <v>10</v>
      </c>
      <c r="L555" s="14">
        <v>1.55E-2</v>
      </c>
      <c r="M555" s="14"/>
      <c r="N555" s="16">
        <v>10</v>
      </c>
      <c r="O555" s="17">
        <v>1.55E-2</v>
      </c>
    </row>
    <row r="556" spans="1:15" ht="11.45" customHeight="1" x14ac:dyDescent="0.25">
      <c r="A556" s="39" t="s">
        <v>264</v>
      </c>
      <c r="B556" s="41" t="s">
        <v>254</v>
      </c>
      <c r="C556" s="16">
        <v>122</v>
      </c>
      <c r="D556" s="16">
        <v>0</v>
      </c>
      <c r="E556" s="16">
        <v>646</v>
      </c>
      <c r="F556" s="16">
        <v>8</v>
      </c>
      <c r="G556" s="17">
        <v>1.24E-2</v>
      </c>
      <c r="H556" s="16">
        <v>76</v>
      </c>
      <c r="I556" s="20">
        <v>0.1176</v>
      </c>
      <c r="J556" s="20"/>
      <c r="K556" s="16">
        <v>10</v>
      </c>
      <c r="L556" s="17">
        <v>1.55E-2</v>
      </c>
      <c r="M556" s="17"/>
      <c r="N556" s="39"/>
      <c r="O556" s="39"/>
    </row>
    <row r="557" spans="1:15" ht="25.5" customHeight="1" x14ac:dyDescent="0.25">
      <c r="A557" s="40"/>
      <c r="B557" s="39"/>
      <c r="C557" s="39"/>
      <c r="D557" s="39"/>
      <c r="E557" s="39"/>
      <c r="F557" s="39"/>
      <c r="G557" s="39"/>
      <c r="H557" s="39"/>
      <c r="I557" s="39"/>
      <c r="J557" s="39"/>
      <c r="K557" s="39"/>
      <c r="L557" s="39"/>
      <c r="M557" s="39"/>
      <c r="N557" s="13">
        <v>33</v>
      </c>
      <c r="O557" s="14">
        <v>1.55E-2</v>
      </c>
    </row>
    <row r="558" spans="1:15" ht="11.25" customHeight="1" x14ac:dyDescent="0.25">
      <c r="A558" s="42"/>
      <c r="B558" s="38" t="s">
        <v>253</v>
      </c>
      <c r="C558" s="13">
        <v>436</v>
      </c>
      <c r="D558" s="13">
        <v>0</v>
      </c>
      <c r="E558" s="13">
        <v>2133</v>
      </c>
      <c r="F558" s="13">
        <v>28</v>
      </c>
      <c r="G558" s="14">
        <v>1.3100000000000001E-2</v>
      </c>
      <c r="H558" s="13">
        <v>219</v>
      </c>
      <c r="I558" s="19">
        <v>0.1027</v>
      </c>
      <c r="J558" s="19"/>
      <c r="K558" s="13">
        <v>56</v>
      </c>
      <c r="L558" s="14">
        <v>2.63E-2</v>
      </c>
      <c r="M558" s="14"/>
      <c r="N558" s="16">
        <v>33</v>
      </c>
      <c r="O558" s="17">
        <v>1.55E-2</v>
      </c>
    </row>
    <row r="559" spans="1:15" ht="11.45" customHeight="1" x14ac:dyDescent="0.25">
      <c r="A559" s="39" t="s">
        <v>265</v>
      </c>
      <c r="B559" s="41" t="s">
        <v>254</v>
      </c>
      <c r="C559" s="16">
        <v>436</v>
      </c>
      <c r="D559" s="16">
        <v>0</v>
      </c>
      <c r="E559" s="16">
        <v>2133</v>
      </c>
      <c r="F559" s="16">
        <v>28</v>
      </c>
      <c r="G559" s="17">
        <v>1.3100000000000001E-2</v>
      </c>
      <c r="H559" s="16">
        <v>219</v>
      </c>
      <c r="I559" s="20">
        <v>0.1027</v>
      </c>
      <c r="J559" s="20"/>
      <c r="K559" s="16">
        <v>56</v>
      </c>
      <c r="L559" s="17">
        <v>2.63E-2</v>
      </c>
      <c r="M559" s="17"/>
      <c r="N559" s="39"/>
      <c r="O559" s="39"/>
    </row>
    <row r="560" spans="1:15" ht="25.5" customHeight="1" x14ac:dyDescent="0.25">
      <c r="A560" s="40"/>
      <c r="B560" s="39"/>
      <c r="C560" s="39"/>
      <c r="D560" s="39"/>
      <c r="E560" s="39"/>
      <c r="F560" s="39"/>
      <c r="G560" s="39"/>
      <c r="H560" s="39"/>
      <c r="I560" s="39"/>
      <c r="J560" s="39"/>
      <c r="K560" s="39"/>
      <c r="L560" s="39"/>
      <c r="M560" s="39"/>
      <c r="N560" s="13">
        <v>114</v>
      </c>
      <c r="O560" s="14">
        <v>2.24E-2</v>
      </c>
    </row>
    <row r="561" spans="1:16" ht="11.25" customHeight="1" x14ac:dyDescent="0.25">
      <c r="A561" s="42"/>
      <c r="B561" s="38" t="s">
        <v>253</v>
      </c>
      <c r="C561" s="13">
        <v>1014</v>
      </c>
      <c r="D561" s="13">
        <v>0</v>
      </c>
      <c r="E561" s="13">
        <v>5087</v>
      </c>
      <c r="F561" s="13">
        <v>46</v>
      </c>
      <c r="G561" s="14">
        <v>8.9999999999999993E-3</v>
      </c>
      <c r="H561" s="13">
        <v>442</v>
      </c>
      <c r="I561" s="19">
        <v>8.6900000000000005E-2</v>
      </c>
      <c r="J561" s="19"/>
      <c r="K561" s="13">
        <v>211</v>
      </c>
      <c r="L561" s="14">
        <v>4.1500000000000002E-2</v>
      </c>
      <c r="M561" s="14"/>
      <c r="N561" s="16">
        <v>114</v>
      </c>
      <c r="O561" s="17">
        <v>2.24E-2</v>
      </c>
    </row>
    <row r="562" spans="1:16" ht="11.45" customHeight="1" x14ac:dyDescent="0.25">
      <c r="A562" s="39" t="s">
        <v>266</v>
      </c>
      <c r="B562" s="41" t="s">
        <v>254</v>
      </c>
      <c r="C562" s="16">
        <v>1014</v>
      </c>
      <c r="D562" s="16">
        <v>0</v>
      </c>
      <c r="E562" s="16">
        <v>5087</v>
      </c>
      <c r="F562" s="16">
        <v>46</v>
      </c>
      <c r="G562" s="17">
        <v>8.9999999999999993E-3</v>
      </c>
      <c r="H562" s="16">
        <v>442</v>
      </c>
      <c r="I562" s="20">
        <v>8.6900000000000005E-2</v>
      </c>
      <c r="J562" s="20"/>
      <c r="K562" s="16">
        <v>211</v>
      </c>
      <c r="L562" s="17">
        <v>4.1500000000000002E-2</v>
      </c>
      <c r="M562" s="17"/>
      <c r="N562" s="39"/>
      <c r="O562" s="39"/>
    </row>
    <row r="563" spans="1:16" ht="25.5" customHeight="1" x14ac:dyDescent="0.25">
      <c r="A563" s="40"/>
      <c r="B563" s="39"/>
      <c r="C563" s="39"/>
      <c r="D563" s="39"/>
      <c r="E563" s="39"/>
      <c r="F563" s="39"/>
      <c r="G563" s="39"/>
      <c r="H563" s="39"/>
      <c r="I563" s="39"/>
      <c r="J563" s="39"/>
      <c r="K563" s="39"/>
      <c r="L563" s="39"/>
      <c r="M563" s="39"/>
      <c r="N563" s="13">
        <v>93</v>
      </c>
      <c r="O563" s="14">
        <v>1.95E-2</v>
      </c>
    </row>
    <row r="564" spans="1:16" ht="11.25" customHeight="1" x14ac:dyDescent="0.25">
      <c r="A564" s="42"/>
      <c r="B564" s="38" t="s">
        <v>253</v>
      </c>
      <c r="C564" s="13">
        <v>921</v>
      </c>
      <c r="D564" s="13">
        <v>0</v>
      </c>
      <c r="E564" s="13">
        <v>4758</v>
      </c>
      <c r="F564" s="13">
        <v>37</v>
      </c>
      <c r="G564" s="14">
        <v>7.7999999999999996E-3</v>
      </c>
      <c r="H564" s="13">
        <v>532</v>
      </c>
      <c r="I564" s="19">
        <v>0.1118</v>
      </c>
      <c r="J564" s="19"/>
      <c r="K564" s="13">
        <v>110</v>
      </c>
      <c r="L564" s="14">
        <v>2.3099999999999999E-2</v>
      </c>
      <c r="M564" s="14"/>
      <c r="N564" s="16">
        <v>93</v>
      </c>
      <c r="O564" s="17">
        <v>1.95E-2</v>
      </c>
    </row>
    <row r="565" spans="1:16" ht="11.45" customHeight="1" x14ac:dyDescent="0.25">
      <c r="A565" s="39" t="s">
        <v>267</v>
      </c>
      <c r="B565" s="41" t="s">
        <v>254</v>
      </c>
      <c r="C565" s="16">
        <v>921</v>
      </c>
      <c r="D565" s="16">
        <v>0</v>
      </c>
      <c r="E565" s="16">
        <v>4758</v>
      </c>
      <c r="F565" s="16">
        <v>37</v>
      </c>
      <c r="G565" s="17">
        <v>7.7999999999999996E-3</v>
      </c>
      <c r="H565" s="16">
        <v>532</v>
      </c>
      <c r="I565" s="20">
        <v>0.1118</v>
      </c>
      <c r="J565" s="20"/>
      <c r="K565" s="16">
        <v>110</v>
      </c>
      <c r="L565" s="17">
        <v>2.3099999999999999E-2</v>
      </c>
      <c r="M565" s="17"/>
      <c r="N565" s="31"/>
      <c r="O565" s="31"/>
    </row>
    <row r="566" spans="1:16" ht="25.5" customHeight="1" x14ac:dyDescent="0.25">
      <c r="A566" s="40"/>
      <c r="B566" s="30"/>
      <c r="C566" s="30"/>
      <c r="D566" s="30"/>
      <c r="E566" s="30"/>
      <c r="F566" s="30"/>
      <c r="G566" s="30"/>
      <c r="H566" s="30"/>
      <c r="I566" s="30"/>
      <c r="J566" s="30"/>
      <c r="K566" s="30"/>
      <c r="L566" s="30"/>
      <c r="M566" s="31" t="s">
        <v>376</v>
      </c>
    </row>
    <row r="567" spans="1:16" ht="11.25" customHeight="1" x14ac:dyDescent="0.25">
      <c r="A567" s="42"/>
      <c r="N567" s="36" t="s">
        <v>375</v>
      </c>
      <c r="O567" s="36"/>
      <c r="P567" s="31"/>
    </row>
    <row r="568" spans="1:16" ht="11.45" customHeight="1" x14ac:dyDescent="0.25">
      <c r="A568" s="30" t="s">
        <v>240</v>
      </c>
      <c r="B568" s="32"/>
      <c r="C568" s="33" t="s">
        <v>244</v>
      </c>
      <c r="D568" s="33" t="s">
        <v>245</v>
      </c>
      <c r="E568" s="32" t="s">
        <v>246</v>
      </c>
      <c r="F568" s="34" t="s">
        <v>372</v>
      </c>
      <c r="G568" s="34"/>
      <c r="H568" s="36" t="s">
        <v>373</v>
      </c>
      <c r="I568" s="36"/>
      <c r="J568" s="36"/>
      <c r="K568" s="34" t="s">
        <v>374</v>
      </c>
      <c r="L568" s="34"/>
      <c r="M568" s="34"/>
      <c r="N568" s="37"/>
      <c r="O568" s="37"/>
    </row>
    <row r="569" spans="1:16" ht="42.75" customHeight="1" x14ac:dyDescent="0.25">
      <c r="A569" s="12" t="s">
        <v>303</v>
      </c>
      <c r="B569" s="37"/>
      <c r="C569" s="37"/>
      <c r="D569" s="37"/>
      <c r="E569" s="37"/>
      <c r="F569" s="37"/>
      <c r="G569" s="37"/>
      <c r="H569" s="37"/>
      <c r="I569" s="37"/>
      <c r="J569" s="37"/>
      <c r="K569" s="37"/>
      <c r="L569" s="37"/>
      <c r="M569" s="37"/>
      <c r="N569" s="13">
        <v>12</v>
      </c>
      <c r="O569" s="14">
        <v>1.1299999999999999E-2</v>
      </c>
    </row>
    <row r="570" spans="1:16" ht="31.5" customHeight="1" x14ac:dyDescent="0.25">
      <c r="A570" s="32" t="s">
        <v>243</v>
      </c>
      <c r="B570" s="38" t="s">
        <v>253</v>
      </c>
      <c r="C570" s="13">
        <v>210</v>
      </c>
      <c r="D570" s="13">
        <v>0</v>
      </c>
      <c r="E570" s="13">
        <v>1062</v>
      </c>
      <c r="F570" s="13">
        <v>8</v>
      </c>
      <c r="G570" s="14">
        <v>7.4999999999999997E-3</v>
      </c>
      <c r="H570" s="13">
        <v>123</v>
      </c>
      <c r="I570" s="19">
        <v>0.1158</v>
      </c>
      <c r="J570" s="19"/>
      <c r="K570" s="13">
        <v>27</v>
      </c>
      <c r="L570" s="14">
        <v>2.5399999999999999E-2</v>
      </c>
      <c r="M570" s="14"/>
      <c r="N570" s="16">
        <v>12</v>
      </c>
      <c r="O570" s="17">
        <v>1.1299999999999999E-2</v>
      </c>
    </row>
    <row r="571" spans="1:16" ht="22.5" customHeight="1" x14ac:dyDescent="0.25">
      <c r="A571" s="37" t="s">
        <v>268</v>
      </c>
      <c r="B571" s="41" t="s">
        <v>254</v>
      </c>
      <c r="C571" s="16">
        <v>210</v>
      </c>
      <c r="D571" s="16">
        <v>0</v>
      </c>
      <c r="E571" s="16">
        <v>1062</v>
      </c>
      <c r="F571" s="16">
        <v>8</v>
      </c>
      <c r="G571" s="17">
        <v>7.4999999999999997E-3</v>
      </c>
      <c r="H571" s="16">
        <v>123</v>
      </c>
      <c r="I571" s="20">
        <v>0.1158</v>
      </c>
      <c r="J571" s="20"/>
      <c r="K571" s="16">
        <v>27</v>
      </c>
      <c r="L571" s="17">
        <v>2.5399999999999999E-2</v>
      </c>
      <c r="M571" s="17"/>
      <c r="N571" s="39"/>
      <c r="O571" s="39"/>
    </row>
    <row r="572" spans="1:16" ht="12.75" customHeight="1" x14ac:dyDescent="0.25">
      <c r="A572" s="40"/>
      <c r="B572" s="39"/>
      <c r="C572" s="39"/>
      <c r="D572" s="39"/>
      <c r="E572" s="39"/>
      <c r="F572" s="39"/>
      <c r="G572" s="39"/>
      <c r="H572" s="39"/>
      <c r="I572" s="39"/>
      <c r="J572" s="39"/>
      <c r="K572" s="39"/>
      <c r="L572" s="39"/>
      <c r="M572" s="39"/>
      <c r="N572" s="13">
        <v>7</v>
      </c>
      <c r="O572" s="14">
        <v>2.52E-2</v>
      </c>
    </row>
    <row r="573" spans="1:16" ht="11.25" customHeight="1" x14ac:dyDescent="0.25">
      <c r="A573" s="42"/>
      <c r="B573" s="38" t="s">
        <v>253</v>
      </c>
      <c r="C573" s="13">
        <v>62</v>
      </c>
      <c r="D573" s="13">
        <v>0</v>
      </c>
      <c r="E573" s="13">
        <v>278</v>
      </c>
      <c r="F573" s="13">
        <v>2</v>
      </c>
      <c r="G573" s="14">
        <v>7.1999999999999998E-3</v>
      </c>
      <c r="H573" s="13">
        <v>31</v>
      </c>
      <c r="I573" s="19">
        <v>0.1115</v>
      </c>
      <c r="J573" s="19"/>
      <c r="K573" s="13">
        <v>6</v>
      </c>
      <c r="L573" s="14">
        <v>2.1600000000000001E-2</v>
      </c>
      <c r="M573" s="14"/>
      <c r="N573" s="16">
        <v>7</v>
      </c>
      <c r="O573" s="17">
        <v>2.52E-2</v>
      </c>
    </row>
    <row r="574" spans="1:16" ht="11.45" customHeight="1" x14ac:dyDescent="0.25">
      <c r="A574" s="39" t="s">
        <v>269</v>
      </c>
      <c r="B574" s="41" t="s">
        <v>254</v>
      </c>
      <c r="C574" s="16">
        <v>62</v>
      </c>
      <c r="D574" s="16">
        <v>0</v>
      </c>
      <c r="E574" s="16">
        <v>278</v>
      </c>
      <c r="F574" s="16">
        <v>2</v>
      </c>
      <c r="G574" s="17">
        <v>7.1999999999999998E-3</v>
      </c>
      <c r="H574" s="16">
        <v>31</v>
      </c>
      <c r="I574" s="20">
        <v>0.1115</v>
      </c>
      <c r="J574" s="20"/>
      <c r="K574" s="16">
        <v>6</v>
      </c>
      <c r="L574" s="17">
        <v>2.1600000000000001E-2</v>
      </c>
      <c r="M574" s="17"/>
      <c r="N574" s="39"/>
      <c r="O574" s="39"/>
    </row>
    <row r="575" spans="1:16" ht="25.5" customHeight="1" x14ac:dyDescent="0.25">
      <c r="A575" s="40"/>
      <c r="B575" s="39"/>
      <c r="C575" s="39"/>
      <c r="D575" s="39"/>
      <c r="E575" s="39"/>
      <c r="F575" s="39"/>
      <c r="G575" s="39"/>
      <c r="H575" s="39"/>
      <c r="I575" s="39"/>
      <c r="J575" s="39"/>
      <c r="K575" s="39"/>
      <c r="L575" s="39"/>
      <c r="M575" s="39"/>
      <c r="N575" s="13">
        <v>11</v>
      </c>
      <c r="O575" s="14">
        <v>1.29E-2</v>
      </c>
    </row>
    <row r="576" spans="1:16" ht="11.25" customHeight="1" x14ac:dyDescent="0.25">
      <c r="A576" s="42"/>
      <c r="B576" s="38" t="s">
        <v>253</v>
      </c>
      <c r="C576" s="13">
        <v>176</v>
      </c>
      <c r="D576" s="13">
        <v>0</v>
      </c>
      <c r="E576" s="13">
        <v>856</v>
      </c>
      <c r="F576" s="13">
        <v>14</v>
      </c>
      <c r="G576" s="14">
        <v>1.6400000000000001E-2</v>
      </c>
      <c r="H576" s="13">
        <v>86</v>
      </c>
      <c r="I576" s="19">
        <v>0.10050000000000001</v>
      </c>
      <c r="J576" s="19"/>
      <c r="K576" s="13">
        <v>31</v>
      </c>
      <c r="L576" s="14">
        <v>3.6200000000000003E-2</v>
      </c>
      <c r="M576" s="14"/>
      <c r="N576" s="16">
        <v>11</v>
      </c>
      <c r="O576" s="17">
        <v>1.29E-2</v>
      </c>
    </row>
    <row r="577" spans="1:16" ht="11.45" customHeight="1" x14ac:dyDescent="0.25">
      <c r="A577" s="39" t="s">
        <v>270</v>
      </c>
      <c r="B577" s="41" t="s">
        <v>254</v>
      </c>
      <c r="C577" s="16">
        <v>176</v>
      </c>
      <c r="D577" s="16">
        <v>0</v>
      </c>
      <c r="E577" s="16">
        <v>856</v>
      </c>
      <c r="F577" s="16">
        <v>14</v>
      </c>
      <c r="G577" s="17">
        <v>1.6400000000000001E-2</v>
      </c>
      <c r="H577" s="16">
        <v>86</v>
      </c>
      <c r="I577" s="20">
        <v>0.10050000000000001</v>
      </c>
      <c r="J577" s="20"/>
      <c r="K577" s="16">
        <v>31</v>
      </c>
      <c r="L577" s="17">
        <v>3.6200000000000003E-2</v>
      </c>
      <c r="M577" s="17"/>
      <c r="N577" s="39"/>
      <c r="O577" s="39"/>
    </row>
    <row r="578" spans="1:16" ht="25.5" customHeight="1" x14ac:dyDescent="0.25">
      <c r="A578" s="40"/>
      <c r="B578" s="39"/>
      <c r="C578" s="39"/>
      <c r="D578" s="39"/>
      <c r="E578" s="39"/>
      <c r="F578" s="39"/>
      <c r="G578" s="39"/>
      <c r="H578" s="39"/>
      <c r="I578" s="39"/>
      <c r="J578" s="39"/>
      <c r="K578" s="39"/>
      <c r="L578" s="39"/>
      <c r="M578" s="39"/>
      <c r="N578" s="13">
        <v>28</v>
      </c>
      <c r="O578" s="14">
        <v>2.0500000000000001E-2</v>
      </c>
    </row>
    <row r="579" spans="1:16" ht="11.25" customHeight="1" x14ac:dyDescent="0.25">
      <c r="A579" s="42"/>
      <c r="B579" s="38" t="s">
        <v>253</v>
      </c>
      <c r="C579" s="13">
        <v>276</v>
      </c>
      <c r="D579" s="13">
        <v>0</v>
      </c>
      <c r="E579" s="13">
        <v>1363</v>
      </c>
      <c r="F579" s="13">
        <v>28</v>
      </c>
      <c r="G579" s="14">
        <v>2.0500000000000001E-2</v>
      </c>
      <c r="H579" s="13">
        <v>141</v>
      </c>
      <c r="I579" s="19">
        <v>0.10340000000000001</v>
      </c>
      <c r="J579" s="19"/>
      <c r="K579" s="13">
        <v>29</v>
      </c>
      <c r="L579" s="14">
        <v>2.1299999999999999E-2</v>
      </c>
      <c r="M579" s="14"/>
      <c r="N579" s="16">
        <v>28</v>
      </c>
      <c r="O579" s="17">
        <v>2.0500000000000001E-2</v>
      </c>
    </row>
    <row r="580" spans="1:16" ht="11.45" customHeight="1" x14ac:dyDescent="0.25">
      <c r="A580" s="39" t="s">
        <v>271</v>
      </c>
      <c r="B580" s="41" t="s">
        <v>254</v>
      </c>
      <c r="C580" s="16">
        <v>276</v>
      </c>
      <c r="D580" s="16">
        <v>0</v>
      </c>
      <c r="E580" s="16">
        <v>1363</v>
      </c>
      <c r="F580" s="16">
        <v>28</v>
      </c>
      <c r="G580" s="17">
        <v>2.0500000000000001E-2</v>
      </c>
      <c r="H580" s="16">
        <v>141</v>
      </c>
      <c r="I580" s="20">
        <v>0.10340000000000001</v>
      </c>
      <c r="J580" s="20"/>
      <c r="K580" s="16">
        <v>29</v>
      </c>
      <c r="L580" s="17">
        <v>2.1299999999999999E-2</v>
      </c>
      <c r="M580" s="17"/>
      <c r="N580" s="31"/>
      <c r="O580" s="31"/>
    </row>
    <row r="581" spans="1:16" ht="25.5" customHeight="1" x14ac:dyDescent="0.25">
      <c r="A581" s="40"/>
      <c r="B581" s="30"/>
      <c r="C581" s="30"/>
      <c r="D581" s="30"/>
      <c r="E581" s="30"/>
      <c r="F581" s="30"/>
      <c r="G581" s="30"/>
      <c r="H581" s="30"/>
      <c r="I581" s="30"/>
      <c r="J581" s="30"/>
      <c r="K581" s="30"/>
      <c r="L581" s="30"/>
      <c r="M581" s="31" t="s">
        <v>377</v>
      </c>
    </row>
    <row r="582" spans="1:16" ht="11.25" customHeight="1" x14ac:dyDescent="0.25">
      <c r="A582" s="42"/>
      <c r="N582" s="34" t="s">
        <v>381</v>
      </c>
      <c r="O582" s="34"/>
      <c r="P582" s="31"/>
    </row>
    <row r="583" spans="1:16" ht="11.45" customHeight="1" x14ac:dyDescent="0.25">
      <c r="A583" s="30" t="s">
        <v>240</v>
      </c>
      <c r="B583" s="32"/>
      <c r="C583" s="33" t="s">
        <v>244</v>
      </c>
      <c r="D583" s="33" t="s">
        <v>245</v>
      </c>
      <c r="E583" s="32" t="s">
        <v>246</v>
      </c>
      <c r="F583" s="34" t="s">
        <v>378</v>
      </c>
      <c r="G583" s="34"/>
      <c r="H583" s="36" t="s">
        <v>379</v>
      </c>
      <c r="I583" s="36"/>
      <c r="J583" s="36"/>
      <c r="K583" s="32" t="s">
        <v>380</v>
      </c>
      <c r="L583" s="32"/>
      <c r="M583" s="32"/>
      <c r="N583" s="37"/>
      <c r="O583" s="37"/>
    </row>
    <row r="584" spans="1:16" ht="42.75" customHeight="1" x14ac:dyDescent="0.25">
      <c r="A584" s="12" t="s">
        <v>303</v>
      </c>
      <c r="B584" s="37"/>
      <c r="C584" s="37"/>
      <c r="D584" s="37"/>
      <c r="E584" s="37"/>
      <c r="F584" s="37"/>
      <c r="G584" s="37"/>
      <c r="H584" s="37"/>
      <c r="I584" s="37"/>
      <c r="J584" s="37"/>
      <c r="K584" s="37"/>
      <c r="L584" s="37"/>
      <c r="M584" s="37"/>
      <c r="N584" s="13">
        <v>16</v>
      </c>
      <c r="O584" s="14">
        <v>1.78E-2</v>
      </c>
    </row>
    <row r="585" spans="1:16" ht="31.5" customHeight="1" x14ac:dyDescent="0.25">
      <c r="A585" s="32" t="s">
        <v>243</v>
      </c>
      <c r="B585" s="38" t="s">
        <v>253</v>
      </c>
      <c r="C585" s="13">
        <v>176</v>
      </c>
      <c r="D585" s="13">
        <v>0</v>
      </c>
      <c r="E585" s="13">
        <v>898</v>
      </c>
      <c r="F585" s="13">
        <v>7</v>
      </c>
      <c r="G585" s="14">
        <v>7.7999999999999996E-3</v>
      </c>
      <c r="H585" s="13">
        <v>8</v>
      </c>
      <c r="I585" s="13"/>
      <c r="J585" s="15">
        <v>8.8999999999999999E-3</v>
      </c>
      <c r="K585" s="13">
        <v>77</v>
      </c>
      <c r="L585" s="14">
        <v>8.5699999999999998E-2</v>
      </c>
      <c r="M585" s="14"/>
      <c r="N585" s="16">
        <v>16</v>
      </c>
      <c r="O585" s="17">
        <v>1.78E-2</v>
      </c>
    </row>
    <row r="586" spans="1:16" ht="22.5" customHeight="1" x14ac:dyDescent="0.25">
      <c r="A586" s="37" t="s">
        <v>252</v>
      </c>
      <c r="B586" s="41" t="s">
        <v>254</v>
      </c>
      <c r="C586" s="16">
        <v>176</v>
      </c>
      <c r="D586" s="16">
        <v>0</v>
      </c>
      <c r="E586" s="16">
        <v>898</v>
      </c>
      <c r="F586" s="16">
        <v>7</v>
      </c>
      <c r="G586" s="17">
        <v>7.7999999999999996E-3</v>
      </c>
      <c r="H586" s="16">
        <v>8</v>
      </c>
      <c r="I586" s="16"/>
      <c r="J586" s="18">
        <v>8.8999999999999999E-3</v>
      </c>
      <c r="K586" s="16">
        <v>77</v>
      </c>
      <c r="L586" s="17">
        <v>8.5699999999999998E-2</v>
      </c>
      <c r="M586" s="17"/>
      <c r="N586" s="39"/>
      <c r="O586" s="39"/>
    </row>
    <row r="587" spans="1:16" ht="12.75" customHeight="1" x14ac:dyDescent="0.25">
      <c r="A587" s="40"/>
      <c r="B587" s="39"/>
      <c r="C587" s="39"/>
      <c r="D587" s="39"/>
      <c r="E587" s="39"/>
      <c r="F587" s="39"/>
      <c r="G587" s="39"/>
      <c r="H587" s="39"/>
      <c r="I587" s="39"/>
      <c r="J587" s="39"/>
      <c r="K587" s="39"/>
      <c r="L587" s="39"/>
      <c r="M587" s="39"/>
      <c r="N587" s="13">
        <v>55</v>
      </c>
      <c r="O587" s="14">
        <v>2.4E-2</v>
      </c>
    </row>
    <row r="588" spans="1:16" ht="11.25" customHeight="1" x14ac:dyDescent="0.25">
      <c r="A588" s="42"/>
      <c r="B588" s="38" t="s">
        <v>253</v>
      </c>
      <c r="C588" s="13">
        <v>451</v>
      </c>
      <c r="D588" s="13">
        <v>0</v>
      </c>
      <c r="E588" s="13">
        <v>2294</v>
      </c>
      <c r="F588" s="13">
        <v>15</v>
      </c>
      <c r="G588" s="14">
        <v>6.4999999999999997E-3</v>
      </c>
      <c r="H588" s="13">
        <v>19</v>
      </c>
      <c r="I588" s="13"/>
      <c r="J588" s="15">
        <v>8.3000000000000001E-3</v>
      </c>
      <c r="K588" s="13">
        <v>225</v>
      </c>
      <c r="L588" s="14">
        <v>9.8100000000000007E-2</v>
      </c>
      <c r="M588" s="14"/>
      <c r="N588" s="16">
        <v>55</v>
      </c>
      <c r="O588" s="17">
        <v>2.4E-2</v>
      </c>
    </row>
    <row r="589" spans="1:16" ht="11.45" customHeight="1" x14ac:dyDescent="0.25">
      <c r="A589" s="39" t="s">
        <v>255</v>
      </c>
      <c r="B589" s="41" t="s">
        <v>254</v>
      </c>
      <c r="C589" s="16">
        <v>451</v>
      </c>
      <c r="D589" s="16">
        <v>0</v>
      </c>
      <c r="E589" s="16">
        <v>2294</v>
      </c>
      <c r="F589" s="16">
        <v>15</v>
      </c>
      <c r="G589" s="17">
        <v>6.4999999999999997E-3</v>
      </c>
      <c r="H589" s="16">
        <v>19</v>
      </c>
      <c r="I589" s="16"/>
      <c r="J589" s="18">
        <v>8.3000000000000001E-3</v>
      </c>
      <c r="K589" s="16">
        <v>225</v>
      </c>
      <c r="L589" s="17">
        <v>9.8100000000000007E-2</v>
      </c>
      <c r="M589" s="17"/>
      <c r="N589" s="39"/>
      <c r="O589" s="39"/>
    </row>
    <row r="590" spans="1:16" ht="25.5" customHeight="1" x14ac:dyDescent="0.25">
      <c r="A590" s="40"/>
      <c r="B590" s="39"/>
      <c r="C590" s="39"/>
      <c r="D590" s="39"/>
      <c r="E590" s="39"/>
      <c r="F590" s="39"/>
      <c r="G590" s="39"/>
      <c r="H590" s="39"/>
      <c r="I590" s="39"/>
      <c r="J590" s="39"/>
      <c r="K590" s="39"/>
      <c r="L590" s="39"/>
      <c r="M590" s="39"/>
      <c r="N590" s="13">
        <v>42</v>
      </c>
      <c r="O590" s="14">
        <v>2.5600000000000001E-2</v>
      </c>
    </row>
    <row r="591" spans="1:16" ht="11.25" customHeight="1" x14ac:dyDescent="0.25">
      <c r="A591" s="42"/>
      <c r="B591" s="38" t="s">
        <v>253</v>
      </c>
      <c r="C591" s="13">
        <v>317</v>
      </c>
      <c r="D591" s="13">
        <v>0</v>
      </c>
      <c r="E591" s="13">
        <v>1643</v>
      </c>
      <c r="F591" s="13">
        <v>10</v>
      </c>
      <c r="G591" s="14">
        <v>6.1000000000000004E-3</v>
      </c>
      <c r="H591" s="13">
        <v>8</v>
      </c>
      <c r="I591" s="13"/>
      <c r="J591" s="15">
        <v>4.8999999999999998E-3</v>
      </c>
      <c r="K591" s="13">
        <v>159</v>
      </c>
      <c r="L591" s="14">
        <v>9.6799999999999997E-2</v>
      </c>
      <c r="M591" s="14"/>
      <c r="N591" s="16">
        <v>42</v>
      </c>
      <c r="O591" s="17">
        <v>2.5600000000000001E-2</v>
      </c>
    </row>
    <row r="592" spans="1:16" ht="11.45" customHeight="1" x14ac:dyDescent="0.25">
      <c r="A592" s="39" t="s">
        <v>256</v>
      </c>
      <c r="B592" s="41" t="s">
        <v>254</v>
      </c>
      <c r="C592" s="16">
        <v>317</v>
      </c>
      <c r="D592" s="16">
        <v>0</v>
      </c>
      <c r="E592" s="16">
        <v>1643</v>
      </c>
      <c r="F592" s="16">
        <v>10</v>
      </c>
      <c r="G592" s="17">
        <v>6.1000000000000004E-3</v>
      </c>
      <c r="H592" s="16">
        <v>8</v>
      </c>
      <c r="I592" s="16"/>
      <c r="J592" s="18">
        <v>4.8999999999999998E-3</v>
      </c>
      <c r="K592" s="16">
        <v>159</v>
      </c>
      <c r="L592" s="17">
        <v>9.6799999999999997E-2</v>
      </c>
      <c r="M592" s="17"/>
      <c r="N592" s="39"/>
      <c r="O592" s="39"/>
    </row>
    <row r="593" spans="1:15" ht="25.5" customHeight="1" x14ac:dyDescent="0.25">
      <c r="A593" s="40"/>
      <c r="B593" s="39"/>
      <c r="C593" s="39"/>
      <c r="D593" s="39"/>
      <c r="E593" s="39"/>
      <c r="F593" s="39"/>
      <c r="G593" s="39"/>
      <c r="H593" s="39"/>
      <c r="I593" s="39"/>
      <c r="J593" s="39"/>
      <c r="K593" s="39"/>
      <c r="L593" s="39"/>
      <c r="M593" s="39"/>
      <c r="N593" s="13">
        <v>29</v>
      </c>
      <c r="O593" s="14">
        <v>2.4299999999999999E-2</v>
      </c>
    </row>
    <row r="594" spans="1:15" ht="11.25" customHeight="1" x14ac:dyDescent="0.25">
      <c r="A594" s="42"/>
      <c r="B594" s="38" t="s">
        <v>253</v>
      </c>
      <c r="C594" s="13">
        <v>238</v>
      </c>
      <c r="D594" s="13">
        <v>0</v>
      </c>
      <c r="E594" s="13">
        <v>1194</v>
      </c>
      <c r="F594" s="13">
        <v>9</v>
      </c>
      <c r="G594" s="14">
        <v>7.4999999999999997E-3</v>
      </c>
      <c r="H594" s="13">
        <v>10</v>
      </c>
      <c r="I594" s="13"/>
      <c r="J594" s="15">
        <v>8.3999999999999995E-3</v>
      </c>
      <c r="K594" s="13">
        <v>117</v>
      </c>
      <c r="L594" s="14">
        <v>9.8000000000000004E-2</v>
      </c>
      <c r="M594" s="14"/>
      <c r="N594" s="16">
        <v>29</v>
      </c>
      <c r="O594" s="17">
        <v>2.4299999999999999E-2</v>
      </c>
    </row>
    <row r="595" spans="1:15" ht="11.45" customHeight="1" x14ac:dyDescent="0.25">
      <c r="A595" s="39" t="s">
        <v>257</v>
      </c>
      <c r="B595" s="41" t="s">
        <v>254</v>
      </c>
      <c r="C595" s="16">
        <v>238</v>
      </c>
      <c r="D595" s="16">
        <v>0</v>
      </c>
      <c r="E595" s="16">
        <v>1194</v>
      </c>
      <c r="F595" s="16">
        <v>9</v>
      </c>
      <c r="G595" s="17">
        <v>7.4999999999999997E-3</v>
      </c>
      <c r="H595" s="16">
        <v>10</v>
      </c>
      <c r="I595" s="16"/>
      <c r="J595" s="18">
        <v>8.3999999999999995E-3</v>
      </c>
      <c r="K595" s="16">
        <v>117</v>
      </c>
      <c r="L595" s="17">
        <v>9.8000000000000004E-2</v>
      </c>
      <c r="M595" s="17"/>
      <c r="N595" s="39"/>
      <c r="O595" s="39"/>
    </row>
    <row r="596" spans="1:15" ht="25.5" customHeight="1" x14ac:dyDescent="0.25">
      <c r="A596" s="40"/>
      <c r="B596" s="39"/>
      <c r="C596" s="39"/>
      <c r="D596" s="39"/>
      <c r="E596" s="39"/>
      <c r="F596" s="39"/>
      <c r="G596" s="39"/>
      <c r="H596" s="39"/>
      <c r="I596" s="39"/>
      <c r="J596" s="39"/>
      <c r="K596" s="39"/>
      <c r="L596" s="39"/>
      <c r="M596" s="39"/>
      <c r="N596" s="13">
        <v>0</v>
      </c>
      <c r="O596" s="14">
        <v>0</v>
      </c>
    </row>
    <row r="597" spans="1:15" ht="11.25" customHeight="1" x14ac:dyDescent="0.25">
      <c r="A597" s="42"/>
      <c r="B597" s="38" t="s">
        <v>253</v>
      </c>
      <c r="C597" s="13">
        <v>0</v>
      </c>
      <c r="D597" s="13">
        <v>0</v>
      </c>
      <c r="E597" s="13">
        <v>0</v>
      </c>
      <c r="F597" s="13">
        <v>0</v>
      </c>
      <c r="G597" s="14">
        <v>0</v>
      </c>
      <c r="H597" s="13">
        <v>0</v>
      </c>
      <c r="I597" s="13"/>
      <c r="J597" s="15">
        <v>0</v>
      </c>
      <c r="K597" s="13">
        <v>0</v>
      </c>
      <c r="L597" s="14">
        <v>0</v>
      </c>
      <c r="M597" s="14"/>
      <c r="N597" s="16">
        <v>0</v>
      </c>
      <c r="O597" s="17">
        <v>0</v>
      </c>
    </row>
    <row r="598" spans="1:15" ht="11.45" customHeight="1" x14ac:dyDescent="0.25">
      <c r="A598" s="39" t="s">
        <v>258</v>
      </c>
      <c r="B598" s="41" t="s">
        <v>254</v>
      </c>
      <c r="C598" s="16">
        <v>0</v>
      </c>
      <c r="D598" s="16">
        <v>0</v>
      </c>
      <c r="E598" s="16">
        <v>0</v>
      </c>
      <c r="F598" s="16">
        <v>0</v>
      </c>
      <c r="G598" s="17">
        <v>0</v>
      </c>
      <c r="H598" s="16">
        <v>0</v>
      </c>
      <c r="I598" s="16"/>
      <c r="J598" s="18">
        <v>0</v>
      </c>
      <c r="K598" s="16">
        <v>0</v>
      </c>
      <c r="L598" s="17">
        <v>0</v>
      </c>
      <c r="M598" s="17"/>
      <c r="N598" s="39"/>
      <c r="O598" s="39"/>
    </row>
    <row r="599" spans="1:15" ht="25.5" customHeight="1" x14ac:dyDescent="0.25">
      <c r="A599" s="40"/>
      <c r="B599" s="39"/>
      <c r="C599" s="39"/>
      <c r="D599" s="39"/>
      <c r="E599" s="39"/>
      <c r="F599" s="39"/>
      <c r="G599" s="39"/>
      <c r="H599" s="39"/>
      <c r="I599" s="39"/>
      <c r="J599" s="39"/>
      <c r="K599" s="39"/>
      <c r="L599" s="39"/>
      <c r="M599" s="39"/>
      <c r="N599" s="13">
        <v>108</v>
      </c>
      <c r="O599" s="14">
        <v>2.5499999999999998E-2</v>
      </c>
    </row>
    <row r="600" spans="1:15" ht="11.25" customHeight="1" x14ac:dyDescent="0.25">
      <c r="A600" s="42"/>
      <c r="B600" s="38" t="s">
        <v>253</v>
      </c>
      <c r="C600" s="13">
        <v>865</v>
      </c>
      <c r="D600" s="13">
        <v>0</v>
      </c>
      <c r="E600" s="13">
        <v>4230</v>
      </c>
      <c r="F600" s="13">
        <v>24</v>
      </c>
      <c r="G600" s="14">
        <v>5.7000000000000002E-3</v>
      </c>
      <c r="H600" s="13">
        <v>26</v>
      </c>
      <c r="I600" s="13"/>
      <c r="J600" s="15">
        <v>6.1000000000000004E-3</v>
      </c>
      <c r="K600" s="13">
        <v>415</v>
      </c>
      <c r="L600" s="14">
        <v>9.8100000000000007E-2</v>
      </c>
      <c r="M600" s="14"/>
      <c r="N600" s="16">
        <v>108</v>
      </c>
      <c r="O600" s="17">
        <v>2.5499999999999998E-2</v>
      </c>
    </row>
    <row r="601" spans="1:15" ht="11.45" customHeight="1" x14ac:dyDescent="0.25">
      <c r="A601" s="39" t="s">
        <v>259</v>
      </c>
      <c r="B601" s="41" t="s">
        <v>254</v>
      </c>
      <c r="C601" s="16">
        <v>865</v>
      </c>
      <c r="D601" s="16">
        <v>0</v>
      </c>
      <c r="E601" s="16">
        <v>4230</v>
      </c>
      <c r="F601" s="16">
        <v>24</v>
      </c>
      <c r="G601" s="17">
        <v>5.7000000000000002E-3</v>
      </c>
      <c r="H601" s="16">
        <v>26</v>
      </c>
      <c r="I601" s="16"/>
      <c r="J601" s="18">
        <v>6.1000000000000004E-3</v>
      </c>
      <c r="K601" s="16">
        <v>415</v>
      </c>
      <c r="L601" s="17">
        <v>9.8100000000000007E-2</v>
      </c>
      <c r="M601" s="17"/>
      <c r="N601" s="39"/>
      <c r="O601" s="39"/>
    </row>
    <row r="602" spans="1:15" ht="25.5" customHeight="1" x14ac:dyDescent="0.25">
      <c r="A602" s="40"/>
      <c r="B602" s="39"/>
      <c r="C602" s="39"/>
      <c r="D602" s="39"/>
      <c r="E602" s="39"/>
      <c r="F602" s="39"/>
      <c r="G602" s="39"/>
      <c r="H602" s="39"/>
      <c r="I602" s="39"/>
      <c r="J602" s="39"/>
      <c r="K602" s="39"/>
      <c r="L602" s="39"/>
      <c r="M602" s="39"/>
      <c r="N602" s="13">
        <v>67</v>
      </c>
      <c r="O602" s="14">
        <v>3.4099999999999998E-2</v>
      </c>
    </row>
    <row r="603" spans="1:15" ht="11.25" customHeight="1" x14ac:dyDescent="0.25">
      <c r="A603" s="42"/>
      <c r="B603" s="38" t="s">
        <v>253</v>
      </c>
      <c r="C603" s="13">
        <v>395</v>
      </c>
      <c r="D603" s="13">
        <v>0</v>
      </c>
      <c r="E603" s="13">
        <v>1965</v>
      </c>
      <c r="F603" s="13">
        <v>11</v>
      </c>
      <c r="G603" s="14">
        <v>5.5999999999999999E-3</v>
      </c>
      <c r="H603" s="13">
        <v>8</v>
      </c>
      <c r="I603" s="13"/>
      <c r="J603" s="15">
        <v>4.1000000000000003E-3</v>
      </c>
      <c r="K603" s="13">
        <v>172</v>
      </c>
      <c r="L603" s="14">
        <v>8.7499999999999994E-2</v>
      </c>
      <c r="M603" s="14"/>
      <c r="N603" s="16">
        <v>67</v>
      </c>
      <c r="O603" s="17">
        <v>3.4099999999999998E-2</v>
      </c>
    </row>
    <row r="604" spans="1:15" ht="11.45" customHeight="1" x14ac:dyDescent="0.25">
      <c r="A604" s="39" t="s">
        <v>260</v>
      </c>
      <c r="B604" s="41" t="s">
        <v>254</v>
      </c>
      <c r="C604" s="16">
        <v>395</v>
      </c>
      <c r="D604" s="16">
        <v>0</v>
      </c>
      <c r="E604" s="16">
        <v>1965</v>
      </c>
      <c r="F604" s="16">
        <v>11</v>
      </c>
      <c r="G604" s="17">
        <v>5.5999999999999999E-3</v>
      </c>
      <c r="H604" s="16">
        <v>8</v>
      </c>
      <c r="I604" s="16"/>
      <c r="J604" s="18">
        <v>4.1000000000000003E-3</v>
      </c>
      <c r="K604" s="16">
        <v>172</v>
      </c>
      <c r="L604" s="17">
        <v>8.7499999999999994E-2</v>
      </c>
      <c r="M604" s="17"/>
      <c r="N604" s="39"/>
      <c r="O604" s="39"/>
    </row>
    <row r="605" spans="1:15" ht="25.5" customHeight="1" x14ac:dyDescent="0.25">
      <c r="A605" s="40"/>
      <c r="B605" s="39"/>
      <c r="C605" s="39"/>
      <c r="D605" s="39"/>
      <c r="E605" s="39"/>
      <c r="F605" s="39"/>
      <c r="G605" s="39"/>
      <c r="H605" s="39"/>
      <c r="I605" s="39"/>
      <c r="J605" s="39"/>
      <c r="K605" s="39"/>
      <c r="L605" s="39"/>
      <c r="M605" s="39"/>
      <c r="N605" s="13">
        <v>43</v>
      </c>
      <c r="O605" s="14">
        <v>3.61E-2</v>
      </c>
    </row>
    <row r="606" spans="1:15" ht="11.25" customHeight="1" x14ac:dyDescent="0.25">
      <c r="A606" s="42"/>
      <c r="B606" s="38" t="s">
        <v>253</v>
      </c>
      <c r="C606" s="13">
        <v>226</v>
      </c>
      <c r="D606" s="13">
        <v>0</v>
      </c>
      <c r="E606" s="13">
        <v>1191</v>
      </c>
      <c r="F606" s="13">
        <v>6</v>
      </c>
      <c r="G606" s="14">
        <v>5.0000000000000001E-3</v>
      </c>
      <c r="H606" s="13">
        <v>7</v>
      </c>
      <c r="I606" s="13"/>
      <c r="J606" s="15">
        <v>5.8999999999999999E-3</v>
      </c>
      <c r="K606" s="13">
        <v>113</v>
      </c>
      <c r="L606" s="14">
        <v>9.4899999999999998E-2</v>
      </c>
      <c r="M606" s="14"/>
      <c r="N606" s="16">
        <v>43</v>
      </c>
      <c r="O606" s="17">
        <v>3.61E-2</v>
      </c>
    </row>
    <row r="607" spans="1:15" ht="11.45" customHeight="1" x14ac:dyDescent="0.25">
      <c r="A607" s="39" t="s">
        <v>261</v>
      </c>
      <c r="B607" s="41" t="s">
        <v>254</v>
      </c>
      <c r="C607" s="16">
        <v>226</v>
      </c>
      <c r="D607" s="16">
        <v>0</v>
      </c>
      <c r="E607" s="16">
        <v>1191</v>
      </c>
      <c r="F607" s="16">
        <v>6</v>
      </c>
      <c r="G607" s="17">
        <v>5.0000000000000001E-3</v>
      </c>
      <c r="H607" s="16">
        <v>7</v>
      </c>
      <c r="I607" s="16"/>
      <c r="J607" s="18">
        <v>5.8999999999999999E-3</v>
      </c>
      <c r="K607" s="16">
        <v>113</v>
      </c>
      <c r="L607" s="17">
        <v>9.4899999999999998E-2</v>
      </c>
      <c r="M607" s="17"/>
      <c r="N607" s="39"/>
      <c r="O607" s="39"/>
    </row>
    <row r="608" spans="1:15" ht="25.5" customHeight="1" x14ac:dyDescent="0.25">
      <c r="A608" s="40"/>
      <c r="B608" s="39"/>
      <c r="C608" s="39"/>
      <c r="D608" s="39"/>
      <c r="E608" s="39"/>
      <c r="F608" s="39"/>
      <c r="G608" s="39"/>
      <c r="H608" s="39"/>
      <c r="I608" s="39"/>
      <c r="J608" s="39"/>
      <c r="K608" s="39"/>
      <c r="L608" s="39"/>
      <c r="M608" s="39"/>
      <c r="N608" s="13">
        <v>12</v>
      </c>
      <c r="O608" s="14">
        <v>1.3299999999999999E-2</v>
      </c>
    </row>
    <row r="609" spans="1:15" ht="11.25" customHeight="1" x14ac:dyDescent="0.25">
      <c r="A609" s="42"/>
      <c r="B609" s="38" t="s">
        <v>253</v>
      </c>
      <c r="C609" s="13">
        <v>177</v>
      </c>
      <c r="D609" s="13">
        <v>0</v>
      </c>
      <c r="E609" s="13">
        <v>904</v>
      </c>
      <c r="F609" s="13">
        <v>4</v>
      </c>
      <c r="G609" s="14">
        <v>4.4000000000000003E-3</v>
      </c>
      <c r="H609" s="13">
        <v>3</v>
      </c>
      <c r="I609" s="13"/>
      <c r="J609" s="15">
        <v>3.3E-3</v>
      </c>
      <c r="K609" s="13">
        <v>92</v>
      </c>
      <c r="L609" s="14">
        <v>0.1018</v>
      </c>
      <c r="M609" s="14"/>
      <c r="N609" s="16">
        <v>12</v>
      </c>
      <c r="O609" s="17">
        <v>1.3299999999999999E-2</v>
      </c>
    </row>
    <row r="610" spans="1:15" ht="11.45" customHeight="1" x14ac:dyDescent="0.25">
      <c r="A610" s="39" t="s">
        <v>262</v>
      </c>
      <c r="B610" s="41" t="s">
        <v>254</v>
      </c>
      <c r="C610" s="16">
        <v>177</v>
      </c>
      <c r="D610" s="16">
        <v>0</v>
      </c>
      <c r="E610" s="16">
        <v>904</v>
      </c>
      <c r="F610" s="16">
        <v>4</v>
      </c>
      <c r="G610" s="17">
        <v>4.4000000000000003E-3</v>
      </c>
      <c r="H610" s="16">
        <v>3</v>
      </c>
      <c r="I610" s="16"/>
      <c r="J610" s="18">
        <v>3.3E-3</v>
      </c>
      <c r="K610" s="16">
        <v>92</v>
      </c>
      <c r="L610" s="17">
        <v>0.1018</v>
      </c>
      <c r="M610" s="17"/>
      <c r="N610" s="39"/>
      <c r="O610" s="39"/>
    </row>
    <row r="611" spans="1:15" ht="25.5" customHeight="1" x14ac:dyDescent="0.25">
      <c r="A611" s="40"/>
      <c r="B611" s="39"/>
      <c r="C611" s="39"/>
      <c r="D611" s="39"/>
      <c r="E611" s="39"/>
      <c r="F611" s="39"/>
      <c r="G611" s="39"/>
      <c r="H611" s="39"/>
      <c r="I611" s="39"/>
      <c r="J611" s="39"/>
      <c r="K611" s="39"/>
      <c r="L611" s="39"/>
      <c r="M611" s="39"/>
      <c r="N611" s="13">
        <v>47</v>
      </c>
      <c r="O611" s="14">
        <v>2.2599999999999999E-2</v>
      </c>
    </row>
    <row r="612" spans="1:15" ht="11.25" customHeight="1" x14ac:dyDescent="0.25">
      <c r="A612" s="42"/>
      <c r="B612" s="38" t="s">
        <v>253</v>
      </c>
      <c r="C612" s="13">
        <v>418</v>
      </c>
      <c r="D612" s="13">
        <v>0</v>
      </c>
      <c r="E612" s="13">
        <v>2077</v>
      </c>
      <c r="F612" s="13">
        <v>12</v>
      </c>
      <c r="G612" s="14">
        <v>5.7999999999999996E-3</v>
      </c>
      <c r="H612" s="13">
        <v>18</v>
      </c>
      <c r="I612" s="13"/>
      <c r="J612" s="15">
        <v>8.6999999999999994E-3</v>
      </c>
      <c r="K612" s="13">
        <v>212</v>
      </c>
      <c r="L612" s="14">
        <v>0.1021</v>
      </c>
      <c r="M612" s="14"/>
      <c r="N612" s="16">
        <v>47</v>
      </c>
      <c r="O612" s="17">
        <v>2.2599999999999999E-2</v>
      </c>
    </row>
    <row r="613" spans="1:15" ht="11.45" customHeight="1" x14ac:dyDescent="0.25">
      <c r="A613" s="39" t="s">
        <v>263</v>
      </c>
      <c r="B613" s="41" t="s">
        <v>254</v>
      </c>
      <c r="C613" s="16">
        <v>418</v>
      </c>
      <c r="D613" s="16">
        <v>0</v>
      </c>
      <c r="E613" s="16">
        <v>2077</v>
      </c>
      <c r="F613" s="16">
        <v>12</v>
      </c>
      <c r="G613" s="17">
        <v>5.7999999999999996E-3</v>
      </c>
      <c r="H613" s="16">
        <v>18</v>
      </c>
      <c r="I613" s="16"/>
      <c r="J613" s="18">
        <v>8.6999999999999994E-3</v>
      </c>
      <c r="K613" s="16">
        <v>212</v>
      </c>
      <c r="L613" s="17">
        <v>0.1021</v>
      </c>
      <c r="M613" s="17"/>
      <c r="N613" s="39"/>
      <c r="O613" s="39"/>
    </row>
    <row r="614" spans="1:15" ht="25.5" customHeight="1" x14ac:dyDescent="0.25">
      <c r="A614" s="40"/>
      <c r="B614" s="39"/>
      <c r="C614" s="39"/>
      <c r="D614" s="39"/>
      <c r="E614" s="39"/>
      <c r="F614" s="39"/>
      <c r="G614" s="39"/>
      <c r="H614" s="39"/>
      <c r="I614" s="39"/>
      <c r="J614" s="39"/>
      <c r="K614" s="39"/>
      <c r="L614" s="39"/>
      <c r="M614" s="39"/>
      <c r="N614" s="13">
        <v>12</v>
      </c>
      <c r="O614" s="14">
        <v>1.8599999999999998E-2</v>
      </c>
    </row>
    <row r="615" spans="1:15" ht="11.25" customHeight="1" x14ac:dyDescent="0.25">
      <c r="A615" s="42"/>
      <c r="B615" s="38" t="s">
        <v>253</v>
      </c>
      <c r="C615" s="13">
        <v>122</v>
      </c>
      <c r="D615" s="13">
        <v>0</v>
      </c>
      <c r="E615" s="13">
        <v>646</v>
      </c>
      <c r="F615" s="13">
        <v>7</v>
      </c>
      <c r="G615" s="14">
        <v>1.0800000000000001E-2</v>
      </c>
      <c r="H615" s="13">
        <v>5</v>
      </c>
      <c r="I615" s="13"/>
      <c r="J615" s="15">
        <v>7.7000000000000002E-3</v>
      </c>
      <c r="K615" s="13">
        <v>67</v>
      </c>
      <c r="L615" s="14">
        <v>0.1037</v>
      </c>
      <c r="M615" s="14"/>
      <c r="N615" s="16">
        <v>12</v>
      </c>
      <c r="O615" s="17">
        <v>1.8599999999999998E-2</v>
      </c>
    </row>
    <row r="616" spans="1:15" ht="11.45" customHeight="1" x14ac:dyDescent="0.25">
      <c r="A616" s="39" t="s">
        <v>264</v>
      </c>
      <c r="B616" s="41" t="s">
        <v>254</v>
      </c>
      <c r="C616" s="16">
        <v>122</v>
      </c>
      <c r="D616" s="16">
        <v>0</v>
      </c>
      <c r="E616" s="16">
        <v>646</v>
      </c>
      <c r="F616" s="16">
        <v>7</v>
      </c>
      <c r="G616" s="17">
        <v>1.0800000000000001E-2</v>
      </c>
      <c r="H616" s="16">
        <v>5</v>
      </c>
      <c r="I616" s="16"/>
      <c r="J616" s="18">
        <v>7.7000000000000002E-3</v>
      </c>
      <c r="K616" s="16">
        <v>67</v>
      </c>
      <c r="L616" s="17">
        <v>0.1037</v>
      </c>
      <c r="M616" s="17"/>
      <c r="N616" s="39"/>
      <c r="O616" s="39"/>
    </row>
    <row r="617" spans="1:15" ht="25.5" customHeight="1" x14ac:dyDescent="0.25">
      <c r="A617" s="40"/>
      <c r="B617" s="39"/>
      <c r="C617" s="39"/>
      <c r="D617" s="39"/>
      <c r="E617" s="39"/>
      <c r="F617" s="39"/>
      <c r="G617" s="39"/>
      <c r="H617" s="39"/>
      <c r="I617" s="39"/>
      <c r="J617" s="39"/>
      <c r="K617" s="39"/>
      <c r="L617" s="39"/>
      <c r="M617" s="39"/>
      <c r="N617" s="13">
        <v>60</v>
      </c>
      <c r="O617" s="14">
        <v>2.81E-2</v>
      </c>
    </row>
    <row r="618" spans="1:15" ht="11.25" customHeight="1" x14ac:dyDescent="0.25">
      <c r="A618" s="42"/>
      <c r="B618" s="38" t="s">
        <v>253</v>
      </c>
      <c r="C618" s="13">
        <v>436</v>
      </c>
      <c r="D618" s="13">
        <v>0</v>
      </c>
      <c r="E618" s="13">
        <v>2133</v>
      </c>
      <c r="F618" s="13">
        <v>13</v>
      </c>
      <c r="G618" s="14">
        <v>6.1000000000000004E-3</v>
      </c>
      <c r="H618" s="13">
        <v>12</v>
      </c>
      <c r="I618" s="13"/>
      <c r="J618" s="15">
        <v>5.5999999999999999E-3</v>
      </c>
      <c r="K618" s="13">
        <v>192</v>
      </c>
      <c r="L618" s="14">
        <v>0.09</v>
      </c>
      <c r="M618" s="14"/>
      <c r="N618" s="16">
        <v>60</v>
      </c>
      <c r="O618" s="17">
        <v>2.81E-2</v>
      </c>
    </row>
    <row r="619" spans="1:15" ht="11.45" customHeight="1" x14ac:dyDescent="0.25">
      <c r="A619" s="39" t="s">
        <v>265</v>
      </c>
      <c r="B619" s="41" t="s">
        <v>254</v>
      </c>
      <c r="C619" s="16">
        <v>436</v>
      </c>
      <c r="D619" s="16">
        <v>0</v>
      </c>
      <c r="E619" s="16">
        <v>2133</v>
      </c>
      <c r="F619" s="16">
        <v>13</v>
      </c>
      <c r="G619" s="17">
        <v>6.1000000000000004E-3</v>
      </c>
      <c r="H619" s="16">
        <v>12</v>
      </c>
      <c r="I619" s="16"/>
      <c r="J619" s="18">
        <v>5.5999999999999999E-3</v>
      </c>
      <c r="K619" s="16">
        <v>192</v>
      </c>
      <c r="L619" s="17">
        <v>0.09</v>
      </c>
      <c r="M619" s="17"/>
      <c r="N619" s="39"/>
      <c r="O619" s="39"/>
    </row>
    <row r="620" spans="1:15" ht="25.5" customHeight="1" x14ac:dyDescent="0.25">
      <c r="A620" s="40"/>
      <c r="B620" s="39"/>
      <c r="C620" s="39"/>
      <c r="D620" s="39"/>
      <c r="E620" s="39"/>
      <c r="F620" s="39"/>
      <c r="G620" s="39"/>
      <c r="H620" s="39"/>
      <c r="I620" s="39"/>
      <c r="J620" s="39"/>
      <c r="K620" s="39"/>
      <c r="L620" s="39"/>
      <c r="M620" s="39"/>
      <c r="N620" s="13">
        <v>217</v>
      </c>
      <c r="O620" s="14">
        <v>4.2700000000000002E-2</v>
      </c>
    </row>
    <row r="621" spans="1:15" ht="11.25" customHeight="1" x14ac:dyDescent="0.25">
      <c r="A621" s="42"/>
      <c r="B621" s="38" t="s">
        <v>253</v>
      </c>
      <c r="C621" s="13">
        <v>1014</v>
      </c>
      <c r="D621" s="13">
        <v>0</v>
      </c>
      <c r="E621" s="13">
        <v>5087</v>
      </c>
      <c r="F621" s="13">
        <v>34</v>
      </c>
      <c r="G621" s="14">
        <v>6.7000000000000002E-3</v>
      </c>
      <c r="H621" s="13">
        <v>18</v>
      </c>
      <c r="I621" s="13"/>
      <c r="J621" s="15">
        <v>3.5000000000000001E-3</v>
      </c>
      <c r="K621" s="13">
        <v>398</v>
      </c>
      <c r="L621" s="14">
        <v>7.8200000000000006E-2</v>
      </c>
      <c r="M621" s="14"/>
      <c r="N621" s="16">
        <v>217</v>
      </c>
      <c r="O621" s="17">
        <v>4.2700000000000002E-2</v>
      </c>
    </row>
    <row r="622" spans="1:15" ht="11.45" customHeight="1" x14ac:dyDescent="0.25">
      <c r="A622" s="39" t="s">
        <v>266</v>
      </c>
      <c r="B622" s="41" t="s">
        <v>254</v>
      </c>
      <c r="C622" s="16">
        <v>1014</v>
      </c>
      <c r="D622" s="16">
        <v>0</v>
      </c>
      <c r="E622" s="16">
        <v>5087</v>
      </c>
      <c r="F622" s="16">
        <v>34</v>
      </c>
      <c r="G622" s="17">
        <v>6.7000000000000002E-3</v>
      </c>
      <c r="H622" s="16">
        <v>18</v>
      </c>
      <c r="I622" s="16"/>
      <c r="J622" s="18">
        <v>3.5000000000000001E-3</v>
      </c>
      <c r="K622" s="16">
        <v>398</v>
      </c>
      <c r="L622" s="17">
        <v>7.8200000000000006E-2</v>
      </c>
      <c r="M622" s="17"/>
      <c r="N622" s="39"/>
      <c r="O622" s="39"/>
    </row>
    <row r="623" spans="1:15" ht="25.5" customHeight="1" x14ac:dyDescent="0.25">
      <c r="A623" s="40"/>
      <c r="B623" s="39"/>
      <c r="C623" s="39"/>
      <c r="D623" s="39"/>
      <c r="E623" s="39"/>
      <c r="F623" s="39"/>
      <c r="G623" s="39"/>
      <c r="H623" s="39"/>
      <c r="I623" s="39"/>
      <c r="J623" s="39"/>
      <c r="K623" s="39"/>
      <c r="L623" s="39"/>
      <c r="M623" s="39"/>
      <c r="N623" s="13">
        <v>118</v>
      </c>
      <c r="O623" s="14">
        <v>2.4799999999999999E-2</v>
      </c>
    </row>
    <row r="624" spans="1:15" ht="11.25" customHeight="1" x14ac:dyDescent="0.25">
      <c r="A624" s="42"/>
      <c r="B624" s="38" t="s">
        <v>253</v>
      </c>
      <c r="C624" s="13">
        <v>921</v>
      </c>
      <c r="D624" s="13">
        <v>0</v>
      </c>
      <c r="E624" s="13">
        <v>4758</v>
      </c>
      <c r="F624" s="13">
        <v>25</v>
      </c>
      <c r="G624" s="14">
        <v>5.3E-3</v>
      </c>
      <c r="H624" s="13">
        <v>19</v>
      </c>
      <c r="I624" s="13"/>
      <c r="J624" s="15">
        <v>4.0000000000000001E-3</v>
      </c>
      <c r="K624" s="13">
        <v>489</v>
      </c>
      <c r="L624" s="14">
        <v>0.1028</v>
      </c>
      <c r="M624" s="14"/>
      <c r="N624" s="16">
        <v>118</v>
      </c>
      <c r="O624" s="17">
        <v>2.4799999999999999E-2</v>
      </c>
    </row>
    <row r="625" spans="1:16" ht="11.45" customHeight="1" x14ac:dyDescent="0.25">
      <c r="A625" s="39" t="s">
        <v>267</v>
      </c>
      <c r="B625" s="41" t="s">
        <v>254</v>
      </c>
      <c r="C625" s="16">
        <v>921</v>
      </c>
      <c r="D625" s="16">
        <v>0</v>
      </c>
      <c r="E625" s="16">
        <v>4758</v>
      </c>
      <c r="F625" s="16">
        <v>25</v>
      </c>
      <c r="G625" s="17">
        <v>5.3E-3</v>
      </c>
      <c r="H625" s="16">
        <v>19</v>
      </c>
      <c r="I625" s="16"/>
      <c r="J625" s="18">
        <v>4.0000000000000001E-3</v>
      </c>
      <c r="K625" s="16">
        <v>489</v>
      </c>
      <c r="L625" s="17">
        <v>0.1028</v>
      </c>
      <c r="M625" s="17"/>
      <c r="N625" s="31"/>
      <c r="O625" s="31"/>
    </row>
    <row r="626" spans="1:16" ht="25.5" customHeight="1" x14ac:dyDescent="0.25">
      <c r="A626" s="40"/>
      <c r="B626" s="30"/>
      <c r="C626" s="30"/>
      <c r="D626" s="30"/>
      <c r="E626" s="30"/>
      <c r="F626" s="30"/>
      <c r="G626" s="30"/>
      <c r="H626" s="30"/>
      <c r="I626" s="30"/>
      <c r="J626" s="30"/>
      <c r="K626" s="30"/>
      <c r="L626" s="30"/>
      <c r="M626" s="31" t="s">
        <v>382</v>
      </c>
    </row>
    <row r="627" spans="1:16" ht="11.25" customHeight="1" x14ac:dyDescent="0.25">
      <c r="A627" s="42"/>
      <c r="N627" s="34" t="s">
        <v>381</v>
      </c>
      <c r="O627" s="34"/>
      <c r="P627" s="31"/>
    </row>
    <row r="628" spans="1:16" ht="11.45" customHeight="1" x14ac:dyDescent="0.25">
      <c r="A628" s="30" t="s">
        <v>240</v>
      </c>
      <c r="B628" s="32"/>
      <c r="C628" s="33" t="s">
        <v>244</v>
      </c>
      <c r="D628" s="33" t="s">
        <v>245</v>
      </c>
      <c r="E628" s="32" t="s">
        <v>246</v>
      </c>
      <c r="F628" s="34" t="s">
        <v>378</v>
      </c>
      <c r="G628" s="34"/>
      <c r="H628" s="36" t="s">
        <v>379</v>
      </c>
      <c r="I628" s="36"/>
      <c r="J628" s="36"/>
      <c r="K628" s="32" t="s">
        <v>380</v>
      </c>
      <c r="L628" s="32"/>
      <c r="M628" s="32"/>
      <c r="N628" s="37"/>
      <c r="O628" s="37"/>
    </row>
    <row r="629" spans="1:16" ht="42.75" customHeight="1" x14ac:dyDescent="0.25">
      <c r="A629" s="12" t="s">
        <v>303</v>
      </c>
      <c r="B629" s="37"/>
      <c r="C629" s="37"/>
      <c r="D629" s="37"/>
      <c r="E629" s="37"/>
      <c r="F629" s="37"/>
      <c r="G629" s="37"/>
      <c r="H629" s="37"/>
      <c r="I629" s="37"/>
      <c r="J629" s="37"/>
      <c r="K629" s="37"/>
      <c r="L629" s="37"/>
      <c r="M629" s="37"/>
      <c r="N629" s="13">
        <v>30</v>
      </c>
      <c r="O629" s="14">
        <v>2.8199999999999999E-2</v>
      </c>
    </row>
    <row r="630" spans="1:16" ht="31.5" customHeight="1" x14ac:dyDescent="0.25">
      <c r="A630" s="32" t="s">
        <v>243</v>
      </c>
      <c r="B630" s="38" t="s">
        <v>253</v>
      </c>
      <c r="C630" s="13">
        <v>210</v>
      </c>
      <c r="D630" s="13">
        <v>0</v>
      </c>
      <c r="E630" s="13">
        <v>1062</v>
      </c>
      <c r="F630" s="13">
        <v>3</v>
      </c>
      <c r="G630" s="14">
        <v>2.8E-3</v>
      </c>
      <c r="H630" s="13">
        <v>4</v>
      </c>
      <c r="I630" s="13"/>
      <c r="J630" s="15">
        <v>3.8E-3</v>
      </c>
      <c r="K630" s="13">
        <v>116</v>
      </c>
      <c r="L630" s="14">
        <v>0.10920000000000001</v>
      </c>
      <c r="M630" s="14"/>
      <c r="N630" s="16">
        <v>30</v>
      </c>
      <c r="O630" s="17">
        <v>2.8199999999999999E-2</v>
      </c>
    </row>
    <row r="631" spans="1:16" ht="22.5" customHeight="1" x14ac:dyDescent="0.25">
      <c r="A631" s="37" t="s">
        <v>268</v>
      </c>
      <c r="B631" s="41" t="s">
        <v>254</v>
      </c>
      <c r="C631" s="16">
        <v>210</v>
      </c>
      <c r="D631" s="16">
        <v>0</v>
      </c>
      <c r="E631" s="16">
        <v>1062</v>
      </c>
      <c r="F631" s="16">
        <v>3</v>
      </c>
      <c r="G631" s="17">
        <v>2.8E-3</v>
      </c>
      <c r="H631" s="16">
        <v>4</v>
      </c>
      <c r="I631" s="16"/>
      <c r="J631" s="18">
        <v>3.8E-3</v>
      </c>
      <c r="K631" s="16">
        <v>116</v>
      </c>
      <c r="L631" s="17">
        <v>0.10920000000000001</v>
      </c>
      <c r="M631" s="17"/>
      <c r="N631" s="39"/>
      <c r="O631" s="39"/>
    </row>
    <row r="632" spans="1:16" ht="12.75" customHeight="1" x14ac:dyDescent="0.25">
      <c r="A632" s="40"/>
      <c r="B632" s="39"/>
      <c r="C632" s="39"/>
      <c r="D632" s="39"/>
      <c r="E632" s="39"/>
      <c r="F632" s="39"/>
      <c r="G632" s="39"/>
      <c r="H632" s="39"/>
      <c r="I632" s="39"/>
      <c r="J632" s="39"/>
      <c r="K632" s="39"/>
      <c r="L632" s="39"/>
      <c r="M632" s="39"/>
      <c r="N632" s="13">
        <v>6</v>
      </c>
      <c r="O632" s="14">
        <v>2.1600000000000001E-2</v>
      </c>
    </row>
    <row r="633" spans="1:16" ht="11.25" customHeight="1" x14ac:dyDescent="0.25">
      <c r="A633" s="42"/>
      <c r="B633" s="38" t="s">
        <v>253</v>
      </c>
      <c r="C633" s="13">
        <v>62</v>
      </c>
      <c r="D633" s="13">
        <v>0</v>
      </c>
      <c r="E633" s="13">
        <v>278</v>
      </c>
      <c r="F633" s="13">
        <v>1</v>
      </c>
      <c r="G633" s="14">
        <v>3.5999999999999999E-3</v>
      </c>
      <c r="H633" s="13">
        <v>2</v>
      </c>
      <c r="I633" s="13"/>
      <c r="J633" s="15">
        <v>7.1999999999999998E-3</v>
      </c>
      <c r="K633" s="13">
        <v>28</v>
      </c>
      <c r="L633" s="14">
        <v>0.1007</v>
      </c>
      <c r="M633" s="14"/>
      <c r="N633" s="16">
        <v>6</v>
      </c>
      <c r="O633" s="17">
        <v>2.1600000000000001E-2</v>
      </c>
    </row>
    <row r="634" spans="1:16" ht="11.45" customHeight="1" x14ac:dyDescent="0.25">
      <c r="A634" s="39" t="s">
        <v>269</v>
      </c>
      <c r="B634" s="41" t="s">
        <v>254</v>
      </c>
      <c r="C634" s="16">
        <v>62</v>
      </c>
      <c r="D634" s="16">
        <v>0</v>
      </c>
      <c r="E634" s="16">
        <v>278</v>
      </c>
      <c r="F634" s="16">
        <v>1</v>
      </c>
      <c r="G634" s="17">
        <v>3.5999999999999999E-3</v>
      </c>
      <c r="H634" s="16">
        <v>2</v>
      </c>
      <c r="I634" s="16"/>
      <c r="J634" s="18">
        <v>7.1999999999999998E-3</v>
      </c>
      <c r="K634" s="16">
        <v>28</v>
      </c>
      <c r="L634" s="17">
        <v>0.1007</v>
      </c>
      <c r="M634" s="17"/>
      <c r="N634" s="39"/>
      <c r="O634" s="39"/>
    </row>
    <row r="635" spans="1:16" ht="25.5" customHeight="1" x14ac:dyDescent="0.25">
      <c r="A635" s="40"/>
      <c r="B635" s="39"/>
      <c r="C635" s="39"/>
      <c r="D635" s="39"/>
      <c r="E635" s="39"/>
      <c r="F635" s="39"/>
      <c r="G635" s="39"/>
      <c r="H635" s="39"/>
      <c r="I635" s="39"/>
      <c r="J635" s="39"/>
      <c r="K635" s="39"/>
      <c r="L635" s="39"/>
      <c r="M635" s="39"/>
      <c r="N635" s="13">
        <v>31</v>
      </c>
      <c r="O635" s="14">
        <v>3.6200000000000003E-2</v>
      </c>
    </row>
    <row r="636" spans="1:16" ht="11.25" customHeight="1" x14ac:dyDescent="0.25">
      <c r="A636" s="42"/>
      <c r="B636" s="38" t="s">
        <v>253</v>
      </c>
      <c r="C636" s="13">
        <v>176</v>
      </c>
      <c r="D636" s="13">
        <v>0</v>
      </c>
      <c r="E636" s="13">
        <v>856</v>
      </c>
      <c r="F636" s="13">
        <v>9</v>
      </c>
      <c r="G636" s="14">
        <v>1.0500000000000001E-2</v>
      </c>
      <c r="H636" s="13">
        <v>3</v>
      </c>
      <c r="I636" s="13"/>
      <c r="J636" s="15">
        <v>3.5000000000000001E-3</v>
      </c>
      <c r="K636" s="13">
        <v>78</v>
      </c>
      <c r="L636" s="14">
        <v>9.11E-2</v>
      </c>
      <c r="M636" s="14"/>
      <c r="N636" s="16">
        <v>31</v>
      </c>
      <c r="O636" s="17">
        <v>3.6200000000000003E-2</v>
      </c>
    </row>
    <row r="637" spans="1:16" ht="11.45" customHeight="1" x14ac:dyDescent="0.25">
      <c r="A637" s="39" t="s">
        <v>270</v>
      </c>
      <c r="B637" s="41" t="s">
        <v>254</v>
      </c>
      <c r="C637" s="16">
        <v>176</v>
      </c>
      <c r="D637" s="16">
        <v>0</v>
      </c>
      <c r="E637" s="16">
        <v>856</v>
      </c>
      <c r="F637" s="16">
        <v>9</v>
      </c>
      <c r="G637" s="17">
        <v>1.0500000000000001E-2</v>
      </c>
      <c r="H637" s="16">
        <v>3</v>
      </c>
      <c r="I637" s="16"/>
      <c r="J637" s="18">
        <v>3.5000000000000001E-3</v>
      </c>
      <c r="K637" s="16">
        <v>78</v>
      </c>
      <c r="L637" s="17">
        <v>9.11E-2</v>
      </c>
      <c r="M637" s="17"/>
      <c r="N637" s="39"/>
      <c r="O637" s="39"/>
    </row>
    <row r="638" spans="1:16" ht="25.5" customHeight="1" x14ac:dyDescent="0.25">
      <c r="A638" s="40"/>
      <c r="B638" s="39"/>
      <c r="C638" s="39"/>
      <c r="D638" s="39"/>
      <c r="E638" s="39"/>
      <c r="F638" s="39"/>
      <c r="G638" s="39"/>
      <c r="H638" s="39"/>
      <c r="I638" s="39"/>
      <c r="J638" s="39"/>
      <c r="K638" s="39"/>
      <c r="L638" s="39"/>
      <c r="M638" s="39"/>
      <c r="N638" s="13">
        <v>31</v>
      </c>
      <c r="O638" s="14">
        <v>2.2700000000000001E-2</v>
      </c>
    </row>
    <row r="639" spans="1:16" ht="11.25" customHeight="1" x14ac:dyDescent="0.25">
      <c r="A639" s="42"/>
      <c r="B639" s="38" t="s">
        <v>253</v>
      </c>
      <c r="C639" s="13">
        <v>276</v>
      </c>
      <c r="D639" s="13">
        <v>0</v>
      </c>
      <c r="E639" s="13">
        <v>1363</v>
      </c>
      <c r="F639" s="13">
        <v>10</v>
      </c>
      <c r="G639" s="14">
        <v>7.3000000000000001E-3</v>
      </c>
      <c r="H639" s="13">
        <v>10</v>
      </c>
      <c r="I639" s="13"/>
      <c r="J639" s="15">
        <v>7.3000000000000001E-3</v>
      </c>
      <c r="K639" s="13">
        <v>124</v>
      </c>
      <c r="L639" s="14">
        <v>9.0999999999999998E-2</v>
      </c>
      <c r="M639" s="14"/>
      <c r="N639" s="16">
        <v>31</v>
      </c>
      <c r="O639" s="17">
        <v>2.2700000000000001E-2</v>
      </c>
    </row>
    <row r="640" spans="1:16" ht="11.45" customHeight="1" x14ac:dyDescent="0.25">
      <c r="A640" s="39" t="s">
        <v>271</v>
      </c>
      <c r="B640" s="41" t="s">
        <v>254</v>
      </c>
      <c r="C640" s="16">
        <v>276</v>
      </c>
      <c r="D640" s="16">
        <v>0</v>
      </c>
      <c r="E640" s="16">
        <v>1363</v>
      </c>
      <c r="F640" s="16">
        <v>10</v>
      </c>
      <c r="G640" s="17">
        <v>7.3000000000000001E-3</v>
      </c>
      <c r="H640" s="16">
        <v>10</v>
      </c>
      <c r="I640" s="16"/>
      <c r="J640" s="18">
        <v>7.3000000000000001E-3</v>
      </c>
      <c r="K640" s="16">
        <v>124</v>
      </c>
      <c r="L640" s="17">
        <v>9.0999999999999998E-2</v>
      </c>
      <c r="M640" s="17"/>
      <c r="N640" s="31"/>
      <c r="O640" s="31"/>
    </row>
    <row r="641" spans="1:16" ht="25.5" customHeight="1" x14ac:dyDescent="0.25">
      <c r="A641" s="40"/>
      <c r="B641" s="30"/>
      <c r="C641" s="30"/>
      <c r="D641" s="30"/>
      <c r="E641" s="30"/>
      <c r="F641" s="30"/>
      <c r="G641" s="30"/>
      <c r="H641" s="30"/>
      <c r="I641" s="30"/>
      <c r="J641" s="30"/>
      <c r="K641" s="30"/>
      <c r="L641" s="30"/>
      <c r="M641" s="31" t="s">
        <v>383</v>
      </c>
    </row>
    <row r="642" spans="1:16" ht="11.25" customHeight="1" x14ac:dyDescent="0.25">
      <c r="A642" s="42"/>
      <c r="N642" s="32"/>
      <c r="O642" s="32"/>
      <c r="P642" s="31"/>
    </row>
    <row r="643" spans="1:16" ht="11.45" customHeight="1" x14ac:dyDescent="0.25">
      <c r="A643" s="30" t="s">
        <v>240</v>
      </c>
      <c r="B643" s="32"/>
      <c r="C643" s="33" t="s">
        <v>244</v>
      </c>
      <c r="D643" s="33" t="s">
        <v>245</v>
      </c>
      <c r="E643" s="32" t="s">
        <v>246</v>
      </c>
      <c r="F643" s="32" t="s">
        <v>384</v>
      </c>
      <c r="G643" s="32"/>
      <c r="H643" s="36" t="s">
        <v>385</v>
      </c>
      <c r="I643" s="36"/>
      <c r="J643" s="36"/>
      <c r="K643" s="32" t="s">
        <v>250</v>
      </c>
      <c r="L643" s="32" t="s">
        <v>251</v>
      </c>
      <c r="M643" s="32"/>
      <c r="N643" s="37"/>
      <c r="O643" s="37"/>
    </row>
    <row r="644" spans="1:16" ht="42.75" customHeight="1" x14ac:dyDescent="0.25">
      <c r="A644" s="12" t="s">
        <v>303</v>
      </c>
      <c r="B644" s="37"/>
      <c r="C644" s="37"/>
      <c r="D644" s="37"/>
      <c r="E644" s="37"/>
      <c r="F644" s="37"/>
      <c r="G644" s="37"/>
      <c r="H644" s="37"/>
      <c r="I644" s="37"/>
      <c r="J644" s="37"/>
      <c r="K644" s="37"/>
      <c r="L644" s="37"/>
      <c r="M644" s="37"/>
      <c r="N644" s="13"/>
      <c r="O644" s="13"/>
    </row>
    <row r="645" spans="1:16" ht="31.5" customHeight="1" x14ac:dyDescent="0.25">
      <c r="A645" s="32" t="s">
        <v>243</v>
      </c>
      <c r="B645" s="38" t="s">
        <v>253</v>
      </c>
      <c r="C645" s="13">
        <v>176</v>
      </c>
      <c r="D645" s="13">
        <v>0</v>
      </c>
      <c r="E645" s="13">
        <v>898</v>
      </c>
      <c r="F645" s="13">
        <v>16</v>
      </c>
      <c r="G645" s="14">
        <v>1.78E-2</v>
      </c>
      <c r="H645" s="13">
        <v>2</v>
      </c>
      <c r="I645" s="13"/>
      <c r="J645" s="15">
        <v>2.2000000000000001E-3</v>
      </c>
      <c r="K645" s="13">
        <v>0</v>
      </c>
      <c r="L645" s="13">
        <v>158</v>
      </c>
      <c r="M645" s="13"/>
      <c r="N645" s="16"/>
      <c r="O645" s="16"/>
    </row>
    <row r="646" spans="1:16" ht="22.5" customHeight="1" x14ac:dyDescent="0.25">
      <c r="A646" s="37" t="s">
        <v>252</v>
      </c>
      <c r="B646" s="41" t="s">
        <v>254</v>
      </c>
      <c r="C646" s="16">
        <v>176</v>
      </c>
      <c r="D646" s="16">
        <v>0</v>
      </c>
      <c r="E646" s="16">
        <v>898</v>
      </c>
      <c r="F646" s="16">
        <v>16</v>
      </c>
      <c r="G646" s="17">
        <v>1.78E-2</v>
      </c>
      <c r="H646" s="16">
        <v>2</v>
      </c>
      <c r="I646" s="16"/>
      <c r="J646" s="18">
        <v>2.2000000000000001E-3</v>
      </c>
      <c r="K646" s="16">
        <v>0</v>
      </c>
      <c r="L646" s="16">
        <v>158</v>
      </c>
      <c r="M646" s="16"/>
      <c r="N646" s="39"/>
      <c r="O646" s="39"/>
    </row>
    <row r="647" spans="1:16" ht="12.75" customHeight="1" x14ac:dyDescent="0.25">
      <c r="A647" s="40"/>
      <c r="B647" s="39"/>
      <c r="C647" s="39"/>
      <c r="D647" s="39"/>
      <c r="E647" s="39"/>
      <c r="F647" s="39"/>
      <c r="G647" s="39"/>
      <c r="H647" s="39"/>
      <c r="I647" s="39"/>
      <c r="J647" s="39"/>
      <c r="K647" s="39"/>
      <c r="L647" s="39"/>
      <c r="M647" s="39"/>
      <c r="N647" s="13"/>
      <c r="O647" s="13"/>
    </row>
    <row r="648" spans="1:16" ht="11.25" customHeight="1" x14ac:dyDescent="0.25">
      <c r="A648" s="42"/>
      <c r="B648" s="38" t="s">
        <v>253</v>
      </c>
      <c r="C648" s="13">
        <v>451</v>
      </c>
      <c r="D648" s="13">
        <v>0</v>
      </c>
      <c r="E648" s="13">
        <v>2294</v>
      </c>
      <c r="F648" s="13">
        <v>16</v>
      </c>
      <c r="G648" s="14">
        <v>7.0000000000000001E-3</v>
      </c>
      <c r="H648" s="13">
        <v>12</v>
      </c>
      <c r="I648" s="13"/>
      <c r="J648" s="15">
        <v>5.1999999999999998E-3</v>
      </c>
      <c r="K648" s="13">
        <v>6</v>
      </c>
      <c r="L648" s="13">
        <v>406</v>
      </c>
      <c r="M648" s="13"/>
      <c r="N648" s="16"/>
      <c r="O648" s="16"/>
    </row>
    <row r="649" spans="1:16" ht="11.45" customHeight="1" x14ac:dyDescent="0.25">
      <c r="A649" s="39" t="s">
        <v>255</v>
      </c>
      <c r="B649" s="41" t="s">
        <v>254</v>
      </c>
      <c r="C649" s="16">
        <v>451</v>
      </c>
      <c r="D649" s="16">
        <v>0</v>
      </c>
      <c r="E649" s="16">
        <v>2294</v>
      </c>
      <c r="F649" s="16">
        <v>16</v>
      </c>
      <c r="G649" s="17">
        <v>7.0000000000000001E-3</v>
      </c>
      <c r="H649" s="16">
        <v>12</v>
      </c>
      <c r="I649" s="16"/>
      <c r="J649" s="18">
        <v>5.1999999999999998E-3</v>
      </c>
      <c r="K649" s="16">
        <v>6</v>
      </c>
      <c r="L649" s="16">
        <v>406</v>
      </c>
      <c r="M649" s="16"/>
      <c r="N649" s="39"/>
      <c r="O649" s="39"/>
    </row>
    <row r="650" spans="1:16" ht="25.5" customHeight="1" x14ac:dyDescent="0.25">
      <c r="A650" s="40"/>
      <c r="B650" s="39"/>
      <c r="C650" s="39"/>
      <c r="D650" s="39"/>
      <c r="E650" s="39"/>
      <c r="F650" s="39"/>
      <c r="G650" s="39"/>
      <c r="H650" s="39"/>
      <c r="I650" s="39"/>
      <c r="J650" s="39"/>
      <c r="K650" s="39"/>
      <c r="L650" s="39"/>
      <c r="M650" s="39"/>
      <c r="N650" s="13"/>
      <c r="O650" s="13"/>
    </row>
    <row r="651" spans="1:16" ht="11.25" customHeight="1" x14ac:dyDescent="0.25">
      <c r="A651" s="42"/>
      <c r="B651" s="38" t="s">
        <v>253</v>
      </c>
      <c r="C651" s="13">
        <v>317</v>
      </c>
      <c r="D651" s="13">
        <v>0</v>
      </c>
      <c r="E651" s="13">
        <v>1643</v>
      </c>
      <c r="F651" s="13">
        <v>23</v>
      </c>
      <c r="G651" s="14">
        <v>1.4E-2</v>
      </c>
      <c r="H651" s="13">
        <v>8</v>
      </c>
      <c r="I651" s="13"/>
      <c r="J651" s="15">
        <v>4.8999999999999998E-3</v>
      </c>
      <c r="K651" s="13">
        <v>0</v>
      </c>
      <c r="L651" s="13">
        <v>259</v>
      </c>
      <c r="M651" s="13"/>
      <c r="N651" s="16"/>
      <c r="O651" s="16"/>
    </row>
    <row r="652" spans="1:16" ht="11.45" customHeight="1" x14ac:dyDescent="0.25">
      <c r="A652" s="39" t="s">
        <v>256</v>
      </c>
      <c r="B652" s="41" t="s">
        <v>254</v>
      </c>
      <c r="C652" s="16">
        <v>317</v>
      </c>
      <c r="D652" s="16">
        <v>0</v>
      </c>
      <c r="E652" s="16">
        <v>1643</v>
      </c>
      <c r="F652" s="16">
        <v>23</v>
      </c>
      <c r="G652" s="17">
        <v>1.4E-2</v>
      </c>
      <c r="H652" s="16">
        <v>8</v>
      </c>
      <c r="I652" s="16"/>
      <c r="J652" s="18">
        <v>4.8999999999999998E-3</v>
      </c>
      <c r="K652" s="16">
        <v>0</v>
      </c>
      <c r="L652" s="16">
        <v>259</v>
      </c>
      <c r="M652" s="16"/>
      <c r="N652" s="39"/>
      <c r="O652" s="39"/>
    </row>
    <row r="653" spans="1:16" ht="25.5" customHeight="1" x14ac:dyDescent="0.25">
      <c r="A653" s="40"/>
      <c r="B653" s="39"/>
      <c r="C653" s="39"/>
      <c r="D653" s="39"/>
      <c r="E653" s="39"/>
      <c r="F653" s="39"/>
      <c r="G653" s="39"/>
      <c r="H653" s="39"/>
      <c r="I653" s="39"/>
      <c r="J653" s="39"/>
      <c r="K653" s="39"/>
      <c r="L653" s="39"/>
      <c r="M653" s="39"/>
      <c r="N653" s="13"/>
      <c r="O653" s="13"/>
    </row>
    <row r="654" spans="1:16" ht="11.25" customHeight="1" x14ac:dyDescent="0.25">
      <c r="A654" s="42"/>
      <c r="B654" s="38" t="s">
        <v>253</v>
      </c>
      <c r="C654" s="13">
        <v>238</v>
      </c>
      <c r="D654" s="13">
        <v>0</v>
      </c>
      <c r="E654" s="13">
        <v>1194</v>
      </c>
      <c r="F654" s="13">
        <v>8</v>
      </c>
      <c r="G654" s="14">
        <v>6.7000000000000002E-3</v>
      </c>
      <c r="H654" s="13">
        <v>4</v>
      </c>
      <c r="I654" s="13"/>
      <c r="J654" s="15">
        <v>3.3999999999999998E-3</v>
      </c>
      <c r="K654" s="13">
        <v>6</v>
      </c>
      <c r="L654" s="13">
        <v>228</v>
      </c>
      <c r="M654" s="13"/>
      <c r="N654" s="16"/>
      <c r="O654" s="16"/>
    </row>
    <row r="655" spans="1:16" ht="11.45" customHeight="1" x14ac:dyDescent="0.25">
      <c r="A655" s="39" t="s">
        <v>257</v>
      </c>
      <c r="B655" s="41" t="s">
        <v>254</v>
      </c>
      <c r="C655" s="16">
        <v>238</v>
      </c>
      <c r="D655" s="16">
        <v>0</v>
      </c>
      <c r="E655" s="16">
        <v>1194</v>
      </c>
      <c r="F655" s="16">
        <v>8</v>
      </c>
      <c r="G655" s="17">
        <v>6.7000000000000002E-3</v>
      </c>
      <c r="H655" s="16">
        <v>4</v>
      </c>
      <c r="I655" s="16"/>
      <c r="J655" s="18">
        <v>3.3999999999999998E-3</v>
      </c>
      <c r="K655" s="16">
        <v>6</v>
      </c>
      <c r="L655" s="16">
        <v>228</v>
      </c>
      <c r="M655" s="16"/>
      <c r="N655" s="39"/>
      <c r="O655" s="39"/>
    </row>
    <row r="656" spans="1:16" ht="25.5" customHeight="1" x14ac:dyDescent="0.25">
      <c r="A656" s="40"/>
      <c r="B656" s="39"/>
      <c r="C656" s="39"/>
      <c r="D656" s="39"/>
      <c r="E656" s="39"/>
      <c r="F656" s="39"/>
      <c r="G656" s="39"/>
      <c r="H656" s="39"/>
      <c r="I656" s="39"/>
      <c r="J656" s="39"/>
      <c r="K656" s="39"/>
      <c r="L656" s="39"/>
      <c r="M656" s="39"/>
      <c r="N656" s="13"/>
      <c r="O656" s="13"/>
    </row>
    <row r="657" spans="1:15" ht="11.25" customHeight="1" x14ac:dyDescent="0.25">
      <c r="A657" s="42"/>
      <c r="B657" s="38" t="s">
        <v>253</v>
      </c>
      <c r="C657" s="13">
        <v>0</v>
      </c>
      <c r="D657" s="13">
        <v>0</v>
      </c>
      <c r="E657" s="13">
        <v>0</v>
      </c>
      <c r="F657" s="13">
        <v>0</v>
      </c>
      <c r="G657" s="14">
        <v>0</v>
      </c>
      <c r="H657" s="13">
        <v>0</v>
      </c>
      <c r="I657" s="13"/>
      <c r="J657" s="15">
        <v>0</v>
      </c>
      <c r="K657" s="13">
        <v>0</v>
      </c>
      <c r="L657" s="13">
        <v>0</v>
      </c>
      <c r="M657" s="13"/>
      <c r="N657" s="16"/>
      <c r="O657" s="16"/>
    </row>
    <row r="658" spans="1:15" ht="11.45" customHeight="1" x14ac:dyDescent="0.25">
      <c r="A658" s="39" t="s">
        <v>258</v>
      </c>
      <c r="B658" s="41" t="s">
        <v>254</v>
      </c>
      <c r="C658" s="16">
        <v>0</v>
      </c>
      <c r="D658" s="16">
        <v>0</v>
      </c>
      <c r="E658" s="16">
        <v>0</v>
      </c>
      <c r="F658" s="16">
        <v>0</v>
      </c>
      <c r="G658" s="17">
        <v>0</v>
      </c>
      <c r="H658" s="16">
        <v>0</v>
      </c>
      <c r="I658" s="16"/>
      <c r="J658" s="18">
        <v>0</v>
      </c>
      <c r="K658" s="16">
        <v>0</v>
      </c>
      <c r="L658" s="16">
        <v>0</v>
      </c>
      <c r="M658" s="16"/>
      <c r="N658" s="39"/>
      <c r="O658" s="39"/>
    </row>
    <row r="659" spans="1:15" ht="25.5" customHeight="1" x14ac:dyDescent="0.25">
      <c r="A659" s="40"/>
      <c r="B659" s="39"/>
      <c r="C659" s="39"/>
      <c r="D659" s="39"/>
      <c r="E659" s="39"/>
      <c r="F659" s="39"/>
      <c r="G659" s="39"/>
      <c r="H659" s="39"/>
      <c r="I659" s="39"/>
      <c r="J659" s="39"/>
      <c r="K659" s="39"/>
      <c r="L659" s="39"/>
      <c r="M659" s="39"/>
      <c r="N659" s="13"/>
      <c r="O659" s="13"/>
    </row>
    <row r="660" spans="1:15" ht="11.25" customHeight="1" x14ac:dyDescent="0.25">
      <c r="A660" s="42"/>
      <c r="B660" s="38" t="s">
        <v>253</v>
      </c>
      <c r="C660" s="13">
        <v>865</v>
      </c>
      <c r="D660" s="13">
        <v>0</v>
      </c>
      <c r="E660" s="13">
        <v>4230</v>
      </c>
      <c r="F660" s="13">
        <v>50</v>
      </c>
      <c r="G660" s="14">
        <v>1.18E-2</v>
      </c>
      <c r="H660" s="13">
        <v>22</v>
      </c>
      <c r="I660" s="13"/>
      <c r="J660" s="15">
        <v>5.1999999999999998E-3</v>
      </c>
      <c r="K660" s="13">
        <v>6</v>
      </c>
      <c r="L660" s="13">
        <v>954</v>
      </c>
      <c r="M660" s="13"/>
      <c r="N660" s="16"/>
      <c r="O660" s="16"/>
    </row>
    <row r="661" spans="1:15" ht="11.45" customHeight="1" x14ac:dyDescent="0.25">
      <c r="A661" s="39" t="s">
        <v>259</v>
      </c>
      <c r="B661" s="41" t="s">
        <v>254</v>
      </c>
      <c r="C661" s="16">
        <v>865</v>
      </c>
      <c r="D661" s="16">
        <v>0</v>
      </c>
      <c r="E661" s="16">
        <v>4230</v>
      </c>
      <c r="F661" s="16">
        <v>50</v>
      </c>
      <c r="G661" s="17">
        <v>1.18E-2</v>
      </c>
      <c r="H661" s="16">
        <v>22</v>
      </c>
      <c r="I661" s="16"/>
      <c r="J661" s="18">
        <v>5.1999999999999998E-3</v>
      </c>
      <c r="K661" s="16">
        <v>6</v>
      </c>
      <c r="L661" s="16">
        <v>954</v>
      </c>
      <c r="M661" s="16"/>
      <c r="N661" s="39"/>
      <c r="O661" s="39"/>
    </row>
    <row r="662" spans="1:15" ht="25.5" customHeight="1" x14ac:dyDescent="0.25">
      <c r="A662" s="40"/>
      <c r="B662" s="39"/>
      <c r="C662" s="39"/>
      <c r="D662" s="39"/>
      <c r="E662" s="39"/>
      <c r="F662" s="39"/>
      <c r="G662" s="39"/>
      <c r="H662" s="39"/>
      <c r="I662" s="39"/>
      <c r="J662" s="39"/>
      <c r="K662" s="39"/>
      <c r="L662" s="39"/>
      <c r="M662" s="39"/>
      <c r="N662" s="13"/>
      <c r="O662" s="13"/>
    </row>
    <row r="663" spans="1:15" ht="11.25" customHeight="1" x14ac:dyDescent="0.25">
      <c r="A663" s="42"/>
      <c r="B663" s="38" t="s">
        <v>253</v>
      </c>
      <c r="C663" s="13">
        <v>395</v>
      </c>
      <c r="D663" s="13">
        <v>0</v>
      </c>
      <c r="E663" s="13">
        <v>1965</v>
      </c>
      <c r="F663" s="13">
        <v>24</v>
      </c>
      <c r="G663" s="14">
        <v>1.2200000000000001E-2</v>
      </c>
      <c r="H663" s="13">
        <v>8</v>
      </c>
      <c r="I663" s="13"/>
      <c r="J663" s="15">
        <v>4.1000000000000003E-3</v>
      </c>
      <c r="K663" s="13">
        <v>0</v>
      </c>
      <c r="L663" s="13">
        <v>405</v>
      </c>
      <c r="M663" s="13"/>
      <c r="N663" s="16"/>
      <c r="O663" s="16"/>
    </row>
    <row r="664" spans="1:15" ht="11.45" customHeight="1" x14ac:dyDescent="0.25">
      <c r="A664" s="39" t="s">
        <v>260</v>
      </c>
      <c r="B664" s="41" t="s">
        <v>254</v>
      </c>
      <c r="C664" s="16">
        <v>395</v>
      </c>
      <c r="D664" s="16">
        <v>0</v>
      </c>
      <c r="E664" s="16">
        <v>1965</v>
      </c>
      <c r="F664" s="16">
        <v>24</v>
      </c>
      <c r="G664" s="17">
        <v>1.2200000000000001E-2</v>
      </c>
      <c r="H664" s="16">
        <v>8</v>
      </c>
      <c r="I664" s="16"/>
      <c r="J664" s="18">
        <v>4.1000000000000003E-3</v>
      </c>
      <c r="K664" s="16">
        <v>0</v>
      </c>
      <c r="L664" s="16">
        <v>405</v>
      </c>
      <c r="M664" s="16"/>
      <c r="N664" s="39"/>
      <c r="O664" s="39"/>
    </row>
    <row r="665" spans="1:15" ht="25.5" customHeight="1" x14ac:dyDescent="0.25">
      <c r="A665" s="40"/>
      <c r="B665" s="39"/>
      <c r="C665" s="39"/>
      <c r="D665" s="39"/>
      <c r="E665" s="39"/>
      <c r="F665" s="39"/>
      <c r="G665" s="39"/>
      <c r="H665" s="39"/>
      <c r="I665" s="39"/>
      <c r="J665" s="39"/>
      <c r="K665" s="39"/>
      <c r="L665" s="39"/>
      <c r="M665" s="39"/>
      <c r="N665" s="13"/>
      <c r="O665" s="13"/>
    </row>
    <row r="666" spans="1:15" ht="11.25" customHeight="1" x14ac:dyDescent="0.25">
      <c r="A666" s="42"/>
      <c r="B666" s="38" t="s">
        <v>253</v>
      </c>
      <c r="C666" s="13">
        <v>226</v>
      </c>
      <c r="D666" s="13">
        <v>0</v>
      </c>
      <c r="E666" s="13">
        <v>1191</v>
      </c>
      <c r="F666" s="13">
        <v>10</v>
      </c>
      <c r="G666" s="14">
        <v>8.3999999999999995E-3</v>
      </c>
      <c r="H666" s="13">
        <v>6</v>
      </c>
      <c r="I666" s="13"/>
      <c r="J666" s="15">
        <v>5.0000000000000001E-3</v>
      </c>
      <c r="K666" s="13">
        <v>0</v>
      </c>
      <c r="L666" s="13">
        <v>165</v>
      </c>
      <c r="M666" s="13"/>
      <c r="N666" s="16"/>
      <c r="O666" s="16"/>
    </row>
    <row r="667" spans="1:15" ht="11.45" customHeight="1" x14ac:dyDescent="0.25">
      <c r="A667" s="39" t="s">
        <v>261</v>
      </c>
      <c r="B667" s="41" t="s">
        <v>254</v>
      </c>
      <c r="C667" s="16">
        <v>226</v>
      </c>
      <c r="D667" s="16">
        <v>0</v>
      </c>
      <c r="E667" s="16">
        <v>1191</v>
      </c>
      <c r="F667" s="16">
        <v>10</v>
      </c>
      <c r="G667" s="17">
        <v>8.3999999999999995E-3</v>
      </c>
      <c r="H667" s="16">
        <v>6</v>
      </c>
      <c r="I667" s="16"/>
      <c r="J667" s="18">
        <v>5.0000000000000001E-3</v>
      </c>
      <c r="K667" s="16">
        <v>0</v>
      </c>
      <c r="L667" s="16">
        <v>165</v>
      </c>
      <c r="M667" s="16"/>
      <c r="N667" s="39"/>
      <c r="O667" s="39"/>
    </row>
    <row r="668" spans="1:15" ht="25.5" customHeight="1" x14ac:dyDescent="0.25">
      <c r="A668" s="40"/>
      <c r="B668" s="39"/>
      <c r="C668" s="39"/>
      <c r="D668" s="39"/>
      <c r="E668" s="39"/>
      <c r="F668" s="39"/>
      <c r="G668" s="39"/>
      <c r="H668" s="39"/>
      <c r="I668" s="39"/>
      <c r="J668" s="39"/>
      <c r="K668" s="39"/>
      <c r="L668" s="39"/>
      <c r="M668" s="39"/>
      <c r="N668" s="13"/>
      <c r="O668" s="13"/>
    </row>
    <row r="669" spans="1:15" ht="11.25" customHeight="1" x14ac:dyDescent="0.25">
      <c r="A669" s="42"/>
      <c r="B669" s="38" t="s">
        <v>253</v>
      </c>
      <c r="C669" s="13">
        <v>177</v>
      </c>
      <c r="D669" s="13">
        <v>0</v>
      </c>
      <c r="E669" s="13">
        <v>904</v>
      </c>
      <c r="F669" s="13">
        <v>8</v>
      </c>
      <c r="G669" s="14">
        <v>8.8000000000000005E-3</v>
      </c>
      <c r="H669" s="13">
        <v>8</v>
      </c>
      <c r="I669" s="13"/>
      <c r="J669" s="15">
        <v>8.8000000000000005E-3</v>
      </c>
      <c r="K669" s="13">
        <v>6</v>
      </c>
      <c r="L669" s="13">
        <v>152</v>
      </c>
      <c r="M669" s="13"/>
      <c r="N669" s="16"/>
      <c r="O669" s="16"/>
    </row>
    <row r="670" spans="1:15" ht="11.45" customHeight="1" x14ac:dyDescent="0.25">
      <c r="A670" s="39" t="s">
        <v>262</v>
      </c>
      <c r="B670" s="41" t="s">
        <v>254</v>
      </c>
      <c r="C670" s="16">
        <v>177</v>
      </c>
      <c r="D670" s="16">
        <v>0</v>
      </c>
      <c r="E670" s="16">
        <v>904</v>
      </c>
      <c r="F670" s="16">
        <v>8</v>
      </c>
      <c r="G670" s="17">
        <v>8.8000000000000005E-3</v>
      </c>
      <c r="H670" s="16">
        <v>8</v>
      </c>
      <c r="I670" s="16"/>
      <c r="J670" s="18">
        <v>8.8000000000000005E-3</v>
      </c>
      <c r="K670" s="16">
        <v>6</v>
      </c>
      <c r="L670" s="16">
        <v>152</v>
      </c>
      <c r="M670" s="16"/>
      <c r="N670" s="39"/>
      <c r="O670" s="39"/>
    </row>
    <row r="671" spans="1:15" ht="25.5" customHeight="1" x14ac:dyDescent="0.25">
      <c r="A671" s="40"/>
      <c r="B671" s="39"/>
      <c r="C671" s="39"/>
      <c r="D671" s="39"/>
      <c r="E671" s="39"/>
      <c r="F671" s="39"/>
      <c r="G671" s="39"/>
      <c r="H671" s="39"/>
      <c r="I671" s="39"/>
      <c r="J671" s="39"/>
      <c r="K671" s="39"/>
      <c r="L671" s="39"/>
      <c r="M671" s="39"/>
      <c r="N671" s="13"/>
      <c r="O671" s="13"/>
    </row>
    <row r="672" spans="1:15" ht="11.25" customHeight="1" x14ac:dyDescent="0.25">
      <c r="A672" s="42"/>
      <c r="B672" s="38" t="s">
        <v>253</v>
      </c>
      <c r="C672" s="13">
        <v>418</v>
      </c>
      <c r="D672" s="13">
        <v>0</v>
      </c>
      <c r="E672" s="13">
        <v>2077</v>
      </c>
      <c r="F672" s="13">
        <v>17</v>
      </c>
      <c r="G672" s="14">
        <v>8.2000000000000007E-3</v>
      </c>
      <c r="H672" s="13">
        <v>6</v>
      </c>
      <c r="I672" s="13"/>
      <c r="J672" s="15">
        <v>2.8999999999999998E-3</v>
      </c>
      <c r="K672" s="13">
        <v>12</v>
      </c>
      <c r="L672" s="13">
        <v>419</v>
      </c>
      <c r="M672" s="13"/>
      <c r="N672" s="16"/>
      <c r="O672" s="16"/>
    </row>
    <row r="673" spans="1:16" ht="11.45" customHeight="1" x14ac:dyDescent="0.25">
      <c r="A673" s="39" t="s">
        <v>263</v>
      </c>
      <c r="B673" s="41" t="s">
        <v>254</v>
      </c>
      <c r="C673" s="16">
        <v>418</v>
      </c>
      <c r="D673" s="16">
        <v>0</v>
      </c>
      <c r="E673" s="16">
        <v>2077</v>
      </c>
      <c r="F673" s="16">
        <v>17</v>
      </c>
      <c r="G673" s="17">
        <v>8.2000000000000007E-3</v>
      </c>
      <c r="H673" s="16">
        <v>6</v>
      </c>
      <c r="I673" s="16"/>
      <c r="J673" s="18">
        <v>2.8999999999999998E-3</v>
      </c>
      <c r="K673" s="16">
        <v>12</v>
      </c>
      <c r="L673" s="16">
        <v>419</v>
      </c>
      <c r="M673" s="16"/>
      <c r="N673" s="39"/>
      <c r="O673" s="39"/>
    </row>
    <row r="674" spans="1:16" ht="25.5" customHeight="1" x14ac:dyDescent="0.25">
      <c r="A674" s="40"/>
      <c r="B674" s="39"/>
      <c r="C674" s="39"/>
      <c r="D674" s="39"/>
      <c r="E674" s="39"/>
      <c r="F674" s="39"/>
      <c r="G674" s="39"/>
      <c r="H674" s="39"/>
      <c r="I674" s="39"/>
      <c r="J674" s="39"/>
      <c r="K674" s="39"/>
      <c r="L674" s="39"/>
      <c r="M674" s="39"/>
      <c r="N674" s="13"/>
      <c r="O674" s="13"/>
    </row>
    <row r="675" spans="1:16" ht="11.25" customHeight="1" x14ac:dyDescent="0.25">
      <c r="A675" s="42"/>
      <c r="B675" s="38" t="s">
        <v>253</v>
      </c>
      <c r="C675" s="13">
        <v>122</v>
      </c>
      <c r="D675" s="13">
        <v>0</v>
      </c>
      <c r="E675" s="13">
        <v>646</v>
      </c>
      <c r="F675" s="13">
        <v>6</v>
      </c>
      <c r="G675" s="14">
        <v>9.2999999999999992E-3</v>
      </c>
      <c r="H675" s="13">
        <v>3</v>
      </c>
      <c r="I675" s="13"/>
      <c r="J675" s="15">
        <v>4.5999999999999999E-3</v>
      </c>
      <c r="K675" s="13">
        <v>0</v>
      </c>
      <c r="L675" s="13">
        <v>86</v>
      </c>
      <c r="M675" s="13"/>
      <c r="N675" s="16"/>
      <c r="O675" s="16"/>
    </row>
    <row r="676" spans="1:16" ht="11.45" customHeight="1" x14ac:dyDescent="0.25">
      <c r="A676" s="39" t="s">
        <v>264</v>
      </c>
      <c r="B676" s="41" t="s">
        <v>254</v>
      </c>
      <c r="C676" s="16">
        <v>122</v>
      </c>
      <c r="D676" s="16">
        <v>0</v>
      </c>
      <c r="E676" s="16">
        <v>646</v>
      </c>
      <c r="F676" s="16">
        <v>6</v>
      </c>
      <c r="G676" s="17">
        <v>9.2999999999999992E-3</v>
      </c>
      <c r="H676" s="16">
        <v>3</v>
      </c>
      <c r="I676" s="16"/>
      <c r="J676" s="18">
        <v>4.5999999999999999E-3</v>
      </c>
      <c r="K676" s="16">
        <v>0</v>
      </c>
      <c r="L676" s="16">
        <v>86</v>
      </c>
      <c r="M676" s="16"/>
      <c r="N676" s="39"/>
      <c r="O676" s="39"/>
    </row>
    <row r="677" spans="1:16" ht="25.5" customHeight="1" x14ac:dyDescent="0.25">
      <c r="A677" s="40"/>
      <c r="B677" s="39"/>
      <c r="C677" s="39"/>
      <c r="D677" s="39"/>
      <c r="E677" s="39"/>
      <c r="F677" s="39"/>
      <c r="G677" s="39"/>
      <c r="H677" s="39"/>
      <c r="I677" s="39"/>
      <c r="J677" s="39"/>
      <c r="K677" s="39"/>
      <c r="L677" s="39"/>
      <c r="M677" s="39"/>
      <c r="N677" s="13"/>
      <c r="O677" s="13"/>
    </row>
    <row r="678" spans="1:16" ht="11.25" customHeight="1" x14ac:dyDescent="0.25">
      <c r="A678" s="42"/>
      <c r="B678" s="38" t="s">
        <v>253</v>
      </c>
      <c r="C678" s="13">
        <v>436</v>
      </c>
      <c r="D678" s="13">
        <v>0</v>
      </c>
      <c r="E678" s="13">
        <v>2133</v>
      </c>
      <c r="F678" s="13">
        <v>22</v>
      </c>
      <c r="G678" s="14">
        <v>1.03E-2</v>
      </c>
      <c r="H678" s="13">
        <v>17</v>
      </c>
      <c r="I678" s="13"/>
      <c r="J678" s="15">
        <v>8.0000000000000002E-3</v>
      </c>
      <c r="K678" s="13">
        <v>12</v>
      </c>
      <c r="L678" s="13">
        <v>471</v>
      </c>
      <c r="M678" s="13"/>
      <c r="N678" s="16"/>
      <c r="O678" s="16"/>
    </row>
    <row r="679" spans="1:16" ht="11.45" customHeight="1" x14ac:dyDescent="0.25">
      <c r="A679" s="39" t="s">
        <v>265</v>
      </c>
      <c r="B679" s="41" t="s">
        <v>254</v>
      </c>
      <c r="C679" s="16">
        <v>436</v>
      </c>
      <c r="D679" s="16">
        <v>0</v>
      </c>
      <c r="E679" s="16">
        <v>2133</v>
      </c>
      <c r="F679" s="16">
        <v>22</v>
      </c>
      <c r="G679" s="17">
        <v>1.03E-2</v>
      </c>
      <c r="H679" s="16">
        <v>17</v>
      </c>
      <c r="I679" s="16"/>
      <c r="J679" s="18">
        <v>8.0000000000000002E-3</v>
      </c>
      <c r="K679" s="16">
        <v>12</v>
      </c>
      <c r="L679" s="16">
        <v>471</v>
      </c>
      <c r="M679" s="16"/>
      <c r="N679" s="39"/>
      <c r="O679" s="39"/>
    </row>
    <row r="680" spans="1:16" ht="25.5" customHeight="1" x14ac:dyDescent="0.25">
      <c r="A680" s="40"/>
      <c r="B680" s="39"/>
      <c r="C680" s="39"/>
      <c r="D680" s="39"/>
      <c r="E680" s="39"/>
      <c r="F680" s="39"/>
      <c r="G680" s="39"/>
      <c r="H680" s="39"/>
      <c r="I680" s="39"/>
      <c r="J680" s="39"/>
      <c r="K680" s="39"/>
      <c r="L680" s="39"/>
      <c r="M680" s="39"/>
      <c r="N680" s="13"/>
      <c r="O680" s="13"/>
    </row>
    <row r="681" spans="1:16" ht="11.25" customHeight="1" x14ac:dyDescent="0.25">
      <c r="A681" s="42"/>
      <c r="B681" s="38" t="s">
        <v>253</v>
      </c>
      <c r="C681" s="13">
        <v>1014</v>
      </c>
      <c r="D681" s="13">
        <v>0</v>
      </c>
      <c r="E681" s="13">
        <v>5087</v>
      </c>
      <c r="F681" s="13">
        <v>87</v>
      </c>
      <c r="G681" s="14">
        <v>1.7100000000000001E-2</v>
      </c>
      <c r="H681" s="13">
        <v>32</v>
      </c>
      <c r="I681" s="13"/>
      <c r="J681" s="15">
        <v>6.3E-3</v>
      </c>
      <c r="K681" s="13">
        <v>6</v>
      </c>
      <c r="L681" s="13">
        <v>991</v>
      </c>
      <c r="M681" s="13"/>
      <c r="N681" s="16"/>
      <c r="O681" s="16"/>
    </row>
    <row r="682" spans="1:16" ht="11.45" customHeight="1" x14ac:dyDescent="0.25">
      <c r="A682" s="39" t="s">
        <v>266</v>
      </c>
      <c r="B682" s="41" t="s">
        <v>254</v>
      </c>
      <c r="C682" s="16">
        <v>1014</v>
      </c>
      <c r="D682" s="16">
        <v>0</v>
      </c>
      <c r="E682" s="16">
        <v>5087</v>
      </c>
      <c r="F682" s="16">
        <v>87</v>
      </c>
      <c r="G682" s="17">
        <v>1.7100000000000001E-2</v>
      </c>
      <c r="H682" s="16">
        <v>32</v>
      </c>
      <c r="I682" s="16"/>
      <c r="J682" s="18">
        <v>6.3E-3</v>
      </c>
      <c r="K682" s="16">
        <v>6</v>
      </c>
      <c r="L682" s="16">
        <v>991</v>
      </c>
      <c r="M682" s="16"/>
      <c r="N682" s="39"/>
      <c r="O682" s="39"/>
    </row>
    <row r="683" spans="1:16" ht="25.5" customHeight="1" x14ac:dyDescent="0.25">
      <c r="A683" s="40"/>
      <c r="B683" s="39"/>
      <c r="C683" s="39"/>
      <c r="D683" s="39"/>
      <c r="E683" s="39"/>
      <c r="F683" s="39"/>
      <c r="G683" s="39"/>
      <c r="H683" s="39"/>
      <c r="I683" s="39"/>
      <c r="J683" s="39"/>
      <c r="K683" s="39"/>
      <c r="L683" s="39"/>
      <c r="M683" s="39"/>
      <c r="N683" s="13"/>
      <c r="O683" s="13"/>
    </row>
    <row r="684" spans="1:16" ht="11.25" customHeight="1" x14ac:dyDescent="0.25">
      <c r="A684" s="42"/>
      <c r="B684" s="38" t="s">
        <v>253</v>
      </c>
      <c r="C684" s="13">
        <v>921</v>
      </c>
      <c r="D684" s="13">
        <v>0</v>
      </c>
      <c r="E684" s="13">
        <v>4758</v>
      </c>
      <c r="F684" s="13">
        <v>56</v>
      </c>
      <c r="G684" s="14">
        <v>1.18E-2</v>
      </c>
      <c r="H684" s="13">
        <v>15</v>
      </c>
      <c r="I684" s="13"/>
      <c r="J684" s="15">
        <v>3.2000000000000002E-3</v>
      </c>
      <c r="K684" s="13">
        <v>6</v>
      </c>
      <c r="L684" s="13">
        <v>762</v>
      </c>
      <c r="M684" s="13"/>
      <c r="N684" s="16"/>
      <c r="O684" s="16"/>
    </row>
    <row r="685" spans="1:16" ht="11.45" customHeight="1" x14ac:dyDescent="0.25">
      <c r="A685" s="39" t="s">
        <v>267</v>
      </c>
      <c r="B685" s="41" t="s">
        <v>254</v>
      </c>
      <c r="C685" s="16">
        <v>921</v>
      </c>
      <c r="D685" s="16">
        <v>0</v>
      </c>
      <c r="E685" s="16">
        <v>4758</v>
      </c>
      <c r="F685" s="16">
        <v>56</v>
      </c>
      <c r="G685" s="17">
        <v>1.18E-2</v>
      </c>
      <c r="H685" s="16">
        <v>15</v>
      </c>
      <c r="I685" s="16"/>
      <c r="J685" s="18">
        <v>3.2000000000000002E-3</v>
      </c>
      <c r="K685" s="16">
        <v>6</v>
      </c>
      <c r="L685" s="16">
        <v>762</v>
      </c>
      <c r="M685" s="16"/>
      <c r="N685" s="31"/>
      <c r="O685" s="31"/>
    </row>
    <row r="686" spans="1:16" ht="25.5" customHeight="1" x14ac:dyDescent="0.25">
      <c r="A686" s="40"/>
      <c r="B686" s="30"/>
      <c r="C686" s="30"/>
      <c r="D686" s="30"/>
      <c r="E686" s="30"/>
      <c r="F686" s="30"/>
      <c r="G686" s="30"/>
      <c r="H686" s="30"/>
      <c r="I686" s="30"/>
      <c r="J686" s="30"/>
      <c r="K686" s="30"/>
      <c r="L686" s="30"/>
      <c r="M686" s="31" t="s">
        <v>386</v>
      </c>
    </row>
    <row r="687" spans="1:16" ht="11.25" customHeight="1" x14ac:dyDescent="0.25">
      <c r="A687" s="42"/>
      <c r="N687" s="32"/>
      <c r="O687" s="32"/>
      <c r="P687" s="31"/>
    </row>
    <row r="688" spans="1:16" ht="11.45" customHeight="1" x14ac:dyDescent="0.25">
      <c r="A688" s="30" t="s">
        <v>240</v>
      </c>
      <c r="B688" s="32"/>
      <c r="C688" s="33" t="s">
        <v>244</v>
      </c>
      <c r="D688" s="33" t="s">
        <v>245</v>
      </c>
      <c r="E688" s="32" t="s">
        <v>246</v>
      </c>
      <c r="F688" s="32" t="s">
        <v>384</v>
      </c>
      <c r="G688" s="32"/>
      <c r="H688" s="36" t="s">
        <v>385</v>
      </c>
      <c r="I688" s="36"/>
      <c r="J688" s="36"/>
      <c r="K688" s="32" t="s">
        <v>250</v>
      </c>
      <c r="L688" s="32" t="s">
        <v>251</v>
      </c>
      <c r="M688" s="32"/>
      <c r="N688" s="37"/>
      <c r="O688" s="37"/>
    </row>
    <row r="689" spans="1:15" ht="129" customHeight="1" x14ac:dyDescent="0.25">
      <c r="A689" s="12" t="s">
        <v>303</v>
      </c>
      <c r="B689" s="37"/>
      <c r="C689" s="37"/>
      <c r="D689" s="37"/>
      <c r="E689" s="37"/>
      <c r="F689" s="37"/>
      <c r="G689" s="37"/>
      <c r="H689" s="37"/>
      <c r="I689" s="37"/>
      <c r="J689" s="37"/>
      <c r="K689" s="37"/>
      <c r="L689" s="37"/>
      <c r="M689" s="37"/>
      <c r="N689" s="46"/>
      <c r="O689" s="46"/>
    </row>
    <row r="690" spans="1:15" ht="31.5" customHeight="1" x14ac:dyDescent="0.25">
      <c r="A690" s="32" t="s">
        <v>243</v>
      </c>
      <c r="B690" s="38" t="s">
        <v>253</v>
      </c>
      <c r="C690" s="13">
        <v>210</v>
      </c>
      <c r="D690" s="13">
        <v>0</v>
      </c>
      <c r="E690" s="13">
        <v>1062</v>
      </c>
      <c r="F690" s="13">
        <v>10</v>
      </c>
      <c r="G690" s="14">
        <v>9.4000000000000004E-3</v>
      </c>
      <c r="H690" s="13">
        <v>3</v>
      </c>
      <c r="I690" s="13"/>
      <c r="J690" s="15">
        <v>2.8E-3</v>
      </c>
      <c r="K690" s="13">
        <v>0</v>
      </c>
      <c r="L690" s="46">
        <v>198</v>
      </c>
      <c r="M690" s="46"/>
      <c r="N690" s="50"/>
      <c r="O690" s="50"/>
    </row>
    <row r="691" spans="1:15" ht="22.5" customHeight="1" x14ac:dyDescent="0.25">
      <c r="A691" s="37" t="s">
        <v>268</v>
      </c>
      <c r="B691" s="41" t="s">
        <v>254</v>
      </c>
      <c r="C691" s="16">
        <v>210</v>
      </c>
      <c r="D691" s="16">
        <v>0</v>
      </c>
      <c r="E691" s="16">
        <v>1062</v>
      </c>
      <c r="F691" s="16">
        <v>10</v>
      </c>
      <c r="G691" s="17">
        <v>9.4000000000000004E-3</v>
      </c>
      <c r="H691" s="16">
        <v>3</v>
      </c>
      <c r="I691" s="16"/>
      <c r="J691" s="18">
        <v>2.8E-3</v>
      </c>
      <c r="K691" s="16">
        <v>0</v>
      </c>
      <c r="L691" s="50">
        <v>198</v>
      </c>
      <c r="M691" s="50"/>
      <c r="N691" s="39"/>
      <c r="O691" s="39"/>
    </row>
    <row r="692" spans="1:15" ht="12.75" customHeight="1" x14ac:dyDescent="0.25">
      <c r="A692" s="40"/>
      <c r="B692" s="39"/>
      <c r="C692" s="39"/>
      <c r="D692" s="39"/>
      <c r="E692" s="39"/>
      <c r="F692" s="39"/>
      <c r="G692" s="39"/>
      <c r="H692" s="39"/>
      <c r="I692" s="39"/>
      <c r="J692" s="39"/>
      <c r="K692" s="39"/>
      <c r="L692" s="39"/>
      <c r="M692" s="39"/>
      <c r="N692" s="46"/>
      <c r="O692" s="46"/>
    </row>
    <row r="693" spans="1:15" ht="11.25" customHeight="1" x14ac:dyDescent="0.25">
      <c r="A693" s="42"/>
      <c r="B693" s="38" t="s">
        <v>253</v>
      </c>
      <c r="C693" s="13">
        <v>62</v>
      </c>
      <c r="D693" s="13">
        <v>0</v>
      </c>
      <c r="E693" s="13">
        <v>278</v>
      </c>
      <c r="F693" s="13">
        <v>4</v>
      </c>
      <c r="G693" s="14">
        <v>1.44E-2</v>
      </c>
      <c r="H693" s="13">
        <v>1</v>
      </c>
      <c r="I693" s="13"/>
      <c r="J693" s="15">
        <v>3.5999999999999999E-3</v>
      </c>
      <c r="K693" s="13">
        <v>0</v>
      </c>
      <c r="L693" s="46">
        <v>94</v>
      </c>
      <c r="M693" s="46"/>
      <c r="N693" s="50"/>
      <c r="O693" s="50"/>
    </row>
    <row r="694" spans="1:15" ht="11.45" customHeight="1" x14ac:dyDescent="0.25">
      <c r="A694" s="39" t="s">
        <v>269</v>
      </c>
      <c r="B694" s="41" t="s">
        <v>254</v>
      </c>
      <c r="C694" s="16">
        <v>62</v>
      </c>
      <c r="D694" s="16">
        <v>0</v>
      </c>
      <c r="E694" s="16">
        <v>278</v>
      </c>
      <c r="F694" s="16">
        <v>4</v>
      </c>
      <c r="G694" s="17">
        <v>1.44E-2</v>
      </c>
      <c r="H694" s="16">
        <v>1</v>
      </c>
      <c r="I694" s="16"/>
      <c r="J694" s="18">
        <v>3.5999999999999999E-3</v>
      </c>
      <c r="K694" s="16">
        <v>0</v>
      </c>
      <c r="L694" s="50">
        <v>94</v>
      </c>
      <c r="M694" s="50"/>
      <c r="N694" s="39"/>
      <c r="O694" s="39"/>
    </row>
    <row r="695" spans="1:15" ht="25.5" customHeight="1" x14ac:dyDescent="0.25">
      <c r="A695" s="40"/>
      <c r="B695" s="39"/>
      <c r="C695" s="39"/>
      <c r="D695" s="39"/>
      <c r="E695" s="39"/>
      <c r="F695" s="39"/>
      <c r="G695" s="39"/>
      <c r="H695" s="39"/>
      <c r="I695" s="39"/>
      <c r="J695" s="39"/>
      <c r="K695" s="39"/>
      <c r="L695" s="39"/>
      <c r="M695" s="39"/>
      <c r="N695" s="46"/>
      <c r="O695" s="46"/>
    </row>
    <row r="696" spans="1:15" ht="11.25" customHeight="1" x14ac:dyDescent="0.25">
      <c r="A696" s="42"/>
      <c r="B696" s="38" t="s">
        <v>253</v>
      </c>
      <c r="C696" s="13">
        <v>176</v>
      </c>
      <c r="D696" s="13">
        <v>0</v>
      </c>
      <c r="E696" s="13">
        <v>856</v>
      </c>
      <c r="F696" s="13">
        <v>2</v>
      </c>
      <c r="G696" s="14">
        <v>2.3E-3</v>
      </c>
      <c r="H696" s="13">
        <v>4</v>
      </c>
      <c r="I696" s="13"/>
      <c r="J696" s="15">
        <v>4.7000000000000002E-3</v>
      </c>
      <c r="K696" s="13">
        <v>0</v>
      </c>
      <c r="L696" s="46">
        <v>200</v>
      </c>
      <c r="M696" s="46"/>
      <c r="N696" s="50"/>
      <c r="O696" s="50"/>
    </row>
    <row r="697" spans="1:15" ht="11.45" customHeight="1" x14ac:dyDescent="0.25">
      <c r="A697" s="39" t="s">
        <v>270</v>
      </c>
      <c r="B697" s="41" t="s">
        <v>254</v>
      </c>
      <c r="C697" s="16">
        <v>176</v>
      </c>
      <c r="D697" s="16">
        <v>0</v>
      </c>
      <c r="E697" s="16">
        <v>856</v>
      </c>
      <c r="F697" s="16">
        <v>2</v>
      </c>
      <c r="G697" s="17">
        <v>2.3E-3</v>
      </c>
      <c r="H697" s="16">
        <v>4</v>
      </c>
      <c r="I697" s="16"/>
      <c r="J697" s="18">
        <v>4.7000000000000002E-3</v>
      </c>
      <c r="K697" s="16">
        <v>0</v>
      </c>
      <c r="L697" s="50">
        <v>200</v>
      </c>
      <c r="M697" s="50"/>
      <c r="N697" s="39"/>
      <c r="O697" s="39"/>
    </row>
    <row r="698" spans="1:15" ht="25.5" customHeight="1" x14ac:dyDescent="0.25">
      <c r="A698" s="40"/>
      <c r="B698" s="39"/>
      <c r="C698" s="39"/>
      <c r="D698" s="39"/>
      <c r="E698" s="39"/>
      <c r="F698" s="39"/>
      <c r="G698" s="39"/>
      <c r="H698" s="39"/>
      <c r="I698" s="39"/>
      <c r="J698" s="39"/>
      <c r="K698" s="39"/>
      <c r="L698" s="39"/>
      <c r="M698" s="39"/>
      <c r="N698" s="46"/>
      <c r="O698" s="46"/>
    </row>
    <row r="699" spans="1:15" ht="11.25" customHeight="1" x14ac:dyDescent="0.25">
      <c r="A699" s="42"/>
      <c r="B699" s="38" t="s">
        <v>253</v>
      </c>
      <c r="C699" s="13">
        <v>276</v>
      </c>
      <c r="D699" s="13">
        <v>0</v>
      </c>
      <c r="E699" s="13">
        <v>1363</v>
      </c>
      <c r="F699" s="13">
        <v>11</v>
      </c>
      <c r="G699" s="14">
        <v>8.0999999999999996E-3</v>
      </c>
      <c r="H699" s="13">
        <v>10</v>
      </c>
      <c r="I699" s="13"/>
      <c r="J699" s="15">
        <v>7.3000000000000001E-3</v>
      </c>
      <c r="K699" s="13">
        <v>0</v>
      </c>
      <c r="L699" s="46">
        <v>293</v>
      </c>
      <c r="M699" s="46"/>
      <c r="N699" s="50"/>
      <c r="O699" s="50"/>
    </row>
    <row r="700" spans="1:15" ht="11.45" customHeight="1" x14ac:dyDescent="0.25">
      <c r="A700" s="39" t="s">
        <v>271</v>
      </c>
      <c r="B700" s="41" t="s">
        <v>254</v>
      </c>
      <c r="C700" s="16">
        <v>276</v>
      </c>
      <c r="D700" s="16">
        <v>0</v>
      </c>
      <c r="E700" s="16">
        <v>1363</v>
      </c>
      <c r="F700" s="16">
        <v>11</v>
      </c>
      <c r="G700" s="17">
        <v>8.0999999999999996E-3</v>
      </c>
      <c r="H700" s="16">
        <v>10</v>
      </c>
      <c r="I700" s="16"/>
      <c r="J700" s="18">
        <v>7.3000000000000001E-3</v>
      </c>
      <c r="K700" s="16">
        <v>0</v>
      </c>
      <c r="L700" s="50">
        <v>293</v>
      </c>
      <c r="M700" s="50"/>
    </row>
    <row r="701" spans="1:15" ht="25.5" customHeight="1" x14ac:dyDescent="0.25">
      <c r="A701" s="40"/>
    </row>
    <row r="702" spans="1:15" ht="11.25" customHeight="1" x14ac:dyDescent="0.25">
      <c r="A702" s="42"/>
    </row>
    <row r="703" spans="1:15" ht="11.45" customHeight="1" x14ac:dyDescent="0.25"/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063991-78F7-48D4-A51D-EFC7516D16CA}">
  <dimension ref="A1:AK262"/>
  <sheetViews>
    <sheetView tabSelected="1" topLeftCell="A151" workbookViewId="0">
      <selection activeCell="B223" sqref="B223:H223"/>
    </sheetView>
  </sheetViews>
  <sheetFormatPr defaultRowHeight="15" x14ac:dyDescent="0.25"/>
  <cols>
    <col min="1" max="1" width="36.85546875" customWidth="1"/>
  </cols>
  <sheetData>
    <row r="1" spans="1:1" ht="90" customHeight="1" x14ac:dyDescent="0.25">
      <c r="A1" s="57" t="s">
        <v>0</v>
      </c>
    </row>
    <row r="2" spans="1:1" x14ac:dyDescent="0.25">
      <c r="A2" s="57"/>
    </row>
    <row r="3" spans="1:1" ht="132" customHeight="1" x14ac:dyDescent="0.25">
      <c r="A3" s="57" t="s">
        <v>1</v>
      </c>
    </row>
    <row r="4" spans="1:1" x14ac:dyDescent="0.25">
      <c r="A4" s="57"/>
    </row>
    <row r="5" spans="1:1" ht="31.5" customHeight="1" x14ac:dyDescent="0.25">
      <c r="A5" s="58" t="s">
        <v>2</v>
      </c>
    </row>
    <row r="6" spans="1:1" x14ac:dyDescent="0.25">
      <c r="A6" s="58"/>
    </row>
    <row r="7" spans="1:1" x14ac:dyDescent="0.25">
      <c r="A7" s="59"/>
    </row>
    <row r="8" spans="1:1" x14ac:dyDescent="0.25">
      <c r="A8" s="59"/>
    </row>
    <row r="9" spans="1:1" x14ac:dyDescent="0.25">
      <c r="A9" s="60">
        <v>44008.374178240738</v>
      </c>
    </row>
    <row r="10" spans="1:1" x14ac:dyDescent="0.25">
      <c r="A10" s="60"/>
    </row>
    <row r="11" spans="1:1" x14ac:dyDescent="0.25">
      <c r="A11" s="61"/>
    </row>
    <row r="12" spans="1:1" x14ac:dyDescent="0.25">
      <c r="A12" s="62"/>
    </row>
    <row r="14" spans="1:1" ht="21" x14ac:dyDescent="0.25">
      <c r="A14" s="2" t="s">
        <v>3</v>
      </c>
    </row>
    <row r="16" spans="1:1" x14ac:dyDescent="0.25">
      <c r="A16" s="1" t="s">
        <v>4</v>
      </c>
    </row>
    <row r="17" spans="1:17" x14ac:dyDescent="0.25">
      <c r="A17" s="1" t="s">
        <v>5</v>
      </c>
    </row>
    <row r="18" spans="1:17" ht="39" x14ac:dyDescent="0.25">
      <c r="A18" s="55" t="s">
        <v>6</v>
      </c>
      <c r="B18" s="3" t="s">
        <v>7</v>
      </c>
      <c r="C18" s="3" t="s">
        <v>9</v>
      </c>
      <c r="D18" s="3" t="s">
        <v>11</v>
      </c>
      <c r="E18" s="3" t="s">
        <v>13</v>
      </c>
      <c r="F18" s="3" t="s">
        <v>15</v>
      </c>
      <c r="G18" s="3" t="s">
        <v>17</v>
      </c>
      <c r="H18" s="3" t="s">
        <v>19</v>
      </c>
      <c r="I18" s="3" t="s">
        <v>21</v>
      </c>
      <c r="J18" s="3" t="s">
        <v>23</v>
      </c>
      <c r="K18" s="3" t="s">
        <v>25</v>
      </c>
      <c r="L18" s="3" t="s">
        <v>27</v>
      </c>
      <c r="M18" s="55" t="s">
        <v>29</v>
      </c>
      <c r="N18" s="55" t="s">
        <v>30</v>
      </c>
      <c r="O18" s="55" t="s">
        <v>31</v>
      </c>
      <c r="P18" s="55" t="s">
        <v>32</v>
      </c>
      <c r="Q18" s="55" t="s">
        <v>33</v>
      </c>
    </row>
    <row r="19" spans="1:17" x14ac:dyDescent="0.25">
      <c r="A19" s="56"/>
      <c r="B19" s="4" t="s">
        <v>8</v>
      </c>
      <c r="C19" s="4" t="s">
        <v>10</v>
      </c>
      <c r="D19" s="4" t="s">
        <v>12</v>
      </c>
      <c r="E19" s="4" t="s">
        <v>14</v>
      </c>
      <c r="F19" s="4" t="s">
        <v>16</v>
      </c>
      <c r="G19" s="4" t="s">
        <v>18</v>
      </c>
      <c r="H19" s="4" t="s">
        <v>20</v>
      </c>
      <c r="I19" s="4" t="s">
        <v>22</v>
      </c>
      <c r="J19" s="4" t="s">
        <v>24</v>
      </c>
      <c r="K19" s="4" t="s">
        <v>26</v>
      </c>
      <c r="L19" s="4" t="s">
        <v>28</v>
      </c>
      <c r="M19" s="56"/>
      <c r="N19" s="56"/>
      <c r="O19" s="56"/>
      <c r="P19" s="56"/>
      <c r="Q19" s="56"/>
    </row>
    <row r="20" spans="1:17" ht="19.5" x14ac:dyDescent="0.25">
      <c r="A20" s="5" t="s">
        <v>34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</row>
    <row r="21" spans="1:17" x14ac:dyDescent="0.25">
      <c r="A21" s="6" t="s">
        <v>35</v>
      </c>
      <c r="B21" s="23">
        <f>SUM('Election Day'!B21+Absentee!F185)</f>
        <v>36</v>
      </c>
      <c r="C21" s="23">
        <f>SUM('Election Day'!C21+Absentee!G185)</f>
        <v>13</v>
      </c>
      <c r="D21" s="23">
        <f>SUM('Election Day'!D21+Absentee!H185)</f>
        <v>1136</v>
      </c>
      <c r="E21" s="23">
        <f>SUM('Election Day'!E21+Absentee!I185)</f>
        <v>6</v>
      </c>
      <c r="F21" s="23">
        <f>SUM('Election Day'!F21+Absentee!J185)</f>
        <v>242</v>
      </c>
      <c r="G21" s="23">
        <f>SUM('Election Day'!G21+Absentee!K185)</f>
        <v>18</v>
      </c>
      <c r="H21" s="23">
        <f>SUM('Election Day'!H21+Absentee!L185)</f>
        <v>0</v>
      </c>
      <c r="I21" s="23">
        <f>SUM('Election Day'!I21+Absentee!M185)</f>
        <v>0</v>
      </c>
      <c r="J21" s="23">
        <f>SUM('Election Day'!J21+Absentee!N185)</f>
        <v>46</v>
      </c>
      <c r="K21" s="23">
        <f>SUM('Election Day'!K21+Absentee!O185)</f>
        <v>11</v>
      </c>
      <c r="L21" s="23">
        <f>'Election Day'!L21+Absentee!P186</f>
        <v>2</v>
      </c>
      <c r="M21" s="23">
        <f>SUM('Election Day'!M21+Absentee!R186)</f>
        <v>7</v>
      </c>
      <c r="N21" s="23">
        <f>SUM('Election Day'!N21+Absentee!Q186)</f>
        <v>7</v>
      </c>
      <c r="O21" s="6">
        <v>0</v>
      </c>
      <c r="P21" s="23">
        <f>SUM(M21:O21)</f>
        <v>14</v>
      </c>
      <c r="Q21" s="23">
        <f>SUM(B21:L21)</f>
        <v>1510</v>
      </c>
    </row>
    <row r="22" spans="1:17" x14ac:dyDescent="0.25">
      <c r="A22" s="6" t="s">
        <v>36</v>
      </c>
      <c r="B22" s="23">
        <f>SUM(Absentee!F191+'Election Day'!B22)</f>
        <v>16</v>
      </c>
      <c r="C22" s="23">
        <f>SUM(Absentee!G191+'Election Day'!C22)</f>
        <v>6</v>
      </c>
      <c r="D22" s="23">
        <f>SUM(Absentee!H191+'Election Day'!D22)</f>
        <v>1131</v>
      </c>
      <c r="E22" s="23">
        <f>SUM(Absentee!I191+'Election Day'!E22)</f>
        <v>8</v>
      </c>
      <c r="F22" s="23">
        <f>SUM(Absentee!J191+'Election Day'!F22)</f>
        <v>222</v>
      </c>
      <c r="G22" s="23">
        <f>SUM(Absentee!K191+'Election Day'!G22)</f>
        <v>19</v>
      </c>
      <c r="H22" s="23">
        <f>SUM(Absentee!L191+'Election Day'!H22)</f>
        <v>0</v>
      </c>
      <c r="I22" s="23">
        <f>SUM(Absentee!M191+'Election Day'!I22)</f>
        <v>1</v>
      </c>
      <c r="J22" s="23">
        <f>SUM(Absentee!N191+'Election Day'!J22)</f>
        <v>41</v>
      </c>
      <c r="K22" s="23">
        <f>SUM(Absentee!O191+'Election Day'!K22)</f>
        <v>10</v>
      </c>
      <c r="L22" s="23">
        <f>SUM(Absentee!P192+'Election Day'!L22)</f>
        <v>0</v>
      </c>
      <c r="M22" s="23">
        <f>SUM('Election Day'!M22+Absentee!R192)</f>
        <v>4</v>
      </c>
      <c r="N22" s="23">
        <f>SUM('Election Day'!N22+Absentee!Q192)</f>
        <v>4</v>
      </c>
      <c r="O22" s="6">
        <v>0</v>
      </c>
      <c r="P22" s="23">
        <f t="shared" ref="P22:P28" si="0">SUM(M22:O22)</f>
        <v>8</v>
      </c>
      <c r="Q22" s="23">
        <f t="shared" ref="Q22:Q28" si="1">SUM(B22:L22)</f>
        <v>1454</v>
      </c>
    </row>
    <row r="23" spans="1:17" x14ac:dyDescent="0.25">
      <c r="A23" s="6" t="s">
        <v>37</v>
      </c>
      <c r="B23" s="23">
        <f>SUM('Election Day'!B23+Absentee!F194)</f>
        <v>3</v>
      </c>
      <c r="C23" s="23">
        <f>SUM('Election Day'!C23+Absentee!G194)</f>
        <v>2</v>
      </c>
      <c r="D23" s="23">
        <f>SUM('Election Day'!D23+Absentee!H194)</f>
        <v>102</v>
      </c>
      <c r="E23" s="23">
        <f>SUM('Election Day'!E23+Absentee!I194)</f>
        <v>0</v>
      </c>
      <c r="F23" s="23">
        <f>SUM('Election Day'!F23+Absentee!J194)</f>
        <v>30</v>
      </c>
      <c r="G23" s="23">
        <f>SUM('Election Day'!G23+Absentee!K194)</f>
        <v>1</v>
      </c>
      <c r="H23" s="23">
        <f>SUM('Election Day'!H23+Absentee!L194)</f>
        <v>0</v>
      </c>
      <c r="I23" s="23">
        <f>SUM('Election Day'!I23+Absentee!M194)</f>
        <v>0</v>
      </c>
      <c r="J23" s="23">
        <f>SUM('Election Day'!J23+Absentee!N194)</f>
        <v>6</v>
      </c>
      <c r="K23" s="23">
        <f>SUM('Election Day'!K23+Absentee!O194)</f>
        <v>1</v>
      </c>
      <c r="L23" s="23">
        <f>SUM('Election Day'!L23+Absentee!P195)</f>
        <v>0</v>
      </c>
      <c r="M23" s="23">
        <f>SUM('Election Day'!M23+Absentee!R195)</f>
        <v>1</v>
      </c>
      <c r="N23" s="23">
        <f>SUM('Election Day'!N23+Absentee!Q195)</f>
        <v>4</v>
      </c>
      <c r="O23" s="6">
        <v>0</v>
      </c>
      <c r="P23" s="23">
        <f t="shared" si="0"/>
        <v>5</v>
      </c>
      <c r="Q23" s="23">
        <f t="shared" si="1"/>
        <v>145</v>
      </c>
    </row>
    <row r="24" spans="1:17" x14ac:dyDescent="0.25">
      <c r="A24" s="6" t="s">
        <v>38</v>
      </c>
      <c r="B24" s="23">
        <f>SUM('Election Day'!B24+Absentee!F203)</f>
        <v>8</v>
      </c>
      <c r="C24" s="23">
        <f>SUM('Election Day'!C24+Absentee!G203)</f>
        <v>5</v>
      </c>
      <c r="D24" s="23">
        <f>SUM('Election Day'!D24+Absentee!H203)</f>
        <v>391</v>
      </c>
      <c r="E24" s="23">
        <f>SUM('Election Day'!E24+Absentee!I203)</f>
        <v>2</v>
      </c>
      <c r="F24" s="23">
        <f>SUM('Election Day'!F24+Absentee!J203)</f>
        <v>70</v>
      </c>
      <c r="G24" s="23">
        <f>SUM('Election Day'!G24+Absentee!K203)</f>
        <v>15</v>
      </c>
      <c r="H24" s="23">
        <f>SUM('Election Day'!H24+Absentee!L203)</f>
        <v>0</v>
      </c>
      <c r="I24" s="23">
        <f>SUM('Election Day'!I24+Absentee!M203)</f>
        <v>1</v>
      </c>
      <c r="J24" s="23">
        <f>SUM('Election Day'!J24+Absentee!N203)</f>
        <v>17</v>
      </c>
      <c r="K24" s="23">
        <f>SUM('Election Day'!K24+Absentee!O203)</f>
        <v>4</v>
      </c>
      <c r="L24" s="23">
        <f>SUM('Election Day'!L24+Absentee!P204)</f>
        <v>1</v>
      </c>
      <c r="M24" s="23">
        <f>SUM('Election Day'!M24+Absentee!R204)</f>
        <v>2</v>
      </c>
      <c r="N24" s="23">
        <f>SUM('Election Day'!N24+Absentee!Q204)</f>
        <v>2</v>
      </c>
      <c r="O24" s="6">
        <v>0</v>
      </c>
      <c r="P24" s="23">
        <f t="shared" si="0"/>
        <v>4</v>
      </c>
      <c r="Q24" s="23">
        <f t="shared" si="1"/>
        <v>514</v>
      </c>
    </row>
    <row r="25" spans="1:17" ht="19.5" x14ac:dyDescent="0.25">
      <c r="A25" s="6" t="s">
        <v>39</v>
      </c>
      <c r="B25" s="23">
        <f>SUM('Election Day'!B25+Absentee!F236)</f>
        <v>31</v>
      </c>
      <c r="C25" s="23">
        <f>SUM('Election Day'!C25+Absentee!G236)</f>
        <v>10</v>
      </c>
      <c r="D25" s="23">
        <f>SUM('Election Day'!D25+Absentee!H236)</f>
        <v>2058</v>
      </c>
      <c r="E25" s="23">
        <f>SUM('Election Day'!E25+Absentee!I236)</f>
        <v>11</v>
      </c>
      <c r="F25" s="23">
        <f>SUM('Election Day'!F25+Absentee!J236)</f>
        <v>537</v>
      </c>
      <c r="G25" s="23">
        <f>SUM('Election Day'!G25+Absentee!K236)</f>
        <v>36</v>
      </c>
      <c r="H25" s="23">
        <f>SUM('Election Day'!H25+Absentee!L236)</f>
        <v>5</v>
      </c>
      <c r="I25" s="23">
        <f>SUM('Election Day'!I25+Absentee!M236)</f>
        <v>1</v>
      </c>
      <c r="J25" s="23">
        <f>SUM('Election Day'!J25+Absentee!N236)</f>
        <v>124</v>
      </c>
      <c r="K25" s="23">
        <f>SUM('Election Day'!K25+Absentee!O236)</f>
        <v>40</v>
      </c>
      <c r="L25" s="23">
        <f>SUM('Election Day'!L25+Absentee!P237)</f>
        <v>2</v>
      </c>
      <c r="M25" s="23">
        <f>SUM('Election Day'!M25+Absentee!R237)</f>
        <v>9</v>
      </c>
      <c r="N25" s="23">
        <f>SUM('Election Day'!N25+Absentee!Q237)</f>
        <v>17</v>
      </c>
      <c r="O25" s="6">
        <v>0</v>
      </c>
      <c r="P25" s="23">
        <f t="shared" si="0"/>
        <v>26</v>
      </c>
      <c r="Q25" s="23">
        <f t="shared" si="1"/>
        <v>2855</v>
      </c>
    </row>
    <row r="26" spans="1:17" x14ac:dyDescent="0.25">
      <c r="A26" s="6" t="s">
        <v>40</v>
      </c>
      <c r="B26" s="23">
        <f>SUM('Election Day'!B26+Absentee!F242)</f>
        <v>25</v>
      </c>
      <c r="C26" s="23">
        <f>SUM('Election Day'!C26+Absentee!G242)</f>
        <v>8</v>
      </c>
      <c r="D26" s="23">
        <f>SUM('Election Day'!D26+Absentee!H242)</f>
        <v>1177</v>
      </c>
      <c r="E26" s="23">
        <f>SUM('Election Day'!E26+Absentee!I242)</f>
        <v>3</v>
      </c>
      <c r="F26" s="23">
        <f>SUM('Election Day'!F26+Absentee!J242)</f>
        <v>290</v>
      </c>
      <c r="G26" s="23">
        <f>SUM('Election Day'!G26+Absentee!K242)</f>
        <v>27</v>
      </c>
      <c r="H26" s="23">
        <f>SUM('Election Day'!H26+Absentee!L242)</f>
        <v>3</v>
      </c>
      <c r="I26" s="23">
        <f>SUM('Election Day'!I26+Absentee!M242)</f>
        <v>0</v>
      </c>
      <c r="J26" s="23">
        <f>SUM('Election Day'!J26+Absentee!N242)</f>
        <v>59</v>
      </c>
      <c r="K26" s="23">
        <f>SUM('Election Day'!K26+Absentee!O242)</f>
        <v>15</v>
      </c>
      <c r="L26" s="23">
        <f>SUM('Election Day'!L26+Absentee!P243)</f>
        <v>5</v>
      </c>
      <c r="M26" s="23">
        <f>SUM('Election Day'!M26+Absentee!R243)</f>
        <v>6</v>
      </c>
      <c r="N26" s="23">
        <f>SUM('Election Day'!N26+Absentee!Q243)</f>
        <v>17</v>
      </c>
      <c r="O26" s="6">
        <v>0</v>
      </c>
      <c r="P26" s="23">
        <f t="shared" si="0"/>
        <v>23</v>
      </c>
      <c r="Q26" s="23">
        <f t="shared" si="1"/>
        <v>1612</v>
      </c>
    </row>
    <row r="27" spans="1:17" x14ac:dyDescent="0.25">
      <c r="A27" s="6" t="s">
        <v>41</v>
      </c>
      <c r="B27" s="23">
        <f>SUM('Election Day'!B27+Absentee!F170)</f>
        <v>14</v>
      </c>
      <c r="C27" s="23">
        <f>SUM('Election Day'!C27+Absentee!G170)</f>
        <v>5</v>
      </c>
      <c r="D27" s="23">
        <f>SUM('Election Day'!D27+Absentee!H170)</f>
        <v>1002</v>
      </c>
      <c r="E27" s="23">
        <f>SUM('Election Day'!E27+Absentee!I170)</f>
        <v>3</v>
      </c>
      <c r="F27" s="23">
        <f>SUM('Election Day'!F27+Absentee!J170)</f>
        <v>520</v>
      </c>
      <c r="G27" s="23">
        <f>SUM('Election Day'!G27+Absentee!K170)</f>
        <v>9</v>
      </c>
      <c r="H27" s="23">
        <f>SUM('Election Day'!H27+Absentee!L170)</f>
        <v>0</v>
      </c>
      <c r="I27" s="23">
        <f>SUM('Election Day'!I27+Absentee!M170)</f>
        <v>1</v>
      </c>
      <c r="J27" s="23">
        <f>SUM('Election Day'!J27+Absentee!N170)</f>
        <v>206</v>
      </c>
      <c r="K27" s="23">
        <f>SUM('Election Day'!K27+Absentee!O170)</f>
        <v>14</v>
      </c>
      <c r="L27" s="23">
        <f>SUM('Election Day'!L27+Absentee!P171)</f>
        <v>4</v>
      </c>
      <c r="M27" s="23">
        <f>SUM('Election Day'!M27+Absentee!R171)</f>
        <v>7</v>
      </c>
      <c r="N27" s="23">
        <f>SUM('Election Day'!N27+Absentee!Q171)</f>
        <v>8</v>
      </c>
      <c r="O27" s="6">
        <v>0</v>
      </c>
      <c r="P27" s="23">
        <f t="shared" si="0"/>
        <v>15</v>
      </c>
      <c r="Q27" s="23">
        <f t="shared" si="1"/>
        <v>1778</v>
      </c>
    </row>
    <row r="28" spans="1:17" ht="19.5" x14ac:dyDescent="0.25">
      <c r="A28" s="6" t="s">
        <v>42</v>
      </c>
      <c r="B28" s="23">
        <f>SUM('Election Day'!B28+Absentee!F176)</f>
        <v>17</v>
      </c>
      <c r="C28" s="23">
        <f>SUM('Election Day'!C28+Absentee!G176)</f>
        <v>9</v>
      </c>
      <c r="D28" s="23">
        <f>SUM('Election Day'!D28+Absentee!H176)</f>
        <v>1543</v>
      </c>
      <c r="E28" s="23">
        <f>SUM('Election Day'!E28+Absentee!I176)</f>
        <v>3</v>
      </c>
      <c r="F28" s="23">
        <f>SUM('Election Day'!F28+Absentee!J176)</f>
        <v>342</v>
      </c>
      <c r="G28" s="23">
        <f>SUM('Election Day'!G28+Absentee!K176)</f>
        <v>20</v>
      </c>
      <c r="H28" s="23">
        <f>SUM('Election Day'!H28+Absentee!L176)</f>
        <v>2</v>
      </c>
      <c r="I28" s="23">
        <f>SUM('Election Day'!I28+Absentee!M176)</f>
        <v>2</v>
      </c>
      <c r="J28" s="23">
        <f>SUM('Election Day'!J28+Absentee!N176)</f>
        <v>99</v>
      </c>
      <c r="K28" s="23">
        <f>SUM('Election Day'!K28+Absentee!O176)</f>
        <v>18</v>
      </c>
      <c r="L28" s="23">
        <f>SUM('Election Day'!L28+Absentee!P177)</f>
        <v>2</v>
      </c>
      <c r="M28" s="23">
        <f>SUM('Election Day'!M28+Absentee!R177)</f>
        <v>10</v>
      </c>
      <c r="N28" s="23">
        <f>SUM('Election Day'!N28+Absentee!Q177)</f>
        <v>16</v>
      </c>
      <c r="O28" s="6">
        <v>0</v>
      </c>
      <c r="P28" s="23">
        <f t="shared" si="0"/>
        <v>26</v>
      </c>
      <c r="Q28" s="23">
        <f t="shared" si="1"/>
        <v>2057</v>
      </c>
    </row>
    <row r="29" spans="1:17" x14ac:dyDescent="0.25">
      <c r="A29" s="5" t="s">
        <v>43</v>
      </c>
      <c r="B29" s="24">
        <f>SUM(B21:B28)</f>
        <v>150</v>
      </c>
      <c r="C29" s="24">
        <f t="shared" ref="C29:L29" si="2">SUM(C21:C28)</f>
        <v>58</v>
      </c>
      <c r="D29" s="24">
        <f t="shared" si="2"/>
        <v>8540</v>
      </c>
      <c r="E29" s="24">
        <f t="shared" si="2"/>
        <v>36</v>
      </c>
      <c r="F29" s="24">
        <f t="shared" si="2"/>
        <v>2253</v>
      </c>
      <c r="G29" s="24">
        <f t="shared" si="2"/>
        <v>145</v>
      </c>
      <c r="H29" s="24">
        <f t="shared" si="2"/>
        <v>10</v>
      </c>
      <c r="I29" s="24">
        <f t="shared" si="2"/>
        <v>6</v>
      </c>
      <c r="J29" s="24">
        <f t="shared" si="2"/>
        <v>598</v>
      </c>
      <c r="K29" s="24">
        <f t="shared" si="2"/>
        <v>113</v>
      </c>
      <c r="L29" s="24">
        <f t="shared" si="2"/>
        <v>16</v>
      </c>
      <c r="M29" s="24">
        <f>SUM(M21:M28)</f>
        <v>46</v>
      </c>
      <c r="N29" s="24">
        <f>SUM(N21:N28)</f>
        <v>75</v>
      </c>
      <c r="O29" s="24">
        <f t="shared" ref="O29:Q29" si="3">SUM(O21:O28)</f>
        <v>0</v>
      </c>
      <c r="P29" s="24">
        <f t="shared" si="3"/>
        <v>121</v>
      </c>
      <c r="Q29" s="24">
        <f t="shared" si="3"/>
        <v>11925</v>
      </c>
    </row>
    <row r="30" spans="1:17" x14ac:dyDescent="0.25">
      <c r="A30" s="5" t="s">
        <v>44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</row>
    <row r="31" spans="1:17" x14ac:dyDescent="0.25">
      <c r="A31" s="6" t="s">
        <v>44</v>
      </c>
      <c r="B31" s="6">
        <v>0</v>
      </c>
      <c r="C31" s="6">
        <v>0</v>
      </c>
      <c r="D31" s="6">
        <v>0</v>
      </c>
      <c r="E31" s="6">
        <v>0</v>
      </c>
      <c r="F31" s="6">
        <v>0</v>
      </c>
      <c r="G31" s="6">
        <v>0</v>
      </c>
      <c r="H31" s="6">
        <v>0</v>
      </c>
      <c r="I31" s="6">
        <v>0</v>
      </c>
      <c r="J31" s="6">
        <v>0</v>
      </c>
      <c r="K31" s="6">
        <v>0</v>
      </c>
      <c r="L31" s="6">
        <v>0</v>
      </c>
      <c r="M31" s="6">
        <v>0</v>
      </c>
      <c r="N31" s="6">
        <v>0</v>
      </c>
      <c r="O31" s="6">
        <v>0</v>
      </c>
      <c r="P31" s="6">
        <v>0</v>
      </c>
      <c r="Q31" s="6">
        <v>0</v>
      </c>
    </row>
    <row r="32" spans="1:17" x14ac:dyDescent="0.25">
      <c r="A32" s="7" t="s">
        <v>45</v>
      </c>
      <c r="B32" s="25">
        <f>B29</f>
        <v>150</v>
      </c>
      <c r="C32" s="26">
        <f t="shared" ref="C32:L32" si="4">C29</f>
        <v>58</v>
      </c>
      <c r="D32" s="26">
        <f t="shared" si="4"/>
        <v>8540</v>
      </c>
      <c r="E32" s="26">
        <f t="shared" si="4"/>
        <v>36</v>
      </c>
      <c r="F32" s="26">
        <f t="shared" si="4"/>
        <v>2253</v>
      </c>
      <c r="G32" s="26">
        <f t="shared" si="4"/>
        <v>145</v>
      </c>
      <c r="H32" s="26">
        <f t="shared" si="4"/>
        <v>10</v>
      </c>
      <c r="I32" s="26">
        <f t="shared" si="4"/>
        <v>6</v>
      </c>
      <c r="J32" s="26">
        <f t="shared" si="4"/>
        <v>598</v>
      </c>
      <c r="K32" s="26">
        <f t="shared" si="4"/>
        <v>113</v>
      </c>
      <c r="L32" s="25">
        <f t="shared" si="4"/>
        <v>16</v>
      </c>
      <c r="M32" s="25">
        <f>M29</f>
        <v>46</v>
      </c>
      <c r="N32" s="25">
        <f>N29</f>
        <v>75</v>
      </c>
      <c r="O32" s="25">
        <f t="shared" ref="O32:P32" si="5">O29</f>
        <v>0</v>
      </c>
      <c r="P32" s="25">
        <f t="shared" si="5"/>
        <v>121</v>
      </c>
      <c r="Q32" s="25">
        <f>SUM(B32:L32)</f>
        <v>11925</v>
      </c>
    </row>
    <row r="35" spans="1:17" ht="21" x14ac:dyDescent="0.25">
      <c r="A35" s="2" t="s">
        <v>48</v>
      </c>
    </row>
    <row r="37" spans="1:17" x14ac:dyDescent="0.25">
      <c r="A37" s="1" t="s">
        <v>4</v>
      </c>
    </row>
    <row r="38" spans="1:17" x14ac:dyDescent="0.25">
      <c r="A38" s="1" t="s">
        <v>5</v>
      </c>
    </row>
    <row r="39" spans="1:17" ht="39" x14ac:dyDescent="0.25">
      <c r="A39" s="55" t="s">
        <v>6</v>
      </c>
      <c r="B39" s="3" t="s">
        <v>7</v>
      </c>
      <c r="C39" s="3" t="s">
        <v>9</v>
      </c>
      <c r="D39" s="3" t="s">
        <v>11</v>
      </c>
      <c r="E39" s="3" t="s">
        <v>13</v>
      </c>
      <c r="F39" s="3" t="s">
        <v>15</v>
      </c>
      <c r="G39" s="3" t="s">
        <v>17</v>
      </c>
      <c r="H39" s="3" t="s">
        <v>19</v>
      </c>
      <c r="I39" s="3" t="s">
        <v>21</v>
      </c>
      <c r="J39" s="3" t="s">
        <v>23</v>
      </c>
      <c r="K39" s="3" t="s">
        <v>25</v>
      </c>
      <c r="L39" s="3" t="s">
        <v>27</v>
      </c>
      <c r="M39" s="55" t="s">
        <v>29</v>
      </c>
      <c r="N39" s="55" t="s">
        <v>30</v>
      </c>
      <c r="O39" s="55" t="s">
        <v>31</v>
      </c>
      <c r="P39" s="55" t="s">
        <v>32</v>
      </c>
      <c r="Q39" s="55" t="s">
        <v>33</v>
      </c>
    </row>
    <row r="40" spans="1:17" x14ac:dyDescent="0.25">
      <c r="A40" s="56"/>
      <c r="B40" s="4" t="s">
        <v>8</v>
      </c>
      <c r="C40" s="4" t="s">
        <v>10</v>
      </c>
      <c r="D40" s="4" t="s">
        <v>12</v>
      </c>
      <c r="E40" s="4" t="s">
        <v>14</v>
      </c>
      <c r="F40" s="4" t="s">
        <v>16</v>
      </c>
      <c r="G40" s="4" t="s">
        <v>18</v>
      </c>
      <c r="H40" s="4" t="s">
        <v>20</v>
      </c>
      <c r="I40" s="4" t="s">
        <v>22</v>
      </c>
      <c r="J40" s="4" t="s">
        <v>24</v>
      </c>
      <c r="K40" s="4" t="s">
        <v>26</v>
      </c>
      <c r="L40" s="4" t="s">
        <v>28</v>
      </c>
      <c r="M40" s="56"/>
      <c r="N40" s="56"/>
      <c r="O40" s="56"/>
      <c r="P40" s="56"/>
      <c r="Q40" s="56"/>
    </row>
    <row r="41" spans="1:17" x14ac:dyDescent="0.25">
      <c r="A41" s="5" t="s">
        <v>34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</row>
    <row r="42" spans="1:17" x14ac:dyDescent="0.25">
      <c r="A42" s="6" t="s">
        <v>49</v>
      </c>
      <c r="B42" s="23">
        <f>SUM('Election Day'!B81+Absentee!F167)</f>
        <v>10</v>
      </c>
      <c r="C42" s="23">
        <f>SUM('Election Day'!C81+Absentee!G167)</f>
        <v>2</v>
      </c>
      <c r="D42" s="23">
        <f>SUM('Election Day'!D81+Absentee!H167)</f>
        <v>166</v>
      </c>
      <c r="E42" s="23">
        <f>SUM('Election Day'!E81+Absentee!I167)</f>
        <v>1</v>
      </c>
      <c r="F42" s="23">
        <f>SUM('Election Day'!F81+Absentee!J167)</f>
        <v>47</v>
      </c>
      <c r="G42" s="23">
        <f>SUM('Election Day'!G81+Absentee!K167)</f>
        <v>7</v>
      </c>
      <c r="H42" s="23">
        <f>SUM('Election Day'!H81+Absentee!L167)</f>
        <v>2</v>
      </c>
      <c r="I42" s="23">
        <f>SUM('Election Day'!I81+Absentee!M167)</f>
        <v>1</v>
      </c>
      <c r="J42" s="23">
        <f>SUM('Election Day'!J81+Absentee!N167)</f>
        <v>15</v>
      </c>
      <c r="K42" s="23">
        <f>SUM('Election Day'!K81+Absentee!O167)</f>
        <v>0</v>
      </c>
      <c r="L42" s="23">
        <f>SUM('Election Day'!L81+Absentee!P168)</f>
        <v>0</v>
      </c>
      <c r="M42" s="23">
        <f>SUM('Election Day'!M81+Absentee!R168)</f>
        <v>0</v>
      </c>
      <c r="N42" s="23">
        <f>SUM('Election Day'!N81+Absentee!Q168)</f>
        <v>1</v>
      </c>
      <c r="O42" s="6">
        <v>0</v>
      </c>
      <c r="P42" s="23">
        <f>SUM(M42:O42)</f>
        <v>1</v>
      </c>
      <c r="Q42" s="23">
        <f>SUM(B42:L42)</f>
        <v>251</v>
      </c>
    </row>
    <row r="43" spans="1:17" x14ac:dyDescent="0.25">
      <c r="A43" s="6" t="s">
        <v>50</v>
      </c>
      <c r="B43" s="23">
        <f>SUM('Election Day'!B82+Absentee!F173)</f>
        <v>18</v>
      </c>
      <c r="C43" s="23">
        <f>SUM('Election Day'!C82+Absentee!G173)</f>
        <v>2</v>
      </c>
      <c r="D43" s="23">
        <f>SUM('Election Day'!D82+Absentee!H173)</f>
        <v>465</v>
      </c>
      <c r="E43" s="23">
        <f>SUM('Election Day'!E82+Absentee!I173)</f>
        <v>2</v>
      </c>
      <c r="F43" s="23">
        <f>SUM('Election Day'!F82+Absentee!J173)</f>
        <v>93</v>
      </c>
      <c r="G43" s="23">
        <f>SUM('Election Day'!G82+Absentee!K173)</f>
        <v>13</v>
      </c>
      <c r="H43" s="23">
        <f>SUM('Election Day'!H82+Absentee!L173)</f>
        <v>0</v>
      </c>
      <c r="I43" s="23">
        <f>SUM('Election Day'!I82+Absentee!M173)</f>
        <v>1</v>
      </c>
      <c r="J43" s="23">
        <f>SUM('Election Day'!J82+Absentee!N173)</f>
        <v>17</v>
      </c>
      <c r="K43" s="23">
        <f>SUM('Election Day'!K82+Absentee!O173)</f>
        <v>4</v>
      </c>
      <c r="L43" s="23">
        <f>SUM('Election Day'!L82+Absentee!P174)</f>
        <v>2</v>
      </c>
      <c r="M43" s="23">
        <f>SUM('Election Day'!M82+Absentee!R174)</f>
        <v>3</v>
      </c>
      <c r="N43" s="23">
        <f>SUM('Election Day'!N82+Absentee!Q174)</f>
        <v>2</v>
      </c>
      <c r="O43" s="6">
        <v>0</v>
      </c>
      <c r="P43" s="23">
        <f t="shared" ref="P43:P59" si="6">SUM(M43:O43)</f>
        <v>5</v>
      </c>
      <c r="Q43" s="23">
        <f t="shared" ref="Q43:Q59" si="7">SUM(B43:L43)</f>
        <v>617</v>
      </c>
    </row>
    <row r="44" spans="1:17" x14ac:dyDescent="0.25">
      <c r="A44" s="6" t="s">
        <v>51</v>
      </c>
      <c r="B44" s="23">
        <f>SUM('Election Day'!B83+Absentee!F179)</f>
        <v>5</v>
      </c>
      <c r="C44" s="23">
        <f>SUM('Election Day'!C83+Absentee!G179)</f>
        <v>2</v>
      </c>
      <c r="D44" s="23">
        <f>SUM('Election Day'!D83+Absentee!H179)</f>
        <v>301</v>
      </c>
      <c r="E44" s="23">
        <f>SUM('Election Day'!E83+Absentee!I179)</f>
        <v>2</v>
      </c>
      <c r="F44" s="23">
        <f>SUM('Election Day'!F83+Absentee!J179)</f>
        <v>77</v>
      </c>
      <c r="G44" s="23">
        <f>SUM('Election Day'!G83+Absentee!K179)</f>
        <v>4</v>
      </c>
      <c r="H44" s="23">
        <f>SUM('Election Day'!H83+Absentee!L179)</f>
        <v>0</v>
      </c>
      <c r="I44" s="23">
        <f>SUM('Election Day'!I83+Absentee!M179)</f>
        <v>0</v>
      </c>
      <c r="J44" s="23">
        <f>SUM('Election Day'!J83+Absentee!N179)</f>
        <v>18</v>
      </c>
      <c r="K44" s="23">
        <f>SUM('Election Day'!K83+Absentee!O179)</f>
        <v>3</v>
      </c>
      <c r="L44" s="23">
        <f>SUM('Election Day'!L83+Absentee!P180)</f>
        <v>0</v>
      </c>
      <c r="M44" s="23">
        <f>SUM('Election Day'!M83+Absentee!R180)</f>
        <v>7</v>
      </c>
      <c r="N44" s="23">
        <f>SUM('Election Day'!N83+Absentee!Q180)</f>
        <v>0</v>
      </c>
      <c r="O44" s="6">
        <v>0</v>
      </c>
      <c r="P44" s="23">
        <f t="shared" si="6"/>
        <v>7</v>
      </c>
      <c r="Q44" s="23">
        <f t="shared" si="7"/>
        <v>412</v>
      </c>
    </row>
    <row r="45" spans="1:17" x14ac:dyDescent="0.25">
      <c r="A45" s="6" t="s">
        <v>52</v>
      </c>
      <c r="B45" s="23">
        <f>SUM('Election Day'!B84+Absentee!F182)</f>
        <v>6</v>
      </c>
      <c r="C45" s="23">
        <f>SUM('Election Day'!C84+Absentee!G182)</f>
        <v>0</v>
      </c>
      <c r="D45" s="23">
        <f>SUM('Election Day'!D84+Absentee!H182)</f>
        <v>261</v>
      </c>
      <c r="E45" s="23">
        <f>SUM('Election Day'!E84+Absentee!I182)</f>
        <v>2</v>
      </c>
      <c r="F45" s="23">
        <f>SUM('Election Day'!F84+Absentee!J182)</f>
        <v>61</v>
      </c>
      <c r="G45" s="23">
        <f>SUM('Election Day'!G84+Absentee!K182)</f>
        <v>2</v>
      </c>
      <c r="H45" s="23">
        <f>SUM('Election Day'!H84+Absentee!L182)</f>
        <v>0</v>
      </c>
      <c r="I45" s="23">
        <f>SUM('Election Day'!I84+Absentee!M182)</f>
        <v>0</v>
      </c>
      <c r="J45" s="23">
        <f>SUM('Election Day'!J84+Absentee!N182)</f>
        <v>12</v>
      </c>
      <c r="K45" s="23">
        <f>SUM('Election Day'!K84+Absentee!O182)</f>
        <v>2</v>
      </c>
      <c r="L45" s="23">
        <f>SUM('Election Day'!L84+Absentee!P183)</f>
        <v>1</v>
      </c>
      <c r="M45" s="23">
        <f>SUM('Election Day'!M84+Absentee!R183)</f>
        <v>1</v>
      </c>
      <c r="N45" s="23">
        <f>SUM('Election Day'!N84+Absentee!Q183)</f>
        <v>2</v>
      </c>
      <c r="O45" s="6">
        <v>0</v>
      </c>
      <c r="P45" s="23">
        <f t="shared" si="6"/>
        <v>3</v>
      </c>
      <c r="Q45" s="23">
        <f t="shared" si="7"/>
        <v>347</v>
      </c>
    </row>
    <row r="46" spans="1:17" x14ac:dyDescent="0.25">
      <c r="A46" s="6" t="s">
        <v>53</v>
      </c>
      <c r="B46" s="23">
        <f>SUM('Election Day'!B85+Absentee!F188)</f>
        <v>0</v>
      </c>
      <c r="C46" s="23">
        <f>SUM('Election Day'!C85+Absentee!G188)</f>
        <v>0</v>
      </c>
      <c r="D46" s="23">
        <f>SUM('Election Day'!D85+Absentee!H188)</f>
        <v>0</v>
      </c>
      <c r="E46" s="23">
        <f>SUM('Election Day'!E85+Absentee!I188)</f>
        <v>0</v>
      </c>
      <c r="F46" s="23">
        <f>SUM('Election Day'!F85+Absentee!J188)</f>
        <v>0</v>
      </c>
      <c r="G46" s="23">
        <f>SUM('Election Day'!G85+Absentee!K188)</f>
        <v>0</v>
      </c>
      <c r="H46" s="23">
        <f>SUM('Election Day'!H85+Absentee!L188)</f>
        <v>0</v>
      </c>
      <c r="I46" s="23">
        <f>SUM('Election Day'!I85+Absentee!M188)</f>
        <v>0</v>
      </c>
      <c r="J46" s="23">
        <f>SUM('Election Day'!J85+Absentee!N188)</f>
        <v>0</v>
      </c>
      <c r="K46" s="23">
        <f>SUM('Election Day'!K85+Absentee!O188)</f>
        <v>0</v>
      </c>
      <c r="L46" s="23">
        <f>SUM('Election Day'!L85+Absentee!P189)</f>
        <v>0</v>
      </c>
      <c r="M46" s="23">
        <f>SUM('Election Day'!M85+Absentee!R189)</f>
        <v>0</v>
      </c>
      <c r="N46" s="23">
        <f>SUM('Election Day'!N85+Absentee!Q189)</f>
        <v>0</v>
      </c>
      <c r="O46" s="6">
        <v>0</v>
      </c>
      <c r="P46" s="23">
        <f t="shared" si="6"/>
        <v>0</v>
      </c>
      <c r="Q46" s="23">
        <f t="shared" si="7"/>
        <v>0</v>
      </c>
    </row>
    <row r="47" spans="1:17" x14ac:dyDescent="0.25">
      <c r="A47" s="6" t="s">
        <v>54</v>
      </c>
      <c r="B47" s="23">
        <f>SUM('Election Day'!B86+Absentee!F197)</f>
        <v>20</v>
      </c>
      <c r="C47" s="23">
        <f>SUM('Election Day'!C86+Absentee!G197)</f>
        <v>4</v>
      </c>
      <c r="D47" s="23">
        <f>SUM('Election Day'!D86+Absentee!H197)</f>
        <v>788</v>
      </c>
      <c r="E47" s="23">
        <f>SUM('Election Day'!E86+Absentee!I197)</f>
        <v>6</v>
      </c>
      <c r="F47" s="23">
        <f>SUM('Election Day'!F86+Absentee!J197)</f>
        <v>159</v>
      </c>
      <c r="G47" s="23">
        <f>SUM('Election Day'!G86+Absentee!K197)</f>
        <v>10</v>
      </c>
      <c r="H47" s="23">
        <f>SUM('Election Day'!H86+Absentee!L197)</f>
        <v>1</v>
      </c>
      <c r="I47" s="23">
        <f>SUM('Election Day'!I86+Absentee!M197)</f>
        <v>1</v>
      </c>
      <c r="J47" s="23">
        <f>SUM('Election Day'!J86+Absentee!N197)</f>
        <v>50</v>
      </c>
      <c r="K47" s="23">
        <f>SUM('Election Day'!K86+Absentee!O197)</f>
        <v>11</v>
      </c>
      <c r="L47" s="23">
        <f>SUM('Election Day'!L86+Absentee!P198)</f>
        <v>3</v>
      </c>
      <c r="M47" s="23">
        <f>SUM('Election Day'!M86+Absentee!R198)</f>
        <v>4</v>
      </c>
      <c r="N47" s="23">
        <f>SUM('Election Day'!N86+Absentee!Q198)</f>
        <v>6</v>
      </c>
      <c r="O47" s="6">
        <v>0</v>
      </c>
      <c r="P47" s="23">
        <f t="shared" si="6"/>
        <v>10</v>
      </c>
      <c r="Q47" s="23">
        <f t="shared" si="7"/>
        <v>1053</v>
      </c>
    </row>
    <row r="48" spans="1:17" x14ac:dyDescent="0.25">
      <c r="A48" s="6" t="s">
        <v>55</v>
      </c>
      <c r="B48" s="23">
        <f>SUM('Election Day'!B87+Absentee!F200)</f>
        <v>7</v>
      </c>
      <c r="C48" s="23">
        <f>SUM('Election Day'!C87+Absentee!G200)</f>
        <v>1</v>
      </c>
      <c r="D48" s="23">
        <f>SUM('Election Day'!D87+Absentee!H200)</f>
        <v>391</v>
      </c>
      <c r="E48" s="23">
        <f>SUM('Election Day'!E87+Absentee!I200)</f>
        <v>2</v>
      </c>
      <c r="F48" s="23">
        <f>SUM('Election Day'!F87+Absentee!J200)</f>
        <v>91</v>
      </c>
      <c r="G48" s="23">
        <f>SUM('Election Day'!G87+Absentee!K200)</f>
        <v>8</v>
      </c>
      <c r="H48" s="23">
        <f>SUM('Election Day'!H87+Absentee!L200)</f>
        <v>0</v>
      </c>
      <c r="I48" s="23">
        <f>SUM('Election Day'!I87+Absentee!M200)</f>
        <v>0</v>
      </c>
      <c r="J48" s="23">
        <f>SUM('Election Day'!J87+Absentee!N200)</f>
        <v>33</v>
      </c>
      <c r="K48" s="23">
        <f>SUM('Election Day'!K87+Absentee!O200)</f>
        <v>7</v>
      </c>
      <c r="L48" s="23">
        <f>SUM('Election Day'!L87+Absentee!P201)</f>
        <v>1</v>
      </c>
      <c r="M48" s="23">
        <f>SUM('Election Day'!M87+Absentee!R201)</f>
        <v>0</v>
      </c>
      <c r="N48" s="23">
        <f>SUM('Election Day'!N87+Absentee!Q201)</f>
        <v>1</v>
      </c>
      <c r="O48" s="6">
        <v>0</v>
      </c>
      <c r="P48" s="23">
        <f t="shared" si="6"/>
        <v>1</v>
      </c>
      <c r="Q48" s="23">
        <f t="shared" si="7"/>
        <v>541</v>
      </c>
    </row>
    <row r="49" spans="1:17" x14ac:dyDescent="0.25">
      <c r="A49" s="6" t="s">
        <v>56</v>
      </c>
      <c r="B49" s="23">
        <f>SUM('Election Day'!B88+Absentee!F206)</f>
        <v>4</v>
      </c>
      <c r="C49" s="23">
        <f>SUM('Election Day'!C88+Absentee!G206)</f>
        <v>2</v>
      </c>
      <c r="D49" s="23">
        <f>SUM('Election Day'!D88+Absentee!H206)</f>
        <v>204</v>
      </c>
      <c r="E49" s="23">
        <f>SUM('Election Day'!E88+Absentee!I206)</f>
        <v>0</v>
      </c>
      <c r="F49" s="23">
        <f>SUM('Election Day'!F88+Absentee!J206)</f>
        <v>64</v>
      </c>
      <c r="G49" s="23">
        <f>SUM('Election Day'!G88+Absentee!K206)</f>
        <v>1</v>
      </c>
      <c r="H49" s="23">
        <f>SUM('Election Day'!H88+Absentee!L206)</f>
        <v>1</v>
      </c>
      <c r="I49" s="23">
        <f>SUM('Election Day'!I88+Absentee!M206)</f>
        <v>0</v>
      </c>
      <c r="J49" s="23">
        <f>SUM('Election Day'!J88+Absentee!N206)</f>
        <v>18</v>
      </c>
      <c r="K49" s="23">
        <f>SUM('Election Day'!K88+Absentee!O206)</f>
        <v>2</v>
      </c>
      <c r="L49" s="23">
        <f>SUM('Election Day'!L88+Absentee!P207)</f>
        <v>0</v>
      </c>
      <c r="M49" s="23">
        <f>SUM('Election Day'!M88+Absentee!R207)</f>
        <v>0</v>
      </c>
      <c r="N49" s="23">
        <f>SUM('Election Day'!N88+Absentee!Q207)</f>
        <v>0</v>
      </c>
      <c r="O49" s="6">
        <v>0</v>
      </c>
      <c r="P49" s="23">
        <f t="shared" si="6"/>
        <v>0</v>
      </c>
      <c r="Q49" s="23">
        <f t="shared" si="7"/>
        <v>296</v>
      </c>
    </row>
    <row r="50" spans="1:17" x14ac:dyDescent="0.25">
      <c r="A50" s="6" t="s">
        <v>57</v>
      </c>
      <c r="B50" s="23">
        <f>SUM('Election Day'!B89+Absentee!F212)</f>
        <v>6</v>
      </c>
      <c r="C50" s="23">
        <f>SUM('Election Day'!C89+Absentee!G212)</f>
        <v>1</v>
      </c>
      <c r="D50" s="23">
        <f>SUM('Election Day'!D89+Absentee!H212)</f>
        <v>179</v>
      </c>
      <c r="E50" s="23">
        <f>SUM('Election Day'!E89+Absentee!I212)</f>
        <v>0</v>
      </c>
      <c r="F50" s="23">
        <f>SUM('Election Day'!F89+Absentee!J212)</f>
        <v>38</v>
      </c>
      <c r="G50" s="23">
        <f>SUM('Election Day'!G89+Absentee!K212)</f>
        <v>1</v>
      </c>
      <c r="H50" s="23">
        <f>SUM('Election Day'!H89+Absentee!L212)</f>
        <v>0</v>
      </c>
      <c r="I50" s="23">
        <f>SUM('Election Day'!I89+Absentee!M212)</f>
        <v>0</v>
      </c>
      <c r="J50" s="23">
        <f>SUM('Election Day'!J89+Absentee!N212)</f>
        <v>18</v>
      </c>
      <c r="K50" s="23">
        <f>SUM('Election Day'!K89+Absentee!O212)</f>
        <v>3</v>
      </c>
      <c r="L50" s="23">
        <f>SUM('Election Day'!L89+Absentee!P213)</f>
        <v>0</v>
      </c>
      <c r="M50" s="23">
        <f>SUM('Election Day'!M89+Absentee!R213)</f>
        <v>0</v>
      </c>
      <c r="N50" s="23">
        <f>SUM('Election Day'!N89+Absentee!Q213)</f>
        <v>1</v>
      </c>
      <c r="O50" s="6">
        <v>0</v>
      </c>
      <c r="P50" s="23">
        <f t="shared" si="6"/>
        <v>1</v>
      </c>
      <c r="Q50" s="23">
        <f t="shared" si="7"/>
        <v>246</v>
      </c>
    </row>
    <row r="51" spans="1:17" x14ac:dyDescent="0.25">
      <c r="A51" s="6" t="s">
        <v>58</v>
      </c>
      <c r="B51" s="23">
        <f>SUM('Election Day'!B90+Absentee!F215)</f>
        <v>14</v>
      </c>
      <c r="C51" s="23">
        <f>SUM('Election Day'!C90+Absentee!G215)</f>
        <v>7</v>
      </c>
      <c r="D51" s="23">
        <f>SUM('Election Day'!D90+Absentee!H215)</f>
        <v>417</v>
      </c>
      <c r="E51" s="23">
        <f>SUM('Election Day'!E90+Absentee!I215)</f>
        <v>3</v>
      </c>
      <c r="F51" s="23">
        <f>SUM('Election Day'!F90+Absentee!J215)</f>
        <v>73</v>
      </c>
      <c r="G51" s="23">
        <f>SUM('Election Day'!G90+Absentee!K215)</f>
        <v>2</v>
      </c>
      <c r="H51" s="23">
        <f>SUM('Election Day'!H90+Absentee!L215)</f>
        <v>0</v>
      </c>
      <c r="I51" s="23">
        <f>SUM('Election Day'!I90+Absentee!M215)</f>
        <v>1</v>
      </c>
      <c r="J51" s="23">
        <f>SUM('Election Day'!J90+Absentee!N215)</f>
        <v>34</v>
      </c>
      <c r="K51" s="23">
        <f>SUM('Election Day'!K90+Absentee!O215)</f>
        <v>5</v>
      </c>
      <c r="L51" s="23">
        <f>SUM('Election Day'!L90+Absentee!P216)</f>
        <v>3</v>
      </c>
      <c r="M51" s="23">
        <f>SUM('Election Day'!M90+Absentee!R216)</f>
        <v>4</v>
      </c>
      <c r="N51" s="23">
        <f>SUM('Election Day'!N90+Absentee!Q216)</f>
        <v>3</v>
      </c>
      <c r="O51" s="6">
        <v>0</v>
      </c>
      <c r="P51" s="23">
        <f t="shared" si="6"/>
        <v>7</v>
      </c>
      <c r="Q51" s="23">
        <f t="shared" si="7"/>
        <v>559</v>
      </c>
    </row>
    <row r="52" spans="1:17" x14ac:dyDescent="0.25">
      <c r="A52" s="6" t="s">
        <v>59</v>
      </c>
      <c r="B52" s="23">
        <f>SUM('Election Day'!B91+Absentee!F218)</f>
        <v>7</v>
      </c>
      <c r="C52" s="23">
        <f>SUM('Election Day'!C91+Absentee!G218)</f>
        <v>0</v>
      </c>
      <c r="D52" s="23">
        <f>SUM('Election Day'!D91+Absentee!H218)</f>
        <v>119</v>
      </c>
      <c r="E52" s="23">
        <f>SUM('Election Day'!E91+Absentee!I218)</f>
        <v>3</v>
      </c>
      <c r="F52" s="23">
        <f>SUM('Election Day'!F91+Absentee!J218)</f>
        <v>25</v>
      </c>
      <c r="G52" s="23">
        <f>SUM('Election Day'!G91+Absentee!K218)</f>
        <v>0</v>
      </c>
      <c r="H52" s="23">
        <f>SUM('Election Day'!H91+Absentee!L218)</f>
        <v>0</v>
      </c>
      <c r="I52" s="23">
        <f>SUM('Election Day'!I91+Absentee!M218)</f>
        <v>0</v>
      </c>
      <c r="J52" s="23">
        <f>SUM('Election Day'!J91+Absentee!N218)</f>
        <v>12</v>
      </c>
      <c r="K52" s="23">
        <f>SUM('Election Day'!K91+Absentee!O218)</f>
        <v>2</v>
      </c>
      <c r="L52" s="23">
        <f>SUM('Election Day'!L91+Absentee!P219)</f>
        <v>0</v>
      </c>
      <c r="M52" s="23">
        <f>SUM('Election Day'!M91+Absentee!R219)</f>
        <v>2</v>
      </c>
      <c r="N52" s="23">
        <f>SUM('Election Day'!N91+Absentee!Q219)</f>
        <v>0</v>
      </c>
      <c r="O52" s="6">
        <v>0</v>
      </c>
      <c r="P52" s="23">
        <f t="shared" si="6"/>
        <v>2</v>
      </c>
      <c r="Q52" s="23">
        <f t="shared" si="7"/>
        <v>168</v>
      </c>
    </row>
    <row r="53" spans="1:17" x14ac:dyDescent="0.25">
      <c r="A53" s="6" t="s">
        <v>60</v>
      </c>
      <c r="B53" s="23">
        <f>SUM('Election Day'!B92+Absentee!F221)</f>
        <v>14</v>
      </c>
      <c r="C53" s="23">
        <f>SUM('Election Day'!C92+Absentee!G221)</f>
        <v>6</v>
      </c>
      <c r="D53" s="23">
        <f>SUM('Election Day'!D92+Absentee!H221)</f>
        <v>420</v>
      </c>
      <c r="E53" s="23">
        <f>SUM('Election Day'!E92+Absentee!I221)</f>
        <v>4</v>
      </c>
      <c r="F53" s="23">
        <f>SUM('Election Day'!F92+Absentee!J221)</f>
        <v>110</v>
      </c>
      <c r="G53" s="23">
        <f>SUM('Election Day'!G92+Absentee!K221)</f>
        <v>7</v>
      </c>
      <c r="H53" s="23">
        <f>SUM('Election Day'!H92+Absentee!L221)</f>
        <v>1</v>
      </c>
      <c r="I53" s="23">
        <f>SUM('Election Day'!I92+Absentee!M221)</f>
        <v>0</v>
      </c>
      <c r="J53" s="23">
        <f>SUM('Election Day'!J92+Absentee!N221)</f>
        <v>23</v>
      </c>
      <c r="K53" s="23">
        <f>SUM('Election Day'!K92+Absentee!O221)</f>
        <v>8</v>
      </c>
      <c r="L53" s="23">
        <f>SUM('Election Day'!L92+Absentee!P222)</f>
        <v>1</v>
      </c>
      <c r="M53" s="23">
        <f>SUM('Election Day'!M92+Absentee!R222)</f>
        <v>4</v>
      </c>
      <c r="N53" s="23">
        <f>SUM('Election Day'!N92+Absentee!Q222)</f>
        <v>1</v>
      </c>
      <c r="O53" s="6">
        <v>0</v>
      </c>
      <c r="P53" s="23">
        <f t="shared" si="6"/>
        <v>5</v>
      </c>
      <c r="Q53" s="23">
        <f t="shared" si="7"/>
        <v>594</v>
      </c>
    </row>
    <row r="54" spans="1:17" x14ac:dyDescent="0.25">
      <c r="A54" s="6" t="s">
        <v>61</v>
      </c>
      <c r="B54" s="23">
        <f>SUM('Election Day'!B93+Absentee!F233)</f>
        <v>1</v>
      </c>
      <c r="C54" s="23">
        <f>SUM('Election Day'!C93+Absentee!G233)</f>
        <v>1</v>
      </c>
      <c r="D54" s="23">
        <f>SUM('Election Day'!D93+Absentee!H233)</f>
        <v>77</v>
      </c>
      <c r="E54" s="23">
        <f>SUM('Election Day'!E93+Absentee!I233)</f>
        <v>1</v>
      </c>
      <c r="F54" s="23">
        <f>SUM('Election Day'!F93+Absentee!J233)</f>
        <v>12</v>
      </c>
      <c r="G54" s="23">
        <f>SUM('Election Day'!G93+Absentee!K233)</f>
        <v>2</v>
      </c>
      <c r="H54" s="23">
        <f>SUM('Election Day'!H93+Absentee!L233)</f>
        <v>0</v>
      </c>
      <c r="I54" s="23">
        <f>SUM('Election Day'!I93+Absentee!M233)</f>
        <v>0</v>
      </c>
      <c r="J54" s="23">
        <f>SUM('Election Day'!J93+Absentee!N233)</f>
        <v>4</v>
      </c>
      <c r="K54" s="23">
        <f>SUM('Election Day'!K93+Absentee!O233)</f>
        <v>2</v>
      </c>
      <c r="L54" s="23">
        <f>SUM('Election Day'!L93+Absentee!P234)</f>
        <v>0</v>
      </c>
      <c r="M54" s="23">
        <f>SUM('Election Day'!M93+Absentee!R234)</f>
        <v>1</v>
      </c>
      <c r="N54" s="6">
        <v>0</v>
      </c>
      <c r="O54" s="6">
        <v>0</v>
      </c>
      <c r="P54" s="23">
        <f t="shared" si="6"/>
        <v>1</v>
      </c>
      <c r="Q54" s="23">
        <f t="shared" si="7"/>
        <v>100</v>
      </c>
    </row>
    <row r="55" spans="1:17" x14ac:dyDescent="0.25">
      <c r="A55" s="6" t="s">
        <v>62</v>
      </c>
      <c r="B55" s="23">
        <f>SUM('Election Day'!B94+Absentee!F224)</f>
        <v>13</v>
      </c>
      <c r="C55" s="23">
        <f>SUM('Election Day'!C94+Absentee!G224)</f>
        <v>7</v>
      </c>
      <c r="D55" s="23">
        <f>SUM('Election Day'!D94+Absentee!H224)</f>
        <v>806</v>
      </c>
      <c r="E55" s="23">
        <f>SUM('Election Day'!E94+Absentee!I224)</f>
        <v>2</v>
      </c>
      <c r="F55" s="23">
        <f>SUM('Election Day'!F94+Absentee!J224)</f>
        <v>368</v>
      </c>
      <c r="G55" s="23">
        <f>SUM('Election Day'!G94+Absentee!K224)</f>
        <v>10</v>
      </c>
      <c r="H55" s="23">
        <f>SUM('Election Day'!H94+Absentee!L224)</f>
        <v>0</v>
      </c>
      <c r="I55" s="23">
        <f>SUM('Election Day'!I94+Absentee!M224)</f>
        <v>2</v>
      </c>
      <c r="J55" s="23">
        <f>SUM('Election Day'!J94+Absentee!N224)</f>
        <v>119</v>
      </c>
      <c r="K55" s="23">
        <f>SUM('Election Day'!K94+Absentee!O224)</f>
        <v>10</v>
      </c>
      <c r="L55" s="23">
        <f>SUM('Election Day'!L94+Absentee!P225)</f>
        <v>1</v>
      </c>
      <c r="M55" s="23">
        <f>SUM('Election Day'!M94+Absentee!R225)</f>
        <v>4</v>
      </c>
      <c r="N55" s="23">
        <f>SUM('Election Day'!N94+Absentee!Q225)</f>
        <v>6</v>
      </c>
      <c r="O55" s="6">
        <v>0</v>
      </c>
      <c r="P55" s="23">
        <f t="shared" si="6"/>
        <v>10</v>
      </c>
      <c r="Q55" s="23">
        <f t="shared" si="7"/>
        <v>1338</v>
      </c>
    </row>
    <row r="56" spans="1:17" x14ac:dyDescent="0.25">
      <c r="A56" s="6" t="s">
        <v>63</v>
      </c>
      <c r="B56" s="23">
        <f>SUM('Election Day'!B95+Absentee!F227)</f>
        <v>18</v>
      </c>
      <c r="C56" s="23">
        <f>SUM('Election Day'!C95+Absentee!G227)</f>
        <v>9</v>
      </c>
      <c r="D56" s="23">
        <f>SUM('Election Day'!D95+Absentee!H227)</f>
        <v>891</v>
      </c>
      <c r="E56" s="23">
        <f>SUM('Election Day'!E95+Absentee!I227)</f>
        <v>0</v>
      </c>
      <c r="F56" s="23">
        <f>SUM('Election Day'!F95+Absentee!J227)</f>
        <v>200</v>
      </c>
      <c r="G56" s="23">
        <f>SUM('Election Day'!G95+Absentee!K227)</f>
        <v>5</v>
      </c>
      <c r="H56" s="23">
        <f>SUM('Election Day'!H95+Absentee!L227)</f>
        <v>1</v>
      </c>
      <c r="I56" s="23">
        <f>SUM('Election Day'!I95+Absentee!M227)</f>
        <v>1</v>
      </c>
      <c r="J56" s="23">
        <f>SUM('Election Day'!J95+Absentee!N227)</f>
        <v>85</v>
      </c>
      <c r="K56" s="23">
        <f>SUM('Election Day'!K95+Absentee!O227)</f>
        <v>8</v>
      </c>
      <c r="L56" s="23">
        <f>SUM('Election Day'!L95+Absentee!P228)</f>
        <v>3</v>
      </c>
      <c r="M56" s="23">
        <f>SUM('Election Day'!M95+Absentee!R228)</f>
        <v>5</v>
      </c>
      <c r="N56" s="23">
        <f>SUM('Election Day'!N95+Absentee!Q228)</f>
        <v>3</v>
      </c>
      <c r="O56" s="6">
        <v>0</v>
      </c>
      <c r="P56" s="23">
        <f t="shared" si="6"/>
        <v>8</v>
      </c>
      <c r="Q56" s="23">
        <f t="shared" si="7"/>
        <v>1221</v>
      </c>
    </row>
    <row r="57" spans="1:17" x14ac:dyDescent="0.25">
      <c r="A57" s="6" t="s">
        <v>64</v>
      </c>
      <c r="B57" s="23">
        <f>SUM('Election Day'!B96+Absentee!F230)</f>
        <v>2</v>
      </c>
      <c r="C57" s="23">
        <f>SUM('Election Day'!C96+Absentee!G230)</f>
        <v>6</v>
      </c>
      <c r="D57" s="23">
        <f>SUM('Election Day'!D96+Absentee!H230)</f>
        <v>215</v>
      </c>
      <c r="E57" s="23">
        <f>SUM('Election Day'!E96+Absentee!I230)</f>
        <v>1</v>
      </c>
      <c r="F57" s="23">
        <f>SUM('Election Day'!F96+Absentee!J230)</f>
        <v>42</v>
      </c>
      <c r="G57" s="23">
        <f>SUM('Election Day'!G96+Absentee!K230)</f>
        <v>2</v>
      </c>
      <c r="H57" s="23">
        <f>SUM('Election Day'!H96+Absentee!L230)</f>
        <v>1</v>
      </c>
      <c r="I57" s="23">
        <f>SUM('Election Day'!I96+Absentee!M230)</f>
        <v>0</v>
      </c>
      <c r="J57" s="23">
        <f>SUM('Election Day'!J96+Absentee!N230)</f>
        <v>16</v>
      </c>
      <c r="K57" s="23">
        <f>SUM('Election Day'!K96+Absentee!O230)</f>
        <v>0</v>
      </c>
      <c r="L57" s="23">
        <f>SUM('Election Day'!L96+Absentee!P231)</f>
        <v>0</v>
      </c>
      <c r="M57" s="23">
        <f>SUM('Election Day'!M96+Absentee!R231)</f>
        <v>1</v>
      </c>
      <c r="N57" s="23">
        <f>SUM('Election Day'!N96+Absentee!Q231)</f>
        <v>1</v>
      </c>
      <c r="O57" s="23">
        <f>SUM('Election Day'!O96+Absentee!S231)</f>
        <v>0</v>
      </c>
      <c r="P57" s="23">
        <f t="shared" si="6"/>
        <v>2</v>
      </c>
      <c r="Q57" s="23">
        <f t="shared" si="7"/>
        <v>285</v>
      </c>
    </row>
    <row r="58" spans="1:17" x14ac:dyDescent="0.25">
      <c r="A58" s="6" t="s">
        <v>65</v>
      </c>
      <c r="B58" s="23">
        <f>SUM('Election Day'!B97+Absentee!F239)</f>
        <v>2</v>
      </c>
      <c r="C58" s="23">
        <f>SUM('Election Day'!C97+Absentee!G239)</f>
        <v>1</v>
      </c>
      <c r="D58" s="23">
        <f>SUM('Election Day'!D97+Absentee!H239)</f>
        <v>163</v>
      </c>
      <c r="E58" s="23">
        <f>SUM('Election Day'!E97+Absentee!I239)</f>
        <v>3</v>
      </c>
      <c r="F58" s="23">
        <f>SUM('Election Day'!F97+Absentee!J239)</f>
        <v>53</v>
      </c>
      <c r="G58" s="23">
        <f>SUM('Election Day'!G97+Absentee!K239)</f>
        <v>4</v>
      </c>
      <c r="H58" s="23">
        <f>SUM('Election Day'!H97+Absentee!L239)</f>
        <v>0</v>
      </c>
      <c r="I58" s="23">
        <f>SUM('Election Day'!I97+Absentee!M239)</f>
        <v>0</v>
      </c>
      <c r="J58" s="23">
        <f>SUM('Election Day'!J97+Absentee!N239)</f>
        <v>5</v>
      </c>
      <c r="K58" s="23">
        <f>SUM('Election Day'!K97+Absentee!O239)</f>
        <v>0</v>
      </c>
      <c r="L58" s="23">
        <f>SUM('Election Day'!L97+Absentee!P240)</f>
        <v>0</v>
      </c>
      <c r="M58" s="23">
        <f>SUM('Election Day'!M97+Absentee!R240)</f>
        <v>2</v>
      </c>
      <c r="N58" s="23">
        <f>SUM('Election Day'!N97+Absentee!Q240)</f>
        <v>0</v>
      </c>
      <c r="O58" s="6">
        <v>0</v>
      </c>
      <c r="P58" s="23">
        <f t="shared" si="6"/>
        <v>2</v>
      </c>
      <c r="Q58" s="23">
        <f t="shared" si="7"/>
        <v>231</v>
      </c>
    </row>
    <row r="59" spans="1:17" x14ac:dyDescent="0.25">
      <c r="A59" s="6" t="s">
        <v>66</v>
      </c>
      <c r="B59" s="23">
        <f>SUM('Election Day'!B98+Absentee!F245)</f>
        <v>9</v>
      </c>
      <c r="C59" s="23">
        <f>SUM('Election Day'!C98+Absentee!G245)</f>
        <v>2</v>
      </c>
      <c r="D59" s="23">
        <f>SUM('Election Day'!D98+Absentee!H245)</f>
        <v>268</v>
      </c>
      <c r="E59" s="23">
        <f>SUM('Election Day'!E98+Absentee!I245)</f>
        <v>1</v>
      </c>
      <c r="F59" s="23">
        <f>SUM('Election Day'!F98+Absentee!J245)</f>
        <v>54</v>
      </c>
      <c r="G59" s="23">
        <f>SUM('Election Day'!G98+Absentee!K245)</f>
        <v>3</v>
      </c>
      <c r="H59" s="23">
        <f>SUM('Election Day'!H98+Absentee!L245)</f>
        <v>0</v>
      </c>
      <c r="I59" s="23">
        <f>SUM('Election Day'!I98+Absentee!M245)</f>
        <v>0</v>
      </c>
      <c r="J59" s="23">
        <f>SUM('Election Day'!J98+Absentee!N245)</f>
        <v>25</v>
      </c>
      <c r="K59" s="23">
        <f>SUM('Election Day'!K98+Absentee!O245)</f>
        <v>5</v>
      </c>
      <c r="L59" s="23">
        <f>SUM('Election Day'!L98+Absentee!P246)</f>
        <v>0</v>
      </c>
      <c r="M59" s="23">
        <f>SUM('Election Day'!M98+Absentee!R246)</f>
        <v>1</v>
      </c>
      <c r="N59" s="23">
        <f>SUM('Election Day'!N98+Absentee!Q246)</f>
        <v>4</v>
      </c>
      <c r="O59" s="6">
        <v>0</v>
      </c>
      <c r="P59" s="23">
        <f t="shared" si="6"/>
        <v>5</v>
      </c>
      <c r="Q59" s="23">
        <f t="shared" si="7"/>
        <v>367</v>
      </c>
    </row>
    <row r="60" spans="1:17" x14ac:dyDescent="0.25">
      <c r="A60" s="5" t="s">
        <v>43</v>
      </c>
      <c r="B60" s="27">
        <f>SUM(B42:B59)</f>
        <v>156</v>
      </c>
      <c r="C60" s="27">
        <f t="shared" ref="C60:M60" si="8">SUM(C42:C59)</f>
        <v>53</v>
      </c>
      <c r="D60" s="27">
        <f t="shared" si="8"/>
        <v>6131</v>
      </c>
      <c r="E60" s="27">
        <f t="shared" si="8"/>
        <v>33</v>
      </c>
      <c r="F60" s="27">
        <f t="shared" si="8"/>
        <v>1567</v>
      </c>
      <c r="G60" s="27">
        <f t="shared" si="8"/>
        <v>81</v>
      </c>
      <c r="H60" s="27">
        <f t="shared" si="8"/>
        <v>7</v>
      </c>
      <c r="I60" s="27">
        <f t="shared" si="8"/>
        <v>7</v>
      </c>
      <c r="J60" s="27">
        <f t="shared" si="8"/>
        <v>504</v>
      </c>
      <c r="K60" s="27">
        <f t="shared" si="8"/>
        <v>72</v>
      </c>
      <c r="L60" s="24">
        <f t="shared" si="8"/>
        <v>15</v>
      </c>
      <c r="M60" s="24">
        <f t="shared" si="8"/>
        <v>39</v>
      </c>
      <c r="N60" s="24">
        <f>SUM(N42:N59)</f>
        <v>31</v>
      </c>
      <c r="O60" s="24">
        <f t="shared" ref="O60:Q60" si="9">SUM(O42:O59)</f>
        <v>0</v>
      </c>
      <c r="P60" s="24">
        <f t="shared" si="9"/>
        <v>70</v>
      </c>
      <c r="Q60" s="24">
        <f t="shared" si="9"/>
        <v>8626</v>
      </c>
    </row>
    <row r="61" spans="1:17" x14ac:dyDescent="0.25">
      <c r="A61" s="5" t="s">
        <v>44</v>
      </c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</row>
    <row r="62" spans="1:17" x14ac:dyDescent="0.25">
      <c r="A62" s="6" t="s">
        <v>44</v>
      </c>
      <c r="B62" s="6">
        <v>0</v>
      </c>
      <c r="C62" s="6">
        <v>0</v>
      </c>
      <c r="D62" s="6">
        <v>0</v>
      </c>
      <c r="E62" s="6">
        <v>0</v>
      </c>
      <c r="F62" s="6">
        <v>0</v>
      </c>
      <c r="G62" s="6">
        <v>0</v>
      </c>
      <c r="H62" s="6">
        <v>0</v>
      </c>
      <c r="I62" s="6">
        <v>0</v>
      </c>
      <c r="J62" s="6">
        <v>0</v>
      </c>
      <c r="K62" s="6">
        <v>0</v>
      </c>
      <c r="L62" s="6">
        <v>0</v>
      </c>
      <c r="M62" s="6">
        <v>0</v>
      </c>
      <c r="N62" s="6">
        <v>0</v>
      </c>
      <c r="O62" s="6">
        <v>0</v>
      </c>
      <c r="P62" s="6">
        <v>0</v>
      </c>
      <c r="Q62" s="6">
        <v>0</v>
      </c>
    </row>
    <row r="63" spans="1:17" x14ac:dyDescent="0.25">
      <c r="A63" s="7" t="s">
        <v>45</v>
      </c>
      <c r="B63" s="25">
        <f>B60</f>
        <v>156</v>
      </c>
      <c r="C63" s="25">
        <f t="shared" ref="C63:M63" si="10">C60</f>
        <v>53</v>
      </c>
      <c r="D63" s="25">
        <f t="shared" si="10"/>
        <v>6131</v>
      </c>
      <c r="E63" s="25">
        <f t="shared" si="10"/>
        <v>33</v>
      </c>
      <c r="F63" s="25">
        <f t="shared" si="10"/>
        <v>1567</v>
      </c>
      <c r="G63" s="25">
        <f t="shared" si="10"/>
        <v>81</v>
      </c>
      <c r="H63" s="25">
        <f t="shared" si="10"/>
        <v>7</v>
      </c>
      <c r="I63" s="25">
        <f t="shared" si="10"/>
        <v>7</v>
      </c>
      <c r="J63" s="25">
        <f t="shared" si="10"/>
        <v>504</v>
      </c>
      <c r="K63" s="25">
        <f t="shared" si="10"/>
        <v>72</v>
      </c>
      <c r="L63" s="25">
        <f t="shared" si="10"/>
        <v>15</v>
      </c>
      <c r="M63" s="25">
        <f t="shared" si="10"/>
        <v>39</v>
      </c>
      <c r="N63" s="25">
        <f>N60</f>
        <v>31</v>
      </c>
      <c r="O63" s="25">
        <f t="shared" ref="O63:P63" si="11">O60</f>
        <v>0</v>
      </c>
      <c r="P63" s="25">
        <f t="shared" si="11"/>
        <v>70</v>
      </c>
      <c r="Q63" s="25">
        <f>SUM(B63:L63)</f>
        <v>8626</v>
      </c>
    </row>
    <row r="65" spans="1:37" ht="21" x14ac:dyDescent="0.25">
      <c r="A65" s="2" t="s">
        <v>67</v>
      </c>
    </row>
    <row r="67" spans="1:37" x14ac:dyDescent="0.25">
      <c r="A67" s="1" t="s">
        <v>4</v>
      </c>
    </row>
    <row r="68" spans="1:37" x14ac:dyDescent="0.25">
      <c r="A68" s="1" t="s">
        <v>5</v>
      </c>
    </row>
    <row r="69" spans="1:37" ht="39" x14ac:dyDescent="0.25">
      <c r="A69" s="55" t="s">
        <v>6</v>
      </c>
      <c r="B69" s="3" t="s">
        <v>68</v>
      </c>
      <c r="C69" s="3" t="s">
        <v>69</v>
      </c>
      <c r="D69" s="3" t="s">
        <v>70</v>
      </c>
      <c r="E69" s="3" t="s">
        <v>71</v>
      </c>
      <c r="F69" s="3" t="s">
        <v>72</v>
      </c>
      <c r="G69" s="3" t="s">
        <v>73</v>
      </c>
      <c r="H69" s="3" t="s">
        <v>74</v>
      </c>
      <c r="I69" s="3" t="s">
        <v>75</v>
      </c>
      <c r="J69" s="3" t="s">
        <v>76</v>
      </c>
      <c r="K69" s="3" t="s">
        <v>77</v>
      </c>
      <c r="L69" s="3" t="s">
        <v>78</v>
      </c>
      <c r="M69" s="3" t="s">
        <v>79</v>
      </c>
      <c r="N69" s="3" t="s">
        <v>80</v>
      </c>
      <c r="O69" s="3" t="s">
        <v>81</v>
      </c>
      <c r="P69" s="3" t="s">
        <v>82</v>
      </c>
      <c r="Q69" s="3" t="s">
        <v>83</v>
      </c>
      <c r="R69" s="3" t="s">
        <v>84</v>
      </c>
      <c r="S69" s="3" t="s">
        <v>85</v>
      </c>
      <c r="T69" s="3" t="s">
        <v>86</v>
      </c>
      <c r="U69" s="3" t="s">
        <v>87</v>
      </c>
      <c r="V69" s="3" t="s">
        <v>88</v>
      </c>
      <c r="W69" s="3" t="s">
        <v>89</v>
      </c>
      <c r="X69" s="3" t="s">
        <v>90</v>
      </c>
      <c r="Y69" s="3" t="s">
        <v>91</v>
      </c>
      <c r="Z69" s="3" t="s">
        <v>92</v>
      </c>
      <c r="AA69" s="3" t="s">
        <v>93</v>
      </c>
      <c r="AB69" s="3" t="s">
        <v>94</v>
      </c>
      <c r="AC69" s="3" t="s">
        <v>95</v>
      </c>
      <c r="AD69" s="3" t="s">
        <v>96</v>
      </c>
      <c r="AE69" s="3" t="s">
        <v>97</v>
      </c>
      <c r="AF69" s="3" t="s">
        <v>98</v>
      </c>
      <c r="AG69" s="55" t="s">
        <v>29</v>
      </c>
      <c r="AH69" s="55" t="s">
        <v>30</v>
      </c>
      <c r="AI69" s="55" t="s">
        <v>31</v>
      </c>
      <c r="AJ69" s="55" t="s">
        <v>32</v>
      </c>
      <c r="AK69" s="55" t="s">
        <v>33</v>
      </c>
    </row>
    <row r="70" spans="1:37" x14ac:dyDescent="0.25">
      <c r="A70" s="56"/>
      <c r="B70" s="4" t="s">
        <v>8</v>
      </c>
      <c r="C70" s="4" t="s">
        <v>8</v>
      </c>
      <c r="D70" s="4" t="s">
        <v>8</v>
      </c>
      <c r="E70" s="4" t="s">
        <v>8</v>
      </c>
      <c r="F70" s="4" t="s">
        <v>8</v>
      </c>
      <c r="G70" s="4" t="s">
        <v>8</v>
      </c>
      <c r="H70" s="4" t="s">
        <v>12</v>
      </c>
      <c r="I70" s="4" t="s">
        <v>12</v>
      </c>
      <c r="J70" s="4" t="s">
        <v>12</v>
      </c>
      <c r="K70" s="4" t="s">
        <v>12</v>
      </c>
      <c r="L70" s="4" t="s">
        <v>12</v>
      </c>
      <c r="M70" s="4" t="s">
        <v>12</v>
      </c>
      <c r="N70" s="4" t="s">
        <v>16</v>
      </c>
      <c r="O70" s="4" t="s">
        <v>16</v>
      </c>
      <c r="P70" s="4" t="s">
        <v>16</v>
      </c>
      <c r="Q70" s="4" t="s">
        <v>16</v>
      </c>
      <c r="R70" s="4" t="s">
        <v>16</v>
      </c>
      <c r="S70" s="4" t="s">
        <v>16</v>
      </c>
      <c r="T70" s="4" t="s">
        <v>20</v>
      </c>
      <c r="U70" s="4" t="s">
        <v>24</v>
      </c>
      <c r="V70" s="4" t="s">
        <v>24</v>
      </c>
      <c r="W70" s="4" t="s">
        <v>24</v>
      </c>
      <c r="X70" s="4" t="s">
        <v>24</v>
      </c>
      <c r="Y70" s="4" t="s">
        <v>24</v>
      </c>
      <c r="Z70" s="4" t="s">
        <v>24</v>
      </c>
      <c r="AA70" s="4" t="s">
        <v>26</v>
      </c>
      <c r="AB70" s="4" t="s">
        <v>26</v>
      </c>
      <c r="AC70" s="4" t="s">
        <v>26</v>
      </c>
      <c r="AD70" s="4" t="s">
        <v>26</v>
      </c>
      <c r="AE70" s="4" t="s">
        <v>26</v>
      </c>
      <c r="AF70" s="4" t="s">
        <v>26</v>
      </c>
      <c r="AG70" s="56"/>
      <c r="AH70" s="56"/>
      <c r="AI70" s="56"/>
      <c r="AJ70" s="56"/>
      <c r="AK70" s="56"/>
    </row>
    <row r="71" spans="1:37" x14ac:dyDescent="0.25">
      <c r="A71" s="5" t="s">
        <v>34</v>
      </c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</row>
    <row r="72" spans="1:37" x14ac:dyDescent="0.25">
      <c r="A72" s="6" t="s">
        <v>35</v>
      </c>
      <c r="B72" s="23">
        <f>SUM('Election Day'!B171+Absentee!F251)</f>
        <v>178</v>
      </c>
      <c r="C72" s="23">
        <f>SUM('Election Day'!C171+Absentee!L251)</f>
        <v>140</v>
      </c>
      <c r="D72" s="23">
        <f>SUM('Election Day'!D171+Absentee!Q251)</f>
        <v>209</v>
      </c>
      <c r="E72" s="23">
        <f>SUM('Election Day'!E171+Absentee!V251)</f>
        <v>48</v>
      </c>
      <c r="F72" s="23">
        <f>SUM('Election Day'!F171+Absentee!AA251)</f>
        <v>91</v>
      </c>
      <c r="G72" s="23">
        <f>SUM('Election Day'!G171+Absentee!AF251)</f>
        <v>49</v>
      </c>
      <c r="H72" s="23">
        <f>SUM('Election Day'!H171+Absentee!G251)</f>
        <v>673</v>
      </c>
      <c r="I72" s="23">
        <f>SUM('Election Day'!I171+Absentee!M251)</f>
        <v>861</v>
      </c>
      <c r="J72" s="23">
        <f>SUM('Election Day'!J171+Absentee!R251)</f>
        <v>695</v>
      </c>
      <c r="K72" s="23">
        <f>SUM('Election Day'!K171+Absentee!W251)</f>
        <v>795</v>
      </c>
      <c r="L72" s="23">
        <f>SUM('Election Day'!L171+Absentee!AB251)</f>
        <v>650</v>
      </c>
      <c r="M72" s="23">
        <f>SUM('Election Day'!M171+Absentee!AG251)</f>
        <v>807</v>
      </c>
      <c r="N72" s="23">
        <f>SUM('Election Day'!N171+Absentee!H251)</f>
        <v>253</v>
      </c>
      <c r="O72" s="23">
        <f>SUM('Election Day'!O171+Absentee!N251)</f>
        <v>189</v>
      </c>
      <c r="P72" s="23">
        <f>SUM('Election Day'!P171+Absentee!S251)</f>
        <v>269</v>
      </c>
      <c r="Q72" s="23">
        <f>SUM('Election Day'!Q171+Absentee!X251)</f>
        <v>262</v>
      </c>
      <c r="R72" s="23">
        <f>SUM('Election Day'!R171+Absentee!AC251)</f>
        <v>353</v>
      </c>
      <c r="S72" s="23">
        <f>SUM('Election Day'!S171+Absentee!AH251)</f>
        <v>186</v>
      </c>
      <c r="T72" s="23">
        <f>SUM('Election Day'!T171+Absentee!I251)</f>
        <v>99</v>
      </c>
      <c r="U72" s="23">
        <f>SUM('Election Day'!U171+Absentee!J251)</f>
        <v>184</v>
      </c>
      <c r="V72" s="23">
        <f>SUM('Election Day'!V171+Absentee!O251)</f>
        <v>48</v>
      </c>
      <c r="W72" s="23">
        <f>SUM('Election Day'!W171+Absentee!T251)</f>
        <v>121</v>
      </c>
      <c r="X72" s="23">
        <f>SUM('Election Day'!X171+Absentee!Y251)</f>
        <v>70</v>
      </c>
      <c r="Y72" s="23">
        <f>SUM('Election Day'!Y171+Absentee!AD251)</f>
        <v>122</v>
      </c>
      <c r="Z72" s="23">
        <f>SUM('Election Day'!Z171+Absentee!AI251)</f>
        <v>51</v>
      </c>
      <c r="AA72" s="23">
        <f>SUM('Election Day'!AA171+Absentee!K251)</f>
        <v>86</v>
      </c>
      <c r="AB72" s="23">
        <f>SUM('Election Day'!AB171+Absentee!P251)</f>
        <v>29</v>
      </c>
      <c r="AC72" s="23">
        <f>SUM('Election Day'!AC171+Absentee!U251)</f>
        <v>54</v>
      </c>
      <c r="AD72" s="23">
        <f>SUM('Election Day'!AD171+Absentee!Z251)</f>
        <v>44</v>
      </c>
      <c r="AE72" s="23">
        <f>SUM('Election Day'!AE171+Absentee!AE251)</f>
        <v>57</v>
      </c>
      <c r="AF72" s="23">
        <f>SUM('Election Day'!AF171+Absentee!AJ251)</f>
        <v>60</v>
      </c>
      <c r="AG72" s="23">
        <f>SUM('Election Day'!AG171+Absentee!AL251)</f>
        <v>1375</v>
      </c>
      <c r="AH72" s="23">
        <f>SUM('Election Day'!AH171+Absentee!AK251)</f>
        <v>36</v>
      </c>
      <c r="AI72" s="6">
        <v>0</v>
      </c>
      <c r="AJ72" s="23">
        <f>SUM(AG72:AI72)</f>
        <v>1411</v>
      </c>
      <c r="AK72" s="23">
        <f>SUM(B72:AF72)</f>
        <v>7733</v>
      </c>
    </row>
    <row r="73" spans="1:37" x14ac:dyDescent="0.25">
      <c r="A73" s="6" t="s">
        <v>36</v>
      </c>
      <c r="B73" s="23">
        <f>SUM('Election Day'!B172+Absentee!F252)</f>
        <v>149</v>
      </c>
      <c r="C73" s="23">
        <f>SUM('Election Day'!C172+Absentee!L252)</f>
        <v>158</v>
      </c>
      <c r="D73" s="23">
        <f>SUM('Election Day'!D172+Absentee!Q252)</f>
        <v>158</v>
      </c>
      <c r="E73" s="23">
        <f>SUM('Election Day'!E172+Absentee!V252)</f>
        <v>43</v>
      </c>
      <c r="F73" s="23">
        <f>SUM('Election Day'!F172+Absentee!AA252)</f>
        <v>60</v>
      </c>
      <c r="G73" s="23">
        <f>SUM('Election Day'!G172+Absentee!AF252)</f>
        <v>30</v>
      </c>
      <c r="H73" s="23">
        <f>SUM('Election Day'!H172+Absentee!G252)</f>
        <v>686</v>
      </c>
      <c r="I73" s="23">
        <f>SUM('Election Day'!I172+Absentee!M252)</f>
        <v>811</v>
      </c>
      <c r="J73" s="23">
        <f>SUM('Election Day'!J172+Absentee!R252)</f>
        <v>699</v>
      </c>
      <c r="K73" s="23">
        <f>SUM('Election Day'!K172+Absentee!W252)</f>
        <v>762</v>
      </c>
      <c r="L73" s="23">
        <f>SUM('Election Day'!L172+Absentee!AB252)</f>
        <v>652</v>
      </c>
      <c r="M73" s="23">
        <f>SUM('Election Day'!M172+Absentee!AG252)</f>
        <v>762</v>
      </c>
      <c r="N73" s="23">
        <f>SUM('Election Day'!N172+Absentee!H252)</f>
        <v>232</v>
      </c>
      <c r="O73" s="23">
        <f>SUM('Election Day'!O172+Absentee!N252)</f>
        <v>183</v>
      </c>
      <c r="P73" s="23">
        <f>SUM('Election Day'!P172+Absentee!S252)</f>
        <v>253</v>
      </c>
      <c r="Q73" s="23">
        <f>SUM('Election Day'!Q172+Absentee!X252)</f>
        <v>262</v>
      </c>
      <c r="R73" s="23">
        <f>SUM('Election Day'!R172+Absentee!AC252)</f>
        <v>336</v>
      </c>
      <c r="S73" s="23">
        <f>SUM('Election Day'!S172+Absentee!AH252)</f>
        <v>189</v>
      </c>
      <c r="T73" s="23">
        <f>SUM('Election Day'!T172+Absentee!I252)</f>
        <v>106</v>
      </c>
      <c r="U73" s="23">
        <f>SUM('Election Day'!U172+Absentee!J252)</f>
        <v>183</v>
      </c>
      <c r="V73" s="23">
        <f>SUM('Election Day'!V172+Absentee!O252)</f>
        <v>45</v>
      </c>
      <c r="W73" s="23">
        <f>SUM('Election Day'!W172+Absentee!T252)</f>
        <v>112</v>
      </c>
      <c r="X73" s="23">
        <f>SUM('Election Day'!X172+Absentee!Y252)</f>
        <v>64</v>
      </c>
      <c r="Y73" s="23">
        <f>SUM('Election Day'!Y172+Absentee!AD252)</f>
        <v>88</v>
      </c>
      <c r="Z73" s="23">
        <f>SUM('Election Day'!Z172+Absentee!AI252)</f>
        <v>53</v>
      </c>
      <c r="AA73" s="23">
        <f>SUM('Election Day'!AA172+Absentee!K252)</f>
        <v>67</v>
      </c>
      <c r="AB73" s="23">
        <f>SUM('Election Day'!AB172+Absentee!P252)</f>
        <v>45</v>
      </c>
      <c r="AC73" s="23">
        <f>SUM('Election Day'!AC172+Absentee!U252)</f>
        <v>46</v>
      </c>
      <c r="AD73" s="23">
        <f>SUM('Election Day'!AD172+Absentee!Z252)</f>
        <v>52</v>
      </c>
      <c r="AE73" s="23">
        <f>SUM('Election Day'!AE172+Absentee!AE252)</f>
        <v>54</v>
      </c>
      <c r="AF73" s="23">
        <f>SUM('Election Day'!AF172+Absentee!AJ252)</f>
        <v>82</v>
      </c>
      <c r="AG73" s="23">
        <f>SUM('Election Day'!AG172+Absentee!AL252)</f>
        <v>1326</v>
      </c>
      <c r="AH73" s="23">
        <f>SUM('Election Day'!AH172+Absentee!AK252)</f>
        <v>24</v>
      </c>
      <c r="AI73" s="6">
        <v>0</v>
      </c>
      <c r="AJ73" s="23">
        <f t="shared" ref="AJ73:AJ79" si="12">SUM(AG73:AI73)</f>
        <v>1350</v>
      </c>
      <c r="AK73" s="23">
        <f t="shared" ref="AK73:AK79" si="13">SUM(B73:AF73)</f>
        <v>7422</v>
      </c>
    </row>
    <row r="74" spans="1:37" x14ac:dyDescent="0.25">
      <c r="A74" s="6" t="s">
        <v>37</v>
      </c>
      <c r="B74" s="23">
        <f>SUM('Election Day'!B173+Absentee!F253)</f>
        <v>24</v>
      </c>
      <c r="C74" s="23">
        <f>SUM('Election Day'!C173+Absentee!L253)</f>
        <v>18</v>
      </c>
      <c r="D74" s="23">
        <f>SUM('Election Day'!D173+Absentee!Q253)</f>
        <v>18</v>
      </c>
      <c r="E74" s="23">
        <f>SUM('Election Day'!E173+Absentee!V253)</f>
        <v>11</v>
      </c>
      <c r="F74" s="23">
        <f>SUM('Election Day'!F173+Absentee!AA253)</f>
        <v>12</v>
      </c>
      <c r="G74" s="23">
        <f>SUM('Election Day'!G173+Absentee!AF253)</f>
        <v>7</v>
      </c>
      <c r="H74" s="23">
        <f>SUM('Election Day'!H173+Absentee!G253)</f>
        <v>39</v>
      </c>
      <c r="I74" s="23">
        <f>SUM('Election Day'!I173+Absentee!M253)</f>
        <v>65</v>
      </c>
      <c r="J74" s="23">
        <f>SUM('Election Day'!J173+Absentee!R253)</f>
        <v>57</v>
      </c>
      <c r="K74" s="23">
        <f>SUM('Election Day'!K173+Absentee!W253)</f>
        <v>54</v>
      </c>
      <c r="L74" s="23">
        <f>SUM('Election Day'!L173+Absentee!AB253)</f>
        <v>41</v>
      </c>
      <c r="M74" s="23">
        <f>SUM('Election Day'!M173+Absentee!AG253)</f>
        <v>57</v>
      </c>
      <c r="N74" s="23">
        <f>SUM('Election Day'!N173+Absentee!H253)</f>
        <v>25</v>
      </c>
      <c r="O74" s="23">
        <f>SUM('Election Day'!O173+Absentee!N253)</f>
        <v>17</v>
      </c>
      <c r="P74" s="23">
        <f>SUM('Election Day'!P173+Absentee!S253)</f>
        <v>27</v>
      </c>
      <c r="Q74" s="23">
        <f>SUM('Election Day'!Q173+Absentee!X253)</f>
        <v>33</v>
      </c>
      <c r="R74" s="23">
        <f>SUM('Election Day'!R173+Absentee!AC253)</f>
        <v>35</v>
      </c>
      <c r="S74" s="23">
        <f>SUM('Election Day'!S173+Absentee!AH253)</f>
        <v>23</v>
      </c>
      <c r="T74" s="23">
        <f>SUM('Election Day'!T173+Absentee!I253)</f>
        <v>18</v>
      </c>
      <c r="U74" s="23">
        <f>SUM('Election Day'!U173+Absentee!J253)</f>
        <v>16</v>
      </c>
      <c r="V74" s="23">
        <f>SUM('Election Day'!V173+Absentee!O253)</f>
        <v>7</v>
      </c>
      <c r="W74" s="23">
        <f>SUM('Election Day'!W173+Absentee!T253)</f>
        <v>16</v>
      </c>
      <c r="X74" s="23">
        <f>SUM('Election Day'!X173+Absentee!Y253)</f>
        <v>10</v>
      </c>
      <c r="Y74" s="23">
        <f>SUM('Election Day'!Y173+Absentee!AD253)</f>
        <v>17</v>
      </c>
      <c r="Z74" s="23">
        <f>SUM('Election Day'!Z173+Absentee!AI253)</f>
        <v>11</v>
      </c>
      <c r="AA74" s="23">
        <f>SUM('Election Day'!AA173+Absentee!K253)</f>
        <v>6</v>
      </c>
      <c r="AB74" s="23">
        <f>SUM('Election Day'!AB173+Absentee!P253)</f>
        <v>9</v>
      </c>
      <c r="AC74" s="23">
        <f>SUM('Election Day'!AC173+Absentee!U253)</f>
        <v>8</v>
      </c>
      <c r="AD74" s="23">
        <f>SUM('Election Day'!AD173+Absentee!Z253)</f>
        <v>2</v>
      </c>
      <c r="AE74" s="23">
        <f>SUM('Election Day'!AE173+Absentee!AE253)</f>
        <v>10</v>
      </c>
      <c r="AF74" s="23">
        <f>SUM('Election Day'!AF173+Absentee!AJ253)</f>
        <v>7</v>
      </c>
      <c r="AG74" s="23">
        <f>SUM('Election Day'!AG173+Absentee!AL253)</f>
        <v>200</v>
      </c>
      <c r="AH74" s="23">
        <f>SUM('Election Day'!AH173+Absentee!AK253)</f>
        <v>0</v>
      </c>
      <c r="AI74" s="6">
        <v>0</v>
      </c>
      <c r="AJ74" s="23">
        <f t="shared" si="12"/>
        <v>200</v>
      </c>
      <c r="AK74" s="23">
        <f t="shared" si="13"/>
        <v>700</v>
      </c>
    </row>
    <row r="75" spans="1:37" x14ac:dyDescent="0.25">
      <c r="A75" s="6" t="s">
        <v>38</v>
      </c>
      <c r="B75" s="23">
        <f>SUM('Election Day'!B174+Absentee!F254)</f>
        <v>60</v>
      </c>
      <c r="C75" s="23">
        <f>SUM('Election Day'!C174+Absentee!L254)</f>
        <v>56</v>
      </c>
      <c r="D75" s="23">
        <f>SUM('Election Day'!D174+Absentee!Q254)</f>
        <v>55</v>
      </c>
      <c r="E75" s="23">
        <f>SUM('Election Day'!E174+Absentee!V254)</f>
        <v>16</v>
      </c>
      <c r="F75" s="23">
        <f>SUM('Election Day'!F174+Absentee!AA254)</f>
        <v>31</v>
      </c>
      <c r="G75" s="23">
        <f>SUM('Election Day'!G174+Absentee!AF254)</f>
        <v>13</v>
      </c>
      <c r="H75" s="23">
        <f>SUM('Election Day'!H174+Absentee!G254)</f>
        <v>224</v>
      </c>
      <c r="I75" s="23">
        <f>SUM('Election Day'!I174+Absentee!M254)</f>
        <v>280</v>
      </c>
      <c r="J75" s="23">
        <f>SUM('Election Day'!J174+Absentee!R254)</f>
        <v>245</v>
      </c>
      <c r="K75" s="23">
        <f>SUM('Election Day'!K174+Absentee!W254)</f>
        <v>275</v>
      </c>
      <c r="L75" s="23">
        <f>SUM('Election Day'!L174+Absentee!AB254)</f>
        <v>220</v>
      </c>
      <c r="M75" s="23">
        <f>SUM('Election Day'!M174+Absentee!AG254)</f>
        <v>272</v>
      </c>
      <c r="N75" s="23">
        <f>SUM('Election Day'!N174+Absentee!H254)</f>
        <v>79</v>
      </c>
      <c r="O75" s="23">
        <f>SUM('Election Day'!O174+Absentee!N254)</f>
        <v>58</v>
      </c>
      <c r="P75" s="23">
        <f>SUM('Election Day'!P174+Absentee!S254)</f>
        <v>85</v>
      </c>
      <c r="Q75" s="23">
        <f>SUM('Election Day'!Q174+Absentee!X254)</f>
        <v>92</v>
      </c>
      <c r="R75" s="23">
        <f>SUM('Election Day'!R174+Absentee!AC254)</f>
        <v>109</v>
      </c>
      <c r="S75" s="23">
        <f>SUM('Election Day'!S174+Absentee!AH254)</f>
        <v>71</v>
      </c>
      <c r="T75" s="23">
        <f>SUM('Election Day'!T174+Absentee!I254)</f>
        <v>37</v>
      </c>
      <c r="U75" s="23">
        <f>SUM('Election Day'!U174+Absentee!J254)</f>
        <v>59</v>
      </c>
      <c r="V75" s="23">
        <f>SUM('Election Day'!V174+Absentee!O254)</f>
        <v>19</v>
      </c>
      <c r="W75" s="23">
        <f>SUM('Election Day'!W174+Absentee!T254)</f>
        <v>32</v>
      </c>
      <c r="X75" s="23">
        <f>SUM('Election Day'!X174+Absentee!Y254)</f>
        <v>22</v>
      </c>
      <c r="Y75" s="23">
        <f>SUM('Election Day'!Y174+Absentee!AD254)</f>
        <v>39</v>
      </c>
      <c r="Z75" s="23">
        <f>SUM('Election Day'!Z174+Absentee!AI254)</f>
        <v>26</v>
      </c>
      <c r="AA75" s="23">
        <f>SUM('Election Day'!AA174+Absentee!K254)</f>
        <v>23</v>
      </c>
      <c r="AB75" s="23">
        <f>SUM('Election Day'!AB174+Absentee!P254)</f>
        <v>14</v>
      </c>
      <c r="AC75" s="23">
        <f>SUM('Election Day'!AC174+Absentee!U254)</f>
        <v>20</v>
      </c>
      <c r="AD75" s="23">
        <f>SUM('Election Day'!AD174+Absentee!Z254)</f>
        <v>20</v>
      </c>
      <c r="AE75" s="23">
        <f>SUM('Election Day'!AE174+Absentee!AE254)</f>
        <v>14</v>
      </c>
      <c r="AF75" s="23">
        <f>SUM('Election Day'!AF174+Absentee!AJ254)</f>
        <v>23</v>
      </c>
      <c r="AG75" s="23">
        <f>SUM('Election Day'!AG174+Absentee!AL254)</f>
        <v>513</v>
      </c>
      <c r="AH75" s="23">
        <f>SUM('Election Day'!AH174+Absentee!AK254)</f>
        <v>6</v>
      </c>
      <c r="AI75" s="6">
        <v>0</v>
      </c>
      <c r="AJ75" s="23">
        <f t="shared" si="12"/>
        <v>519</v>
      </c>
      <c r="AK75" s="23">
        <f t="shared" si="13"/>
        <v>2589</v>
      </c>
    </row>
    <row r="76" spans="1:37" ht="19.5" x14ac:dyDescent="0.25">
      <c r="A76" s="6" t="s">
        <v>39</v>
      </c>
      <c r="B76" s="23">
        <f>SUM('Election Day'!B175+Absentee!F255)</f>
        <v>272</v>
      </c>
      <c r="C76" s="23">
        <f>SUM('Election Day'!C175+Absentee!L255)</f>
        <v>283</v>
      </c>
      <c r="D76" s="23">
        <f>SUM('Election Day'!D175+Absentee!Q255)</f>
        <v>274</v>
      </c>
      <c r="E76" s="23">
        <f>SUM('Election Day'!E175+Absentee!V255)</f>
        <v>69</v>
      </c>
      <c r="F76" s="23">
        <f>SUM('Election Day'!F175+Absentee!AA255)</f>
        <v>113</v>
      </c>
      <c r="G76" s="23">
        <f>SUM('Election Day'!G175+Absentee!AF255)</f>
        <v>61</v>
      </c>
      <c r="H76" s="23">
        <f>SUM('Election Day'!H175+Absentee!G255)</f>
        <v>1247</v>
      </c>
      <c r="I76" s="23">
        <f>SUM('Election Day'!I175+Absentee!M255)</f>
        <v>1486</v>
      </c>
      <c r="J76" s="23">
        <f>SUM('Election Day'!J175+Absentee!R255)</f>
        <v>1300</v>
      </c>
      <c r="K76" s="23">
        <f>SUM('Election Day'!K175+Absentee!W255)</f>
        <v>1413</v>
      </c>
      <c r="L76" s="23">
        <f>SUM('Election Day'!L175+Absentee!AB255)</f>
        <v>1196</v>
      </c>
      <c r="M76" s="23">
        <f>SUM('Election Day'!M175+Absentee!AG255)</f>
        <v>1414</v>
      </c>
      <c r="N76" s="23">
        <f>SUM('Election Day'!N175+Absentee!H255)</f>
        <v>542</v>
      </c>
      <c r="O76" s="23">
        <f>SUM('Election Day'!O175+Absentee!N255)</f>
        <v>435</v>
      </c>
      <c r="P76" s="23">
        <f>SUM('Election Day'!P175+Absentee!S255)</f>
        <v>568</v>
      </c>
      <c r="Q76" s="23">
        <f>SUM('Election Day'!Q175+Absentee!X255)</f>
        <v>569</v>
      </c>
      <c r="R76" s="23">
        <f>SUM('Election Day'!R175+Absentee!AC255)</f>
        <v>690</v>
      </c>
      <c r="S76" s="23">
        <f>SUM('Election Day'!S175+Absentee!AH255)</f>
        <v>425</v>
      </c>
      <c r="T76" s="23">
        <f>SUM('Election Day'!T175+Absentee!I255)</f>
        <v>165</v>
      </c>
      <c r="U76" s="23">
        <f>SUM('Election Day'!U175+Absentee!J255)</f>
        <v>362</v>
      </c>
      <c r="V76" s="23">
        <f>SUM('Election Day'!V175+Absentee!O255)</f>
        <v>110</v>
      </c>
      <c r="W76" s="23">
        <f>SUM('Election Day'!W175+Absentee!T255)</f>
        <v>253</v>
      </c>
      <c r="X76" s="23">
        <f>SUM('Election Day'!X175+Absentee!Y255)</f>
        <v>144</v>
      </c>
      <c r="Y76" s="23">
        <f>SUM('Election Day'!Y175+Absentee!AD255)</f>
        <v>221</v>
      </c>
      <c r="Z76" s="23">
        <f>SUM('Election Day'!Z175+Absentee!AI255)</f>
        <v>111</v>
      </c>
      <c r="AA76" s="23">
        <f>SUM('Election Day'!AA175+Absentee!K255)</f>
        <v>121</v>
      </c>
      <c r="AB76" s="23">
        <f>SUM('Election Day'!AB175+Absentee!P255)</f>
        <v>61</v>
      </c>
      <c r="AC76" s="23">
        <f>SUM('Election Day'!AC175+Absentee!U255)</f>
        <v>94</v>
      </c>
      <c r="AD76" s="23">
        <f>SUM('Election Day'!AD175+Absentee!Z255)</f>
        <v>93</v>
      </c>
      <c r="AE76" s="23">
        <f>SUM('Election Day'!AE175+Absentee!AE255)</f>
        <v>102</v>
      </c>
      <c r="AF76" s="23">
        <f>SUM('Election Day'!AF175+Absentee!AJ255)</f>
        <v>131</v>
      </c>
      <c r="AG76" s="23">
        <f>SUM('Election Day'!AG175+Absentee!AL255)</f>
        <v>2919</v>
      </c>
      <c r="AH76" s="23">
        <f>SUM('Election Day'!AH175+Absentee!AK255)</f>
        <v>42</v>
      </c>
      <c r="AI76" s="6">
        <v>0</v>
      </c>
      <c r="AJ76" s="23">
        <f t="shared" si="12"/>
        <v>2961</v>
      </c>
      <c r="AK76" s="23">
        <f t="shared" si="13"/>
        <v>14325</v>
      </c>
    </row>
    <row r="77" spans="1:37" x14ac:dyDescent="0.25">
      <c r="A77" s="6" t="s">
        <v>40</v>
      </c>
      <c r="B77" s="23">
        <f>SUM('Election Day'!B176+Absentee!F256)</f>
        <v>173</v>
      </c>
      <c r="C77" s="23">
        <f>SUM('Election Day'!C176+Absentee!L256)</f>
        <v>203</v>
      </c>
      <c r="D77" s="23">
        <f>SUM('Election Day'!D176+Absentee!Q256)</f>
        <v>216</v>
      </c>
      <c r="E77" s="23">
        <f>SUM('Election Day'!E176+Absentee!V256)</f>
        <v>65</v>
      </c>
      <c r="F77" s="23">
        <f>SUM('Election Day'!F176+Absentee!AA256)</f>
        <v>76</v>
      </c>
      <c r="G77" s="23">
        <f>SUM('Election Day'!G176+Absentee!AF256)</f>
        <v>39</v>
      </c>
      <c r="H77" s="23">
        <f>SUM('Election Day'!H176+Absentee!G256)</f>
        <v>672</v>
      </c>
      <c r="I77" s="23">
        <f>SUM('Election Day'!I176+Absentee!M256)</f>
        <v>833</v>
      </c>
      <c r="J77" s="23">
        <f>SUM('Election Day'!J176+Absentee!R256)</f>
        <v>725</v>
      </c>
      <c r="K77" s="23">
        <f>SUM('Election Day'!K176+Absentee!W256)</f>
        <v>763</v>
      </c>
      <c r="L77" s="23">
        <f>SUM('Election Day'!L176+Absentee!AB256)</f>
        <v>643</v>
      </c>
      <c r="M77" s="23">
        <f>SUM('Election Day'!M176+Absentee!AG256)</f>
        <v>786</v>
      </c>
      <c r="N77" s="23">
        <f>SUM('Election Day'!N176+Absentee!H256)</f>
        <v>296</v>
      </c>
      <c r="O77" s="23">
        <f>SUM('Election Day'!O176+Absentee!N256)</f>
        <v>238</v>
      </c>
      <c r="P77" s="23">
        <f>SUM('Election Day'!P176+Absentee!S256)</f>
        <v>357</v>
      </c>
      <c r="Q77" s="23">
        <f>SUM('Election Day'!Q176+Absentee!X256)</f>
        <v>340</v>
      </c>
      <c r="R77" s="23">
        <f>SUM('Election Day'!R176+Absentee!AC256)</f>
        <v>421</v>
      </c>
      <c r="S77" s="23">
        <f>SUM('Election Day'!S176+Absentee!AH256)</f>
        <v>232</v>
      </c>
      <c r="T77" s="23">
        <f>SUM('Election Day'!T176+Absentee!I256)</f>
        <v>140</v>
      </c>
      <c r="U77" s="23">
        <f>SUM('Election Day'!U176+Absentee!J256)</f>
        <v>226</v>
      </c>
      <c r="V77" s="23">
        <f>SUM('Election Day'!V176+Absentee!O256)</f>
        <v>64</v>
      </c>
      <c r="W77" s="23">
        <f>SUM('Election Day'!W176+Absentee!T256)</f>
        <v>154</v>
      </c>
      <c r="X77" s="23">
        <f>SUM('Election Day'!X176+Absentee!Y256)</f>
        <v>83</v>
      </c>
      <c r="Y77" s="23">
        <f>SUM('Election Day'!Y176+Absentee!AD256)</f>
        <v>132</v>
      </c>
      <c r="Z77" s="23">
        <f>SUM('Election Day'!Z176+Absentee!AI256)</f>
        <v>72</v>
      </c>
      <c r="AA77" s="23">
        <f>SUM('Election Day'!AA176+Absentee!K256)</f>
        <v>82</v>
      </c>
      <c r="AB77" s="23">
        <f>SUM('Election Day'!AB176+Absentee!P256)</f>
        <v>50</v>
      </c>
      <c r="AC77" s="23">
        <f>SUM('Election Day'!AC176+Absentee!U256)</f>
        <v>61</v>
      </c>
      <c r="AD77" s="23">
        <f>SUM('Election Day'!AD176+Absentee!Z256)</f>
        <v>102</v>
      </c>
      <c r="AE77" s="23">
        <f>SUM('Election Day'!AE176+Absentee!AE256)</f>
        <v>78</v>
      </c>
      <c r="AF77" s="23">
        <f>SUM('Election Day'!AF176+Absentee!AJ256)</f>
        <v>77</v>
      </c>
      <c r="AG77" s="23">
        <f>SUM('Election Day'!AG176+Absentee!AL256)</f>
        <v>1369</v>
      </c>
      <c r="AH77" s="23">
        <f>SUM('Election Day'!AH176+Absentee!AK256)</f>
        <v>42</v>
      </c>
      <c r="AI77" s="6">
        <v>0</v>
      </c>
      <c r="AJ77" s="23">
        <f t="shared" si="12"/>
        <v>1411</v>
      </c>
      <c r="AK77" s="23">
        <f t="shared" si="13"/>
        <v>8399</v>
      </c>
    </row>
    <row r="78" spans="1:37" x14ac:dyDescent="0.25">
      <c r="A78" s="6" t="s">
        <v>41</v>
      </c>
      <c r="B78" s="23">
        <f>SUM('Election Day'!B177+Absentee!F257)</f>
        <v>136</v>
      </c>
      <c r="C78" s="23">
        <f>SUM('Election Day'!C177+Absentee!L257)</f>
        <v>160</v>
      </c>
      <c r="D78" s="23">
        <f>SUM('Election Day'!D177+Absentee!Q257)</f>
        <v>211</v>
      </c>
      <c r="E78" s="23">
        <f>SUM('Election Day'!E177+Absentee!V257)</f>
        <v>36</v>
      </c>
      <c r="F78" s="23">
        <f>SUM('Election Day'!F177+Absentee!AA257)</f>
        <v>64</v>
      </c>
      <c r="G78" s="23">
        <f>SUM('Election Day'!G177+Absentee!AF257)</f>
        <v>28</v>
      </c>
      <c r="H78" s="23">
        <f>SUM('Election Day'!H177+Absentee!G257)</f>
        <v>549</v>
      </c>
      <c r="I78" s="23">
        <f>SUM('Election Day'!I177+Absentee!M257)</f>
        <v>737</v>
      </c>
      <c r="J78" s="23">
        <f>SUM('Election Day'!J177+Absentee!R257)</f>
        <v>563</v>
      </c>
      <c r="K78" s="23">
        <f>SUM('Election Day'!K177+Absentee!W257)</f>
        <v>657</v>
      </c>
      <c r="L78" s="23">
        <f>SUM('Election Day'!L177+Absentee!AB257)</f>
        <v>522</v>
      </c>
      <c r="M78" s="23">
        <f>SUM('Election Day'!M177+Absentee!AG257)</f>
        <v>669</v>
      </c>
      <c r="N78" s="23">
        <f>SUM('Election Day'!N177+Absentee!H257)</f>
        <v>475</v>
      </c>
      <c r="O78" s="23">
        <f>SUM('Election Day'!O177+Absentee!N257)</f>
        <v>425</v>
      </c>
      <c r="P78" s="23">
        <f>SUM('Election Day'!P177+Absentee!S257)</f>
        <v>536</v>
      </c>
      <c r="Q78" s="23">
        <f>SUM('Election Day'!Q177+Absentee!X257)</f>
        <v>533</v>
      </c>
      <c r="R78" s="23">
        <f>SUM('Election Day'!R177+Absentee!AC257)</f>
        <v>649</v>
      </c>
      <c r="S78" s="23">
        <f>SUM('Election Day'!S177+Absentee!AH257)</f>
        <v>418</v>
      </c>
      <c r="T78" s="23">
        <f>SUM('Election Day'!T177+Absentee!I257)</f>
        <v>136</v>
      </c>
      <c r="U78" s="23">
        <f>SUM('Election Day'!U177+Absentee!J257)</f>
        <v>398</v>
      </c>
      <c r="V78" s="23">
        <f>SUM('Election Day'!V177+Absentee!O257)</f>
        <v>174</v>
      </c>
      <c r="W78" s="23">
        <f>SUM('Election Day'!W177+Absentee!T257)</f>
        <v>270</v>
      </c>
      <c r="X78" s="23">
        <f>SUM('Election Day'!X177+Absentee!Y257)</f>
        <v>215</v>
      </c>
      <c r="Y78" s="23">
        <f>SUM('Election Day'!Y177+Absentee!AD257)</f>
        <v>292</v>
      </c>
      <c r="Z78" s="23">
        <f>SUM('Election Day'!Z177+Absentee!AI257)</f>
        <v>170</v>
      </c>
      <c r="AA78" s="23">
        <f>SUM('Election Day'!AA177+Absentee!K257)</f>
        <v>76</v>
      </c>
      <c r="AB78" s="23">
        <f>SUM('Election Day'!AB177+Absentee!P257)</f>
        <v>40</v>
      </c>
      <c r="AC78" s="23">
        <f>SUM('Election Day'!AC177+Absentee!U257)</f>
        <v>63</v>
      </c>
      <c r="AD78" s="23">
        <f>SUM('Election Day'!AD177+Absentee!Z257)</f>
        <v>68</v>
      </c>
      <c r="AE78" s="23">
        <f>SUM('Election Day'!AE177+Absentee!AE257)</f>
        <v>56</v>
      </c>
      <c r="AF78" s="23">
        <f>SUM('Election Day'!AF177+Absentee!AJ257)</f>
        <v>107</v>
      </c>
      <c r="AG78" s="23">
        <f>SUM('Election Day'!AG177+Absentee!AL257)</f>
        <v>1319</v>
      </c>
      <c r="AH78" s="23">
        <f>SUM('Election Day'!AH177+Absentee!AK257)</f>
        <v>6</v>
      </c>
      <c r="AI78" s="6">
        <v>0</v>
      </c>
      <c r="AJ78" s="23">
        <f t="shared" si="12"/>
        <v>1325</v>
      </c>
      <c r="AK78" s="23">
        <f t="shared" si="13"/>
        <v>9433</v>
      </c>
    </row>
    <row r="79" spans="1:37" ht="19.5" x14ac:dyDescent="0.25">
      <c r="A79" s="6" t="s">
        <v>42</v>
      </c>
      <c r="B79" s="23">
        <f>SUM('Election Day'!B178+Absentee!F258)</f>
        <v>222</v>
      </c>
      <c r="C79" s="23">
        <f>SUM('Election Day'!C178+Absentee!L258)</f>
        <v>246</v>
      </c>
      <c r="D79" s="23">
        <f>SUM('Election Day'!D178+Absentee!Q258)</f>
        <v>212</v>
      </c>
      <c r="E79" s="23">
        <f>SUM('Election Day'!E178+Absentee!V258)</f>
        <v>76</v>
      </c>
      <c r="F79" s="23">
        <f>SUM('Election Day'!F178+Absentee!AA258)</f>
        <v>94</v>
      </c>
      <c r="G79" s="23">
        <f>SUM('Election Day'!G178+Absentee!AF258)</f>
        <v>61</v>
      </c>
      <c r="H79" s="23">
        <f>SUM('Election Day'!H178+Absentee!G258)</f>
        <v>837</v>
      </c>
      <c r="I79" s="23">
        <f>SUM('Election Day'!I178+Absentee!M258)</f>
        <v>998</v>
      </c>
      <c r="J79" s="23">
        <f>SUM('Election Day'!J178+Absentee!R258)</f>
        <v>878</v>
      </c>
      <c r="K79" s="23">
        <f>SUM('Election Day'!K178+Absentee!W258)</f>
        <v>942</v>
      </c>
      <c r="L79" s="23">
        <f>SUM('Election Day'!L178+Absentee!AB258)</f>
        <v>786</v>
      </c>
      <c r="M79" s="23">
        <f>SUM('Election Day'!M178+Absentee!AG258)</f>
        <v>935</v>
      </c>
      <c r="N79" s="23">
        <f>SUM('Election Day'!N178+Absentee!H258)</f>
        <v>344</v>
      </c>
      <c r="O79" s="23">
        <f>SUM('Election Day'!O178+Absentee!N258)</f>
        <v>278</v>
      </c>
      <c r="P79" s="23">
        <f>SUM('Election Day'!P178+Absentee!S258)</f>
        <v>365</v>
      </c>
      <c r="Q79" s="23">
        <f>SUM('Election Day'!Q178+Absentee!X258)</f>
        <v>403</v>
      </c>
      <c r="R79" s="23">
        <f>SUM('Election Day'!R178+Absentee!AC258)</f>
        <v>494</v>
      </c>
      <c r="S79" s="23">
        <f>SUM('Election Day'!S178+Absentee!AH258)</f>
        <v>301</v>
      </c>
      <c r="T79" s="23">
        <f>SUM('Election Day'!T178+Absentee!I258)</f>
        <v>131</v>
      </c>
      <c r="U79" s="23">
        <f>SUM('Election Day'!U178+Absentee!J258)</f>
        <v>313</v>
      </c>
      <c r="V79" s="23">
        <f>SUM('Election Day'!V178+Absentee!O258)</f>
        <v>86</v>
      </c>
      <c r="W79" s="23">
        <f>SUM('Election Day'!W178+Absentee!T258)</f>
        <v>224</v>
      </c>
      <c r="X79" s="23">
        <f>SUM('Election Day'!X178+Absentee!Y258)</f>
        <v>136</v>
      </c>
      <c r="Y79" s="23">
        <f>SUM('Election Day'!Y178+Absentee!AD258)</f>
        <v>162</v>
      </c>
      <c r="Z79" s="23">
        <f>SUM('Election Day'!Z178+Absentee!AI258)</f>
        <v>118</v>
      </c>
      <c r="AA79" s="23">
        <f>SUM('Election Day'!AA178+Absentee!K258)</f>
        <v>81</v>
      </c>
      <c r="AB79" s="23">
        <f>SUM('Election Day'!AB178+Absentee!P258)</f>
        <v>33</v>
      </c>
      <c r="AC79" s="23">
        <f>SUM('Election Day'!AC178+Absentee!U258)</f>
        <v>68</v>
      </c>
      <c r="AD79" s="23">
        <f>SUM('Election Day'!AD178+Absentee!Z258)</f>
        <v>56</v>
      </c>
      <c r="AE79" s="23">
        <f>SUM('Election Day'!AE178+Absentee!AE258)</f>
        <v>68</v>
      </c>
      <c r="AF79" s="23">
        <f>SUM('Election Day'!AF178+Absentee!AJ258)</f>
        <v>118</v>
      </c>
      <c r="AG79" s="23">
        <f>SUM('Election Day'!AG178+Absentee!AL258)</f>
        <v>2396</v>
      </c>
      <c r="AH79" s="23">
        <f>SUM('Election Day'!AH178+Absentee!AK258)</f>
        <v>36</v>
      </c>
      <c r="AI79" s="6">
        <v>0</v>
      </c>
      <c r="AJ79" s="23">
        <f t="shared" si="12"/>
        <v>2432</v>
      </c>
      <c r="AK79" s="23">
        <f t="shared" si="13"/>
        <v>10066</v>
      </c>
    </row>
    <row r="80" spans="1:37" x14ac:dyDescent="0.25">
      <c r="A80" s="5" t="s">
        <v>43</v>
      </c>
      <c r="B80" s="24">
        <f>SUM(B72:B79)</f>
        <v>1214</v>
      </c>
      <c r="C80" s="24">
        <f t="shared" ref="C80:AF80" si="14">SUM(C72:C79)</f>
        <v>1264</v>
      </c>
      <c r="D80" s="24">
        <f t="shared" si="14"/>
        <v>1353</v>
      </c>
      <c r="E80" s="24">
        <f t="shared" si="14"/>
        <v>364</v>
      </c>
      <c r="F80" s="24">
        <f t="shared" si="14"/>
        <v>541</v>
      </c>
      <c r="G80" s="24">
        <f t="shared" si="14"/>
        <v>288</v>
      </c>
      <c r="H80" s="24">
        <f t="shared" si="14"/>
        <v>4927</v>
      </c>
      <c r="I80" s="24">
        <f t="shared" si="14"/>
        <v>6071</v>
      </c>
      <c r="J80" s="24">
        <f t="shared" si="14"/>
        <v>5162</v>
      </c>
      <c r="K80" s="24">
        <f t="shared" si="14"/>
        <v>5661</v>
      </c>
      <c r="L80" s="24">
        <f t="shared" si="14"/>
        <v>4710</v>
      </c>
      <c r="M80" s="24">
        <f t="shared" si="14"/>
        <v>5702</v>
      </c>
      <c r="N80" s="24">
        <f t="shared" si="14"/>
        <v>2246</v>
      </c>
      <c r="O80" s="24">
        <f t="shared" si="14"/>
        <v>1823</v>
      </c>
      <c r="P80" s="24">
        <f t="shared" si="14"/>
        <v>2460</v>
      </c>
      <c r="Q80" s="24">
        <f t="shared" si="14"/>
        <v>2494</v>
      </c>
      <c r="R80" s="24">
        <f t="shared" si="14"/>
        <v>3087</v>
      </c>
      <c r="S80" s="24">
        <f t="shared" si="14"/>
        <v>1845</v>
      </c>
      <c r="T80" s="24">
        <f t="shared" si="14"/>
        <v>832</v>
      </c>
      <c r="U80" s="24">
        <f t="shared" si="14"/>
        <v>1741</v>
      </c>
      <c r="V80" s="24">
        <f t="shared" si="14"/>
        <v>553</v>
      </c>
      <c r="W80" s="24">
        <f t="shared" si="14"/>
        <v>1182</v>
      </c>
      <c r="X80" s="24">
        <f t="shared" si="14"/>
        <v>744</v>
      </c>
      <c r="Y80" s="24">
        <f t="shared" si="14"/>
        <v>1073</v>
      </c>
      <c r="Z80" s="24">
        <f t="shared" si="14"/>
        <v>612</v>
      </c>
      <c r="AA80" s="24">
        <f t="shared" si="14"/>
        <v>542</v>
      </c>
      <c r="AB80" s="24">
        <f t="shared" si="14"/>
        <v>281</v>
      </c>
      <c r="AC80" s="24">
        <f t="shared" si="14"/>
        <v>414</v>
      </c>
      <c r="AD80" s="24">
        <f t="shared" si="14"/>
        <v>437</v>
      </c>
      <c r="AE80" s="24">
        <f t="shared" si="14"/>
        <v>439</v>
      </c>
      <c r="AF80" s="24">
        <f t="shared" si="14"/>
        <v>605</v>
      </c>
      <c r="AG80" s="24">
        <f t="shared" ref="AG80" si="15">SUM(AG72:AG79)</f>
        <v>11417</v>
      </c>
      <c r="AH80" s="24">
        <f t="shared" ref="AH80" si="16">SUM(AH72:AH79)</f>
        <v>192</v>
      </c>
      <c r="AI80" s="24">
        <f t="shared" ref="AI80" si="17">SUM(AI72:AI79)</f>
        <v>0</v>
      </c>
      <c r="AJ80" s="24">
        <f t="shared" ref="AJ80:AK80" si="18">SUM(AJ72:AJ79)</f>
        <v>11609</v>
      </c>
      <c r="AK80" s="24">
        <f t="shared" si="18"/>
        <v>60667</v>
      </c>
    </row>
    <row r="81" spans="1:37" x14ac:dyDescent="0.25">
      <c r="A81" s="5" t="s">
        <v>44</v>
      </c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</row>
    <row r="82" spans="1:37" x14ac:dyDescent="0.25">
      <c r="A82" s="6" t="s">
        <v>44</v>
      </c>
      <c r="B82" s="6">
        <v>0</v>
      </c>
      <c r="C82" s="6">
        <v>0</v>
      </c>
      <c r="D82" s="6">
        <v>0</v>
      </c>
      <c r="E82" s="6">
        <v>0</v>
      </c>
      <c r="F82" s="6">
        <v>0</v>
      </c>
      <c r="G82" s="6">
        <v>0</v>
      </c>
      <c r="H82" s="6">
        <v>0</v>
      </c>
      <c r="I82" s="6">
        <v>0</v>
      </c>
      <c r="J82" s="6">
        <v>0</v>
      </c>
      <c r="K82" s="6">
        <v>0</v>
      </c>
      <c r="L82" s="6">
        <v>0</v>
      </c>
      <c r="M82" s="6">
        <v>0</v>
      </c>
      <c r="N82" s="6">
        <v>0</v>
      </c>
      <c r="O82" s="6">
        <v>0</v>
      </c>
      <c r="P82" s="6">
        <v>0</v>
      </c>
      <c r="Q82" s="6">
        <v>0</v>
      </c>
      <c r="R82" s="6">
        <v>0</v>
      </c>
      <c r="S82" s="6">
        <v>0</v>
      </c>
      <c r="T82" s="6">
        <v>0</v>
      </c>
      <c r="U82" s="6">
        <v>0</v>
      </c>
      <c r="V82" s="6">
        <v>0</v>
      </c>
      <c r="W82" s="6">
        <v>0</v>
      </c>
      <c r="X82" s="6">
        <v>0</v>
      </c>
      <c r="Y82" s="6">
        <v>0</v>
      </c>
      <c r="Z82" s="6">
        <v>0</v>
      </c>
      <c r="AA82" s="6">
        <v>0</v>
      </c>
      <c r="AB82" s="6">
        <v>0</v>
      </c>
      <c r="AC82" s="6">
        <v>0</v>
      </c>
      <c r="AD82" s="6">
        <v>0</v>
      </c>
      <c r="AE82" s="6">
        <v>0</v>
      </c>
      <c r="AF82" s="6">
        <v>0</v>
      </c>
      <c r="AG82" s="6">
        <v>0</v>
      </c>
      <c r="AH82" s="6">
        <v>0</v>
      </c>
      <c r="AI82" s="6">
        <v>0</v>
      </c>
      <c r="AJ82" s="6">
        <v>0</v>
      </c>
      <c r="AK82" s="6">
        <v>0</v>
      </c>
    </row>
    <row r="83" spans="1:37" x14ac:dyDescent="0.25">
      <c r="A83" s="7" t="s">
        <v>45</v>
      </c>
      <c r="B83" s="25">
        <f>B80</f>
        <v>1214</v>
      </c>
      <c r="C83" s="25">
        <f t="shared" ref="C83:AJ83" si="19">C80</f>
        <v>1264</v>
      </c>
      <c r="D83" s="25">
        <f t="shared" si="19"/>
        <v>1353</v>
      </c>
      <c r="E83" s="25">
        <f t="shared" si="19"/>
        <v>364</v>
      </c>
      <c r="F83" s="25">
        <f t="shared" si="19"/>
        <v>541</v>
      </c>
      <c r="G83" s="25">
        <f t="shared" si="19"/>
        <v>288</v>
      </c>
      <c r="H83" s="25">
        <f t="shared" si="19"/>
        <v>4927</v>
      </c>
      <c r="I83" s="25">
        <f t="shared" si="19"/>
        <v>6071</v>
      </c>
      <c r="J83" s="25">
        <f t="shared" si="19"/>
        <v>5162</v>
      </c>
      <c r="K83" s="25">
        <f t="shared" si="19"/>
        <v>5661</v>
      </c>
      <c r="L83" s="25">
        <f t="shared" si="19"/>
        <v>4710</v>
      </c>
      <c r="M83" s="25">
        <f t="shared" si="19"/>
        <v>5702</v>
      </c>
      <c r="N83" s="25">
        <f t="shared" si="19"/>
        <v>2246</v>
      </c>
      <c r="O83" s="25">
        <f t="shared" si="19"/>
        <v>1823</v>
      </c>
      <c r="P83" s="25">
        <f t="shared" si="19"/>
        <v>2460</v>
      </c>
      <c r="Q83" s="25">
        <f t="shared" si="19"/>
        <v>2494</v>
      </c>
      <c r="R83" s="25">
        <f t="shared" si="19"/>
        <v>3087</v>
      </c>
      <c r="S83" s="25">
        <f t="shared" si="19"/>
        <v>1845</v>
      </c>
      <c r="T83" s="25">
        <f t="shared" si="19"/>
        <v>832</v>
      </c>
      <c r="U83" s="25">
        <f t="shared" si="19"/>
        <v>1741</v>
      </c>
      <c r="V83" s="25">
        <f t="shared" si="19"/>
        <v>553</v>
      </c>
      <c r="W83" s="25">
        <f t="shared" si="19"/>
        <v>1182</v>
      </c>
      <c r="X83" s="25">
        <f t="shared" si="19"/>
        <v>744</v>
      </c>
      <c r="Y83" s="25">
        <f t="shared" si="19"/>
        <v>1073</v>
      </c>
      <c r="Z83" s="25">
        <f t="shared" si="19"/>
        <v>612</v>
      </c>
      <c r="AA83" s="25">
        <f t="shared" si="19"/>
        <v>542</v>
      </c>
      <c r="AB83" s="25">
        <f t="shared" si="19"/>
        <v>281</v>
      </c>
      <c r="AC83" s="25">
        <f t="shared" si="19"/>
        <v>414</v>
      </c>
      <c r="AD83" s="25">
        <f t="shared" si="19"/>
        <v>437</v>
      </c>
      <c r="AE83" s="25">
        <f t="shared" si="19"/>
        <v>439</v>
      </c>
      <c r="AF83" s="25">
        <f t="shared" si="19"/>
        <v>605</v>
      </c>
      <c r="AG83" s="25">
        <f t="shared" si="19"/>
        <v>11417</v>
      </c>
      <c r="AH83" s="25">
        <f t="shared" si="19"/>
        <v>192</v>
      </c>
      <c r="AI83" s="25">
        <f t="shared" si="19"/>
        <v>0</v>
      </c>
      <c r="AJ83" s="25">
        <f t="shared" si="19"/>
        <v>11609</v>
      </c>
      <c r="AK83" s="25">
        <f>SUM(B83:AF83)</f>
        <v>60667</v>
      </c>
    </row>
    <row r="86" spans="1:37" ht="21" x14ac:dyDescent="0.25">
      <c r="A86" s="2" t="s">
        <v>99</v>
      </c>
    </row>
    <row r="88" spans="1:37" x14ac:dyDescent="0.25">
      <c r="A88" s="1" t="s">
        <v>4</v>
      </c>
    </row>
    <row r="89" spans="1:37" x14ac:dyDescent="0.25">
      <c r="A89" s="1" t="s">
        <v>5</v>
      </c>
    </row>
    <row r="90" spans="1:37" ht="39" x14ac:dyDescent="0.25">
      <c r="A90" s="55" t="s">
        <v>6</v>
      </c>
      <c r="B90" s="3" t="s">
        <v>100</v>
      </c>
      <c r="C90" s="3" t="s">
        <v>101</v>
      </c>
      <c r="D90" s="3" t="s">
        <v>102</v>
      </c>
      <c r="E90" s="3" t="s">
        <v>103</v>
      </c>
      <c r="F90" s="3" t="s">
        <v>104</v>
      </c>
      <c r="G90" s="3" t="s">
        <v>105</v>
      </c>
      <c r="H90" s="3" t="s">
        <v>106</v>
      </c>
      <c r="I90" s="3" t="s">
        <v>107</v>
      </c>
      <c r="J90" s="3" t="s">
        <v>108</v>
      </c>
      <c r="K90" s="3" t="s">
        <v>109</v>
      </c>
      <c r="L90" s="3" t="s">
        <v>110</v>
      </c>
      <c r="M90" s="3" t="s">
        <v>111</v>
      </c>
      <c r="N90" s="3" t="s">
        <v>112</v>
      </c>
      <c r="O90" s="3" t="s">
        <v>113</v>
      </c>
      <c r="P90" s="3" t="s">
        <v>114</v>
      </c>
      <c r="Q90" s="3" t="s">
        <v>115</v>
      </c>
      <c r="R90" s="3" t="s">
        <v>116</v>
      </c>
      <c r="S90" s="3" t="s">
        <v>117</v>
      </c>
      <c r="T90" s="3" t="s">
        <v>118</v>
      </c>
      <c r="U90" s="3" t="s">
        <v>119</v>
      </c>
      <c r="V90" s="3" t="s">
        <v>120</v>
      </c>
      <c r="W90" s="3" t="s">
        <v>121</v>
      </c>
      <c r="X90" s="3" t="s">
        <v>122</v>
      </c>
      <c r="Y90" s="3" t="s">
        <v>123</v>
      </c>
      <c r="Z90" s="3" t="s">
        <v>124</v>
      </c>
      <c r="AA90" s="3" t="s">
        <v>125</v>
      </c>
      <c r="AB90" s="3" t="s">
        <v>126</v>
      </c>
      <c r="AC90" s="3" t="s">
        <v>127</v>
      </c>
      <c r="AD90" s="3" t="s">
        <v>128</v>
      </c>
      <c r="AE90" s="3" t="s">
        <v>129</v>
      </c>
      <c r="AF90" s="55" t="s">
        <v>29</v>
      </c>
      <c r="AG90" s="55" t="s">
        <v>30</v>
      </c>
      <c r="AH90" s="55" t="s">
        <v>31</v>
      </c>
      <c r="AI90" s="55" t="s">
        <v>32</v>
      </c>
      <c r="AJ90" s="55" t="s">
        <v>33</v>
      </c>
    </row>
    <row r="91" spans="1:37" x14ac:dyDescent="0.25">
      <c r="A91" s="56"/>
      <c r="B91" s="4" t="s">
        <v>8</v>
      </c>
      <c r="C91" s="4" t="s">
        <v>8</v>
      </c>
      <c r="D91" s="4" t="s">
        <v>8</v>
      </c>
      <c r="E91" s="4" t="s">
        <v>8</v>
      </c>
      <c r="F91" s="4" t="s">
        <v>8</v>
      </c>
      <c r="G91" s="4" t="s">
        <v>8</v>
      </c>
      <c r="H91" s="4" t="s">
        <v>12</v>
      </c>
      <c r="I91" s="4" t="s">
        <v>12</v>
      </c>
      <c r="J91" s="4" t="s">
        <v>12</v>
      </c>
      <c r="K91" s="4" t="s">
        <v>12</v>
      </c>
      <c r="L91" s="4" t="s">
        <v>12</v>
      </c>
      <c r="M91" s="4" t="s">
        <v>12</v>
      </c>
      <c r="N91" s="4" t="s">
        <v>16</v>
      </c>
      <c r="O91" s="4" t="s">
        <v>16</v>
      </c>
      <c r="P91" s="4" t="s">
        <v>16</v>
      </c>
      <c r="Q91" s="4" t="s">
        <v>16</v>
      </c>
      <c r="R91" s="4" t="s">
        <v>16</v>
      </c>
      <c r="S91" s="4" t="s">
        <v>16</v>
      </c>
      <c r="T91" s="4" t="s">
        <v>24</v>
      </c>
      <c r="U91" s="4" t="s">
        <v>24</v>
      </c>
      <c r="V91" s="4" t="s">
        <v>24</v>
      </c>
      <c r="W91" s="4" t="s">
        <v>24</v>
      </c>
      <c r="X91" s="4" t="s">
        <v>24</v>
      </c>
      <c r="Y91" s="4" t="s">
        <v>24</v>
      </c>
      <c r="Z91" s="4" t="s">
        <v>26</v>
      </c>
      <c r="AA91" s="4" t="s">
        <v>26</v>
      </c>
      <c r="AB91" s="4" t="s">
        <v>26</v>
      </c>
      <c r="AC91" s="4" t="s">
        <v>26</v>
      </c>
      <c r="AD91" s="4" t="s">
        <v>26</v>
      </c>
      <c r="AE91" s="4" t="s">
        <v>26</v>
      </c>
      <c r="AF91" s="56"/>
      <c r="AG91" s="56"/>
      <c r="AH91" s="56"/>
      <c r="AI91" s="56"/>
      <c r="AJ91" s="56"/>
    </row>
    <row r="92" spans="1:37" x14ac:dyDescent="0.25">
      <c r="A92" s="5" t="s">
        <v>34</v>
      </c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</row>
    <row r="93" spans="1:37" x14ac:dyDescent="0.25">
      <c r="A93" s="6" t="s">
        <v>49</v>
      </c>
      <c r="B93" s="23">
        <f>SUM('Election Day'!B231+Absentee!F263)</f>
        <v>45</v>
      </c>
      <c r="C93" s="23">
        <f>SUM('Election Day'!C231+Absentee!K263)</f>
        <v>6</v>
      </c>
      <c r="D93" s="23">
        <f>SUM('Election Day'!D231+Absentee!P263)</f>
        <v>29</v>
      </c>
      <c r="E93" s="23">
        <f>SUM('Election Day'!E231+Absentee!U263)</f>
        <v>18</v>
      </c>
      <c r="F93" s="23">
        <f>SUM('Election Day'!F231+Absentee!Z263)</f>
        <v>28</v>
      </c>
      <c r="G93" s="23">
        <f>SUM('Election Day'!G231+Absentee!AE263)</f>
        <v>11</v>
      </c>
      <c r="H93" s="23">
        <f>SUM('Election Day'!H231+Absentee!G263)</f>
        <v>121</v>
      </c>
      <c r="I93" s="23">
        <f>SUM('Election Day'!I231+Absentee!L263)</f>
        <v>100</v>
      </c>
      <c r="J93" s="23">
        <f>SUM('Election Day'!J231+Absentee!Q263)</f>
        <v>115</v>
      </c>
      <c r="K93" s="23">
        <f>SUM('Election Day'!K231+Absentee!V263)</f>
        <v>111</v>
      </c>
      <c r="L93" s="23">
        <f>SUM('Election Day'!L231+Absentee!AA263)</f>
        <v>121</v>
      </c>
      <c r="M93" s="23">
        <f>SUM('Election Day'!M231+Absentee!AF263)</f>
        <v>97</v>
      </c>
      <c r="N93" s="23">
        <f>+SUM('Election Day'!N231+Absentee!H263)</f>
        <v>44</v>
      </c>
      <c r="O93" s="23">
        <f>SUM('Election Day'!O231+Absentee!M263)</f>
        <v>58</v>
      </c>
      <c r="P93" s="23">
        <f>SUM('Election Day'!P231+Absentee!R263)</f>
        <v>48</v>
      </c>
      <c r="Q93" s="23">
        <f>SUM('Election Day'!Q231+Absentee!W263)</f>
        <v>43</v>
      </c>
      <c r="R93" s="23">
        <f>SUM('Election Day'!R231+Absentee!AB263)</f>
        <v>24</v>
      </c>
      <c r="S93" s="23">
        <f>SUM('Election Day'!S231+Absentee!AG263)</f>
        <v>32</v>
      </c>
      <c r="T93" s="23">
        <f>SUM('Election Day'!T231+Absentee!I263)</f>
        <v>39</v>
      </c>
      <c r="U93" s="23">
        <f>SUM('Election Day'!U231+Absentee!N263)</f>
        <v>31</v>
      </c>
      <c r="V93" s="23">
        <f>SUM('Election Day'!V231+Absentee!S263)</f>
        <v>49</v>
      </c>
      <c r="W93" s="23">
        <f>SUM('Election Day'!W231+Absentee!X263)</f>
        <v>18</v>
      </c>
      <c r="X93" s="23">
        <f>SUM('Election Day'!X231+Absentee!AC263)</f>
        <v>30</v>
      </c>
      <c r="Y93" s="23">
        <f>SUM('Election Day'!Y231+Absentee!AH263)</f>
        <v>19</v>
      </c>
      <c r="Z93" s="23">
        <f>SUM('Election Day'!Z231+Absentee!J263)</f>
        <v>16</v>
      </c>
      <c r="AA93" s="23">
        <f>SUM('Election Day'!AA231+Absentee!O263)</f>
        <v>3</v>
      </c>
      <c r="AB93" s="23">
        <f>SUM('Election Day'!AB231+Absentee!T263)</f>
        <v>10</v>
      </c>
      <c r="AC93" s="23">
        <f>SUM('Election Day'!AC231+Absentee!Y263)</f>
        <v>3</v>
      </c>
      <c r="AD93" s="23">
        <f>SUM('Election Day'!AD231+Absentee!AD263)</f>
        <v>14</v>
      </c>
      <c r="AE93" s="23">
        <f>SUM('Election Day'!AE231+Absentee!AI263)</f>
        <v>5</v>
      </c>
      <c r="AF93" s="23">
        <f>SUM('Election Day'!AF231+Absentee!AK263)</f>
        <v>224</v>
      </c>
      <c r="AG93" s="23">
        <f>SUM('Election Day'!AG231+Absentee!AJ263)</f>
        <v>0</v>
      </c>
      <c r="AH93" s="6">
        <v>0</v>
      </c>
      <c r="AI93" s="23">
        <f>SUM(AF93:AH93)</f>
        <v>224</v>
      </c>
      <c r="AJ93" s="23">
        <f>SUM(B93:AE93)</f>
        <v>1288</v>
      </c>
    </row>
    <row r="94" spans="1:37" x14ac:dyDescent="0.25">
      <c r="A94" s="6" t="s">
        <v>50</v>
      </c>
      <c r="B94" s="23">
        <f>SUM('Election Day'!B232+Absentee!F264)</f>
        <v>103</v>
      </c>
      <c r="C94" s="23">
        <f>SUM('Election Day'!C232+Absentee!K264)</f>
        <v>28</v>
      </c>
      <c r="D94" s="23">
        <f>SUM('Election Day'!D232+Absentee!P264)</f>
        <v>97</v>
      </c>
      <c r="E94" s="23">
        <f>SUM('Election Day'!E232+Absentee!U264)</f>
        <v>49</v>
      </c>
      <c r="F94" s="23">
        <f>SUM('Election Day'!F232+Absentee!Z264)</f>
        <v>55</v>
      </c>
      <c r="G94" s="23">
        <f>SUM('Election Day'!G232+Absentee!AE264)</f>
        <v>29</v>
      </c>
      <c r="H94" s="23">
        <f>SUM('Election Day'!H232+Absentee!G264)</f>
        <v>298</v>
      </c>
      <c r="I94" s="23">
        <f>SUM('Election Day'!I232+Absentee!L264)</f>
        <v>279</v>
      </c>
      <c r="J94" s="23">
        <f>SUM('Election Day'!J232+Absentee!Q264)</f>
        <v>300</v>
      </c>
      <c r="K94" s="23">
        <f>SUM('Election Day'!K232+Absentee!V264)</f>
        <v>267</v>
      </c>
      <c r="L94" s="23">
        <f>SUM('Election Day'!L232+Absentee!AA264)</f>
        <v>302</v>
      </c>
      <c r="M94" s="23">
        <f>SUM('Election Day'!M232+Absentee!AF264)</f>
        <v>268</v>
      </c>
      <c r="N94" s="23">
        <f>+SUM('Election Day'!N232+Absentee!H264)</f>
        <v>105</v>
      </c>
      <c r="O94" s="23">
        <f>SUM('Election Day'!O232+Absentee!M264)</f>
        <v>118</v>
      </c>
      <c r="P94" s="23">
        <f>SUM('Election Day'!P232+Absentee!R264)</f>
        <v>102</v>
      </c>
      <c r="Q94" s="23">
        <f>SUM('Election Day'!Q232+Absentee!W264)</f>
        <v>92</v>
      </c>
      <c r="R94" s="23">
        <f>SUM('Election Day'!R232+Absentee!AB264)</f>
        <v>68</v>
      </c>
      <c r="S94" s="23">
        <f>SUM('Election Day'!S232+Absentee!AG264)</f>
        <v>85</v>
      </c>
      <c r="T94" s="23">
        <f>SUM('Election Day'!T232+Absentee!I264)</f>
        <v>53</v>
      </c>
      <c r="U94" s="23">
        <f>SUM('Election Day'!U232+Absentee!N264)</f>
        <v>46</v>
      </c>
      <c r="V94" s="23">
        <f>SUM('Election Day'!V232+Absentee!S264)</f>
        <v>96</v>
      </c>
      <c r="W94" s="23">
        <f>SUM('Election Day'!W232+Absentee!X264)</f>
        <v>26</v>
      </c>
      <c r="X94" s="23">
        <f>SUM('Election Day'!X232+Absentee!AC264)</f>
        <v>37</v>
      </c>
      <c r="Y94" s="23">
        <f>SUM('Election Day'!Y232+Absentee!AH264)</f>
        <v>21</v>
      </c>
      <c r="Z94" s="23">
        <f>SUM('Election Day'!Z232+Absentee!J264)</f>
        <v>37</v>
      </c>
      <c r="AA94" s="23">
        <f>SUM('Election Day'!AA232+Absentee!O264)</f>
        <v>13</v>
      </c>
      <c r="AB94" s="23">
        <f>SUM('Election Day'!AB232+Absentee!T264)</f>
        <v>22</v>
      </c>
      <c r="AC94" s="23">
        <f>SUM('Election Day'!AC232+Absentee!Y264)</f>
        <v>14</v>
      </c>
      <c r="AD94" s="23">
        <f>SUM('Election Day'!AD232+Absentee!AD264)</f>
        <v>27</v>
      </c>
      <c r="AE94" s="23">
        <f>SUM('Election Day'!AE232+Absentee!AI264)</f>
        <v>17</v>
      </c>
      <c r="AF94" s="23">
        <f>SUM('Election Day'!AF232+Absentee!AK264)</f>
        <v>672</v>
      </c>
      <c r="AG94" s="23">
        <f>SUM('Election Day'!AG232+Absentee!AJ264)</f>
        <v>6</v>
      </c>
      <c r="AH94" s="6">
        <v>0</v>
      </c>
      <c r="AI94" s="23">
        <f t="shared" ref="AI94:AI110" si="20">SUM(AF94:AH94)</f>
        <v>678</v>
      </c>
      <c r="AJ94" s="23">
        <f t="shared" ref="AJ94:AJ110" si="21">SUM(B94:AE94)</f>
        <v>3054</v>
      </c>
    </row>
    <row r="95" spans="1:37" x14ac:dyDescent="0.25">
      <c r="A95" s="6" t="s">
        <v>51</v>
      </c>
      <c r="B95" s="23">
        <f>SUM('Election Day'!B233+Absentee!F265)</f>
        <v>49</v>
      </c>
      <c r="C95" s="23">
        <f>SUM('Election Day'!C233+Absentee!K265)</f>
        <v>9</v>
      </c>
      <c r="D95" s="23">
        <f>SUM('Election Day'!D233+Absentee!P265)</f>
        <v>20</v>
      </c>
      <c r="E95" s="23">
        <f>SUM('Election Day'!E233+Absentee!U265)</f>
        <v>11</v>
      </c>
      <c r="F95" s="23">
        <f>SUM('Election Day'!F233+Absentee!Z265)</f>
        <v>15</v>
      </c>
      <c r="G95" s="23">
        <f>SUM('Election Day'!G233+Absentee!AE265)</f>
        <v>13</v>
      </c>
      <c r="H95" s="23">
        <f>SUM('Election Day'!H233+Absentee!G265)</f>
        <v>218</v>
      </c>
      <c r="I95" s="23">
        <f>SUM('Election Day'!I233+Absentee!L265)</f>
        <v>197</v>
      </c>
      <c r="J95" s="23">
        <f>SUM('Election Day'!J233+Absentee!Q265)</f>
        <v>215</v>
      </c>
      <c r="K95" s="23">
        <f>SUM('Election Day'!K233+Absentee!V265)</f>
        <v>194</v>
      </c>
      <c r="L95" s="23">
        <f>SUM('Election Day'!L233+Absentee!AA265)</f>
        <v>219</v>
      </c>
      <c r="M95" s="23">
        <f>SUM('Election Day'!M233+Absentee!AF265)</f>
        <v>189</v>
      </c>
      <c r="N95" s="23">
        <f>+SUM('Election Day'!N233+Absentee!H265)</f>
        <v>87</v>
      </c>
      <c r="O95" s="23">
        <f>SUM('Election Day'!O233+Absentee!M265)</f>
        <v>102</v>
      </c>
      <c r="P95" s="23">
        <f>SUM('Election Day'!P233+Absentee!R265)</f>
        <v>83</v>
      </c>
      <c r="Q95" s="23">
        <f>SUM('Election Day'!Q233+Absentee!W265)</f>
        <v>75</v>
      </c>
      <c r="R95" s="23">
        <f>SUM('Election Day'!R233+Absentee!AB265)</f>
        <v>59</v>
      </c>
      <c r="S95" s="23">
        <f>SUM('Election Day'!S233+Absentee!AG265)</f>
        <v>61</v>
      </c>
      <c r="T95" s="23">
        <f>SUM('Election Day'!T233+Absentee!I265)</f>
        <v>51</v>
      </c>
      <c r="U95" s="23">
        <f>SUM('Election Day'!U233+Absentee!N265)</f>
        <v>39</v>
      </c>
      <c r="V95" s="23">
        <f>SUM('Election Day'!V233+Absentee!S265)</f>
        <v>55</v>
      </c>
      <c r="W95" s="23">
        <f>SUM('Election Day'!W233+Absentee!X265)</f>
        <v>33</v>
      </c>
      <c r="X95" s="23">
        <f>SUM('Election Day'!X233+Absentee!AC265)</f>
        <v>35</v>
      </c>
      <c r="Y95" s="23">
        <f>SUM('Election Day'!Y233+Absentee!AH265)</f>
        <v>31</v>
      </c>
      <c r="Z95" s="23">
        <f>SUM('Election Day'!Z233+Absentee!J265)</f>
        <v>37</v>
      </c>
      <c r="AA95" s="23">
        <f>SUM('Election Day'!AA233+Absentee!O265)</f>
        <v>10</v>
      </c>
      <c r="AB95" s="23">
        <f>SUM('Election Day'!AB233+Absentee!T265)</f>
        <v>15</v>
      </c>
      <c r="AC95" s="23">
        <f>SUM('Election Day'!AC233+Absentee!Y265)</f>
        <v>8</v>
      </c>
      <c r="AD95" s="23">
        <f>SUM('Election Day'!AD233+Absentee!AD265)</f>
        <v>19</v>
      </c>
      <c r="AE95" s="23">
        <f>SUM('Election Day'!AE233+Absentee!AI265)</f>
        <v>15</v>
      </c>
      <c r="AF95" s="23">
        <f>SUM('Election Day'!AF233+Absentee!AK265)</f>
        <v>350</v>
      </c>
      <c r="AG95" s="23">
        <f>SUM('Election Day'!AG233+Absentee!AJ265)</f>
        <v>0</v>
      </c>
      <c r="AH95" s="6">
        <v>0</v>
      </c>
      <c r="AI95" s="23">
        <f t="shared" si="20"/>
        <v>350</v>
      </c>
      <c r="AJ95" s="23">
        <f t="shared" si="21"/>
        <v>2164</v>
      </c>
    </row>
    <row r="96" spans="1:37" x14ac:dyDescent="0.25">
      <c r="A96" s="6" t="s">
        <v>52</v>
      </c>
      <c r="B96" s="23">
        <f>SUM('Election Day'!B234+Absentee!F266)</f>
        <v>88</v>
      </c>
      <c r="C96" s="23">
        <f>SUM('Election Day'!C234+Absentee!K266)</f>
        <v>21</v>
      </c>
      <c r="D96" s="23">
        <f>SUM('Election Day'!D234+Absentee!P266)</f>
        <v>42</v>
      </c>
      <c r="E96" s="23">
        <f>SUM('Election Day'!E234+Absentee!U266)</f>
        <v>25</v>
      </c>
      <c r="F96" s="23">
        <f>SUM('Election Day'!F234+Absentee!Z266)</f>
        <v>31</v>
      </c>
      <c r="G96" s="23">
        <f>SUM('Election Day'!G234+Absentee!AE266)</f>
        <v>22</v>
      </c>
      <c r="H96" s="23">
        <f>SUM('Election Day'!H234+Absentee!G266)</f>
        <v>169</v>
      </c>
      <c r="I96" s="23">
        <f>SUM('Election Day'!I234+Absentee!L266)</f>
        <v>155</v>
      </c>
      <c r="J96" s="23">
        <f>SUM('Election Day'!J234+Absentee!Q266)</f>
        <v>176</v>
      </c>
      <c r="K96" s="23">
        <f>SUM('Election Day'!K234+Absentee!V266)</f>
        <v>148</v>
      </c>
      <c r="L96" s="23">
        <f>SUM('Election Day'!L234+Absentee!AA266)</f>
        <v>172</v>
      </c>
      <c r="M96" s="23">
        <f>SUM('Election Day'!M234+Absentee!AF266)</f>
        <v>147</v>
      </c>
      <c r="N96" s="23">
        <f>+SUM('Election Day'!N234+Absentee!H266)</f>
        <v>66</v>
      </c>
      <c r="O96" s="23">
        <f>SUM('Election Day'!O234+Absentee!M266)</f>
        <v>71</v>
      </c>
      <c r="P96" s="23">
        <f>SUM('Election Day'!P234+Absentee!R266)</f>
        <v>62</v>
      </c>
      <c r="Q96" s="23">
        <f>SUM('Election Day'!Q234+Absentee!W266)</f>
        <v>59</v>
      </c>
      <c r="R96" s="23">
        <f>SUM('Election Day'!R234+Absentee!AB266)</f>
        <v>41</v>
      </c>
      <c r="S96" s="23">
        <f>SUM('Election Day'!S234+Absentee!AG266)</f>
        <v>51</v>
      </c>
      <c r="T96" s="23">
        <f>SUM('Election Day'!T234+Absentee!I266)</f>
        <v>30</v>
      </c>
      <c r="U96" s="23">
        <f>SUM('Election Day'!U234+Absentee!N266)</f>
        <v>32</v>
      </c>
      <c r="V96" s="23">
        <f>SUM('Election Day'!V234+Absentee!S266)</f>
        <v>47</v>
      </c>
      <c r="W96" s="23">
        <f>SUM('Election Day'!W234+Absentee!X266)</f>
        <v>14</v>
      </c>
      <c r="X96" s="23">
        <f>SUM('Election Day'!X234+Absentee!AC266)</f>
        <v>23</v>
      </c>
      <c r="Y96" s="23">
        <f>SUM('Election Day'!Y234+Absentee!AH266)</f>
        <v>14</v>
      </c>
      <c r="Z96" s="23">
        <f>SUM('Election Day'!Z234+Absentee!J266)</f>
        <v>25</v>
      </c>
      <c r="AA96" s="23">
        <f>SUM('Election Day'!AA234+Absentee!O266)</f>
        <v>12</v>
      </c>
      <c r="AB96" s="23">
        <f>SUM('Election Day'!AB234+Absentee!T266)</f>
        <v>18</v>
      </c>
      <c r="AC96" s="23">
        <f>SUM('Election Day'!AC234+Absentee!Y266)</f>
        <v>10</v>
      </c>
      <c r="AD96" s="23">
        <f>SUM('Election Day'!AD234+Absentee!AD266)</f>
        <v>14</v>
      </c>
      <c r="AE96" s="23">
        <f>SUM('Election Day'!AE234+Absentee!AI266)</f>
        <v>13</v>
      </c>
      <c r="AF96" s="23">
        <f>SUM('Election Day'!AF234+Absentee!AK266)</f>
        <v>290</v>
      </c>
      <c r="AG96" s="23">
        <f>SUM('Election Day'!AG234+Absentee!AJ266)</f>
        <v>12</v>
      </c>
      <c r="AH96" s="6">
        <v>0</v>
      </c>
      <c r="AI96" s="23">
        <f t="shared" si="20"/>
        <v>302</v>
      </c>
      <c r="AJ96" s="23">
        <f t="shared" si="21"/>
        <v>1798</v>
      </c>
    </row>
    <row r="97" spans="1:36" x14ac:dyDescent="0.25">
      <c r="A97" s="6" t="s">
        <v>53</v>
      </c>
      <c r="B97" s="23">
        <f>SUM('Election Day'!B235+Absentee!F267)</f>
        <v>0</v>
      </c>
      <c r="C97" s="23">
        <f>SUM('Election Day'!C235+Absentee!K267)</f>
        <v>0</v>
      </c>
      <c r="D97" s="23">
        <f>SUM('Election Day'!D235+Absentee!P267)</f>
        <v>0</v>
      </c>
      <c r="E97" s="23">
        <f>SUM('Election Day'!E235+Absentee!U267)</f>
        <v>0</v>
      </c>
      <c r="F97" s="23">
        <f>SUM('Election Day'!F235+Absentee!Z267)</f>
        <v>0</v>
      </c>
      <c r="G97" s="23">
        <f>SUM('Election Day'!G235+Absentee!AE267)</f>
        <v>0</v>
      </c>
      <c r="H97" s="23">
        <f>SUM('Election Day'!H235+Absentee!G267)</f>
        <v>0</v>
      </c>
      <c r="I97" s="23">
        <f>SUM('Election Day'!I235+Absentee!L267)</f>
        <v>0</v>
      </c>
      <c r="J97" s="23">
        <f>SUM('Election Day'!J235+Absentee!Q267)</f>
        <v>0</v>
      </c>
      <c r="K97" s="23">
        <f>SUM('Election Day'!K235+Absentee!V267)</f>
        <v>0</v>
      </c>
      <c r="L97" s="23">
        <f>SUM('Election Day'!L235+Absentee!AA267)</f>
        <v>0</v>
      </c>
      <c r="M97" s="23">
        <f>SUM('Election Day'!M235+Absentee!AF267)</f>
        <v>0</v>
      </c>
      <c r="N97" s="23">
        <f>+SUM('Election Day'!N235+Absentee!H267)</f>
        <v>0</v>
      </c>
      <c r="O97" s="23">
        <f>SUM('Election Day'!O235+Absentee!M267)</f>
        <v>0</v>
      </c>
      <c r="P97" s="23">
        <f>SUM('Election Day'!P235+Absentee!R267)</f>
        <v>0</v>
      </c>
      <c r="Q97" s="23">
        <f>SUM('Election Day'!Q235+Absentee!W267)</f>
        <v>0</v>
      </c>
      <c r="R97" s="23">
        <f>SUM('Election Day'!R235+Absentee!AB267)</f>
        <v>0</v>
      </c>
      <c r="S97" s="23">
        <f>SUM('Election Day'!S235+Absentee!AG267)</f>
        <v>0</v>
      </c>
      <c r="T97" s="23">
        <f>SUM('Election Day'!T235+Absentee!I267)</f>
        <v>0</v>
      </c>
      <c r="U97" s="23">
        <f>SUM('Election Day'!U235+Absentee!N267)</f>
        <v>0</v>
      </c>
      <c r="V97" s="23">
        <f>SUM('Election Day'!V235+Absentee!S267)</f>
        <v>0</v>
      </c>
      <c r="W97" s="23">
        <f>SUM('Election Day'!W235+Absentee!X267)</f>
        <v>0</v>
      </c>
      <c r="X97" s="23">
        <f>SUM('Election Day'!X235+Absentee!AC267)</f>
        <v>0</v>
      </c>
      <c r="Y97" s="23">
        <f>SUM('Election Day'!Y235+Absentee!AH267)</f>
        <v>0</v>
      </c>
      <c r="Z97" s="23">
        <f>SUM('Election Day'!Z235+Absentee!J267)</f>
        <v>0</v>
      </c>
      <c r="AA97" s="23">
        <f>SUM('Election Day'!AA235+Absentee!O267)</f>
        <v>0</v>
      </c>
      <c r="AB97" s="23">
        <f>SUM('Election Day'!AB235+Absentee!T267)</f>
        <v>0</v>
      </c>
      <c r="AC97" s="23">
        <f>SUM('Election Day'!AC235+Absentee!Y267)</f>
        <v>0</v>
      </c>
      <c r="AD97" s="23">
        <f>SUM('Election Day'!AD235+Absentee!AD267)</f>
        <v>0</v>
      </c>
      <c r="AE97" s="23">
        <f>SUM('Election Day'!AE235+Absentee!AI267)</f>
        <v>0</v>
      </c>
      <c r="AF97" s="23">
        <f>SUM('Election Day'!AF235+Absentee!AK267)</f>
        <v>0</v>
      </c>
      <c r="AG97" s="23">
        <f>SUM('Election Day'!AG235+Absentee!AJ267)</f>
        <v>0</v>
      </c>
      <c r="AH97" s="6">
        <v>0</v>
      </c>
      <c r="AI97" s="23">
        <f t="shared" si="20"/>
        <v>0</v>
      </c>
      <c r="AJ97" s="23">
        <f t="shared" si="21"/>
        <v>0</v>
      </c>
    </row>
    <row r="98" spans="1:36" x14ac:dyDescent="0.25">
      <c r="A98" s="6" t="s">
        <v>54</v>
      </c>
      <c r="B98" s="23">
        <f>SUM('Election Day'!B236+Absentee!F268)</f>
        <v>132</v>
      </c>
      <c r="C98" s="23">
        <f>SUM('Election Day'!C236+Absentee!K268)</f>
        <v>45</v>
      </c>
      <c r="D98" s="23">
        <f>SUM('Election Day'!D236+Absentee!P268)</f>
        <v>65</v>
      </c>
      <c r="E98" s="23">
        <f>SUM('Election Day'!E236+Absentee!U268)</f>
        <v>54</v>
      </c>
      <c r="F98" s="23">
        <f>SUM('Election Day'!F236+Absentee!Z268)</f>
        <v>77</v>
      </c>
      <c r="G98" s="23">
        <f>SUM('Election Day'!G236+Absentee!AE268)</f>
        <v>43</v>
      </c>
      <c r="H98" s="23">
        <f>SUM('Election Day'!H236+Absentee!G268)</f>
        <v>539</v>
      </c>
      <c r="I98" s="23">
        <f>SUM('Election Day'!I236+Absentee!L268)</f>
        <v>505</v>
      </c>
      <c r="J98" s="23">
        <f>SUM('Election Day'!J236+Absentee!Q268)</f>
        <v>531</v>
      </c>
      <c r="K98" s="23">
        <f>SUM('Election Day'!K236+Absentee!V268)</f>
        <v>489</v>
      </c>
      <c r="L98" s="23">
        <f>SUM('Election Day'!L236+Absentee!AA268)</f>
        <v>528</v>
      </c>
      <c r="M98" s="23">
        <f>SUM('Election Day'!M236+Absentee!AF268)</f>
        <v>476</v>
      </c>
      <c r="N98" s="23">
        <f>+SUM('Election Day'!N236+Absentee!H268)</f>
        <v>171</v>
      </c>
      <c r="O98" s="23">
        <f>SUM('Election Day'!O236+Absentee!M268)</f>
        <v>213</v>
      </c>
      <c r="P98" s="23">
        <f>SUM('Election Day'!P236+Absentee!R268)</f>
        <v>180</v>
      </c>
      <c r="Q98" s="23">
        <f>SUM('Election Day'!Q236+Absentee!W268)</f>
        <v>166</v>
      </c>
      <c r="R98" s="23">
        <f>SUM('Election Day'!R236+Absentee!AB268)</f>
        <v>125</v>
      </c>
      <c r="S98" s="23">
        <f>SUM('Election Day'!S236+Absentee!AG268)</f>
        <v>138</v>
      </c>
      <c r="T98" s="23">
        <f>SUM('Election Day'!T236+Absentee!I268)</f>
        <v>92</v>
      </c>
      <c r="U98" s="23">
        <f>SUM('Election Day'!U236+Absentee!N268)</f>
        <v>90</v>
      </c>
      <c r="V98" s="23">
        <f>SUM('Election Day'!V236+Absentee!S268)</f>
        <v>143</v>
      </c>
      <c r="W98" s="23">
        <f>SUM('Election Day'!W236+Absentee!X268)</f>
        <v>56</v>
      </c>
      <c r="X98" s="23">
        <f>SUM('Election Day'!X236+Absentee!AC268)</f>
        <v>90</v>
      </c>
      <c r="Y98" s="23">
        <f>SUM('Election Day'!Y236+Absentee!AH268)</f>
        <v>55</v>
      </c>
      <c r="Z98" s="23">
        <f>SUM('Election Day'!Z236+Absentee!J268)</f>
        <v>55</v>
      </c>
      <c r="AA98" s="23">
        <f>SUM('Election Day'!AA236+Absentee!O268)</f>
        <v>23</v>
      </c>
      <c r="AB98" s="23">
        <f>SUM('Election Day'!AB236+Absentee!T268)</f>
        <v>35</v>
      </c>
      <c r="AC98" s="23">
        <f>SUM('Election Day'!AC236+Absentee!Y268)</f>
        <v>21</v>
      </c>
      <c r="AD98" s="23">
        <f>SUM('Election Day'!AD236+Absentee!AD268)</f>
        <v>31</v>
      </c>
      <c r="AE98" s="23">
        <f>SUM('Election Day'!AE236+Absentee!AI268)</f>
        <v>32</v>
      </c>
      <c r="AF98" s="23">
        <f>SUM('Election Day'!AF236+Absentee!AK268)</f>
        <v>1172</v>
      </c>
      <c r="AG98" s="23">
        <f>SUM('Election Day'!AG236+Absentee!AJ268)</f>
        <v>6</v>
      </c>
      <c r="AH98" s="6">
        <v>0</v>
      </c>
      <c r="AI98" s="23">
        <f t="shared" si="20"/>
        <v>1178</v>
      </c>
      <c r="AJ98" s="23">
        <f t="shared" si="21"/>
        <v>5200</v>
      </c>
    </row>
    <row r="99" spans="1:36" x14ac:dyDescent="0.25">
      <c r="A99" s="6" t="s">
        <v>55</v>
      </c>
      <c r="B99" s="23">
        <f>SUM('Election Day'!B237+Absentee!F269)</f>
        <v>76</v>
      </c>
      <c r="C99" s="23">
        <f>SUM('Election Day'!C237+Absentee!K269)</f>
        <v>20</v>
      </c>
      <c r="D99" s="23">
        <f>SUM('Election Day'!D237+Absentee!P269)</f>
        <v>45</v>
      </c>
      <c r="E99" s="23">
        <f>SUM('Election Day'!E237+Absentee!U269)</f>
        <v>27</v>
      </c>
      <c r="F99" s="23">
        <f>SUM('Election Day'!F237+Absentee!Z269)</f>
        <v>58</v>
      </c>
      <c r="G99" s="23">
        <f>SUM('Election Day'!G237+Absentee!AE269)</f>
        <v>25</v>
      </c>
      <c r="H99" s="23">
        <f>SUM('Election Day'!H237+Absentee!G269)</f>
        <v>234</v>
      </c>
      <c r="I99" s="23">
        <f>SUM('Election Day'!I237+Absentee!L269)</f>
        <v>221</v>
      </c>
      <c r="J99" s="23">
        <f>SUM('Election Day'!J237+Absentee!Q269)</f>
        <v>243</v>
      </c>
      <c r="K99" s="23">
        <f>SUM('Election Day'!K237+Absentee!V269)</f>
        <v>221</v>
      </c>
      <c r="L99" s="23">
        <f>SUM('Election Day'!L237+Absentee!AA269)</f>
        <v>250</v>
      </c>
      <c r="M99" s="23">
        <f>SUM('Election Day'!M237+Absentee!AF269)</f>
        <v>220</v>
      </c>
      <c r="N99" s="23">
        <f>+SUM('Election Day'!N237+Absentee!H269)</f>
        <v>100</v>
      </c>
      <c r="O99" s="23">
        <f>SUM('Election Day'!O237+Absentee!M269)</f>
        <v>122</v>
      </c>
      <c r="P99" s="23">
        <f>SUM('Election Day'!P237+Absentee!R269)</f>
        <v>96</v>
      </c>
      <c r="Q99" s="23">
        <f>SUM('Election Day'!Q237+Absentee!W269)</f>
        <v>94</v>
      </c>
      <c r="R99" s="23">
        <f>SUM('Election Day'!R237+Absentee!AB269)</f>
        <v>69</v>
      </c>
      <c r="S99" s="23">
        <f>SUM('Election Day'!S237+Absentee!AG269)</f>
        <v>92</v>
      </c>
      <c r="T99" s="23">
        <f>SUM('Election Day'!T237+Absentee!I269)</f>
        <v>68</v>
      </c>
      <c r="U99" s="23">
        <f>SUM('Election Day'!U237+Absentee!N269)</f>
        <v>68</v>
      </c>
      <c r="V99" s="23">
        <f>SUM('Election Day'!V237+Absentee!S269)</f>
        <v>108</v>
      </c>
      <c r="W99" s="23">
        <f>SUM('Election Day'!W237+Absentee!X269)</f>
        <v>53</v>
      </c>
      <c r="X99" s="23">
        <f>SUM('Election Day'!X237+Absentee!AC269)</f>
        <v>49</v>
      </c>
      <c r="Y99" s="23">
        <f>SUM('Election Day'!Y237+Absentee!AH269)</f>
        <v>32</v>
      </c>
      <c r="Z99" s="23">
        <f>SUM('Election Day'!Z237+Absentee!J269)</f>
        <v>34</v>
      </c>
      <c r="AA99" s="23">
        <f>SUM('Election Day'!AA237+Absentee!O269)</f>
        <v>12</v>
      </c>
      <c r="AB99" s="23">
        <f>SUM('Election Day'!AB237+Absentee!T269)</f>
        <v>26</v>
      </c>
      <c r="AC99" s="23">
        <f>SUM('Election Day'!AC237+Absentee!Y269)</f>
        <v>18</v>
      </c>
      <c r="AD99" s="23">
        <f>SUM('Election Day'!AD237+Absentee!AD269)</f>
        <v>29</v>
      </c>
      <c r="AE99" s="23">
        <f>SUM('Election Day'!AE237+Absentee!AI269)</f>
        <v>30</v>
      </c>
      <c r="AF99" s="23">
        <f>SUM('Election Day'!AF237+Absentee!AK269)</f>
        <v>506</v>
      </c>
      <c r="AG99" s="23">
        <f>SUM('Election Day'!AG237+Absentee!AJ269)</f>
        <v>6</v>
      </c>
      <c r="AH99" s="6">
        <v>0</v>
      </c>
      <c r="AI99" s="23">
        <f t="shared" si="20"/>
        <v>512</v>
      </c>
      <c r="AJ99" s="23">
        <f t="shared" si="21"/>
        <v>2740</v>
      </c>
    </row>
    <row r="100" spans="1:36" x14ac:dyDescent="0.25">
      <c r="A100" s="6" t="s">
        <v>56</v>
      </c>
      <c r="B100" s="23">
        <f>SUM('Election Day'!B238+Absentee!F270)</f>
        <v>31</v>
      </c>
      <c r="C100" s="23">
        <f>SUM('Election Day'!C238+Absentee!K270)</f>
        <v>12</v>
      </c>
      <c r="D100" s="23">
        <f>SUM('Election Day'!D238+Absentee!P270)</f>
        <v>20</v>
      </c>
      <c r="E100" s="23">
        <f>SUM('Election Day'!E238+Absentee!U270)</f>
        <v>9</v>
      </c>
      <c r="F100" s="23">
        <f>SUM('Election Day'!F238+Absentee!Z270)</f>
        <v>18</v>
      </c>
      <c r="G100" s="23">
        <f>SUM('Election Day'!G238+Absentee!AE270)</f>
        <v>9</v>
      </c>
      <c r="H100" s="23">
        <f>SUM('Election Day'!H238+Absentee!G270)</f>
        <v>147</v>
      </c>
      <c r="I100" s="23">
        <f>SUM('Election Day'!I238+Absentee!L270)</f>
        <v>144</v>
      </c>
      <c r="J100" s="23">
        <f>SUM('Election Day'!J238+Absentee!Q270)</f>
        <v>148</v>
      </c>
      <c r="K100" s="23">
        <f>SUM('Election Day'!K238+Absentee!V270)</f>
        <v>141</v>
      </c>
      <c r="L100" s="23">
        <f>SUM('Election Day'!L238+Absentee!AA270)</f>
        <v>153</v>
      </c>
      <c r="M100" s="23">
        <f>SUM('Election Day'!M238+Absentee!AF270)</f>
        <v>134</v>
      </c>
      <c r="N100" s="23">
        <f>+SUM('Election Day'!N238+Absentee!H270)</f>
        <v>71</v>
      </c>
      <c r="O100" s="23">
        <f>SUM('Election Day'!O238+Absentee!M270)</f>
        <v>75</v>
      </c>
      <c r="P100" s="23">
        <f>SUM('Election Day'!P238+Absentee!R270)</f>
        <v>72</v>
      </c>
      <c r="Q100" s="23">
        <f>SUM('Election Day'!Q238+Absentee!W270)</f>
        <v>65</v>
      </c>
      <c r="R100" s="23">
        <f>SUM('Election Day'!R238+Absentee!AB270)</f>
        <v>56</v>
      </c>
      <c r="S100" s="23">
        <f>SUM('Election Day'!S238+Absentee!AG270)</f>
        <v>59</v>
      </c>
      <c r="T100" s="23">
        <f>SUM('Election Day'!T238+Absentee!I270)</f>
        <v>22</v>
      </c>
      <c r="U100" s="23">
        <f>SUM('Election Day'!U238+Absentee!N270)</f>
        <v>20</v>
      </c>
      <c r="V100" s="23">
        <f>SUM('Election Day'!V238+Absentee!S270)</f>
        <v>37</v>
      </c>
      <c r="W100" s="23">
        <f>SUM('Election Day'!W238+Absentee!X270)</f>
        <v>16</v>
      </c>
      <c r="X100" s="23">
        <f>SUM('Election Day'!X238+Absentee!AC270)</f>
        <v>24</v>
      </c>
      <c r="Y100" s="23">
        <f>SUM('Election Day'!Y238+Absentee!AH270)</f>
        <v>16</v>
      </c>
      <c r="Z100" s="23">
        <f>SUM('Election Day'!Z238+Absentee!J270)</f>
        <v>18</v>
      </c>
      <c r="AA100" s="23">
        <f>SUM('Election Day'!AA238+Absentee!O270)</f>
        <v>4</v>
      </c>
      <c r="AB100" s="23">
        <f>SUM('Election Day'!AB238+Absentee!T270)</f>
        <v>7</v>
      </c>
      <c r="AC100" s="23">
        <f>SUM('Election Day'!AC238+Absentee!Y270)</f>
        <v>3</v>
      </c>
      <c r="AD100" s="23">
        <f>SUM('Election Day'!AD238+Absentee!AD270)</f>
        <v>7</v>
      </c>
      <c r="AE100" s="23">
        <f>SUM('Election Day'!AE238+Absentee!AI270)</f>
        <v>9</v>
      </c>
      <c r="AF100" s="23">
        <f>SUM('Election Day'!AF238+Absentee!AK270)</f>
        <v>229</v>
      </c>
      <c r="AG100" s="23">
        <f>SUM('Election Day'!AG238+Absentee!AJ270)</f>
        <v>0</v>
      </c>
      <c r="AH100" s="6">
        <v>0</v>
      </c>
      <c r="AI100" s="23">
        <f t="shared" si="20"/>
        <v>229</v>
      </c>
      <c r="AJ100" s="23">
        <f t="shared" si="21"/>
        <v>1547</v>
      </c>
    </row>
    <row r="101" spans="1:36" x14ac:dyDescent="0.25">
      <c r="A101" s="6" t="s">
        <v>57</v>
      </c>
      <c r="B101" s="23">
        <f>SUM('Election Day'!B239+Absentee!F271)</f>
        <v>35</v>
      </c>
      <c r="C101" s="23">
        <f>SUM('Election Day'!C239+Absentee!K271)</f>
        <v>16</v>
      </c>
      <c r="D101" s="23">
        <f>SUM('Election Day'!D239+Absentee!P271)</f>
        <v>22</v>
      </c>
      <c r="E101" s="23">
        <f>SUM('Election Day'!E239+Absentee!U271)</f>
        <v>7</v>
      </c>
      <c r="F101" s="23">
        <f>SUM('Election Day'!F239+Absentee!Z271)</f>
        <v>22</v>
      </c>
      <c r="G101" s="23">
        <f>SUM('Election Day'!G239+Absentee!AE271)</f>
        <v>5</v>
      </c>
      <c r="H101" s="23">
        <f>SUM('Election Day'!H239+Absentee!G271)</f>
        <v>129</v>
      </c>
      <c r="I101" s="23">
        <f>SUM('Election Day'!I239+Absentee!L271)</f>
        <v>115</v>
      </c>
      <c r="J101" s="23">
        <f>SUM('Election Day'!J239+Absentee!Q271)</f>
        <v>131</v>
      </c>
      <c r="K101" s="23">
        <f>SUM('Election Day'!K239+Absentee!V271)</f>
        <v>115</v>
      </c>
      <c r="L101" s="23">
        <f>SUM('Election Day'!L239+Absentee!AA271)</f>
        <v>132</v>
      </c>
      <c r="M101" s="23">
        <f>SUM('Election Day'!M239+Absentee!AF271)</f>
        <v>116</v>
      </c>
      <c r="N101" s="23">
        <f>+SUM('Election Day'!N239+Absentee!H271)</f>
        <v>45</v>
      </c>
      <c r="O101" s="23">
        <f>SUM('Election Day'!O239+Absentee!M271)</f>
        <v>47</v>
      </c>
      <c r="P101" s="23">
        <f>SUM('Election Day'!P239+Absentee!R271)</f>
        <v>42</v>
      </c>
      <c r="Q101" s="23">
        <f>SUM('Election Day'!Q239+Absentee!W271)</f>
        <v>31</v>
      </c>
      <c r="R101" s="23">
        <f>SUM('Election Day'!R239+Absentee!AB271)</f>
        <v>26</v>
      </c>
      <c r="S101" s="23">
        <f>SUM('Election Day'!S239+Absentee!AG271)</f>
        <v>24</v>
      </c>
      <c r="T101" s="23">
        <f>SUM('Election Day'!T239+Absentee!I271)</f>
        <v>25</v>
      </c>
      <c r="U101" s="23">
        <f>SUM('Election Day'!U239+Absentee!N271)</f>
        <v>26</v>
      </c>
      <c r="V101" s="23">
        <f>SUM('Election Day'!V239+Absentee!S271)</f>
        <v>43</v>
      </c>
      <c r="W101" s="23">
        <f>SUM('Election Day'!W239+Absentee!X271)</f>
        <v>20</v>
      </c>
      <c r="X101" s="23">
        <f>SUM('Election Day'!X239+Absentee!AC271)</f>
        <v>23</v>
      </c>
      <c r="Y101" s="23">
        <f>SUM('Election Day'!Y239+Absentee!AH271)</f>
        <v>13</v>
      </c>
      <c r="Z101" s="23">
        <f>SUM('Election Day'!Z239+Absentee!J271)</f>
        <v>13</v>
      </c>
      <c r="AA101" s="23">
        <f>SUM('Election Day'!AA239+Absentee!O271)</f>
        <v>3</v>
      </c>
      <c r="AB101" s="23">
        <f>SUM('Election Day'!AB239+Absentee!T271)</f>
        <v>4</v>
      </c>
      <c r="AC101" s="23">
        <f>SUM('Election Day'!AC239+Absentee!Y271)</f>
        <v>1</v>
      </c>
      <c r="AD101" s="23">
        <f>SUM('Election Day'!AD239+Absentee!AD271)</f>
        <v>9</v>
      </c>
      <c r="AE101" s="23">
        <f>SUM('Election Day'!AE239+Absentee!AI271)</f>
        <v>13</v>
      </c>
      <c r="AF101" s="23">
        <f>SUM('Election Day'!AF239+Absentee!AK271)</f>
        <v>223</v>
      </c>
      <c r="AG101" s="23">
        <f>SUM('Election Day'!AG239+Absentee!AJ271)</f>
        <v>6</v>
      </c>
      <c r="AH101" s="6">
        <v>0</v>
      </c>
      <c r="AI101" s="23">
        <f t="shared" si="20"/>
        <v>229</v>
      </c>
      <c r="AJ101" s="23">
        <f t="shared" si="21"/>
        <v>1253</v>
      </c>
    </row>
    <row r="102" spans="1:36" x14ac:dyDescent="0.25">
      <c r="A102" s="6" t="s">
        <v>58</v>
      </c>
      <c r="B102" s="23">
        <f>SUM('Election Day'!B240+Absentee!F272)</f>
        <v>83</v>
      </c>
      <c r="C102" s="23">
        <f>SUM('Election Day'!C240+Absentee!K272)</f>
        <v>16</v>
      </c>
      <c r="D102" s="23">
        <f>SUM('Election Day'!D240+Absentee!P272)</f>
        <v>53</v>
      </c>
      <c r="E102" s="23">
        <f>SUM('Election Day'!E240+Absentee!U272)</f>
        <v>35</v>
      </c>
      <c r="F102" s="23">
        <f>SUM('Election Day'!F240+Absentee!Z272)</f>
        <v>41</v>
      </c>
      <c r="G102" s="23">
        <f>SUM('Election Day'!G240+Absentee!AE272)</f>
        <v>25</v>
      </c>
      <c r="H102" s="23">
        <f>SUM('Election Day'!H240+Absentee!G272)</f>
        <v>284</v>
      </c>
      <c r="I102" s="23">
        <f>SUM('Election Day'!I240+Absentee!L272)</f>
        <v>265</v>
      </c>
      <c r="J102" s="23">
        <f>SUM('Election Day'!J240+Absentee!Q272)</f>
        <v>279</v>
      </c>
      <c r="K102" s="23">
        <f>SUM('Election Day'!K240+Absentee!V272)</f>
        <v>261</v>
      </c>
      <c r="L102" s="23">
        <f>SUM('Election Day'!L240+Absentee!AA272)</f>
        <v>290</v>
      </c>
      <c r="M102" s="23">
        <f>SUM('Election Day'!M240+Absentee!AF272)</f>
        <v>256</v>
      </c>
      <c r="N102" s="23">
        <f>+SUM('Election Day'!N240+Absentee!H272)</f>
        <v>95</v>
      </c>
      <c r="O102" s="23">
        <f>SUM('Election Day'!O240+Absentee!M272)</f>
        <v>99</v>
      </c>
      <c r="P102" s="23">
        <f>SUM('Election Day'!P240+Absentee!R272)</f>
        <v>100</v>
      </c>
      <c r="Q102" s="23">
        <f>SUM('Election Day'!Q240+Absentee!W272)</f>
        <v>77</v>
      </c>
      <c r="R102" s="23">
        <f>SUM('Election Day'!R240+Absentee!AB272)</f>
        <v>66</v>
      </c>
      <c r="S102" s="23">
        <f>SUM('Election Day'!S240+Absentee!AG272)</f>
        <v>70</v>
      </c>
      <c r="T102" s="23">
        <f>SUM('Election Day'!T240+Absentee!I272)</f>
        <v>59</v>
      </c>
      <c r="U102" s="23">
        <f>SUM('Election Day'!U240+Absentee!N272)</f>
        <v>52</v>
      </c>
      <c r="V102" s="23">
        <f>SUM('Election Day'!V240+Absentee!S272)</f>
        <v>81</v>
      </c>
      <c r="W102" s="23">
        <f>SUM('Election Day'!W240+Absentee!X272)</f>
        <v>37</v>
      </c>
      <c r="X102" s="23">
        <f>SUM('Election Day'!X240+Absentee!AC272)</f>
        <v>49</v>
      </c>
      <c r="Y102" s="23">
        <f>SUM('Election Day'!Y240+Absentee!AH272)</f>
        <v>31</v>
      </c>
      <c r="Z102" s="23">
        <f>SUM('Election Day'!Z240+Absentee!J272)</f>
        <v>32</v>
      </c>
      <c r="AA102" s="23">
        <f>SUM('Election Day'!AA240+Absentee!O272)</f>
        <v>11</v>
      </c>
      <c r="AB102" s="23">
        <f>SUM('Election Day'!AB240+Absentee!T272)</f>
        <v>21</v>
      </c>
      <c r="AC102" s="23">
        <f>SUM('Election Day'!AC240+Absentee!Y272)</f>
        <v>5</v>
      </c>
      <c r="AD102" s="23">
        <f>SUM('Election Day'!AD240+Absentee!AD272)</f>
        <v>17</v>
      </c>
      <c r="AE102" s="23">
        <f>SUM('Election Day'!AE240+Absentee!AI272)</f>
        <v>12</v>
      </c>
      <c r="AF102" s="23">
        <f>SUM('Election Day'!AF240+Absentee!AK272)</f>
        <v>582</v>
      </c>
      <c r="AG102" s="23">
        <f>SUM('Election Day'!AG240+Absentee!AJ272)</f>
        <v>12</v>
      </c>
      <c r="AH102" s="6">
        <v>0</v>
      </c>
      <c r="AI102" s="23">
        <f t="shared" si="20"/>
        <v>594</v>
      </c>
      <c r="AJ102" s="23">
        <f t="shared" si="21"/>
        <v>2802</v>
      </c>
    </row>
    <row r="103" spans="1:36" x14ac:dyDescent="0.25">
      <c r="A103" s="6" t="s">
        <v>59</v>
      </c>
      <c r="B103" s="23">
        <f>SUM('Election Day'!B241+Absentee!F273)</f>
        <v>21</v>
      </c>
      <c r="C103" s="23">
        <f>SUM('Election Day'!C241+Absentee!K273)</f>
        <v>9</v>
      </c>
      <c r="D103" s="23">
        <f>SUM('Election Day'!D241+Absentee!P273)</f>
        <v>16</v>
      </c>
      <c r="E103" s="23">
        <f>SUM('Election Day'!E241+Absentee!U273)</f>
        <v>13</v>
      </c>
      <c r="F103" s="23">
        <f>SUM('Election Day'!F241+Absentee!Z273)</f>
        <v>14</v>
      </c>
      <c r="G103" s="23">
        <f>SUM('Election Day'!G241+Absentee!AE273)</f>
        <v>9</v>
      </c>
      <c r="H103" s="23">
        <f>SUM('Election Day'!H241+Absentee!G273)</f>
        <v>106</v>
      </c>
      <c r="I103" s="23">
        <f>SUM('Election Day'!I241+Absentee!L273)</f>
        <v>95</v>
      </c>
      <c r="J103" s="23">
        <f>SUM('Election Day'!J241+Absentee!Q273)</f>
        <v>102</v>
      </c>
      <c r="K103" s="23">
        <f>SUM('Election Day'!K241+Absentee!V273)</f>
        <v>85</v>
      </c>
      <c r="L103" s="23">
        <f>SUM('Election Day'!L241+Absentee!AA273)</f>
        <v>99</v>
      </c>
      <c r="M103" s="23">
        <f>SUM('Election Day'!M241+Absentee!AF273)</f>
        <v>85</v>
      </c>
      <c r="N103" s="23">
        <f>+SUM('Election Day'!N241+Absentee!H273)</f>
        <v>25</v>
      </c>
      <c r="O103" s="23">
        <f>SUM('Election Day'!O241+Absentee!M273)</f>
        <v>27</v>
      </c>
      <c r="P103" s="23">
        <f>SUM('Election Day'!P241+Absentee!R273)</f>
        <v>21</v>
      </c>
      <c r="Q103" s="23">
        <f>SUM('Election Day'!Q241+Absentee!W273)</f>
        <v>23</v>
      </c>
      <c r="R103" s="23">
        <f>SUM('Election Day'!R241+Absentee!AB273)</f>
        <v>15</v>
      </c>
      <c r="S103" s="23">
        <f>SUM('Election Day'!S241+Absentee!AG273)</f>
        <v>20</v>
      </c>
      <c r="T103" s="23">
        <f>SUM('Election Day'!T241+Absentee!I273)</f>
        <v>13</v>
      </c>
      <c r="U103" s="23">
        <f>SUM('Election Day'!U241+Absentee!N273)</f>
        <v>13</v>
      </c>
      <c r="V103" s="23">
        <f>SUM('Election Day'!V241+Absentee!S273)</f>
        <v>20</v>
      </c>
      <c r="W103" s="23">
        <f>SUM('Election Day'!W241+Absentee!X273)</f>
        <v>9</v>
      </c>
      <c r="X103" s="23">
        <f>SUM('Election Day'!X241+Absentee!AC273)</f>
        <v>15</v>
      </c>
      <c r="Y103" s="23">
        <f>SUM('Election Day'!Y241+Absentee!AH273)</f>
        <v>7</v>
      </c>
      <c r="Z103" s="23">
        <f>SUM('Election Day'!Z241+Absentee!J273)</f>
        <v>8</v>
      </c>
      <c r="AA103" s="23">
        <f>SUM('Election Day'!AA241+Absentee!O273)</f>
        <v>4</v>
      </c>
      <c r="AB103" s="23">
        <f>SUM('Election Day'!AB241+Absentee!T273)</f>
        <v>6</v>
      </c>
      <c r="AC103" s="23">
        <f>SUM('Election Day'!AC241+Absentee!Y273)</f>
        <v>3</v>
      </c>
      <c r="AD103" s="23">
        <f>SUM('Election Day'!AD241+Absentee!AD273)</f>
        <v>9</v>
      </c>
      <c r="AE103" s="23">
        <f>SUM('Election Day'!AE241+Absentee!AI273)</f>
        <v>6</v>
      </c>
      <c r="AF103" s="23">
        <f>SUM('Election Day'!AF241+Absentee!AK273)</f>
        <v>122</v>
      </c>
      <c r="AG103" s="23">
        <f>SUM('Election Day'!AG241+Absentee!AJ273)</f>
        <v>0</v>
      </c>
      <c r="AH103" s="6">
        <v>0</v>
      </c>
      <c r="AI103" s="23">
        <f t="shared" si="20"/>
        <v>122</v>
      </c>
      <c r="AJ103" s="23">
        <f t="shared" si="21"/>
        <v>898</v>
      </c>
    </row>
    <row r="104" spans="1:36" x14ac:dyDescent="0.25">
      <c r="A104" s="6" t="s">
        <v>60</v>
      </c>
      <c r="B104" s="23">
        <f>SUM('Election Day'!B242+Absentee!F274)</f>
        <v>88</v>
      </c>
      <c r="C104" s="23">
        <f>SUM('Election Day'!C242+Absentee!K274)</f>
        <v>27</v>
      </c>
      <c r="D104" s="23">
        <f>SUM('Election Day'!D242+Absentee!P274)</f>
        <v>43</v>
      </c>
      <c r="E104" s="23">
        <f>SUM('Election Day'!E242+Absentee!U274)</f>
        <v>39</v>
      </c>
      <c r="F104" s="23">
        <f>SUM('Election Day'!F242+Absentee!Z274)</f>
        <v>49</v>
      </c>
      <c r="G104" s="23">
        <f>SUM('Election Day'!G242+Absentee!AE274)</f>
        <v>21</v>
      </c>
      <c r="H104" s="23">
        <f>SUM('Election Day'!H242+Absentee!G274)</f>
        <v>284</v>
      </c>
      <c r="I104" s="23">
        <f>SUM('Election Day'!I242+Absentee!L274)</f>
        <v>275</v>
      </c>
      <c r="J104" s="23">
        <f>SUM('Election Day'!J242+Absentee!Q274)</f>
        <v>291</v>
      </c>
      <c r="K104" s="23">
        <f>SUM('Election Day'!K242+Absentee!V274)</f>
        <v>277</v>
      </c>
      <c r="L104" s="23">
        <f>SUM('Election Day'!L242+Absentee!AA274)</f>
        <v>298</v>
      </c>
      <c r="M104" s="23">
        <f>SUM('Election Day'!M242+Absentee!AF274)</f>
        <v>259</v>
      </c>
      <c r="N104" s="23">
        <f>+SUM('Election Day'!N242+Absentee!H274)</f>
        <v>114</v>
      </c>
      <c r="O104" s="23">
        <f>SUM('Election Day'!O242+Absentee!M274)</f>
        <v>127</v>
      </c>
      <c r="P104" s="23">
        <f>SUM('Election Day'!P242+Absentee!R274)</f>
        <v>116</v>
      </c>
      <c r="Q104" s="23">
        <f>SUM('Election Day'!Q242+Absentee!W274)</f>
        <v>97</v>
      </c>
      <c r="R104" s="23">
        <f>SUM('Election Day'!R242+Absentee!AB274)</f>
        <v>76</v>
      </c>
      <c r="S104" s="23">
        <f>SUM('Election Day'!S242+Absentee!AG274)</f>
        <v>90</v>
      </c>
      <c r="T104" s="23">
        <f>SUM('Election Day'!T242+Absentee!I274)</f>
        <v>55</v>
      </c>
      <c r="U104" s="23">
        <f>SUM('Election Day'!U242+Absentee!N274)</f>
        <v>39</v>
      </c>
      <c r="V104" s="23">
        <f>SUM('Election Day'!V242+Absentee!S274)</f>
        <v>76</v>
      </c>
      <c r="W104" s="23">
        <f>SUM('Election Day'!W242+Absentee!X274)</f>
        <v>31</v>
      </c>
      <c r="X104" s="23">
        <f>SUM('Election Day'!X242+Absentee!AC274)</f>
        <v>47</v>
      </c>
      <c r="Y104" s="23">
        <f>SUM('Election Day'!Y242+Absentee!AH274)</f>
        <v>29</v>
      </c>
      <c r="Z104" s="23">
        <f>SUM('Election Day'!Z242+Absentee!J274)</f>
        <v>32</v>
      </c>
      <c r="AA104" s="23">
        <f>SUM('Election Day'!AA242+Absentee!O274)</f>
        <v>21</v>
      </c>
      <c r="AB104" s="23">
        <f>SUM('Election Day'!AB242+Absentee!T274)</f>
        <v>23</v>
      </c>
      <c r="AC104" s="23">
        <f>SUM('Election Day'!AC242+Absentee!Y274)</f>
        <v>11</v>
      </c>
      <c r="AD104" s="23">
        <f>SUM('Election Day'!AD242+Absentee!AD274)</f>
        <v>25</v>
      </c>
      <c r="AE104" s="23">
        <f>SUM('Election Day'!AE242+Absentee!AI274)</f>
        <v>29</v>
      </c>
      <c r="AF104" s="23">
        <f>SUM('Election Day'!AF242+Absentee!AK274)</f>
        <v>593</v>
      </c>
      <c r="AG104" s="23">
        <f>SUM('Election Day'!AG242+Absentee!AJ274)</f>
        <v>12</v>
      </c>
      <c r="AH104" s="6">
        <v>0</v>
      </c>
      <c r="AI104" s="23">
        <f t="shared" si="20"/>
        <v>605</v>
      </c>
      <c r="AJ104" s="23">
        <f t="shared" si="21"/>
        <v>2989</v>
      </c>
    </row>
    <row r="105" spans="1:36" x14ac:dyDescent="0.25">
      <c r="A105" s="6" t="s">
        <v>61</v>
      </c>
      <c r="B105" s="23">
        <f>SUM('Election Day'!B243+Absentee!F275)</f>
        <v>94</v>
      </c>
      <c r="C105" s="23">
        <f>SUM('Election Day'!C243+Absentee!K275)</f>
        <v>24</v>
      </c>
      <c r="D105" s="23">
        <f>SUM('Election Day'!D243+Absentee!P275)</f>
        <v>50</v>
      </c>
      <c r="E105" s="23">
        <f>SUM('Election Day'!E243+Absentee!U275)</f>
        <v>28</v>
      </c>
      <c r="F105" s="23">
        <f>SUM('Election Day'!F243+Absentee!Z275)</f>
        <v>54</v>
      </c>
      <c r="G105" s="23">
        <f>SUM('Election Day'!G243+Absentee!AE275)</f>
        <v>21</v>
      </c>
      <c r="H105" s="23">
        <f>SUM('Election Day'!H243+Absentee!G275)</f>
        <v>459</v>
      </c>
      <c r="I105" s="23">
        <f>SUM('Election Day'!I243+Absentee!L275)</f>
        <v>448</v>
      </c>
      <c r="J105" s="23">
        <f>SUM('Election Day'!J243+Absentee!Q275)</f>
        <v>456</v>
      </c>
      <c r="K105" s="23">
        <f>SUM('Election Day'!K243+Absentee!V275)</f>
        <v>417</v>
      </c>
      <c r="L105" s="23">
        <f>SUM('Election Day'!L243+Absentee!AA275)</f>
        <v>460</v>
      </c>
      <c r="M105" s="23">
        <f>SUM('Election Day'!M243+Absentee!AF275)</f>
        <v>415</v>
      </c>
      <c r="N105" s="23">
        <f>+SUM('Election Day'!N243+Absentee!H275)</f>
        <v>265</v>
      </c>
      <c r="O105" s="23">
        <f>SUM('Election Day'!O243+Absentee!M275)</f>
        <v>260</v>
      </c>
      <c r="P105" s="23">
        <f>SUM('Election Day'!P243+Absentee!R275)</f>
        <v>269</v>
      </c>
      <c r="Q105" s="23">
        <f>SUM('Election Day'!Q243+Absentee!W275)</f>
        <v>233</v>
      </c>
      <c r="R105" s="23">
        <f>SUM('Election Day'!R243+Absentee!AB275)</f>
        <v>214</v>
      </c>
      <c r="S105" s="23">
        <f>SUM('Election Day'!S243+Absentee!AG275)</f>
        <v>222</v>
      </c>
      <c r="T105" s="23">
        <f>SUM('Election Day'!T243+Absentee!I275)</f>
        <v>122</v>
      </c>
      <c r="U105" s="23">
        <f>SUM('Election Day'!U243+Absentee!N275)</f>
        <v>114</v>
      </c>
      <c r="V105" s="23">
        <f>SUM('Election Day'!V243+Absentee!S275)</f>
        <v>178</v>
      </c>
      <c r="W105" s="23">
        <f>SUM('Election Day'!W243+Absentee!X275)</f>
        <v>84</v>
      </c>
      <c r="X105" s="23">
        <f>SUM('Election Day'!X243+Absentee!AC275)</f>
        <v>115</v>
      </c>
      <c r="Y105" s="23">
        <f>SUM('Election Day'!Y243+Absentee!AH275)</f>
        <v>88</v>
      </c>
      <c r="Z105" s="23">
        <f>SUM('Election Day'!Z243+Absentee!J275)</f>
        <v>70</v>
      </c>
      <c r="AA105" s="23">
        <f>SUM('Election Day'!AA243+Absentee!O275)</f>
        <v>19</v>
      </c>
      <c r="AB105" s="23">
        <f>SUM('Election Day'!AB243+Absentee!T275)</f>
        <v>25</v>
      </c>
      <c r="AC105" s="23">
        <f>SUM('Election Day'!AC243+Absentee!Y275)</f>
        <v>10</v>
      </c>
      <c r="AD105" s="23">
        <f>SUM('Election Day'!AD243+Absentee!AD275)</f>
        <v>37</v>
      </c>
      <c r="AE105" s="23">
        <f>SUM('Election Day'!AE243+Absentee!AI275)</f>
        <v>32</v>
      </c>
      <c r="AF105" s="23">
        <f>SUM('Election Day'!AF243+Absentee!AK275)</f>
        <v>1041</v>
      </c>
      <c r="AG105" s="23">
        <f>SUM('Election Day'!AG243+Absentee!AJ275)</f>
        <v>12</v>
      </c>
      <c r="AH105" s="6">
        <v>0</v>
      </c>
      <c r="AI105" s="23">
        <f t="shared" si="20"/>
        <v>1053</v>
      </c>
      <c r="AJ105" s="23">
        <f t="shared" si="21"/>
        <v>5283</v>
      </c>
    </row>
    <row r="106" spans="1:36" x14ac:dyDescent="0.25">
      <c r="A106" s="6" t="s">
        <v>62</v>
      </c>
      <c r="B106" s="23">
        <f>SUM('Election Day'!B244+Absentee!F276)</f>
        <v>123</v>
      </c>
      <c r="C106" s="23">
        <f>SUM('Election Day'!C244+Absentee!K276)</f>
        <v>31</v>
      </c>
      <c r="D106" s="23">
        <f>SUM('Election Day'!D244+Absentee!P276)</f>
        <v>58</v>
      </c>
      <c r="E106" s="23">
        <f>SUM('Election Day'!E244+Absentee!U276)</f>
        <v>54</v>
      </c>
      <c r="F106" s="23">
        <f>SUM('Election Day'!F244+Absentee!Z276)</f>
        <v>72</v>
      </c>
      <c r="G106" s="23">
        <f>SUM('Election Day'!G244+Absentee!AE276)</f>
        <v>36</v>
      </c>
      <c r="H106" s="23">
        <f>SUM('Election Day'!H244+Absentee!G276)</f>
        <v>651</v>
      </c>
      <c r="I106" s="23">
        <f>SUM('Election Day'!I244+Absentee!L276)</f>
        <v>622</v>
      </c>
      <c r="J106" s="23">
        <f>SUM('Election Day'!J244+Absentee!Q276)</f>
        <v>631</v>
      </c>
      <c r="K106" s="23">
        <f>SUM('Election Day'!K244+Absentee!V276)</f>
        <v>594</v>
      </c>
      <c r="L106" s="23">
        <f>SUM('Election Day'!L244+Absentee!AA276)</f>
        <v>642</v>
      </c>
      <c r="M106" s="23">
        <f>SUM('Election Day'!M244+Absentee!AF276)</f>
        <v>577</v>
      </c>
      <c r="N106" s="23">
        <f>+SUM('Election Day'!N244+Absentee!H276)</f>
        <v>259</v>
      </c>
      <c r="O106" s="23">
        <f>SUM('Election Day'!O244+Absentee!M276)</f>
        <v>271</v>
      </c>
      <c r="P106" s="23">
        <f>SUM('Election Day'!P244+Absentee!R276)</f>
        <v>263</v>
      </c>
      <c r="Q106" s="23">
        <f>SUM('Election Day'!Q244+Absentee!W276)</f>
        <v>240</v>
      </c>
      <c r="R106" s="23">
        <f>SUM('Election Day'!R244+Absentee!AB276)</f>
        <v>193</v>
      </c>
      <c r="S106" s="23">
        <f>SUM('Election Day'!S244+Absentee!AG276)</f>
        <v>212</v>
      </c>
      <c r="T106" s="23">
        <f>SUM('Election Day'!T244+Absentee!I276)</f>
        <v>143</v>
      </c>
      <c r="U106" s="23">
        <f>SUM('Election Day'!U244+Absentee!N276)</f>
        <v>101</v>
      </c>
      <c r="V106" s="23">
        <f>SUM('Election Day'!V244+Absentee!S276)</f>
        <v>176</v>
      </c>
      <c r="W106" s="23">
        <f>SUM('Election Day'!W244+Absentee!X276)</f>
        <v>84</v>
      </c>
      <c r="X106" s="23">
        <f>SUM('Election Day'!X244+Absentee!AC276)</f>
        <v>127</v>
      </c>
      <c r="Y106" s="23">
        <f>SUM('Election Day'!Y244+Absentee!AH276)</f>
        <v>76</v>
      </c>
      <c r="Z106" s="23">
        <f>SUM('Election Day'!Z244+Absentee!J276)</f>
        <v>83</v>
      </c>
      <c r="AA106" s="23">
        <f>SUM('Election Day'!AA244+Absentee!O276)</f>
        <v>16</v>
      </c>
      <c r="AB106" s="23">
        <f>SUM('Election Day'!AB244+Absentee!T276)</f>
        <v>19</v>
      </c>
      <c r="AC106" s="23">
        <f>SUM('Election Day'!AC244+Absentee!Y276)</f>
        <v>11</v>
      </c>
      <c r="AD106" s="23">
        <f>SUM('Election Day'!AD244+Absentee!AD276)</f>
        <v>44</v>
      </c>
      <c r="AE106" s="23">
        <f>SUM('Election Day'!AE244+Absentee!AI276)</f>
        <v>35</v>
      </c>
      <c r="AF106" s="23">
        <f>SUM('Election Day'!AF244+Absentee!AK276)</f>
        <v>1050</v>
      </c>
      <c r="AG106" s="23">
        <f>SUM('Election Day'!AG244+Absentee!AJ276)</f>
        <v>24</v>
      </c>
      <c r="AH106" s="6">
        <v>0</v>
      </c>
      <c r="AI106" s="23">
        <f t="shared" si="20"/>
        <v>1074</v>
      </c>
      <c r="AJ106" s="23">
        <f t="shared" si="21"/>
        <v>6444</v>
      </c>
    </row>
    <row r="107" spans="1:36" x14ac:dyDescent="0.25">
      <c r="A107" s="6" t="s">
        <v>63</v>
      </c>
      <c r="B107" s="23">
        <f>SUM('Election Day'!B245+Absentee!F277)</f>
        <v>69</v>
      </c>
      <c r="C107" s="23">
        <f>SUM('Election Day'!C245+Absentee!K277)</f>
        <v>19</v>
      </c>
      <c r="D107" s="23">
        <f>SUM('Election Day'!D245+Absentee!P277)</f>
        <v>27</v>
      </c>
      <c r="E107" s="23">
        <f>SUM('Election Day'!E245+Absentee!U277)</f>
        <v>26</v>
      </c>
      <c r="F107" s="23">
        <f>SUM('Election Day'!F245+Absentee!Z277)</f>
        <v>48</v>
      </c>
      <c r="G107" s="23">
        <f>SUM('Election Day'!G245+Absentee!AE277)</f>
        <v>16</v>
      </c>
      <c r="H107" s="23">
        <f>SUM('Election Day'!H245+Absentee!G277)</f>
        <v>236</v>
      </c>
      <c r="I107" s="23">
        <f>SUM('Election Day'!I245+Absentee!L277)</f>
        <v>224</v>
      </c>
      <c r="J107" s="23">
        <f>SUM('Election Day'!J245+Absentee!Q277)</f>
        <v>233</v>
      </c>
      <c r="K107" s="23">
        <f>SUM('Election Day'!K245+Absentee!V277)</f>
        <v>217</v>
      </c>
      <c r="L107" s="23">
        <f>SUM('Election Day'!L245+Absentee!AA277)</f>
        <v>251</v>
      </c>
      <c r="M107" s="23">
        <f>SUM('Election Day'!M245+Absentee!AF277)</f>
        <v>209</v>
      </c>
      <c r="N107" s="23">
        <f>+SUM('Election Day'!N245+Absentee!H277)</f>
        <v>104</v>
      </c>
      <c r="O107" s="23">
        <f>SUM('Election Day'!O245+Absentee!M277)</f>
        <v>122</v>
      </c>
      <c r="P107" s="23">
        <f>SUM('Election Day'!P245+Absentee!R277)</f>
        <v>113</v>
      </c>
      <c r="Q107" s="23">
        <f>SUM('Election Day'!Q245+Absentee!W277)</f>
        <v>91</v>
      </c>
      <c r="R107" s="23">
        <f>SUM('Election Day'!R245+Absentee!AB277)</f>
        <v>78</v>
      </c>
      <c r="S107" s="23">
        <f>SUM('Election Day'!S245+Absentee!AG277)</f>
        <v>82</v>
      </c>
      <c r="T107" s="23">
        <f>SUM('Election Day'!T245+Absentee!I277)</f>
        <v>43</v>
      </c>
      <c r="U107" s="23">
        <f>SUM('Election Day'!U245+Absentee!N277)</f>
        <v>53</v>
      </c>
      <c r="V107" s="23">
        <f>SUM('Election Day'!V245+Absentee!S277)</f>
        <v>97</v>
      </c>
      <c r="W107" s="23">
        <f>SUM('Election Day'!W245+Absentee!X277)</f>
        <v>43</v>
      </c>
      <c r="X107" s="23">
        <f>SUM('Election Day'!X245+Absentee!AC277)</f>
        <v>51</v>
      </c>
      <c r="Y107" s="23">
        <f>SUM('Election Day'!Y245+Absentee!AH277)</f>
        <v>35</v>
      </c>
      <c r="Z107" s="23">
        <f>SUM('Election Day'!Z245+Absentee!J277)</f>
        <v>37</v>
      </c>
      <c r="AA107" s="23">
        <f>SUM('Election Day'!AA245+Absentee!O277)</f>
        <v>4</v>
      </c>
      <c r="AB107" s="23">
        <f>SUM('Election Day'!AB245+Absentee!T277)</f>
        <v>21</v>
      </c>
      <c r="AC107" s="23">
        <f>SUM('Election Day'!AC245+Absentee!Y277)</f>
        <v>12</v>
      </c>
      <c r="AD107" s="23">
        <f>SUM('Election Day'!AD245+Absentee!AD277)</f>
        <v>19</v>
      </c>
      <c r="AE107" s="23">
        <f>SUM('Election Day'!AE245+Absentee!AI277)</f>
        <v>30</v>
      </c>
      <c r="AF107" s="23">
        <f>SUM('Election Day'!AF245+Absentee!AK277)</f>
        <v>474</v>
      </c>
      <c r="AG107" s="23">
        <f>SUM('Election Day'!AG245+Absentee!AJ277)</f>
        <v>12</v>
      </c>
      <c r="AH107" s="6">
        <v>0</v>
      </c>
      <c r="AI107" s="23">
        <f t="shared" si="20"/>
        <v>486</v>
      </c>
      <c r="AJ107" s="23">
        <f t="shared" si="21"/>
        <v>2610</v>
      </c>
    </row>
    <row r="108" spans="1:36" x14ac:dyDescent="0.25">
      <c r="A108" s="6" t="s">
        <v>64</v>
      </c>
      <c r="B108" s="23">
        <f>SUM('Election Day'!B246+Absentee!F278)</f>
        <v>16</v>
      </c>
      <c r="C108" s="23">
        <f>SUM('Election Day'!C246+Absentee!K278)</f>
        <v>3</v>
      </c>
      <c r="D108" s="23">
        <f>SUM('Election Day'!D246+Absentee!P278)</f>
        <v>11</v>
      </c>
      <c r="E108" s="23">
        <f>SUM('Election Day'!E246+Absentee!U278)</f>
        <v>13</v>
      </c>
      <c r="F108" s="23">
        <f>SUM('Election Day'!F246+Absentee!Z278)</f>
        <v>13</v>
      </c>
      <c r="G108" s="23">
        <f>SUM('Election Day'!G246+Absentee!AE278)</f>
        <v>8</v>
      </c>
      <c r="H108" s="23">
        <f>SUM('Election Day'!H246+Absentee!G278)</f>
        <v>54</v>
      </c>
      <c r="I108" s="23">
        <f>SUM('Election Day'!I246+Absentee!L278)</f>
        <v>52</v>
      </c>
      <c r="J108" s="23">
        <f>SUM('Election Day'!J246+Absentee!Q278)</f>
        <v>58</v>
      </c>
      <c r="K108" s="23">
        <f>SUM('Election Day'!K246+Absentee!V278)</f>
        <v>49</v>
      </c>
      <c r="L108" s="23">
        <f>SUM('Election Day'!L246+Absentee!AA278)</f>
        <v>57</v>
      </c>
      <c r="M108" s="23">
        <f>SUM('Election Day'!M246+Absentee!AF278)</f>
        <v>54</v>
      </c>
      <c r="N108" s="23">
        <f>+SUM('Election Day'!N246+Absentee!H278)</f>
        <v>23</v>
      </c>
      <c r="O108" s="23">
        <f>SUM('Election Day'!O246+Absentee!M278)</f>
        <v>31</v>
      </c>
      <c r="P108" s="23">
        <f>SUM('Election Day'!P246+Absentee!R278)</f>
        <v>22</v>
      </c>
      <c r="Q108" s="23">
        <f>SUM('Election Day'!Q246+Absentee!W278)</f>
        <v>16</v>
      </c>
      <c r="R108" s="23">
        <f>SUM('Election Day'!R246+Absentee!AB278)</f>
        <v>14</v>
      </c>
      <c r="S108" s="23">
        <f>SUM('Election Day'!S246+Absentee!AG278)</f>
        <v>15</v>
      </c>
      <c r="T108" s="23">
        <f>SUM('Election Day'!T246+Absentee!I278)</f>
        <v>15</v>
      </c>
      <c r="U108" s="23">
        <f>SUM('Election Day'!U246+Absentee!N278)</f>
        <v>9</v>
      </c>
      <c r="V108" s="23">
        <f>SUM('Election Day'!V246+Absentee!S278)</f>
        <v>18</v>
      </c>
      <c r="W108" s="23">
        <f>SUM('Election Day'!W246+Absentee!X278)</f>
        <v>9</v>
      </c>
      <c r="X108" s="23">
        <f>SUM('Election Day'!X246+Absentee!AC278)</f>
        <v>15</v>
      </c>
      <c r="Y108" s="23">
        <f>SUM('Election Day'!Y246+Absentee!AH278)</f>
        <v>9</v>
      </c>
      <c r="Z108" s="23">
        <f>SUM('Election Day'!Z246+Absentee!J278)</f>
        <v>10</v>
      </c>
      <c r="AA108" s="23">
        <f>SUM('Election Day'!AA246+Absentee!O278)</f>
        <v>3</v>
      </c>
      <c r="AB108" s="23">
        <f>SUM('Election Day'!AB246+Absentee!T278)</f>
        <v>4</v>
      </c>
      <c r="AC108" s="23">
        <f>SUM('Election Day'!AC246+Absentee!Y278)</f>
        <v>3</v>
      </c>
      <c r="AD108" s="23">
        <f>SUM('Election Day'!AD246+Absentee!AD278)</f>
        <v>4</v>
      </c>
      <c r="AE108" s="23">
        <f>SUM('Election Day'!AE246+Absentee!AI278)</f>
        <v>9</v>
      </c>
      <c r="AF108" s="23">
        <f>SUM('Election Day'!AF246+Absentee!AK278)</f>
        <v>223</v>
      </c>
      <c r="AG108" s="23">
        <f>SUM('Election Day'!AG246+Absentee!AJ278)</f>
        <v>0</v>
      </c>
      <c r="AH108" s="6">
        <v>0</v>
      </c>
      <c r="AI108" s="23">
        <f t="shared" si="20"/>
        <v>223</v>
      </c>
      <c r="AJ108" s="23">
        <f t="shared" si="21"/>
        <v>617</v>
      </c>
    </row>
    <row r="109" spans="1:36" x14ac:dyDescent="0.25">
      <c r="A109" s="6" t="s">
        <v>65</v>
      </c>
      <c r="B109" s="23">
        <f>SUM('Election Day'!B247+Absentee!F279)</f>
        <v>30</v>
      </c>
      <c r="C109" s="23">
        <f>SUM('Election Day'!C247+Absentee!K279)</f>
        <v>5</v>
      </c>
      <c r="D109" s="23">
        <f>SUM('Election Day'!D247+Absentee!P279)</f>
        <v>17</v>
      </c>
      <c r="E109" s="23">
        <f>SUM('Election Day'!E247+Absentee!U279)</f>
        <v>4</v>
      </c>
      <c r="F109" s="23">
        <f>SUM('Election Day'!F247+Absentee!Z279)</f>
        <v>18</v>
      </c>
      <c r="G109" s="23">
        <f>SUM('Election Day'!G247+Absentee!AE279)</f>
        <v>3</v>
      </c>
      <c r="H109" s="23">
        <f>SUM('Election Day'!H247+Absentee!G279)</f>
        <v>110</v>
      </c>
      <c r="I109" s="23">
        <f>SUM('Election Day'!I247+Absentee!L279)</f>
        <v>96</v>
      </c>
      <c r="J109" s="23">
        <f>SUM('Election Day'!J247+Absentee!Q279)</f>
        <v>102</v>
      </c>
      <c r="K109" s="23">
        <f>SUM('Election Day'!K247+Absentee!V279)</f>
        <v>95</v>
      </c>
      <c r="L109" s="23">
        <f>SUM('Election Day'!L247+Absentee!AA279)</f>
        <v>110</v>
      </c>
      <c r="M109" s="23">
        <f>SUM('Election Day'!M247+Absentee!AF279)</f>
        <v>96</v>
      </c>
      <c r="N109" s="23">
        <f>+SUM('Election Day'!N247+Absentee!H279)</f>
        <v>52</v>
      </c>
      <c r="O109" s="23">
        <f>SUM('Election Day'!O247+Absentee!M279)</f>
        <v>54</v>
      </c>
      <c r="P109" s="23">
        <f>SUM('Election Day'!P247+Absentee!R279)</f>
        <v>53</v>
      </c>
      <c r="Q109" s="23">
        <f>SUM('Election Day'!Q247+Absentee!W279)</f>
        <v>54</v>
      </c>
      <c r="R109" s="23">
        <f>SUM('Election Day'!R247+Absentee!AB279)</f>
        <v>44</v>
      </c>
      <c r="S109" s="23">
        <f>SUM('Election Day'!S247+Absentee!AG279)</f>
        <v>46</v>
      </c>
      <c r="T109" s="23">
        <f>SUM('Election Day'!T247+Absentee!I279)</f>
        <v>18</v>
      </c>
      <c r="U109" s="23">
        <f>SUM('Election Day'!U247+Absentee!N279)</f>
        <v>17</v>
      </c>
      <c r="V109" s="23">
        <f>SUM('Election Day'!V247+Absentee!S279)</f>
        <v>33</v>
      </c>
      <c r="W109" s="23">
        <f>SUM('Election Day'!W247+Absentee!X279)</f>
        <v>7</v>
      </c>
      <c r="X109" s="23">
        <f>SUM('Election Day'!X247+Absentee!AC279)</f>
        <v>17</v>
      </c>
      <c r="Y109" s="23">
        <f>SUM('Election Day'!Y247+Absentee!AH279)</f>
        <v>9</v>
      </c>
      <c r="Z109" s="23">
        <f>SUM('Election Day'!Z247+Absentee!J279)</f>
        <v>17</v>
      </c>
      <c r="AA109" s="23">
        <f>SUM('Election Day'!AA247+Absentee!O279)</f>
        <v>7</v>
      </c>
      <c r="AB109" s="23">
        <f>SUM('Election Day'!AB247+Absentee!T279)</f>
        <v>7</v>
      </c>
      <c r="AC109" s="23">
        <f>SUM('Election Day'!AC247+Absentee!Y279)</f>
        <v>6</v>
      </c>
      <c r="AD109" s="23">
        <f>SUM('Election Day'!AD247+Absentee!AD279)</f>
        <v>10</v>
      </c>
      <c r="AE109" s="23">
        <f>SUM('Election Day'!AE247+Absentee!AI279)</f>
        <v>8</v>
      </c>
      <c r="AF109" s="23">
        <f>SUM('Election Day'!AF247+Absentee!AK279)</f>
        <v>253</v>
      </c>
      <c r="AG109" s="23">
        <f>SUM('Election Day'!AG247+Absentee!AJ279)</f>
        <v>0</v>
      </c>
      <c r="AH109" s="6">
        <v>0</v>
      </c>
      <c r="AI109" s="23">
        <f t="shared" si="20"/>
        <v>253</v>
      </c>
      <c r="AJ109" s="23">
        <f t="shared" si="21"/>
        <v>1145</v>
      </c>
    </row>
    <row r="110" spans="1:36" x14ac:dyDescent="0.25">
      <c r="A110" s="6" t="s">
        <v>66</v>
      </c>
      <c r="B110" s="23">
        <f>SUM('Election Day'!B248+Absentee!F280)</f>
        <v>69</v>
      </c>
      <c r="C110" s="23">
        <f>SUM('Election Day'!C248+Absentee!K280)</f>
        <v>11</v>
      </c>
      <c r="D110" s="23">
        <f>SUM('Election Day'!D248+Absentee!P280)</f>
        <v>36</v>
      </c>
      <c r="E110" s="23">
        <f>SUM('Election Day'!E248+Absentee!U280)</f>
        <v>15</v>
      </c>
      <c r="F110" s="23">
        <f>SUM('Election Day'!F248+Absentee!Z280)</f>
        <v>46</v>
      </c>
      <c r="G110" s="23">
        <f>SUM('Election Day'!G248+Absentee!AE280)</f>
        <v>15</v>
      </c>
      <c r="H110" s="23">
        <f>SUM('Election Day'!H248+Absentee!G280)</f>
        <v>181</v>
      </c>
      <c r="I110" s="23">
        <f>SUM('Election Day'!I248+Absentee!L280)</f>
        <v>164</v>
      </c>
      <c r="J110" s="23">
        <f>SUM('Election Day'!J248+Absentee!Q280)</f>
        <v>180</v>
      </c>
      <c r="K110" s="23">
        <f>SUM('Election Day'!K248+Absentee!V280)</f>
        <v>162</v>
      </c>
      <c r="L110" s="23">
        <f>SUM('Election Day'!L248+Absentee!AA280)</f>
        <v>183</v>
      </c>
      <c r="M110" s="23">
        <f>SUM('Election Day'!M248+Absentee!AF280)</f>
        <v>154</v>
      </c>
      <c r="N110" s="23">
        <f>+SUM('Election Day'!N248+Absentee!H280)</f>
        <v>60</v>
      </c>
      <c r="O110" s="23">
        <f>SUM('Election Day'!O248+Absentee!M280)</f>
        <v>77</v>
      </c>
      <c r="P110" s="23">
        <f>SUM('Election Day'!P248+Absentee!R280)</f>
        <v>63</v>
      </c>
      <c r="Q110" s="23">
        <f>SUM('Election Day'!Q248+Absentee!W280)</f>
        <v>48</v>
      </c>
      <c r="R110" s="23">
        <f>SUM('Election Day'!R248+Absentee!AB280)</f>
        <v>39</v>
      </c>
      <c r="S110" s="23">
        <f>SUM('Election Day'!S248+Absentee!AG280)</f>
        <v>43</v>
      </c>
      <c r="T110" s="23">
        <f>SUM('Election Day'!T248+Absentee!I280)</f>
        <v>47</v>
      </c>
      <c r="U110" s="23">
        <f>SUM('Election Day'!U248+Absentee!N280)</f>
        <v>22</v>
      </c>
      <c r="V110" s="23">
        <f>SUM('Election Day'!V248+Absentee!S280)</f>
        <v>63</v>
      </c>
      <c r="W110" s="23">
        <f>SUM('Election Day'!W248+Absentee!X280)</f>
        <v>19</v>
      </c>
      <c r="X110" s="23">
        <f>SUM('Election Day'!X248+Absentee!AC280)</f>
        <v>38</v>
      </c>
      <c r="Y110" s="23">
        <f>SUM('Election Day'!Y248+Absentee!AH280)</f>
        <v>14</v>
      </c>
      <c r="Z110" s="23">
        <f>SUM('Election Day'!Z248+Absentee!J280)</f>
        <v>26</v>
      </c>
      <c r="AA110" s="23">
        <f>SUM('Election Day'!AA248+Absentee!O280)</f>
        <v>8</v>
      </c>
      <c r="AB110" s="23">
        <f>SUM('Election Day'!AB248+Absentee!T280)</f>
        <v>12</v>
      </c>
      <c r="AC110" s="23">
        <f>SUM('Election Day'!AC248+Absentee!Y280)</f>
        <v>8</v>
      </c>
      <c r="AD110" s="23">
        <f>SUM('Election Day'!AD248+Absentee!AD280)</f>
        <v>14</v>
      </c>
      <c r="AE110" s="23">
        <f>SUM('Election Day'!AE248+Absentee!AI280)</f>
        <v>17</v>
      </c>
      <c r="AF110" s="23">
        <f>SUM('Election Day'!AF248+Absentee!AK280)</f>
        <v>398</v>
      </c>
      <c r="AG110" s="23">
        <f>SUM('Election Day'!AG248+Absentee!AJ280)</f>
        <v>0</v>
      </c>
      <c r="AH110" s="6">
        <v>0</v>
      </c>
      <c r="AI110" s="23">
        <f t="shared" si="20"/>
        <v>398</v>
      </c>
      <c r="AJ110" s="23">
        <f t="shared" si="21"/>
        <v>1834</v>
      </c>
    </row>
    <row r="111" spans="1:36" x14ac:dyDescent="0.25">
      <c r="A111" s="5" t="s">
        <v>43</v>
      </c>
      <c r="B111" s="24">
        <f>SUM(B93:B110)</f>
        <v>1152</v>
      </c>
      <c r="C111" s="24">
        <f t="shared" ref="C111:AJ111" si="22">SUM(C93:C110)</f>
        <v>302</v>
      </c>
      <c r="D111" s="24">
        <f t="shared" si="22"/>
        <v>651</v>
      </c>
      <c r="E111" s="24">
        <f t="shared" si="22"/>
        <v>427</v>
      </c>
      <c r="F111" s="24">
        <f t="shared" si="22"/>
        <v>659</v>
      </c>
      <c r="G111" s="24">
        <f t="shared" si="22"/>
        <v>311</v>
      </c>
      <c r="H111" s="24">
        <f t="shared" si="22"/>
        <v>4220</v>
      </c>
      <c r="I111" s="24">
        <f t="shared" si="22"/>
        <v>3957</v>
      </c>
      <c r="J111" s="24">
        <f t="shared" si="22"/>
        <v>4191</v>
      </c>
      <c r="K111" s="24">
        <f t="shared" si="22"/>
        <v>3843</v>
      </c>
      <c r="L111" s="24">
        <f t="shared" si="22"/>
        <v>4267</v>
      </c>
      <c r="M111" s="24">
        <f t="shared" si="22"/>
        <v>3752</v>
      </c>
      <c r="N111" s="24">
        <f t="shared" si="22"/>
        <v>1686</v>
      </c>
      <c r="O111" s="24">
        <f t="shared" si="22"/>
        <v>1874</v>
      </c>
      <c r="P111" s="24">
        <f t="shared" si="22"/>
        <v>1705</v>
      </c>
      <c r="Q111" s="24">
        <f t="shared" si="22"/>
        <v>1504</v>
      </c>
      <c r="R111" s="24">
        <f t="shared" si="22"/>
        <v>1207</v>
      </c>
      <c r="S111" s="24">
        <f t="shared" si="22"/>
        <v>1342</v>
      </c>
      <c r="T111" s="24">
        <f t="shared" si="22"/>
        <v>895</v>
      </c>
      <c r="U111" s="24">
        <f t="shared" si="22"/>
        <v>772</v>
      </c>
      <c r="V111" s="24">
        <f t="shared" si="22"/>
        <v>1320</v>
      </c>
      <c r="W111" s="24">
        <f t="shared" si="22"/>
        <v>559</v>
      </c>
      <c r="X111" s="24">
        <f t="shared" si="22"/>
        <v>785</v>
      </c>
      <c r="Y111" s="24">
        <f t="shared" si="22"/>
        <v>499</v>
      </c>
      <c r="Z111" s="24">
        <f t="shared" si="22"/>
        <v>550</v>
      </c>
      <c r="AA111" s="24">
        <f t="shared" si="22"/>
        <v>173</v>
      </c>
      <c r="AB111" s="24">
        <f t="shared" si="22"/>
        <v>275</v>
      </c>
      <c r="AC111" s="24">
        <f t="shared" si="22"/>
        <v>147</v>
      </c>
      <c r="AD111" s="24">
        <f t="shared" si="22"/>
        <v>329</v>
      </c>
      <c r="AE111" s="24">
        <f t="shared" si="22"/>
        <v>312</v>
      </c>
      <c r="AF111" s="24">
        <f t="shared" si="22"/>
        <v>8402</v>
      </c>
      <c r="AG111" s="24">
        <f t="shared" si="22"/>
        <v>108</v>
      </c>
      <c r="AH111" s="24">
        <f t="shared" si="22"/>
        <v>0</v>
      </c>
      <c r="AI111" s="24">
        <f t="shared" si="22"/>
        <v>8510</v>
      </c>
      <c r="AJ111" s="24">
        <f t="shared" si="22"/>
        <v>43666</v>
      </c>
    </row>
    <row r="112" spans="1:36" x14ac:dyDescent="0.25">
      <c r="A112" s="5" t="s">
        <v>44</v>
      </c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</row>
    <row r="113" spans="1:36" x14ac:dyDescent="0.25">
      <c r="A113" s="6" t="s">
        <v>44</v>
      </c>
      <c r="B113" s="6">
        <v>0</v>
      </c>
      <c r="C113" s="6">
        <v>0</v>
      </c>
      <c r="D113" s="6">
        <v>0</v>
      </c>
      <c r="E113" s="6">
        <v>0</v>
      </c>
      <c r="F113" s="6">
        <v>0</v>
      </c>
      <c r="G113" s="6">
        <v>0</v>
      </c>
      <c r="H113" s="6">
        <v>0</v>
      </c>
      <c r="I113" s="6">
        <v>0</v>
      </c>
      <c r="J113" s="6">
        <v>0</v>
      </c>
      <c r="K113" s="6">
        <v>0</v>
      </c>
      <c r="L113" s="6">
        <v>0</v>
      </c>
      <c r="M113" s="6">
        <v>0</v>
      </c>
      <c r="N113" s="6">
        <v>0</v>
      </c>
      <c r="O113" s="6">
        <v>0</v>
      </c>
      <c r="P113" s="6">
        <v>0</v>
      </c>
      <c r="Q113" s="6">
        <v>0</v>
      </c>
      <c r="R113" s="6">
        <v>0</v>
      </c>
      <c r="S113" s="6">
        <v>0</v>
      </c>
      <c r="T113" s="6">
        <v>0</v>
      </c>
      <c r="U113" s="6">
        <v>0</v>
      </c>
      <c r="V113" s="6">
        <v>0</v>
      </c>
      <c r="W113" s="6">
        <v>0</v>
      </c>
      <c r="X113" s="6">
        <v>0</v>
      </c>
      <c r="Y113" s="6">
        <v>0</v>
      </c>
      <c r="Z113" s="6">
        <v>0</v>
      </c>
      <c r="AA113" s="6">
        <v>0</v>
      </c>
      <c r="AB113" s="6">
        <v>0</v>
      </c>
      <c r="AC113" s="6">
        <v>0</v>
      </c>
      <c r="AD113" s="6">
        <v>0</v>
      </c>
      <c r="AE113" s="6">
        <v>0</v>
      </c>
      <c r="AF113" s="6">
        <v>0</v>
      </c>
      <c r="AG113" s="6">
        <v>0</v>
      </c>
      <c r="AH113" s="6">
        <v>0</v>
      </c>
      <c r="AI113" s="6">
        <v>0</v>
      </c>
      <c r="AJ113" s="6">
        <v>0</v>
      </c>
    </row>
    <row r="114" spans="1:36" x14ac:dyDescent="0.25">
      <c r="A114" s="7" t="s">
        <v>45</v>
      </c>
      <c r="B114" s="25">
        <f>B111</f>
        <v>1152</v>
      </c>
      <c r="C114" s="25">
        <f t="shared" ref="C114:AI114" si="23">C111</f>
        <v>302</v>
      </c>
      <c r="D114" s="25">
        <f t="shared" si="23"/>
        <v>651</v>
      </c>
      <c r="E114" s="25">
        <f t="shared" si="23"/>
        <v>427</v>
      </c>
      <c r="F114" s="25">
        <f t="shared" si="23"/>
        <v>659</v>
      </c>
      <c r="G114" s="25">
        <f t="shared" si="23"/>
        <v>311</v>
      </c>
      <c r="H114" s="25">
        <f t="shared" si="23"/>
        <v>4220</v>
      </c>
      <c r="I114" s="25">
        <f t="shared" si="23"/>
        <v>3957</v>
      </c>
      <c r="J114" s="25">
        <f t="shared" si="23"/>
        <v>4191</v>
      </c>
      <c r="K114" s="25">
        <f t="shared" si="23"/>
        <v>3843</v>
      </c>
      <c r="L114" s="25">
        <f t="shared" si="23"/>
        <v>4267</v>
      </c>
      <c r="M114" s="25">
        <f t="shared" si="23"/>
        <v>3752</v>
      </c>
      <c r="N114" s="25">
        <f t="shared" si="23"/>
        <v>1686</v>
      </c>
      <c r="O114" s="25">
        <f t="shared" si="23"/>
        <v>1874</v>
      </c>
      <c r="P114" s="25">
        <f t="shared" si="23"/>
        <v>1705</v>
      </c>
      <c r="Q114" s="25">
        <f t="shared" si="23"/>
        <v>1504</v>
      </c>
      <c r="R114" s="25">
        <f t="shared" si="23"/>
        <v>1207</v>
      </c>
      <c r="S114" s="25">
        <f t="shared" si="23"/>
        <v>1342</v>
      </c>
      <c r="T114" s="25">
        <f t="shared" si="23"/>
        <v>895</v>
      </c>
      <c r="U114" s="25">
        <f t="shared" si="23"/>
        <v>772</v>
      </c>
      <c r="V114" s="25">
        <f t="shared" si="23"/>
        <v>1320</v>
      </c>
      <c r="W114" s="25">
        <f t="shared" si="23"/>
        <v>559</v>
      </c>
      <c r="X114" s="25">
        <f t="shared" si="23"/>
        <v>785</v>
      </c>
      <c r="Y114" s="25">
        <f t="shared" si="23"/>
        <v>499</v>
      </c>
      <c r="Z114" s="25">
        <f t="shared" si="23"/>
        <v>550</v>
      </c>
      <c r="AA114" s="25">
        <f t="shared" si="23"/>
        <v>173</v>
      </c>
      <c r="AB114" s="25">
        <f t="shared" si="23"/>
        <v>275</v>
      </c>
      <c r="AC114" s="25">
        <f t="shared" si="23"/>
        <v>147</v>
      </c>
      <c r="AD114" s="25">
        <f t="shared" si="23"/>
        <v>329</v>
      </c>
      <c r="AE114" s="25">
        <f t="shared" si="23"/>
        <v>312</v>
      </c>
      <c r="AF114" s="25">
        <f t="shared" si="23"/>
        <v>8402</v>
      </c>
      <c r="AG114" s="25">
        <f t="shared" si="23"/>
        <v>108</v>
      </c>
      <c r="AH114" s="25">
        <f t="shared" si="23"/>
        <v>0</v>
      </c>
      <c r="AI114" s="25">
        <f t="shared" si="23"/>
        <v>8510</v>
      </c>
      <c r="AJ114" s="25">
        <f>SUM(B114:AE114)</f>
        <v>43666</v>
      </c>
    </row>
    <row r="116" spans="1:36" ht="21" x14ac:dyDescent="0.25">
      <c r="A116" s="2" t="s">
        <v>130</v>
      </c>
    </row>
    <row r="118" spans="1:36" x14ac:dyDescent="0.25">
      <c r="A118" s="1" t="s">
        <v>4</v>
      </c>
    </row>
    <row r="119" spans="1:36" x14ac:dyDescent="0.25">
      <c r="A119" s="1" t="s">
        <v>5</v>
      </c>
    </row>
    <row r="120" spans="1:36" ht="29.25" x14ac:dyDescent="0.25">
      <c r="A120" s="55" t="s">
        <v>6</v>
      </c>
      <c r="B120" s="3" t="s">
        <v>131</v>
      </c>
      <c r="C120" s="3" t="s">
        <v>133</v>
      </c>
      <c r="D120" s="55" t="s">
        <v>29</v>
      </c>
      <c r="E120" s="55" t="s">
        <v>30</v>
      </c>
      <c r="F120" s="55" t="s">
        <v>31</v>
      </c>
      <c r="G120" s="55" t="s">
        <v>32</v>
      </c>
      <c r="H120" s="55" t="s">
        <v>33</v>
      </c>
    </row>
    <row r="121" spans="1:36" x14ac:dyDescent="0.25">
      <c r="A121" s="56"/>
      <c r="B121" s="4" t="s">
        <v>132</v>
      </c>
      <c r="C121" s="4" t="s">
        <v>132</v>
      </c>
      <c r="D121" s="56"/>
      <c r="E121" s="56"/>
      <c r="F121" s="56"/>
      <c r="G121" s="56"/>
      <c r="H121" s="56"/>
    </row>
    <row r="122" spans="1:36" x14ac:dyDescent="0.25">
      <c r="A122" s="5" t="s">
        <v>34</v>
      </c>
      <c r="B122" s="5"/>
      <c r="C122" s="5"/>
      <c r="D122" s="5"/>
      <c r="E122" s="5"/>
      <c r="F122" s="5"/>
      <c r="G122" s="5"/>
      <c r="H122" s="5"/>
    </row>
    <row r="123" spans="1:36" x14ac:dyDescent="0.25">
      <c r="A123" s="6" t="s">
        <v>134</v>
      </c>
      <c r="B123" s="23">
        <f>SUM('Election Day'!B321+Absentee!F4)</f>
        <v>36</v>
      </c>
      <c r="C123" s="23">
        <f>SUM('Election Day'!C321+Absentee!K4)</f>
        <v>77</v>
      </c>
      <c r="D123" s="23">
        <f>SUM('Election Day'!D321+Absentee!O4)</f>
        <v>1</v>
      </c>
      <c r="E123" s="23">
        <f>SUM('Election Day'!E321+Absentee!N4)</f>
        <v>2</v>
      </c>
      <c r="F123" s="23">
        <f>SUM('Election Day'!F321+Absentee!H4)</f>
        <v>1</v>
      </c>
      <c r="G123" s="23">
        <f>SUM(D123:F123)</f>
        <v>4</v>
      </c>
      <c r="H123" s="23">
        <f>SUM(B123:C123)+F123</f>
        <v>114</v>
      </c>
    </row>
    <row r="124" spans="1:36" x14ac:dyDescent="0.25">
      <c r="A124" s="6" t="s">
        <v>135</v>
      </c>
      <c r="B124" s="23">
        <f>SUM('Election Day'!B322+Absentee!F5)</f>
        <v>134</v>
      </c>
      <c r="C124" s="23">
        <f>SUM('Election Day'!C322+Absentee!K5)</f>
        <v>225</v>
      </c>
      <c r="D124" s="23">
        <f>SUM('Election Day'!D322+Absentee!O5)</f>
        <v>0</v>
      </c>
      <c r="E124" s="23">
        <f>SUM('Election Day'!E322+Absentee!N5)</f>
        <v>7</v>
      </c>
      <c r="F124" s="23">
        <f>SUM('Election Day'!F322+Absentee!H5)</f>
        <v>4</v>
      </c>
      <c r="G124" s="23">
        <f t="shared" ref="G124:G140" si="24">SUM(D124:F124)</f>
        <v>11</v>
      </c>
      <c r="H124" s="23">
        <f t="shared" ref="H124:H140" si="25">SUM(B124:C124)+F124</f>
        <v>363</v>
      </c>
    </row>
    <row r="125" spans="1:36" x14ac:dyDescent="0.25">
      <c r="A125" s="6" t="s">
        <v>136</v>
      </c>
      <c r="B125" s="23">
        <f>SUM('Election Day'!B323+Absentee!F6)</f>
        <v>63</v>
      </c>
      <c r="C125" s="23">
        <f>SUM('Election Day'!C323+Absentee!K6)</f>
        <v>77</v>
      </c>
      <c r="D125" s="23">
        <f>SUM('Election Day'!D323+Absentee!O6)</f>
        <v>0</v>
      </c>
      <c r="E125" s="23">
        <f>SUM('Election Day'!E323+Absentee!N6)</f>
        <v>2</v>
      </c>
      <c r="F125" s="23">
        <f>SUM('Election Day'!F323+Absentee!H6)</f>
        <v>1</v>
      </c>
      <c r="G125" s="23">
        <f t="shared" si="24"/>
        <v>3</v>
      </c>
      <c r="H125" s="23">
        <f t="shared" si="25"/>
        <v>141</v>
      </c>
    </row>
    <row r="126" spans="1:36" x14ac:dyDescent="0.25">
      <c r="A126" s="6" t="s">
        <v>137</v>
      </c>
      <c r="B126" s="23">
        <f>SUM('Election Day'!B324+Absentee!F7)</f>
        <v>55</v>
      </c>
      <c r="C126" s="23">
        <f>SUM('Election Day'!C324+Absentee!K7)</f>
        <v>102</v>
      </c>
      <c r="D126" s="23">
        <f>SUM('Election Day'!D324+Absentee!O7)</f>
        <v>0</v>
      </c>
      <c r="E126" s="23">
        <f>SUM('Election Day'!E324+Absentee!N7)</f>
        <v>3</v>
      </c>
      <c r="F126" s="23">
        <f>SUM('Election Day'!F324+Absentee!H7)</f>
        <v>1</v>
      </c>
      <c r="G126" s="23">
        <f t="shared" si="24"/>
        <v>4</v>
      </c>
      <c r="H126" s="23">
        <f t="shared" si="25"/>
        <v>158</v>
      </c>
    </row>
    <row r="127" spans="1:36" x14ac:dyDescent="0.25">
      <c r="A127" s="6" t="s">
        <v>138</v>
      </c>
      <c r="B127" s="23">
        <f>SUM('Election Day'!B325+Absentee!F8)</f>
        <v>0</v>
      </c>
      <c r="C127" s="23">
        <f>SUM('Election Day'!C325+Absentee!K8)</f>
        <v>0</v>
      </c>
      <c r="D127" s="23">
        <f>SUM('Election Day'!D325+Absentee!O8)</f>
        <v>0</v>
      </c>
      <c r="E127" s="23">
        <f>SUM('Election Day'!E325+Absentee!N8)</f>
        <v>0</v>
      </c>
      <c r="F127" s="23">
        <f>SUM('Election Day'!F325+Absentee!H8)</f>
        <v>0</v>
      </c>
      <c r="G127" s="23">
        <f t="shared" si="24"/>
        <v>0</v>
      </c>
      <c r="H127" s="23">
        <f t="shared" si="25"/>
        <v>0</v>
      </c>
    </row>
    <row r="128" spans="1:36" x14ac:dyDescent="0.25">
      <c r="A128" s="6" t="s">
        <v>139</v>
      </c>
      <c r="B128" s="23">
        <f>SUM('Election Day'!B326+Absentee!F9)</f>
        <v>192</v>
      </c>
      <c r="C128" s="23">
        <f>SUM('Election Day'!C326+Absentee!K9)</f>
        <v>237</v>
      </c>
      <c r="D128" s="23">
        <f>SUM('Election Day'!D326+Absentee!O9)</f>
        <v>1</v>
      </c>
      <c r="E128" s="23">
        <f>SUM('Election Day'!E326+Absentee!N9)</f>
        <v>5</v>
      </c>
      <c r="F128" s="23">
        <f>SUM('Election Day'!F326+Absentee!H9)</f>
        <v>3</v>
      </c>
      <c r="G128" s="23">
        <f t="shared" si="24"/>
        <v>9</v>
      </c>
      <c r="H128" s="23">
        <f t="shared" si="25"/>
        <v>432</v>
      </c>
    </row>
    <row r="129" spans="1:8" x14ac:dyDescent="0.25">
      <c r="A129" s="6" t="s">
        <v>140</v>
      </c>
      <c r="B129" s="23">
        <f>SUM('Election Day'!B327+Absentee!F10)</f>
        <v>110</v>
      </c>
      <c r="C129" s="23">
        <f>SUM('Election Day'!C327+Absentee!K10)</f>
        <v>209</v>
      </c>
      <c r="D129" s="23">
        <f>SUM('Election Day'!D327+Absentee!O10)</f>
        <v>2</v>
      </c>
      <c r="E129" s="23">
        <f>SUM('Election Day'!E327+Absentee!N10)</f>
        <v>3</v>
      </c>
      <c r="F129" s="23">
        <f>SUM('Election Day'!F327+Absentee!H10)</f>
        <v>0</v>
      </c>
      <c r="G129" s="23">
        <f t="shared" si="24"/>
        <v>5</v>
      </c>
      <c r="H129" s="23">
        <f t="shared" si="25"/>
        <v>319</v>
      </c>
    </row>
    <row r="130" spans="1:8" x14ac:dyDescent="0.25">
      <c r="A130" s="6" t="s">
        <v>141</v>
      </c>
      <c r="B130" s="23">
        <f>SUM('Election Day'!B328+Absentee!F11)</f>
        <v>24</v>
      </c>
      <c r="C130" s="23">
        <f>SUM('Election Day'!C328+Absentee!K11)</f>
        <v>36</v>
      </c>
      <c r="D130" s="23">
        <f>SUM('Election Day'!D328+Absentee!O11)</f>
        <v>2</v>
      </c>
      <c r="E130" s="23">
        <f>SUM('Election Day'!E328+Absentee!N11)</f>
        <v>1</v>
      </c>
      <c r="F130" s="23">
        <f>SUM('Election Day'!F328+Absentee!H11)</f>
        <v>0</v>
      </c>
      <c r="G130" s="23">
        <f t="shared" si="24"/>
        <v>3</v>
      </c>
      <c r="H130" s="23">
        <f t="shared" si="25"/>
        <v>60</v>
      </c>
    </row>
    <row r="131" spans="1:8" x14ac:dyDescent="0.25">
      <c r="A131" s="6" t="s">
        <v>142</v>
      </c>
      <c r="B131" s="23">
        <f>SUM('Election Day'!B329+Absentee!F12)</f>
        <v>31</v>
      </c>
      <c r="C131" s="23">
        <f>SUM('Election Day'!C329+Absentee!K12)</f>
        <v>35</v>
      </c>
      <c r="D131" s="23">
        <f>SUM('Election Day'!D329+Absentee!O12)</f>
        <v>0</v>
      </c>
      <c r="E131" s="23">
        <f>SUM('Election Day'!E329+Absentee!N12)</f>
        <v>0</v>
      </c>
      <c r="F131" s="23">
        <f>SUM('Election Day'!F329+Absentee!H12)</f>
        <v>1</v>
      </c>
      <c r="G131" s="23">
        <f t="shared" si="24"/>
        <v>1</v>
      </c>
      <c r="H131" s="23">
        <f t="shared" si="25"/>
        <v>67</v>
      </c>
    </row>
    <row r="132" spans="1:8" x14ac:dyDescent="0.25">
      <c r="A132" s="6" t="s">
        <v>143</v>
      </c>
      <c r="B132" s="23">
        <f>SUM('Election Day'!B330+Absentee!F13)</f>
        <v>81</v>
      </c>
      <c r="C132" s="23">
        <f>SUM('Election Day'!C330+Absentee!K13)</f>
        <v>165</v>
      </c>
      <c r="D132" s="23">
        <f>SUM('Election Day'!D330+Absentee!O13)</f>
        <v>1</v>
      </c>
      <c r="E132" s="23">
        <f>SUM('Election Day'!E330+Absentee!N13)</f>
        <v>2</v>
      </c>
      <c r="F132" s="23">
        <f>SUM('Election Day'!F330+Absentee!H13)</f>
        <v>1</v>
      </c>
      <c r="G132" s="23">
        <f t="shared" si="24"/>
        <v>4</v>
      </c>
      <c r="H132" s="23">
        <f t="shared" si="25"/>
        <v>247</v>
      </c>
    </row>
    <row r="133" spans="1:8" x14ac:dyDescent="0.25">
      <c r="A133" s="6" t="s">
        <v>144</v>
      </c>
      <c r="B133" s="23">
        <f>SUM('Election Day'!B331+Absentee!F14)</f>
        <v>17</v>
      </c>
      <c r="C133" s="23">
        <f>SUM('Election Day'!C331+Absentee!K14)</f>
        <v>64</v>
      </c>
      <c r="D133" s="23">
        <f>SUM('Election Day'!D331+Absentee!O14)</f>
        <v>0</v>
      </c>
      <c r="E133" s="23">
        <f>SUM('Election Day'!E331+Absentee!N14)</f>
        <v>1</v>
      </c>
      <c r="F133" s="23">
        <f>SUM('Election Day'!F331+Absentee!H14)</f>
        <v>0</v>
      </c>
      <c r="G133" s="23">
        <f t="shared" si="24"/>
        <v>1</v>
      </c>
      <c r="H133" s="23">
        <f t="shared" si="25"/>
        <v>81</v>
      </c>
    </row>
    <row r="134" spans="1:8" x14ac:dyDescent="0.25">
      <c r="A134" s="6" t="s">
        <v>145</v>
      </c>
      <c r="B134" s="23">
        <f>SUM('Election Day'!B332+Absentee!F15)</f>
        <v>171</v>
      </c>
      <c r="C134" s="23">
        <f>SUM('Election Day'!C332+Absentee!K15)</f>
        <v>194</v>
      </c>
      <c r="D134" s="23">
        <f>SUM('Election Day'!D332+Absentee!O15)</f>
        <v>0</v>
      </c>
      <c r="E134" s="23">
        <f>SUM('Election Day'!E332+Absentee!N15)</f>
        <v>2</v>
      </c>
      <c r="F134" s="23">
        <f>SUM('Election Day'!F332+Absentee!H15)</f>
        <v>5</v>
      </c>
      <c r="G134" s="23">
        <f t="shared" si="24"/>
        <v>7</v>
      </c>
      <c r="H134" s="23">
        <f t="shared" si="25"/>
        <v>370</v>
      </c>
    </row>
    <row r="135" spans="1:8" x14ac:dyDescent="0.25">
      <c r="A135" s="6" t="s">
        <v>146</v>
      </c>
      <c r="B135" s="23">
        <f>SUM('Election Day'!B333+Absentee!F16)</f>
        <v>48</v>
      </c>
      <c r="C135" s="23">
        <f>SUM('Election Day'!C333+Absentee!K16)</f>
        <v>114</v>
      </c>
      <c r="D135" s="23">
        <f>SUM('Election Day'!D333+Absentee!O16)</f>
        <v>2</v>
      </c>
      <c r="E135" s="23">
        <f>SUM('Election Day'!E333+Absentee!N16)</f>
        <v>1</v>
      </c>
      <c r="F135" s="23">
        <f>SUM('Election Day'!F333+Absentee!H16)</f>
        <v>3</v>
      </c>
      <c r="G135" s="23">
        <f t="shared" si="24"/>
        <v>6</v>
      </c>
      <c r="H135" s="23">
        <f t="shared" si="25"/>
        <v>165</v>
      </c>
    </row>
    <row r="136" spans="1:8" x14ac:dyDescent="0.25">
      <c r="A136" s="6" t="s">
        <v>147</v>
      </c>
      <c r="B136" s="23">
        <f>SUM('Election Day'!B334+Absentee!F17)</f>
        <v>68</v>
      </c>
      <c r="C136" s="23">
        <f>SUM('Election Day'!C334+Absentee!K17)</f>
        <v>122</v>
      </c>
      <c r="D136" s="23">
        <f>SUM('Election Day'!D334+Absentee!O17)</f>
        <v>3</v>
      </c>
      <c r="E136" s="23">
        <f>SUM('Election Day'!E334+Absentee!N17)</f>
        <v>3</v>
      </c>
      <c r="F136" s="23">
        <f>SUM('Election Day'!F334+Absentee!H17)</f>
        <v>0</v>
      </c>
      <c r="G136" s="23">
        <f t="shared" si="24"/>
        <v>6</v>
      </c>
      <c r="H136" s="23">
        <f t="shared" si="25"/>
        <v>190</v>
      </c>
    </row>
    <row r="137" spans="1:8" x14ac:dyDescent="0.25">
      <c r="A137" s="6" t="s">
        <v>148</v>
      </c>
      <c r="B137" s="23">
        <f>SUM('Election Day'!B335+Absentee!F18)</f>
        <v>72</v>
      </c>
      <c r="C137" s="23">
        <f>SUM('Election Day'!C335+Absentee!K18)</f>
        <v>101</v>
      </c>
      <c r="D137" s="23">
        <f>SUM('Election Day'!D335+Absentee!O18)</f>
        <v>1</v>
      </c>
      <c r="E137" s="23">
        <f>SUM('Election Day'!E335+Absentee!N18)</f>
        <v>0</v>
      </c>
      <c r="F137" s="23">
        <f>SUM('Election Day'!F335+Absentee!H18)</f>
        <v>2</v>
      </c>
      <c r="G137" s="23">
        <f t="shared" si="24"/>
        <v>3</v>
      </c>
      <c r="H137" s="23">
        <f t="shared" si="25"/>
        <v>175</v>
      </c>
    </row>
    <row r="138" spans="1:8" x14ac:dyDescent="0.25">
      <c r="A138" s="6" t="s">
        <v>149</v>
      </c>
      <c r="B138" s="23">
        <f>SUM('Election Day'!B336+Absentee!F19)</f>
        <v>43</v>
      </c>
      <c r="C138" s="23">
        <f>SUM('Election Day'!C336+Absentee!K19)</f>
        <v>50</v>
      </c>
      <c r="D138" s="23">
        <f>SUM('Election Day'!D336+Absentee!O19)</f>
        <v>1</v>
      </c>
      <c r="E138" s="23">
        <f>SUM('Election Day'!E336+Absentee!N19)</f>
        <v>0</v>
      </c>
      <c r="F138" s="23">
        <f>SUM('Election Day'!F336+Absentee!H19)</f>
        <v>1</v>
      </c>
      <c r="G138" s="23">
        <f t="shared" si="24"/>
        <v>2</v>
      </c>
      <c r="H138" s="23">
        <f t="shared" si="25"/>
        <v>94</v>
      </c>
    </row>
    <row r="139" spans="1:8" x14ac:dyDescent="0.25">
      <c r="A139" s="6" t="s">
        <v>150</v>
      </c>
      <c r="B139" s="23">
        <f>SUM('Election Day'!B337+Absentee!F20)</f>
        <v>52</v>
      </c>
      <c r="C139" s="23">
        <f>SUM('Election Day'!C337+Absentee!K20)</f>
        <v>120</v>
      </c>
      <c r="D139" s="23">
        <f>SUM('Election Day'!D337+Absentee!O20)</f>
        <v>1</v>
      </c>
      <c r="E139" s="23">
        <f>SUM('Election Day'!E337+Absentee!N20)</f>
        <v>2</v>
      </c>
      <c r="F139" s="23">
        <f>SUM('Election Day'!F337+Absentee!H20)</f>
        <v>0</v>
      </c>
      <c r="G139" s="23">
        <f t="shared" si="24"/>
        <v>3</v>
      </c>
      <c r="H139" s="23">
        <f t="shared" si="25"/>
        <v>172</v>
      </c>
    </row>
    <row r="140" spans="1:8" x14ac:dyDescent="0.25">
      <c r="A140" s="6" t="s">
        <v>151</v>
      </c>
      <c r="B140" s="23">
        <f>SUM('Election Day'!B338+Absentee!F21)</f>
        <v>35</v>
      </c>
      <c r="C140" s="23">
        <f>SUM('Election Day'!C338+Absentee!K21)</f>
        <v>91</v>
      </c>
      <c r="D140" s="23">
        <f>SUM('Election Day'!D338+Absentee!O21)</f>
        <v>1</v>
      </c>
      <c r="E140" s="23">
        <f>SUM('Election Day'!E338+Absentee!N21)</f>
        <v>0</v>
      </c>
      <c r="F140" s="23">
        <f>SUM('Election Day'!F338+Absentee!H21)</f>
        <v>1</v>
      </c>
      <c r="G140" s="23">
        <f t="shared" si="24"/>
        <v>2</v>
      </c>
      <c r="H140" s="23">
        <f t="shared" si="25"/>
        <v>127</v>
      </c>
    </row>
    <row r="141" spans="1:8" x14ac:dyDescent="0.25">
      <c r="A141" s="5" t="s">
        <v>43</v>
      </c>
      <c r="B141" s="24">
        <f>SUM(B123:B140)</f>
        <v>1232</v>
      </c>
      <c r="C141" s="24">
        <f t="shared" ref="C141:H141" si="26">SUM(C123:C140)</f>
        <v>2019</v>
      </c>
      <c r="D141" s="24">
        <f t="shared" si="26"/>
        <v>16</v>
      </c>
      <c r="E141" s="24">
        <f t="shared" si="26"/>
        <v>34</v>
      </c>
      <c r="F141" s="24">
        <f t="shared" si="26"/>
        <v>24</v>
      </c>
      <c r="G141" s="24">
        <f t="shared" si="26"/>
        <v>74</v>
      </c>
      <c r="H141" s="24">
        <f t="shared" si="26"/>
        <v>3275</v>
      </c>
    </row>
    <row r="142" spans="1:8" x14ac:dyDescent="0.25">
      <c r="A142" s="5" t="s">
        <v>44</v>
      </c>
      <c r="B142" s="5"/>
      <c r="C142" s="5"/>
      <c r="D142" s="5"/>
      <c r="E142" s="5"/>
      <c r="F142" s="5"/>
      <c r="G142" s="5"/>
      <c r="H142" s="5"/>
    </row>
    <row r="143" spans="1:8" x14ac:dyDescent="0.25">
      <c r="A143" s="6" t="s">
        <v>44</v>
      </c>
      <c r="B143" s="6">
        <v>0</v>
      </c>
      <c r="C143" s="6">
        <v>0</v>
      </c>
      <c r="D143" s="6">
        <v>0</v>
      </c>
      <c r="E143" s="6">
        <v>0</v>
      </c>
      <c r="F143" s="6">
        <v>0</v>
      </c>
      <c r="G143" s="6">
        <v>0</v>
      </c>
      <c r="H143" s="6">
        <v>0</v>
      </c>
    </row>
    <row r="144" spans="1:8" x14ac:dyDescent="0.25">
      <c r="A144" s="7" t="s">
        <v>45</v>
      </c>
      <c r="B144" s="25">
        <f>B141</f>
        <v>1232</v>
      </c>
      <c r="C144" s="25">
        <f t="shared" ref="C144:G144" si="27">C141</f>
        <v>2019</v>
      </c>
      <c r="D144" s="25">
        <f t="shared" si="27"/>
        <v>16</v>
      </c>
      <c r="E144" s="25">
        <f t="shared" si="27"/>
        <v>34</v>
      </c>
      <c r="F144" s="25">
        <f t="shared" si="27"/>
        <v>24</v>
      </c>
      <c r="G144" s="25">
        <f t="shared" si="27"/>
        <v>74</v>
      </c>
      <c r="H144" s="25">
        <f>SUM(B144:C144)+F144</f>
        <v>3275</v>
      </c>
    </row>
    <row r="147" spans="1:8" ht="21" x14ac:dyDescent="0.25">
      <c r="A147" s="2" t="s">
        <v>152</v>
      </c>
    </row>
    <row r="149" spans="1:8" x14ac:dyDescent="0.25">
      <c r="A149" s="1" t="s">
        <v>4</v>
      </c>
    </row>
    <row r="150" spans="1:8" x14ac:dyDescent="0.25">
      <c r="A150" s="1" t="s">
        <v>5</v>
      </c>
    </row>
    <row r="151" spans="1:8" ht="19.5" customHeight="1" x14ac:dyDescent="0.25">
      <c r="A151" s="55" t="s">
        <v>6</v>
      </c>
      <c r="B151" s="10" t="s">
        <v>153</v>
      </c>
      <c r="C151" s="10" t="s">
        <v>155</v>
      </c>
      <c r="D151" s="55" t="s">
        <v>29</v>
      </c>
      <c r="E151" s="55" t="s">
        <v>30</v>
      </c>
      <c r="F151" s="55" t="s">
        <v>31</v>
      </c>
      <c r="G151" s="55" t="s">
        <v>32</v>
      </c>
      <c r="H151" s="55" t="s">
        <v>33</v>
      </c>
    </row>
    <row r="152" spans="1:8" x14ac:dyDescent="0.25">
      <c r="A152" s="56"/>
      <c r="B152" s="11" t="s">
        <v>154</v>
      </c>
      <c r="C152" s="11" t="s">
        <v>154</v>
      </c>
      <c r="D152" s="56"/>
      <c r="E152" s="56"/>
      <c r="F152" s="56"/>
      <c r="G152" s="56"/>
      <c r="H152" s="56"/>
    </row>
    <row r="153" spans="1:8" x14ac:dyDescent="0.25">
      <c r="A153" s="5" t="s">
        <v>34</v>
      </c>
      <c r="B153" s="5"/>
      <c r="C153" s="5"/>
      <c r="D153" s="5"/>
      <c r="E153" s="5"/>
      <c r="F153" s="5"/>
      <c r="G153" s="5"/>
      <c r="H153" s="5"/>
    </row>
    <row r="154" spans="1:8" x14ac:dyDescent="0.25">
      <c r="A154" s="6" t="s">
        <v>156</v>
      </c>
      <c r="B154" s="23">
        <f>SUM('Election Day'!B411+Absentee!F25)</f>
        <v>0</v>
      </c>
      <c r="C154" s="23">
        <f>SUM('Election Day'!C411+Absentee!K25)</f>
        <v>0</v>
      </c>
      <c r="D154" s="6">
        <v>0</v>
      </c>
      <c r="E154" s="6">
        <v>0</v>
      </c>
      <c r="F154" s="6">
        <v>0</v>
      </c>
      <c r="G154" s="6">
        <v>0</v>
      </c>
      <c r="H154" s="23">
        <f>SUM(B154+C154+F154)</f>
        <v>0</v>
      </c>
    </row>
    <row r="155" spans="1:8" x14ac:dyDescent="0.25">
      <c r="A155" s="6" t="s">
        <v>157</v>
      </c>
      <c r="B155" s="23">
        <f>SUM('Election Day'!B412+Absentee!F26)</f>
        <v>0</v>
      </c>
      <c r="C155" s="23">
        <f>SUM('Election Day'!C412+Absentee!K26)</f>
        <v>0</v>
      </c>
      <c r="D155" s="6">
        <v>0</v>
      </c>
      <c r="E155" s="6">
        <v>0</v>
      </c>
      <c r="F155" s="6">
        <v>0</v>
      </c>
      <c r="G155" s="6">
        <v>0</v>
      </c>
      <c r="H155" s="23">
        <f t="shared" ref="H155:H179" si="28">SUM(B155+C155+F155)</f>
        <v>0</v>
      </c>
    </row>
    <row r="156" spans="1:8" x14ac:dyDescent="0.25">
      <c r="A156" s="6" t="s">
        <v>158</v>
      </c>
      <c r="B156" s="23">
        <f>SUM('Election Day'!B413+Absentee!F27)</f>
        <v>0</v>
      </c>
      <c r="C156" s="23">
        <f>SUM('Election Day'!C413+Absentee!K27)</f>
        <v>1</v>
      </c>
      <c r="D156" s="6">
        <v>0</v>
      </c>
      <c r="E156" s="6">
        <v>0</v>
      </c>
      <c r="F156" s="6">
        <v>0</v>
      </c>
      <c r="G156" s="6">
        <v>0</v>
      </c>
      <c r="H156" s="23">
        <f t="shared" si="28"/>
        <v>1</v>
      </c>
    </row>
    <row r="157" spans="1:8" x14ac:dyDescent="0.25">
      <c r="A157" s="6" t="s">
        <v>159</v>
      </c>
      <c r="B157" s="23">
        <f>SUM('Election Day'!B414+Absentee!F28)</f>
        <v>0</v>
      </c>
      <c r="C157" s="23">
        <f>SUM('Election Day'!C414+Absentee!K28)</f>
        <v>1</v>
      </c>
      <c r="D157" s="6">
        <v>0</v>
      </c>
      <c r="E157" s="6">
        <v>0</v>
      </c>
      <c r="F157" s="6">
        <v>0</v>
      </c>
      <c r="G157" s="6">
        <v>0</v>
      </c>
      <c r="H157" s="23">
        <f t="shared" si="28"/>
        <v>1</v>
      </c>
    </row>
    <row r="158" spans="1:8" x14ac:dyDescent="0.25">
      <c r="A158" s="6" t="s">
        <v>160</v>
      </c>
      <c r="B158" s="23">
        <f>SUM('Election Day'!B415+Absentee!F29)</f>
        <v>1</v>
      </c>
      <c r="C158" s="23">
        <f>SUM('Election Day'!C415+Absentee!K29)</f>
        <v>4</v>
      </c>
      <c r="D158" s="6">
        <v>0</v>
      </c>
      <c r="E158" s="6">
        <v>0</v>
      </c>
      <c r="F158" s="6">
        <v>0</v>
      </c>
      <c r="G158" s="6">
        <v>0</v>
      </c>
      <c r="H158" s="23">
        <f t="shared" si="28"/>
        <v>5</v>
      </c>
    </row>
    <row r="159" spans="1:8" x14ac:dyDescent="0.25">
      <c r="A159" s="6" t="s">
        <v>161</v>
      </c>
      <c r="B159" s="23">
        <f>SUM('Election Day'!B416+Absentee!F30)</f>
        <v>0</v>
      </c>
      <c r="C159" s="23">
        <f>SUM('Election Day'!C416+Absentee!K30)</f>
        <v>0</v>
      </c>
      <c r="D159" s="6">
        <v>0</v>
      </c>
      <c r="E159" s="6">
        <v>0</v>
      </c>
      <c r="F159" s="6">
        <v>0</v>
      </c>
      <c r="G159" s="6">
        <v>0</v>
      </c>
      <c r="H159" s="23">
        <f t="shared" si="28"/>
        <v>0</v>
      </c>
    </row>
    <row r="160" spans="1:8" x14ac:dyDescent="0.25">
      <c r="A160" s="6" t="s">
        <v>162</v>
      </c>
      <c r="B160" s="23">
        <f>SUM('Election Day'!B417+Absentee!F31)</f>
        <v>3</v>
      </c>
      <c r="C160" s="23">
        <f>SUM('Election Day'!C417+Absentee!K31)</f>
        <v>2</v>
      </c>
      <c r="D160" s="6">
        <v>0</v>
      </c>
      <c r="E160" s="6">
        <v>0</v>
      </c>
      <c r="F160" s="6">
        <v>0</v>
      </c>
      <c r="G160" s="6">
        <v>0</v>
      </c>
      <c r="H160" s="23">
        <f t="shared" si="28"/>
        <v>5</v>
      </c>
    </row>
    <row r="161" spans="1:8" x14ac:dyDescent="0.25">
      <c r="A161" s="6" t="s">
        <v>163</v>
      </c>
      <c r="B161" s="23">
        <f>SUM('Election Day'!B418+Absentee!F32)</f>
        <v>1</v>
      </c>
      <c r="C161" s="23">
        <f>SUM('Election Day'!C418+Absentee!K32)</f>
        <v>0</v>
      </c>
      <c r="D161" s="6">
        <v>0</v>
      </c>
      <c r="E161" s="6">
        <v>0</v>
      </c>
      <c r="F161" s="6">
        <v>0</v>
      </c>
      <c r="G161" s="6">
        <v>0</v>
      </c>
      <c r="H161" s="23">
        <f t="shared" si="28"/>
        <v>1</v>
      </c>
    </row>
    <row r="162" spans="1:8" x14ac:dyDescent="0.25">
      <c r="A162" s="6" t="s">
        <v>164</v>
      </c>
      <c r="B162" s="23">
        <f>SUM('Election Day'!B419+Absentee!F33)</f>
        <v>1</v>
      </c>
      <c r="C162" s="23">
        <f>SUM('Election Day'!C419+Absentee!K33)</f>
        <v>4</v>
      </c>
      <c r="D162" s="6">
        <v>0</v>
      </c>
      <c r="E162" s="6">
        <v>0</v>
      </c>
      <c r="F162" s="6">
        <v>0</v>
      </c>
      <c r="G162" s="6">
        <v>0</v>
      </c>
      <c r="H162" s="23">
        <f t="shared" si="28"/>
        <v>5</v>
      </c>
    </row>
    <row r="163" spans="1:8" x14ac:dyDescent="0.25">
      <c r="A163" s="6" t="s">
        <v>165</v>
      </c>
      <c r="B163" s="23">
        <f>SUM('Election Day'!B420+Absentee!F34)</f>
        <v>0</v>
      </c>
      <c r="C163" s="23">
        <f>SUM('Election Day'!C420+Absentee!K34)</f>
        <v>0</v>
      </c>
      <c r="D163" s="6">
        <v>0</v>
      </c>
      <c r="E163" s="6">
        <v>0</v>
      </c>
      <c r="F163" s="6">
        <v>0</v>
      </c>
      <c r="G163" s="6">
        <v>0</v>
      </c>
      <c r="H163" s="23">
        <f t="shared" si="28"/>
        <v>0</v>
      </c>
    </row>
    <row r="164" spans="1:8" x14ac:dyDescent="0.25">
      <c r="A164" s="6" t="s">
        <v>166</v>
      </c>
      <c r="B164" s="23">
        <f>SUM('Election Day'!B421+Absentee!F35)</f>
        <v>0</v>
      </c>
      <c r="C164" s="23">
        <f>SUM('Election Day'!C421+Absentee!K35)</f>
        <v>0</v>
      </c>
      <c r="D164" s="6">
        <v>0</v>
      </c>
      <c r="E164" s="6">
        <v>0</v>
      </c>
      <c r="F164" s="6">
        <v>0</v>
      </c>
      <c r="G164" s="6">
        <v>0</v>
      </c>
      <c r="H164" s="23">
        <f t="shared" si="28"/>
        <v>0</v>
      </c>
    </row>
    <row r="165" spans="1:8" x14ac:dyDescent="0.25">
      <c r="A165" s="6" t="s">
        <v>167</v>
      </c>
      <c r="B165" s="23">
        <f>SUM('Election Day'!B422+Absentee!F36)</f>
        <v>0</v>
      </c>
      <c r="C165" s="23">
        <f>SUM('Election Day'!C422+Absentee!K36)</f>
        <v>1</v>
      </c>
      <c r="D165" s="6">
        <v>0</v>
      </c>
      <c r="E165" s="6">
        <v>0</v>
      </c>
      <c r="F165" s="6">
        <v>0</v>
      </c>
      <c r="G165" s="6">
        <v>0</v>
      </c>
      <c r="H165" s="23">
        <f t="shared" si="28"/>
        <v>1</v>
      </c>
    </row>
    <row r="166" spans="1:8" x14ac:dyDescent="0.25">
      <c r="A166" s="6" t="s">
        <v>168</v>
      </c>
      <c r="B166" s="23">
        <f>SUM('Election Day'!B423+Absentee!F37)</f>
        <v>1</v>
      </c>
      <c r="C166" s="23">
        <f>SUM('Election Day'!C423+Absentee!K37)</f>
        <v>1</v>
      </c>
      <c r="D166" s="6">
        <v>0</v>
      </c>
      <c r="E166" s="6">
        <v>0</v>
      </c>
      <c r="F166" s="6">
        <v>0</v>
      </c>
      <c r="G166" s="6">
        <v>0</v>
      </c>
      <c r="H166" s="23">
        <f t="shared" si="28"/>
        <v>2</v>
      </c>
    </row>
    <row r="167" spans="1:8" x14ac:dyDescent="0.25">
      <c r="A167" s="6" t="s">
        <v>169</v>
      </c>
      <c r="B167" s="23">
        <f>SUM('Election Day'!B424+Absentee!F38)</f>
        <v>0</v>
      </c>
      <c r="C167" s="23">
        <f>SUM('Election Day'!C424+Absentee!K38)</f>
        <v>0</v>
      </c>
      <c r="D167" s="6">
        <v>0</v>
      </c>
      <c r="E167" s="6">
        <v>0</v>
      </c>
      <c r="F167" s="6">
        <v>0</v>
      </c>
      <c r="G167" s="6">
        <v>0</v>
      </c>
      <c r="H167" s="23">
        <f t="shared" si="28"/>
        <v>0</v>
      </c>
    </row>
    <row r="168" spans="1:8" x14ac:dyDescent="0.25">
      <c r="A168" s="6" t="s">
        <v>170</v>
      </c>
      <c r="B168" s="23">
        <f>SUM('Election Day'!B425+Absentee!F39)</f>
        <v>0</v>
      </c>
      <c r="C168" s="23">
        <f>SUM('Election Day'!C425+Absentee!K39)</f>
        <v>0</v>
      </c>
      <c r="D168" s="6">
        <v>0</v>
      </c>
      <c r="E168" s="6">
        <v>0</v>
      </c>
      <c r="F168" s="6">
        <v>0</v>
      </c>
      <c r="G168" s="6">
        <v>0</v>
      </c>
      <c r="H168" s="23">
        <f t="shared" si="28"/>
        <v>0</v>
      </c>
    </row>
    <row r="169" spans="1:8" x14ac:dyDescent="0.25">
      <c r="A169" s="6" t="s">
        <v>171</v>
      </c>
      <c r="B169" s="23">
        <f>SUM('Election Day'!B426+Absentee!F40)</f>
        <v>0</v>
      </c>
      <c r="C169" s="23">
        <f>SUM('Election Day'!C426+Absentee!K40)</f>
        <v>6</v>
      </c>
      <c r="D169" s="6">
        <v>1</v>
      </c>
      <c r="E169" s="6">
        <v>0</v>
      </c>
      <c r="F169" s="6">
        <v>0</v>
      </c>
      <c r="G169" s="6">
        <v>0</v>
      </c>
      <c r="H169" s="23">
        <f t="shared" si="28"/>
        <v>6</v>
      </c>
    </row>
    <row r="170" spans="1:8" ht="19.5" x14ac:dyDescent="0.25">
      <c r="A170" s="6" t="s">
        <v>172</v>
      </c>
      <c r="B170" s="23">
        <f>SUM('Election Day'!B427+Absentee!F41)</f>
        <v>0</v>
      </c>
      <c r="C170" s="23">
        <f>SUM('Election Day'!C427+Absentee!K41)</f>
        <v>4</v>
      </c>
      <c r="D170" s="6">
        <v>0</v>
      </c>
      <c r="E170" s="6">
        <v>0</v>
      </c>
      <c r="F170" s="6">
        <v>0</v>
      </c>
      <c r="G170" s="6">
        <v>0</v>
      </c>
      <c r="H170" s="23">
        <f t="shared" si="28"/>
        <v>4</v>
      </c>
    </row>
    <row r="171" spans="1:8" x14ac:dyDescent="0.25">
      <c r="A171" s="6" t="s">
        <v>173</v>
      </c>
      <c r="B171" s="23">
        <f>SUM('Election Day'!B428+Absentee!F42)</f>
        <v>0</v>
      </c>
      <c r="C171" s="23">
        <f>SUM('Election Day'!C428+Absentee!K42)</f>
        <v>1</v>
      </c>
      <c r="D171" s="6">
        <v>0</v>
      </c>
      <c r="E171" s="6">
        <v>0</v>
      </c>
      <c r="F171" s="6">
        <v>0</v>
      </c>
      <c r="G171" s="6">
        <v>0</v>
      </c>
      <c r="H171" s="23">
        <f t="shared" si="28"/>
        <v>1</v>
      </c>
    </row>
    <row r="172" spans="1:8" x14ac:dyDescent="0.25">
      <c r="A172" s="6" t="s">
        <v>174</v>
      </c>
      <c r="B172" s="23">
        <f>SUM('Election Day'!B429+Absentee!F43)</f>
        <v>0</v>
      </c>
      <c r="C172" s="23">
        <f>SUM('Election Day'!C429+Absentee!K43)</f>
        <v>1</v>
      </c>
      <c r="D172" s="6">
        <v>0</v>
      </c>
      <c r="E172" s="6">
        <v>0</v>
      </c>
      <c r="F172" s="6">
        <v>0</v>
      </c>
      <c r="G172" s="6">
        <v>0</v>
      </c>
      <c r="H172" s="23">
        <f t="shared" si="28"/>
        <v>1</v>
      </c>
    </row>
    <row r="173" spans="1:8" x14ac:dyDescent="0.25">
      <c r="A173" s="6" t="s">
        <v>175</v>
      </c>
      <c r="B173" s="23">
        <f>SUM('Election Day'!B430+Absentee!F44)</f>
        <v>0</v>
      </c>
      <c r="C173" s="23">
        <f>SUM('Election Day'!C430+Absentee!K44)</f>
        <v>0</v>
      </c>
      <c r="D173" s="6">
        <v>0</v>
      </c>
      <c r="E173" s="6">
        <v>0</v>
      </c>
      <c r="F173" s="6">
        <v>0</v>
      </c>
      <c r="G173" s="6">
        <v>0</v>
      </c>
      <c r="H173" s="23">
        <f t="shared" si="28"/>
        <v>0</v>
      </c>
    </row>
    <row r="174" spans="1:8" x14ac:dyDescent="0.25">
      <c r="A174" s="6" t="s">
        <v>176</v>
      </c>
      <c r="B174" s="23">
        <f>SUM('Election Day'!B431+Absentee!F45)</f>
        <v>1</v>
      </c>
      <c r="C174" s="23">
        <f>SUM('Election Day'!C431+Absentee!K45)</f>
        <v>7</v>
      </c>
      <c r="D174" s="6">
        <v>0</v>
      </c>
      <c r="E174" s="6">
        <v>0</v>
      </c>
      <c r="F174" s="6">
        <v>0</v>
      </c>
      <c r="G174" s="6">
        <v>0</v>
      </c>
      <c r="H174" s="23">
        <f t="shared" si="28"/>
        <v>8</v>
      </c>
    </row>
    <row r="175" spans="1:8" x14ac:dyDescent="0.25">
      <c r="A175" s="6" t="s">
        <v>177</v>
      </c>
      <c r="B175" s="23">
        <f>SUM('Election Day'!B432+Absentee!F46)</f>
        <v>0</v>
      </c>
      <c r="C175" s="23">
        <f>SUM('Election Day'!C432+Absentee!K46)</f>
        <v>0</v>
      </c>
      <c r="D175" s="6">
        <v>0</v>
      </c>
      <c r="E175" s="6">
        <v>0</v>
      </c>
      <c r="F175" s="6">
        <v>0</v>
      </c>
      <c r="G175" s="6">
        <v>0</v>
      </c>
      <c r="H175" s="23">
        <f t="shared" si="28"/>
        <v>0</v>
      </c>
    </row>
    <row r="176" spans="1:8" x14ac:dyDescent="0.25">
      <c r="A176" s="6" t="s">
        <v>178</v>
      </c>
      <c r="B176" s="23">
        <f>SUM('Election Day'!B433+Absentee!F47)</f>
        <v>3</v>
      </c>
      <c r="C176" s="23">
        <f>SUM('Election Day'!C433+Absentee!K47)</f>
        <v>2</v>
      </c>
      <c r="D176" s="6">
        <v>0</v>
      </c>
      <c r="E176" s="6">
        <v>0</v>
      </c>
      <c r="F176" s="6">
        <v>0</v>
      </c>
      <c r="G176" s="6">
        <v>0</v>
      </c>
      <c r="H176" s="23">
        <f t="shared" si="28"/>
        <v>5</v>
      </c>
    </row>
    <row r="177" spans="1:8" x14ac:dyDescent="0.25">
      <c r="A177" s="6" t="s">
        <v>179</v>
      </c>
      <c r="B177" s="23">
        <f>SUM('Election Day'!B434+Absentee!F48)</f>
        <v>0</v>
      </c>
      <c r="C177" s="23">
        <f>SUM('Election Day'!C434+Absentee!K48)</f>
        <v>0</v>
      </c>
      <c r="D177" s="6">
        <v>0</v>
      </c>
      <c r="E177" s="6">
        <v>0</v>
      </c>
      <c r="F177" s="6">
        <v>0</v>
      </c>
      <c r="G177" s="6">
        <v>0</v>
      </c>
      <c r="H177" s="23">
        <f t="shared" si="28"/>
        <v>0</v>
      </c>
    </row>
    <row r="178" spans="1:8" x14ac:dyDescent="0.25">
      <c r="A178" s="6" t="s">
        <v>180</v>
      </c>
      <c r="B178" s="23">
        <f>SUM('Election Day'!B435+Absentee!F49)</f>
        <v>1</v>
      </c>
      <c r="C178" s="23">
        <f>SUM('Election Day'!C435+Absentee!K49)</f>
        <v>3</v>
      </c>
      <c r="D178" s="6">
        <v>0</v>
      </c>
      <c r="E178" s="6">
        <v>0</v>
      </c>
      <c r="F178" s="6">
        <v>1</v>
      </c>
      <c r="G178" s="6">
        <v>0</v>
      </c>
      <c r="H178" s="23">
        <f t="shared" si="28"/>
        <v>5</v>
      </c>
    </row>
    <row r="179" spans="1:8" ht="19.5" x14ac:dyDescent="0.25">
      <c r="A179" s="6" t="s">
        <v>181</v>
      </c>
      <c r="B179" s="23">
        <f>SUM('Election Day'!B436+Absentee!F50)</f>
        <v>2</v>
      </c>
      <c r="C179" s="23">
        <f>SUM('Election Day'!C436+Absentee!K50)</f>
        <v>2</v>
      </c>
      <c r="D179" s="6">
        <v>0</v>
      </c>
      <c r="E179" s="6">
        <v>0</v>
      </c>
      <c r="F179" s="6">
        <v>1</v>
      </c>
      <c r="G179" s="6">
        <v>0</v>
      </c>
      <c r="H179" s="23">
        <f t="shared" si="28"/>
        <v>5</v>
      </c>
    </row>
    <row r="180" spans="1:8" x14ac:dyDescent="0.25">
      <c r="A180" s="5" t="s">
        <v>43</v>
      </c>
      <c r="B180" s="5">
        <f>SUM(B154:B179)</f>
        <v>14</v>
      </c>
      <c r="C180" s="5">
        <f t="shared" ref="C180:H180" si="29">SUM(C154:C179)</f>
        <v>40</v>
      </c>
      <c r="D180" s="5">
        <f t="shared" si="29"/>
        <v>1</v>
      </c>
      <c r="E180" s="5">
        <f t="shared" si="29"/>
        <v>0</v>
      </c>
      <c r="F180" s="5">
        <f t="shared" si="29"/>
        <v>2</v>
      </c>
      <c r="G180" s="5">
        <f t="shared" si="29"/>
        <v>0</v>
      </c>
      <c r="H180" s="5">
        <f t="shared" si="29"/>
        <v>56</v>
      </c>
    </row>
    <row r="181" spans="1:8" x14ac:dyDescent="0.25">
      <c r="A181" s="5" t="s">
        <v>44</v>
      </c>
      <c r="B181" s="5"/>
      <c r="C181" s="5"/>
      <c r="D181" s="5"/>
      <c r="E181" s="5"/>
      <c r="F181" s="5"/>
      <c r="G181" s="5"/>
      <c r="H181" s="5"/>
    </row>
    <row r="182" spans="1:8" x14ac:dyDescent="0.25">
      <c r="A182" s="6" t="s">
        <v>44</v>
      </c>
      <c r="B182" s="6">
        <v>0</v>
      </c>
      <c r="C182" s="6">
        <v>0</v>
      </c>
      <c r="D182" s="6">
        <v>0</v>
      </c>
      <c r="E182" s="6">
        <v>0</v>
      </c>
      <c r="F182" s="6">
        <v>0</v>
      </c>
      <c r="G182" s="6">
        <v>0</v>
      </c>
      <c r="H182" s="6">
        <v>0</v>
      </c>
    </row>
    <row r="183" spans="1:8" x14ac:dyDescent="0.25">
      <c r="A183" s="7" t="s">
        <v>45</v>
      </c>
      <c r="B183" s="7">
        <f>B180</f>
        <v>14</v>
      </c>
      <c r="C183" s="7">
        <f t="shared" ref="C183:H183" si="30">C180</f>
        <v>40</v>
      </c>
      <c r="D183" s="7">
        <f t="shared" si="30"/>
        <v>1</v>
      </c>
      <c r="E183" s="7">
        <f t="shared" si="30"/>
        <v>0</v>
      </c>
      <c r="F183" s="7">
        <f t="shared" si="30"/>
        <v>2</v>
      </c>
      <c r="G183" s="7">
        <f t="shared" si="30"/>
        <v>0</v>
      </c>
      <c r="H183" s="7">
        <f t="shared" si="30"/>
        <v>56</v>
      </c>
    </row>
    <row r="187" spans="1:8" ht="21" x14ac:dyDescent="0.25">
      <c r="A187" s="2" t="s">
        <v>182</v>
      </c>
    </row>
    <row r="189" spans="1:8" x14ac:dyDescent="0.25">
      <c r="A189" s="1" t="s">
        <v>4</v>
      </c>
    </row>
    <row r="190" spans="1:8" x14ac:dyDescent="0.25">
      <c r="A190" s="1" t="s">
        <v>5</v>
      </c>
    </row>
    <row r="191" spans="1:8" ht="19.5" x14ac:dyDescent="0.25">
      <c r="A191" s="55" t="s">
        <v>6</v>
      </c>
      <c r="B191" s="3" t="s">
        <v>155</v>
      </c>
      <c r="C191" s="3" t="s">
        <v>153</v>
      </c>
      <c r="D191" s="55" t="s">
        <v>29</v>
      </c>
      <c r="E191" s="55" t="s">
        <v>30</v>
      </c>
      <c r="F191" s="55" t="s">
        <v>31</v>
      </c>
      <c r="G191" s="55" t="s">
        <v>32</v>
      </c>
      <c r="H191" s="55" t="s">
        <v>33</v>
      </c>
    </row>
    <row r="192" spans="1:8" x14ac:dyDescent="0.25">
      <c r="A192" s="56"/>
      <c r="B192" s="4" t="s">
        <v>183</v>
      </c>
      <c r="C192" s="4" t="s">
        <v>183</v>
      </c>
      <c r="D192" s="56"/>
      <c r="E192" s="56"/>
      <c r="F192" s="56"/>
      <c r="G192" s="56"/>
      <c r="H192" s="56"/>
    </row>
    <row r="193" spans="1:8" x14ac:dyDescent="0.25">
      <c r="A193" s="5" t="s">
        <v>34</v>
      </c>
      <c r="B193" s="5"/>
      <c r="C193" s="5"/>
      <c r="D193" s="5"/>
      <c r="E193" s="5"/>
      <c r="F193" s="5"/>
      <c r="G193" s="5"/>
      <c r="H193" s="5"/>
    </row>
    <row r="194" spans="1:8" x14ac:dyDescent="0.25">
      <c r="A194" s="6" t="s">
        <v>184</v>
      </c>
      <c r="B194" s="23">
        <f>SUM('Election Day'!B525+Absentee!F54)</f>
        <v>9</v>
      </c>
      <c r="C194" s="23">
        <f>SUM('Election Day'!C525+Absentee!K54)</f>
        <v>11</v>
      </c>
      <c r="D194" s="23">
        <f>SUM('Election Day'!D525+Absentee!O54)</f>
        <v>0</v>
      </c>
      <c r="E194" s="23">
        <f>SUM('Election Day'!E525+Absentee!N54)</f>
        <v>1</v>
      </c>
      <c r="F194" s="23">
        <f>SUM('Election Day'!F525+Absentee!H54)</f>
        <v>1</v>
      </c>
      <c r="G194" s="23">
        <f>SUM(D194:F194)</f>
        <v>2</v>
      </c>
      <c r="H194" s="23">
        <f>SUM(B194+C194+F194)</f>
        <v>21</v>
      </c>
    </row>
    <row r="195" spans="1:8" x14ac:dyDescent="0.25">
      <c r="A195" s="6" t="s">
        <v>185</v>
      </c>
      <c r="B195" s="23">
        <f>SUM('Election Day'!B526+Absentee!F55)</f>
        <v>28</v>
      </c>
      <c r="C195" s="23">
        <f>SUM('Election Day'!C526+Absentee!K55)</f>
        <v>18</v>
      </c>
      <c r="D195" s="23">
        <f>SUM('Election Day'!D526+Absentee!O55)</f>
        <v>0</v>
      </c>
      <c r="E195" s="23">
        <f>SUM('Election Day'!E526+Absentee!N55)</f>
        <v>0</v>
      </c>
      <c r="F195" s="23">
        <f>SUM('Election Day'!F526+Absentee!H55)</f>
        <v>0</v>
      </c>
      <c r="G195" s="23">
        <f t="shared" ref="G195:G219" si="31">SUM(D195:F195)</f>
        <v>0</v>
      </c>
      <c r="H195" s="23">
        <f t="shared" ref="H195:H219" si="32">SUM(B195+C195+F195)</f>
        <v>46</v>
      </c>
    </row>
    <row r="196" spans="1:8" x14ac:dyDescent="0.25">
      <c r="A196" s="6" t="s">
        <v>186</v>
      </c>
      <c r="B196" s="23">
        <f>SUM('Election Day'!B527+Absentee!F56)</f>
        <v>11</v>
      </c>
      <c r="C196" s="23">
        <f>SUM('Election Day'!C527+Absentee!K56)</f>
        <v>7</v>
      </c>
      <c r="D196" s="23">
        <f>SUM('Election Day'!D527+Absentee!O56)</f>
        <v>1</v>
      </c>
      <c r="E196" s="23">
        <f>SUM('Election Day'!E527+Absentee!N56)</f>
        <v>0</v>
      </c>
      <c r="F196" s="23">
        <f>SUM('Election Day'!F527+Absentee!H56)</f>
        <v>0</v>
      </c>
      <c r="G196" s="23">
        <f t="shared" si="31"/>
        <v>1</v>
      </c>
      <c r="H196" s="23">
        <f t="shared" si="32"/>
        <v>18</v>
      </c>
    </row>
    <row r="197" spans="1:8" x14ac:dyDescent="0.25">
      <c r="A197" s="6" t="s">
        <v>187</v>
      </c>
      <c r="B197" s="23">
        <f>SUM('Election Day'!B528+Absentee!F57)</f>
        <v>16</v>
      </c>
      <c r="C197" s="23">
        <f>SUM('Election Day'!C528+Absentee!K57)</f>
        <v>12</v>
      </c>
      <c r="D197" s="23">
        <f>SUM('Election Day'!D528+Absentee!O57)</f>
        <v>2</v>
      </c>
      <c r="E197" s="23">
        <f>SUM('Election Day'!E528+Absentee!N57)</f>
        <v>0</v>
      </c>
      <c r="F197" s="23">
        <f>SUM('Election Day'!F528+Absentee!H57)</f>
        <v>0</v>
      </c>
      <c r="G197" s="23">
        <f t="shared" si="31"/>
        <v>2</v>
      </c>
      <c r="H197" s="23">
        <f t="shared" si="32"/>
        <v>28</v>
      </c>
    </row>
    <row r="198" spans="1:8" x14ac:dyDescent="0.25">
      <c r="A198" s="6" t="s">
        <v>188</v>
      </c>
      <c r="B198" s="23">
        <f>SUM('Election Day'!B529+Absentee!F58)</f>
        <v>51</v>
      </c>
      <c r="C198" s="23">
        <f>SUM('Election Day'!C529+Absentee!K58)</f>
        <v>87</v>
      </c>
      <c r="D198" s="23">
        <f>SUM('Election Day'!D529+Absentee!O58)</f>
        <v>1</v>
      </c>
      <c r="E198" s="23">
        <f>SUM('Election Day'!E529+Absentee!N58)</f>
        <v>0</v>
      </c>
      <c r="F198" s="23">
        <f>SUM('Election Day'!F529+Absentee!H58)</f>
        <v>0</v>
      </c>
      <c r="G198" s="23">
        <f t="shared" si="31"/>
        <v>1</v>
      </c>
      <c r="H198" s="23">
        <f t="shared" si="32"/>
        <v>138</v>
      </c>
    </row>
    <row r="199" spans="1:8" x14ac:dyDescent="0.25">
      <c r="A199" s="6" t="s">
        <v>189</v>
      </c>
      <c r="B199" s="23">
        <f>SUM('Election Day'!B530+Absentee!F59)</f>
        <v>0</v>
      </c>
      <c r="C199" s="23">
        <f>SUM('Election Day'!C530+Absentee!K59)</f>
        <v>0</v>
      </c>
      <c r="D199" s="23">
        <f>SUM('Election Day'!D530+Absentee!O59)</f>
        <v>0</v>
      </c>
      <c r="E199" s="23">
        <f>SUM('Election Day'!E530+Absentee!N59)</f>
        <v>0</v>
      </c>
      <c r="F199" s="23">
        <f>SUM('Election Day'!F530+Absentee!H59)</f>
        <v>0</v>
      </c>
      <c r="G199" s="23">
        <f t="shared" si="31"/>
        <v>0</v>
      </c>
      <c r="H199" s="23">
        <f t="shared" si="32"/>
        <v>0</v>
      </c>
    </row>
    <row r="200" spans="1:8" x14ac:dyDescent="0.25">
      <c r="A200" s="6" t="s">
        <v>190</v>
      </c>
      <c r="B200" s="23">
        <f>SUM('Election Day'!B531+Absentee!F60)</f>
        <v>70</v>
      </c>
      <c r="C200" s="23">
        <f>SUM('Election Day'!C531+Absentee!K60)</f>
        <v>80</v>
      </c>
      <c r="D200" s="23">
        <f>SUM('Election Day'!D531+Absentee!O60)</f>
        <v>1</v>
      </c>
      <c r="E200" s="23">
        <f>SUM('Election Day'!E531+Absentee!N60)</f>
        <v>0</v>
      </c>
      <c r="F200" s="23">
        <f>SUM('Election Day'!F531+Absentee!H60)</f>
        <v>0</v>
      </c>
      <c r="G200" s="23">
        <f t="shared" si="31"/>
        <v>1</v>
      </c>
      <c r="H200" s="23">
        <f t="shared" si="32"/>
        <v>150</v>
      </c>
    </row>
    <row r="201" spans="1:8" x14ac:dyDescent="0.25">
      <c r="A201" s="6" t="s">
        <v>191</v>
      </c>
      <c r="B201" s="23">
        <f>SUM('Election Day'!B532+Absentee!F61)</f>
        <v>3</v>
      </c>
      <c r="C201" s="23">
        <f>SUM('Election Day'!C532+Absentee!K61)</f>
        <v>7</v>
      </c>
      <c r="D201" s="23">
        <f>SUM('Election Day'!D532+Absentee!O61)</f>
        <v>0</v>
      </c>
      <c r="E201" s="23">
        <f>SUM('Election Day'!E532+Absentee!N61)</f>
        <v>0</v>
      </c>
      <c r="F201" s="23">
        <f>SUM('Election Day'!F532+Absentee!H61)</f>
        <v>0</v>
      </c>
      <c r="G201" s="23">
        <f t="shared" si="31"/>
        <v>0</v>
      </c>
      <c r="H201" s="23">
        <f t="shared" si="32"/>
        <v>10</v>
      </c>
    </row>
    <row r="202" spans="1:8" x14ac:dyDescent="0.25">
      <c r="A202" s="6" t="s">
        <v>192</v>
      </c>
      <c r="B202" s="23">
        <f>SUM('Election Day'!B533+Absentee!F62)</f>
        <v>35</v>
      </c>
      <c r="C202" s="23">
        <f>SUM('Election Day'!C533+Absentee!K62)</f>
        <v>30</v>
      </c>
      <c r="D202" s="23">
        <f>SUM('Election Day'!D533+Absentee!O62)</f>
        <v>0</v>
      </c>
      <c r="E202" s="23">
        <f>SUM('Election Day'!E533+Absentee!N62)</f>
        <v>0</v>
      </c>
      <c r="F202" s="23">
        <f>SUM('Election Day'!F533+Absentee!H62)</f>
        <v>0</v>
      </c>
      <c r="G202" s="23">
        <f t="shared" si="31"/>
        <v>0</v>
      </c>
      <c r="H202" s="23">
        <f t="shared" si="32"/>
        <v>65</v>
      </c>
    </row>
    <row r="203" spans="1:8" x14ac:dyDescent="0.25">
      <c r="A203" s="6" t="s">
        <v>193</v>
      </c>
      <c r="B203" s="23">
        <f>SUM('Election Day'!B534+Absentee!F63)</f>
        <v>14</v>
      </c>
      <c r="C203" s="23">
        <f>SUM('Election Day'!C534+Absentee!K63)</f>
        <v>5</v>
      </c>
      <c r="D203" s="23">
        <f>SUM('Election Day'!D534+Absentee!O63)</f>
        <v>0</v>
      </c>
      <c r="E203" s="23">
        <f>SUM('Election Day'!E534+Absentee!N63)</f>
        <v>0</v>
      </c>
      <c r="F203" s="23">
        <f>SUM('Election Day'!F534+Absentee!H63)</f>
        <v>0</v>
      </c>
      <c r="G203" s="23">
        <f t="shared" si="31"/>
        <v>0</v>
      </c>
      <c r="H203" s="23">
        <f t="shared" si="32"/>
        <v>19</v>
      </c>
    </row>
    <row r="204" spans="1:8" x14ac:dyDescent="0.25">
      <c r="A204" s="6" t="s">
        <v>194</v>
      </c>
      <c r="B204" s="23">
        <f>SUM('Election Day'!B535+Absentee!F64)</f>
        <v>14</v>
      </c>
      <c r="C204" s="23">
        <f>SUM('Election Day'!C535+Absentee!K64)</f>
        <v>10</v>
      </c>
      <c r="D204" s="23">
        <f>SUM('Election Day'!D535+Absentee!O64)</f>
        <v>0</v>
      </c>
      <c r="E204" s="23">
        <f>SUM('Election Day'!E535+Absentee!N64)</f>
        <v>0</v>
      </c>
      <c r="F204" s="23">
        <f>SUM('Election Day'!F535+Absentee!H64)</f>
        <v>0</v>
      </c>
      <c r="G204" s="23">
        <f t="shared" si="31"/>
        <v>0</v>
      </c>
      <c r="H204" s="23">
        <f t="shared" si="32"/>
        <v>24</v>
      </c>
    </row>
    <row r="205" spans="1:8" x14ac:dyDescent="0.25">
      <c r="A205" s="6" t="s">
        <v>195</v>
      </c>
      <c r="B205" s="23">
        <f>SUM('Election Day'!B536+Absentee!F65)</f>
        <v>4</v>
      </c>
      <c r="C205" s="23">
        <f>SUM('Election Day'!C536+Absentee!K65)</f>
        <v>3</v>
      </c>
      <c r="D205" s="23">
        <f>SUM('Election Day'!D536+Absentee!O65)</f>
        <v>0</v>
      </c>
      <c r="E205" s="23">
        <f>SUM('Election Day'!E536+Absentee!N65)</f>
        <v>0</v>
      </c>
      <c r="F205" s="23">
        <f>SUM('Election Day'!F536+Absentee!H65)</f>
        <v>0</v>
      </c>
      <c r="G205" s="23">
        <f t="shared" si="31"/>
        <v>0</v>
      </c>
      <c r="H205" s="23">
        <f t="shared" si="32"/>
        <v>7</v>
      </c>
    </row>
    <row r="206" spans="1:8" x14ac:dyDescent="0.25">
      <c r="A206" s="6" t="s">
        <v>196</v>
      </c>
      <c r="B206" s="23">
        <f>SUM('Election Day'!B537+Absentee!F66)</f>
        <v>3</v>
      </c>
      <c r="C206" s="23">
        <f>SUM('Election Day'!C537+Absentee!K66)</f>
        <v>2</v>
      </c>
      <c r="D206" s="23">
        <f>SUM('Election Day'!D537+Absentee!O66)</f>
        <v>0</v>
      </c>
      <c r="E206" s="23">
        <f>SUM('Election Day'!E537+Absentee!N66)</f>
        <v>0</v>
      </c>
      <c r="F206" s="23">
        <f>SUM('Election Day'!F537+Absentee!H66)</f>
        <v>0</v>
      </c>
      <c r="G206" s="23">
        <f t="shared" si="31"/>
        <v>0</v>
      </c>
      <c r="H206" s="23">
        <f t="shared" si="32"/>
        <v>5</v>
      </c>
    </row>
    <row r="207" spans="1:8" x14ac:dyDescent="0.25">
      <c r="A207" s="6" t="s">
        <v>197</v>
      </c>
      <c r="B207" s="23">
        <f>SUM('Election Day'!B538+Absentee!F67)</f>
        <v>23</v>
      </c>
      <c r="C207" s="23">
        <f>SUM('Election Day'!C538+Absentee!K67)</f>
        <v>25</v>
      </c>
      <c r="D207" s="23">
        <f>SUM('Election Day'!D538+Absentee!O67)</f>
        <v>0</v>
      </c>
      <c r="E207" s="23">
        <f>SUM('Election Day'!E538+Absentee!N67)</f>
        <v>0</v>
      </c>
      <c r="F207" s="23">
        <f>SUM('Election Day'!F538+Absentee!H67)</f>
        <v>1</v>
      </c>
      <c r="G207" s="23">
        <f t="shared" si="31"/>
        <v>1</v>
      </c>
      <c r="H207" s="23">
        <f t="shared" si="32"/>
        <v>49</v>
      </c>
    </row>
    <row r="208" spans="1:8" x14ac:dyDescent="0.25">
      <c r="A208" s="6" t="s">
        <v>198</v>
      </c>
      <c r="B208" s="23">
        <f>SUM('Election Day'!B539+Absentee!F68)</f>
        <v>8</v>
      </c>
      <c r="C208" s="23">
        <f>SUM('Election Day'!C539+Absentee!K68)</f>
        <v>1</v>
      </c>
      <c r="D208" s="23">
        <f>SUM('Election Day'!D539+Absentee!O68)</f>
        <v>0</v>
      </c>
      <c r="E208" s="23">
        <f>SUM('Election Day'!E539+Absentee!N68)</f>
        <v>0</v>
      </c>
      <c r="F208" s="23">
        <f>SUM('Election Day'!F539+Absentee!H68)</f>
        <v>0</v>
      </c>
      <c r="G208" s="23">
        <f t="shared" si="31"/>
        <v>0</v>
      </c>
      <c r="H208" s="23">
        <f t="shared" si="32"/>
        <v>9</v>
      </c>
    </row>
    <row r="209" spans="1:8" x14ac:dyDescent="0.25">
      <c r="A209" s="6" t="s">
        <v>199</v>
      </c>
      <c r="B209" s="23">
        <f>SUM('Election Day'!B540+Absentee!F69)</f>
        <v>21</v>
      </c>
      <c r="C209" s="23">
        <f>SUM('Election Day'!C540+Absentee!K69)</f>
        <v>18</v>
      </c>
      <c r="D209" s="23">
        <f>SUM('Election Day'!D540+Absentee!O69)</f>
        <v>0</v>
      </c>
      <c r="E209" s="23">
        <f>SUM('Election Day'!E540+Absentee!N69)</f>
        <v>2</v>
      </c>
      <c r="F209" s="23">
        <f>SUM('Election Day'!F540+Absentee!H69)</f>
        <v>1</v>
      </c>
      <c r="G209" s="23">
        <f t="shared" si="31"/>
        <v>3</v>
      </c>
      <c r="H209" s="23">
        <f t="shared" si="32"/>
        <v>40</v>
      </c>
    </row>
    <row r="210" spans="1:8" ht="19.5" x14ac:dyDescent="0.25">
      <c r="A210" s="6" t="s">
        <v>200</v>
      </c>
      <c r="B210" s="23">
        <f>SUM('Election Day'!B541+Absentee!F70)</f>
        <v>54</v>
      </c>
      <c r="C210" s="23">
        <f>SUM('Election Day'!C541+Absentee!K70)</f>
        <v>24</v>
      </c>
      <c r="D210" s="23">
        <f>SUM('Election Day'!D541+Absentee!O70)</f>
        <v>0</v>
      </c>
      <c r="E210" s="23">
        <f>SUM('Election Day'!E541+Absentee!N70)</f>
        <v>0</v>
      </c>
      <c r="F210" s="23">
        <f>SUM('Election Day'!F541+Absentee!H70)</f>
        <v>0</v>
      </c>
      <c r="G210" s="23">
        <f t="shared" si="31"/>
        <v>0</v>
      </c>
      <c r="H210" s="23">
        <f t="shared" si="32"/>
        <v>78</v>
      </c>
    </row>
    <row r="211" spans="1:8" x14ac:dyDescent="0.25">
      <c r="A211" s="6" t="s">
        <v>201</v>
      </c>
      <c r="B211" s="23">
        <f>SUM('Election Day'!B542+Absentee!F71)</f>
        <v>16</v>
      </c>
      <c r="C211" s="23">
        <f>SUM('Election Day'!C542+Absentee!K71)</f>
        <v>9</v>
      </c>
      <c r="D211" s="23">
        <f>SUM('Election Day'!D542+Absentee!O71)</f>
        <v>0</v>
      </c>
      <c r="E211" s="23">
        <f>SUM('Election Day'!E542+Absentee!N71)</f>
        <v>0</v>
      </c>
      <c r="F211" s="23">
        <f>SUM('Election Day'!F542+Absentee!H71)</f>
        <v>0</v>
      </c>
      <c r="G211" s="23">
        <f t="shared" si="31"/>
        <v>0</v>
      </c>
      <c r="H211" s="23">
        <f t="shared" si="32"/>
        <v>25</v>
      </c>
    </row>
    <row r="212" spans="1:8" x14ac:dyDescent="0.25">
      <c r="A212" s="6" t="s">
        <v>202</v>
      </c>
      <c r="B212" s="23">
        <f>SUM('Election Day'!B543+Absentee!F72)</f>
        <v>13</v>
      </c>
      <c r="C212" s="23">
        <f>SUM('Election Day'!C543+Absentee!K72)</f>
        <v>9</v>
      </c>
      <c r="D212" s="23">
        <f>SUM('Election Day'!D543+Absentee!O72)</f>
        <v>1</v>
      </c>
      <c r="E212" s="23">
        <f>SUM('Election Day'!E543+Absentee!N72)</f>
        <v>1</v>
      </c>
      <c r="F212" s="23">
        <f>SUM('Election Day'!F543+Absentee!H72)</f>
        <v>0</v>
      </c>
      <c r="G212" s="23">
        <f t="shared" si="31"/>
        <v>2</v>
      </c>
      <c r="H212" s="23">
        <f t="shared" si="32"/>
        <v>22</v>
      </c>
    </row>
    <row r="213" spans="1:8" x14ac:dyDescent="0.25">
      <c r="A213" s="6" t="s">
        <v>203</v>
      </c>
      <c r="B213" s="23">
        <f>SUM('Election Day'!B544+Absentee!F73)</f>
        <v>4</v>
      </c>
      <c r="C213" s="23">
        <f>SUM('Election Day'!C544+Absentee!K73)</f>
        <v>7</v>
      </c>
      <c r="D213" s="23">
        <f>SUM('Election Day'!D544+Absentee!O73)</f>
        <v>0</v>
      </c>
      <c r="E213" s="23">
        <f>SUM('Election Day'!E544+Absentee!N73)</f>
        <v>0</v>
      </c>
      <c r="F213" s="23">
        <f>SUM('Election Day'!F544+Absentee!H73)</f>
        <v>0</v>
      </c>
      <c r="G213" s="23">
        <f t="shared" si="31"/>
        <v>0</v>
      </c>
      <c r="H213" s="23">
        <f t="shared" si="32"/>
        <v>11</v>
      </c>
    </row>
    <row r="214" spans="1:8" x14ac:dyDescent="0.25">
      <c r="A214" s="6" t="s">
        <v>204</v>
      </c>
      <c r="B214" s="23">
        <f>SUM('Election Day'!B545+Absentee!F74)</f>
        <v>49</v>
      </c>
      <c r="C214" s="23">
        <f>SUM('Election Day'!C545+Absentee!K74)</f>
        <v>38</v>
      </c>
      <c r="D214" s="23">
        <f>SUM('Election Day'!D545+Absentee!O74)</f>
        <v>0</v>
      </c>
      <c r="E214" s="23">
        <f>SUM('Election Day'!E545+Absentee!N74)</f>
        <v>0</v>
      </c>
      <c r="F214" s="23">
        <f>SUM('Election Day'!F545+Absentee!H74)</f>
        <v>0</v>
      </c>
      <c r="G214" s="23">
        <f t="shared" si="31"/>
        <v>0</v>
      </c>
      <c r="H214" s="23">
        <f t="shared" si="32"/>
        <v>87</v>
      </c>
    </row>
    <row r="215" spans="1:8" x14ac:dyDescent="0.25">
      <c r="A215" s="6" t="s">
        <v>205</v>
      </c>
      <c r="B215" s="23">
        <f>SUM('Election Day'!B546+Absentee!F75)</f>
        <v>5</v>
      </c>
      <c r="C215" s="23">
        <f>SUM('Election Day'!C546+Absentee!K75)</f>
        <v>6</v>
      </c>
      <c r="D215" s="23">
        <f>SUM('Election Day'!D546+Absentee!O75)</f>
        <v>0</v>
      </c>
      <c r="E215" s="23">
        <f>SUM('Election Day'!E546+Absentee!N75)</f>
        <v>0</v>
      </c>
      <c r="F215" s="23">
        <f>SUM('Election Day'!F546+Absentee!H75)</f>
        <v>0</v>
      </c>
      <c r="G215" s="23">
        <f t="shared" si="31"/>
        <v>0</v>
      </c>
      <c r="H215" s="23">
        <f t="shared" si="32"/>
        <v>11</v>
      </c>
    </row>
    <row r="216" spans="1:8" x14ac:dyDescent="0.25">
      <c r="A216" s="6" t="s">
        <v>206</v>
      </c>
      <c r="B216" s="23">
        <f>SUM('Election Day'!B547+Absentee!F76)</f>
        <v>48</v>
      </c>
      <c r="C216" s="23">
        <f>SUM('Election Day'!C547+Absentee!K76)</f>
        <v>66</v>
      </c>
      <c r="D216" s="23">
        <f>SUM('Election Day'!D547+Absentee!O76)</f>
        <v>1</v>
      </c>
      <c r="E216" s="23">
        <f>SUM('Election Day'!E547+Absentee!N76)</f>
        <v>2</v>
      </c>
      <c r="F216" s="23">
        <f>SUM('Election Day'!F547+Absentee!H76)</f>
        <v>0</v>
      </c>
      <c r="G216" s="23">
        <f t="shared" si="31"/>
        <v>3</v>
      </c>
      <c r="H216" s="23">
        <f t="shared" si="32"/>
        <v>114</v>
      </c>
    </row>
    <row r="217" spans="1:8" x14ac:dyDescent="0.25">
      <c r="A217" s="6" t="s">
        <v>207</v>
      </c>
      <c r="B217" s="23">
        <f>SUM('Election Day'!B548+Absentee!F77)</f>
        <v>7</v>
      </c>
      <c r="C217" s="23">
        <f>SUM('Election Day'!C548+Absentee!K77)</f>
        <v>2</v>
      </c>
      <c r="D217" s="23">
        <f>SUM('Election Day'!D548+Absentee!O77)</f>
        <v>0</v>
      </c>
      <c r="E217" s="23">
        <f>SUM('Election Day'!E548+Absentee!N77)</f>
        <v>0</v>
      </c>
      <c r="F217" s="23">
        <f>SUM('Election Day'!F548+Absentee!H77)</f>
        <v>0</v>
      </c>
      <c r="G217" s="23">
        <f t="shared" si="31"/>
        <v>0</v>
      </c>
      <c r="H217" s="23">
        <f t="shared" si="32"/>
        <v>9</v>
      </c>
    </row>
    <row r="218" spans="1:8" x14ac:dyDescent="0.25">
      <c r="A218" s="6" t="s">
        <v>208</v>
      </c>
      <c r="B218" s="23">
        <f>SUM('Election Day'!B549+Absentee!F78)</f>
        <v>23</v>
      </c>
      <c r="C218" s="23">
        <f>SUM('Election Day'!C549+Absentee!K78)</f>
        <v>87</v>
      </c>
      <c r="D218" s="23">
        <f>SUM('Election Day'!D549+Absentee!O78)</f>
        <v>0</v>
      </c>
      <c r="E218" s="23">
        <f>SUM('Election Day'!E549+Absentee!N78)</f>
        <v>1</v>
      </c>
      <c r="F218" s="23">
        <f>SUM('Election Day'!F549+Absentee!H78)</f>
        <v>0</v>
      </c>
      <c r="G218" s="23">
        <f t="shared" si="31"/>
        <v>1</v>
      </c>
      <c r="H218" s="23">
        <f t="shared" si="32"/>
        <v>110</v>
      </c>
    </row>
    <row r="219" spans="1:8" ht="19.5" x14ac:dyDescent="0.25">
      <c r="A219" s="6" t="s">
        <v>209</v>
      </c>
      <c r="B219" s="23">
        <f>SUM('Election Day'!B550+Absentee!F79)</f>
        <v>44</v>
      </c>
      <c r="C219" s="23">
        <f>SUM('Election Day'!C550+Absentee!K79)</f>
        <v>37</v>
      </c>
      <c r="D219" s="23">
        <f>SUM('Election Day'!D550+Absentee!O79)</f>
        <v>0</v>
      </c>
      <c r="E219" s="23">
        <f>SUM('Election Day'!E550+Absentee!N79)</f>
        <v>1</v>
      </c>
      <c r="F219" s="23">
        <f>SUM('Election Day'!F550+Absentee!H79)</f>
        <v>1</v>
      </c>
      <c r="G219" s="23">
        <f t="shared" si="31"/>
        <v>2</v>
      </c>
      <c r="H219" s="23">
        <f t="shared" si="32"/>
        <v>82</v>
      </c>
    </row>
    <row r="220" spans="1:8" x14ac:dyDescent="0.25">
      <c r="A220" s="5" t="s">
        <v>43</v>
      </c>
      <c r="B220" s="24">
        <f>SUM(B194:B219)</f>
        <v>573</v>
      </c>
      <c r="C220" s="24">
        <f t="shared" ref="C220:H220" si="33">SUM(C194:C219)</f>
        <v>601</v>
      </c>
      <c r="D220" s="24">
        <f t="shared" si="33"/>
        <v>7</v>
      </c>
      <c r="E220" s="24">
        <f t="shared" si="33"/>
        <v>8</v>
      </c>
      <c r="F220" s="24">
        <f t="shared" si="33"/>
        <v>4</v>
      </c>
      <c r="G220" s="24">
        <f t="shared" si="33"/>
        <v>19</v>
      </c>
      <c r="H220" s="24">
        <f t="shared" si="33"/>
        <v>1178</v>
      </c>
    </row>
    <row r="221" spans="1:8" x14ac:dyDescent="0.25">
      <c r="A221" s="5" t="s">
        <v>44</v>
      </c>
      <c r="B221" s="5"/>
      <c r="C221" s="5"/>
      <c r="D221" s="5"/>
      <c r="E221" s="5"/>
      <c r="F221" s="5"/>
      <c r="G221" s="5"/>
      <c r="H221" s="5"/>
    </row>
    <row r="222" spans="1:8" x14ac:dyDescent="0.25">
      <c r="A222" s="6" t="s">
        <v>44</v>
      </c>
      <c r="B222" s="6">
        <v>0</v>
      </c>
      <c r="C222" s="6">
        <v>0</v>
      </c>
      <c r="D222" s="6">
        <v>0</v>
      </c>
      <c r="E222" s="6">
        <v>0</v>
      </c>
      <c r="F222" s="6">
        <v>0</v>
      </c>
      <c r="G222" s="6">
        <v>0</v>
      </c>
      <c r="H222" s="6">
        <v>0</v>
      </c>
    </row>
    <row r="223" spans="1:8" x14ac:dyDescent="0.25">
      <c r="A223" s="7" t="s">
        <v>45</v>
      </c>
      <c r="B223" s="25">
        <f>B220</f>
        <v>573</v>
      </c>
      <c r="C223" s="25">
        <f t="shared" ref="C223:H223" si="34">C220</f>
        <v>601</v>
      </c>
      <c r="D223" s="25">
        <f t="shared" si="34"/>
        <v>7</v>
      </c>
      <c r="E223" s="25">
        <f t="shared" si="34"/>
        <v>8</v>
      </c>
      <c r="F223" s="25">
        <f t="shared" si="34"/>
        <v>4</v>
      </c>
      <c r="G223" s="25">
        <f t="shared" si="34"/>
        <v>19</v>
      </c>
      <c r="H223" s="25">
        <f t="shared" si="34"/>
        <v>1178</v>
      </c>
    </row>
    <row r="226" spans="1:8" ht="21" x14ac:dyDescent="0.25">
      <c r="A226" s="2" t="s">
        <v>210</v>
      </c>
    </row>
    <row r="228" spans="1:8" x14ac:dyDescent="0.25">
      <c r="A228" s="1" t="s">
        <v>4</v>
      </c>
    </row>
    <row r="229" spans="1:8" x14ac:dyDescent="0.25">
      <c r="A229" s="1" t="s">
        <v>5</v>
      </c>
    </row>
    <row r="230" spans="1:8" ht="19.5" x14ac:dyDescent="0.25">
      <c r="A230" s="55" t="s">
        <v>6</v>
      </c>
      <c r="B230" s="3" t="s">
        <v>211</v>
      </c>
      <c r="C230" s="3" t="s">
        <v>213</v>
      </c>
      <c r="D230" s="55" t="s">
        <v>29</v>
      </c>
      <c r="E230" s="55" t="s">
        <v>30</v>
      </c>
      <c r="F230" s="55" t="s">
        <v>31</v>
      </c>
      <c r="G230" s="55" t="s">
        <v>32</v>
      </c>
      <c r="H230" s="55" t="s">
        <v>33</v>
      </c>
    </row>
    <row r="231" spans="1:8" x14ac:dyDescent="0.25">
      <c r="A231" s="56"/>
      <c r="B231" s="4" t="s">
        <v>212</v>
      </c>
      <c r="C231" s="4" t="s">
        <v>212</v>
      </c>
      <c r="D231" s="56"/>
      <c r="E231" s="56"/>
      <c r="F231" s="56"/>
      <c r="G231" s="56"/>
      <c r="H231" s="56"/>
    </row>
    <row r="232" spans="1:8" x14ac:dyDescent="0.25">
      <c r="A232" s="5" t="s">
        <v>34</v>
      </c>
      <c r="B232" s="5"/>
      <c r="C232" s="5"/>
      <c r="D232" s="5"/>
      <c r="E232" s="5"/>
      <c r="F232" s="5"/>
      <c r="G232" s="5"/>
      <c r="H232" s="5"/>
    </row>
    <row r="233" spans="1:8" x14ac:dyDescent="0.25">
      <c r="A233" s="6" t="s">
        <v>214</v>
      </c>
      <c r="B233" s="6">
        <v>0</v>
      </c>
      <c r="C233" s="6">
        <v>0</v>
      </c>
      <c r="D233" s="6">
        <v>0</v>
      </c>
      <c r="E233" s="6">
        <v>0</v>
      </c>
      <c r="F233" s="6">
        <v>0</v>
      </c>
      <c r="G233" s="6">
        <v>0</v>
      </c>
      <c r="H233" s="6">
        <v>0</v>
      </c>
    </row>
    <row r="234" spans="1:8" x14ac:dyDescent="0.25">
      <c r="A234" s="6" t="s">
        <v>215</v>
      </c>
      <c r="B234" s="6">
        <v>0</v>
      </c>
      <c r="C234" s="6">
        <v>0</v>
      </c>
      <c r="D234" s="6">
        <v>0</v>
      </c>
      <c r="E234" s="6">
        <v>0</v>
      </c>
      <c r="F234" s="6">
        <v>0</v>
      </c>
      <c r="G234" s="6">
        <v>0</v>
      </c>
      <c r="H234" s="6">
        <v>0</v>
      </c>
    </row>
    <row r="235" spans="1:8" x14ac:dyDescent="0.25">
      <c r="A235" s="6" t="s">
        <v>216</v>
      </c>
      <c r="B235" s="6">
        <v>0</v>
      </c>
      <c r="C235" s="6">
        <v>0</v>
      </c>
      <c r="D235" s="6">
        <v>0</v>
      </c>
      <c r="E235" s="6">
        <v>0</v>
      </c>
      <c r="F235" s="6">
        <v>0</v>
      </c>
      <c r="G235" s="6">
        <v>0</v>
      </c>
      <c r="H235" s="6">
        <v>0</v>
      </c>
    </row>
    <row r="236" spans="1:8" x14ac:dyDescent="0.25">
      <c r="A236" s="6" t="s">
        <v>217</v>
      </c>
      <c r="B236" s="6">
        <v>0</v>
      </c>
      <c r="C236" s="6">
        <v>0</v>
      </c>
      <c r="D236" s="6">
        <v>0</v>
      </c>
      <c r="E236" s="6">
        <v>0</v>
      </c>
      <c r="F236" s="6">
        <v>0</v>
      </c>
      <c r="G236" s="6">
        <v>0</v>
      </c>
      <c r="H236" s="6">
        <v>0</v>
      </c>
    </row>
    <row r="237" spans="1:8" x14ac:dyDescent="0.25">
      <c r="A237" s="6" t="s">
        <v>218</v>
      </c>
      <c r="B237" s="6">
        <v>0</v>
      </c>
      <c r="C237" s="6">
        <v>0</v>
      </c>
      <c r="D237" s="6">
        <v>0</v>
      </c>
      <c r="E237" s="6">
        <v>0</v>
      </c>
      <c r="F237" s="6">
        <v>0</v>
      </c>
      <c r="G237" s="6">
        <v>0</v>
      </c>
      <c r="H237" s="6">
        <v>0</v>
      </c>
    </row>
    <row r="238" spans="1:8" x14ac:dyDescent="0.25">
      <c r="A238" s="6" t="s">
        <v>219</v>
      </c>
      <c r="B238" s="6">
        <v>0</v>
      </c>
      <c r="C238" s="6">
        <v>0</v>
      </c>
      <c r="D238" s="6">
        <v>0</v>
      </c>
      <c r="E238" s="6">
        <v>0</v>
      </c>
      <c r="F238" s="6">
        <v>0</v>
      </c>
      <c r="G238" s="6">
        <v>0</v>
      </c>
      <c r="H238" s="6">
        <v>0</v>
      </c>
    </row>
    <row r="239" spans="1:8" x14ac:dyDescent="0.25">
      <c r="A239" s="6" t="s">
        <v>220</v>
      </c>
      <c r="B239" s="6">
        <v>0</v>
      </c>
      <c r="C239" s="6">
        <v>0</v>
      </c>
      <c r="D239" s="6">
        <v>0</v>
      </c>
      <c r="E239" s="6">
        <v>0</v>
      </c>
      <c r="F239" s="6">
        <v>0</v>
      </c>
      <c r="G239" s="6">
        <v>0</v>
      </c>
      <c r="H239" s="6">
        <v>0</v>
      </c>
    </row>
    <row r="240" spans="1:8" x14ac:dyDescent="0.25">
      <c r="A240" s="6" t="s">
        <v>221</v>
      </c>
      <c r="B240" s="6">
        <v>0</v>
      </c>
      <c r="C240" s="6">
        <v>0</v>
      </c>
      <c r="D240" s="6">
        <v>0</v>
      </c>
      <c r="E240" s="6">
        <v>0</v>
      </c>
      <c r="F240" s="6">
        <v>0</v>
      </c>
      <c r="G240" s="6">
        <v>0</v>
      </c>
      <c r="H240" s="6">
        <v>0</v>
      </c>
    </row>
    <row r="241" spans="1:8" x14ac:dyDescent="0.25">
      <c r="A241" s="6" t="s">
        <v>222</v>
      </c>
      <c r="B241" s="6">
        <v>0</v>
      </c>
      <c r="C241" s="6">
        <v>0</v>
      </c>
      <c r="D241" s="6">
        <v>0</v>
      </c>
      <c r="E241" s="6">
        <v>0</v>
      </c>
      <c r="F241" s="6">
        <v>0</v>
      </c>
      <c r="G241" s="6">
        <v>0</v>
      </c>
      <c r="H241" s="6">
        <v>0</v>
      </c>
    </row>
    <row r="242" spans="1:8" x14ac:dyDescent="0.25">
      <c r="A242" s="6" t="s">
        <v>223</v>
      </c>
      <c r="B242" s="6">
        <v>0</v>
      </c>
      <c r="C242" s="6">
        <v>0</v>
      </c>
      <c r="D242" s="6">
        <v>0</v>
      </c>
      <c r="E242" s="6">
        <v>0</v>
      </c>
      <c r="F242" s="6">
        <v>0</v>
      </c>
      <c r="G242" s="6">
        <v>0</v>
      </c>
      <c r="H242" s="6">
        <v>0</v>
      </c>
    </row>
    <row r="243" spans="1:8" x14ac:dyDescent="0.25">
      <c r="A243" s="6" t="s">
        <v>224</v>
      </c>
      <c r="B243" s="6">
        <v>0</v>
      </c>
      <c r="C243" s="6">
        <v>0</v>
      </c>
      <c r="D243" s="6">
        <v>0</v>
      </c>
      <c r="E243" s="6">
        <v>0</v>
      </c>
      <c r="F243" s="6">
        <v>0</v>
      </c>
      <c r="G243" s="6">
        <v>0</v>
      </c>
      <c r="H243" s="6">
        <v>0</v>
      </c>
    </row>
    <row r="244" spans="1:8" x14ac:dyDescent="0.25">
      <c r="A244" s="6" t="s">
        <v>225</v>
      </c>
      <c r="B244" s="6">
        <v>0</v>
      </c>
      <c r="C244" s="6">
        <v>0</v>
      </c>
      <c r="D244" s="6">
        <v>0</v>
      </c>
      <c r="E244" s="6">
        <v>0</v>
      </c>
      <c r="F244" s="6">
        <v>0</v>
      </c>
      <c r="G244" s="6">
        <v>0</v>
      </c>
      <c r="H244" s="6">
        <v>0</v>
      </c>
    </row>
    <row r="245" spans="1:8" x14ac:dyDescent="0.25">
      <c r="A245" s="6" t="s">
        <v>226</v>
      </c>
      <c r="B245" s="6">
        <v>0</v>
      </c>
      <c r="C245" s="6">
        <v>0</v>
      </c>
      <c r="D245" s="6">
        <v>0</v>
      </c>
      <c r="E245" s="6">
        <v>0</v>
      </c>
      <c r="F245" s="6">
        <v>0</v>
      </c>
      <c r="G245" s="6">
        <v>0</v>
      </c>
      <c r="H245" s="6">
        <v>0</v>
      </c>
    </row>
    <row r="246" spans="1:8" x14ac:dyDescent="0.25">
      <c r="A246" s="6" t="s">
        <v>227</v>
      </c>
      <c r="B246" s="6">
        <v>0</v>
      </c>
      <c r="C246" s="6">
        <v>0</v>
      </c>
      <c r="D246" s="6">
        <v>0</v>
      </c>
      <c r="E246" s="6">
        <v>0</v>
      </c>
      <c r="F246" s="6">
        <v>0</v>
      </c>
      <c r="G246" s="6">
        <v>0</v>
      </c>
      <c r="H246" s="6">
        <v>0</v>
      </c>
    </row>
    <row r="247" spans="1:8" x14ac:dyDescent="0.25">
      <c r="A247" s="6" t="s">
        <v>228</v>
      </c>
      <c r="B247" s="6">
        <v>0</v>
      </c>
      <c r="C247" s="6">
        <v>0</v>
      </c>
      <c r="D247" s="6">
        <v>0</v>
      </c>
      <c r="E247" s="6">
        <v>0</v>
      </c>
      <c r="F247" s="6">
        <v>0</v>
      </c>
      <c r="G247" s="6">
        <v>0</v>
      </c>
      <c r="H247" s="6">
        <v>0</v>
      </c>
    </row>
    <row r="248" spans="1:8" x14ac:dyDescent="0.25">
      <c r="A248" s="6" t="s">
        <v>229</v>
      </c>
      <c r="B248" s="6">
        <v>0</v>
      </c>
      <c r="C248" s="6">
        <v>0</v>
      </c>
      <c r="D248" s="6">
        <v>0</v>
      </c>
      <c r="E248" s="6">
        <v>0</v>
      </c>
      <c r="F248" s="6">
        <v>0</v>
      </c>
      <c r="G248" s="6">
        <v>0</v>
      </c>
      <c r="H248" s="6">
        <v>0</v>
      </c>
    </row>
    <row r="249" spans="1:8" ht="19.5" x14ac:dyDescent="0.25">
      <c r="A249" s="6" t="s">
        <v>230</v>
      </c>
      <c r="B249" s="6">
        <v>1</v>
      </c>
      <c r="C249" s="6">
        <v>0</v>
      </c>
      <c r="D249" s="6">
        <v>0</v>
      </c>
      <c r="E249" s="6">
        <v>0</v>
      </c>
      <c r="F249" s="6">
        <v>0</v>
      </c>
      <c r="G249" s="6">
        <v>0</v>
      </c>
      <c r="H249" s="6">
        <f>B249</f>
        <v>1</v>
      </c>
    </row>
    <row r="250" spans="1:8" x14ac:dyDescent="0.25">
      <c r="A250" s="6" t="s">
        <v>231</v>
      </c>
      <c r="B250" s="6">
        <v>0</v>
      </c>
      <c r="C250" s="6">
        <v>0</v>
      </c>
      <c r="D250" s="6">
        <v>0</v>
      </c>
      <c r="E250" s="6">
        <v>0</v>
      </c>
      <c r="F250" s="6">
        <v>0</v>
      </c>
      <c r="G250" s="6">
        <v>0</v>
      </c>
      <c r="H250" s="6">
        <v>0</v>
      </c>
    </row>
    <row r="251" spans="1:8" x14ac:dyDescent="0.25">
      <c r="A251" s="6" t="s">
        <v>232</v>
      </c>
      <c r="B251" s="6">
        <v>0</v>
      </c>
      <c r="C251" s="6">
        <v>0</v>
      </c>
      <c r="D251" s="6">
        <v>0</v>
      </c>
      <c r="E251" s="6">
        <v>0</v>
      </c>
      <c r="F251" s="6">
        <v>0</v>
      </c>
      <c r="G251" s="6">
        <v>0</v>
      </c>
      <c r="H251" s="6">
        <v>0</v>
      </c>
    </row>
    <row r="252" spans="1:8" x14ac:dyDescent="0.25">
      <c r="A252" s="6" t="s">
        <v>233</v>
      </c>
      <c r="B252" s="6">
        <v>0</v>
      </c>
      <c r="C252" s="6">
        <v>0</v>
      </c>
      <c r="D252" s="6">
        <v>0</v>
      </c>
      <c r="E252" s="6">
        <v>0</v>
      </c>
      <c r="F252" s="6">
        <v>0</v>
      </c>
      <c r="G252" s="6">
        <v>0</v>
      </c>
      <c r="H252" s="6">
        <v>0</v>
      </c>
    </row>
    <row r="253" spans="1:8" x14ac:dyDescent="0.25">
      <c r="A253" s="6" t="s">
        <v>234</v>
      </c>
      <c r="B253" s="6">
        <v>0</v>
      </c>
      <c r="C253" s="6">
        <v>0</v>
      </c>
      <c r="D253" s="6">
        <v>0</v>
      </c>
      <c r="E253" s="6">
        <v>0</v>
      </c>
      <c r="F253" s="6">
        <v>0</v>
      </c>
      <c r="G253" s="6">
        <v>0</v>
      </c>
      <c r="H253" s="6">
        <v>0</v>
      </c>
    </row>
    <row r="254" spans="1:8" x14ac:dyDescent="0.25">
      <c r="A254" s="6" t="s">
        <v>235</v>
      </c>
      <c r="B254" s="6">
        <v>0</v>
      </c>
      <c r="C254" s="6">
        <v>0</v>
      </c>
      <c r="D254" s="6">
        <v>0</v>
      </c>
      <c r="E254" s="6">
        <v>0</v>
      </c>
      <c r="F254" s="6">
        <v>0</v>
      </c>
      <c r="G254" s="6">
        <v>0</v>
      </c>
      <c r="H254" s="6">
        <v>0</v>
      </c>
    </row>
    <row r="255" spans="1:8" x14ac:dyDescent="0.25">
      <c r="A255" s="6" t="s">
        <v>236</v>
      </c>
      <c r="B255" s="6">
        <v>0</v>
      </c>
      <c r="C255" s="6">
        <v>0</v>
      </c>
      <c r="D255" s="6">
        <v>0</v>
      </c>
      <c r="E255" s="6">
        <v>0</v>
      </c>
      <c r="F255" s="6">
        <v>0</v>
      </c>
      <c r="G255" s="6">
        <v>0</v>
      </c>
      <c r="H255" s="6">
        <v>0</v>
      </c>
    </row>
    <row r="256" spans="1:8" x14ac:dyDescent="0.25">
      <c r="A256" s="6" t="s">
        <v>237</v>
      </c>
      <c r="B256" s="6">
        <v>0</v>
      </c>
      <c r="C256" s="6">
        <v>0</v>
      </c>
      <c r="D256" s="6">
        <v>0</v>
      </c>
      <c r="E256" s="6">
        <v>0</v>
      </c>
      <c r="F256" s="6">
        <v>0</v>
      </c>
      <c r="G256" s="6">
        <v>0</v>
      </c>
      <c r="H256" s="6">
        <v>0</v>
      </c>
    </row>
    <row r="257" spans="1:8" x14ac:dyDescent="0.25">
      <c r="A257" s="6" t="s">
        <v>238</v>
      </c>
      <c r="B257" s="6">
        <v>1</v>
      </c>
      <c r="C257" s="6">
        <v>0</v>
      </c>
      <c r="D257" s="6">
        <v>0</v>
      </c>
      <c r="E257" s="6">
        <v>0</v>
      </c>
      <c r="F257" s="6">
        <v>0</v>
      </c>
      <c r="G257" s="6">
        <v>0</v>
      </c>
      <c r="H257" s="6">
        <f>B257</f>
        <v>1</v>
      </c>
    </row>
    <row r="258" spans="1:8" ht="19.5" x14ac:dyDescent="0.25">
      <c r="A258" s="6" t="s">
        <v>239</v>
      </c>
      <c r="B258" s="6">
        <v>0</v>
      </c>
      <c r="C258" s="6">
        <v>0</v>
      </c>
      <c r="D258" s="6">
        <v>0</v>
      </c>
      <c r="E258" s="6">
        <v>0</v>
      </c>
      <c r="F258" s="6">
        <v>0</v>
      </c>
      <c r="G258" s="6">
        <v>0</v>
      </c>
      <c r="H258" s="6">
        <v>0</v>
      </c>
    </row>
    <row r="259" spans="1:8" x14ac:dyDescent="0.25">
      <c r="A259" s="5" t="s">
        <v>43</v>
      </c>
      <c r="B259" s="5">
        <f>B257+B249</f>
        <v>2</v>
      </c>
      <c r="C259" s="5">
        <v>0</v>
      </c>
      <c r="D259" s="5">
        <v>0</v>
      </c>
      <c r="E259" s="5">
        <v>0</v>
      </c>
      <c r="F259" s="5">
        <v>0</v>
      </c>
      <c r="G259" s="5">
        <v>0</v>
      </c>
      <c r="H259" s="5">
        <f>H257+H249</f>
        <v>2</v>
      </c>
    </row>
    <row r="260" spans="1:8" x14ac:dyDescent="0.25">
      <c r="A260" s="5" t="s">
        <v>44</v>
      </c>
      <c r="B260" s="5"/>
      <c r="C260" s="5"/>
      <c r="D260" s="5"/>
      <c r="E260" s="5"/>
      <c r="F260" s="5"/>
      <c r="G260" s="5"/>
      <c r="H260" s="5"/>
    </row>
    <row r="261" spans="1:8" x14ac:dyDescent="0.25">
      <c r="A261" s="6" t="s">
        <v>44</v>
      </c>
      <c r="B261" s="6">
        <v>0</v>
      </c>
      <c r="C261" s="6">
        <v>0</v>
      </c>
      <c r="D261" s="6">
        <v>0</v>
      </c>
      <c r="E261" s="6">
        <v>0</v>
      </c>
      <c r="F261" s="6">
        <v>0</v>
      </c>
      <c r="G261" s="6">
        <v>0</v>
      </c>
      <c r="H261" s="6">
        <v>0</v>
      </c>
    </row>
    <row r="262" spans="1:8" x14ac:dyDescent="0.25">
      <c r="A262" s="7" t="s">
        <v>45</v>
      </c>
      <c r="B262" s="7">
        <f>B259</f>
        <v>2</v>
      </c>
      <c r="C262" s="7">
        <v>0</v>
      </c>
      <c r="D262" s="7">
        <v>0</v>
      </c>
      <c r="E262" s="7">
        <v>0</v>
      </c>
      <c r="F262" s="7">
        <v>0</v>
      </c>
      <c r="G262" s="7">
        <v>0</v>
      </c>
      <c r="H262" s="7">
        <f>H259</f>
        <v>2</v>
      </c>
    </row>
  </sheetData>
  <mergeCells count="54">
    <mergeCell ref="A1:A2"/>
    <mergeCell ref="A3:A4"/>
    <mergeCell ref="A5:A6"/>
    <mergeCell ref="A7:A8"/>
    <mergeCell ref="A9:A10"/>
    <mergeCell ref="A11:A12"/>
    <mergeCell ref="A18:A19"/>
    <mergeCell ref="M18:M19"/>
    <mergeCell ref="N18:N19"/>
    <mergeCell ref="O18:O19"/>
    <mergeCell ref="P18:P19"/>
    <mergeCell ref="Q18:Q19"/>
    <mergeCell ref="A39:A40"/>
    <mergeCell ref="M39:M40"/>
    <mergeCell ref="N39:N40"/>
    <mergeCell ref="O39:O40"/>
    <mergeCell ref="P39:P40"/>
    <mergeCell ref="Q39:Q40"/>
    <mergeCell ref="AK69:AK70"/>
    <mergeCell ref="A90:A91"/>
    <mergeCell ref="AF90:AF91"/>
    <mergeCell ref="AG90:AG91"/>
    <mergeCell ref="AH90:AH91"/>
    <mergeCell ref="AI90:AI91"/>
    <mergeCell ref="AJ90:AJ91"/>
    <mergeCell ref="A69:A70"/>
    <mergeCell ref="AG69:AG70"/>
    <mergeCell ref="AH69:AH70"/>
    <mergeCell ref="AI69:AI70"/>
    <mergeCell ref="AJ69:AJ70"/>
    <mergeCell ref="H120:H121"/>
    <mergeCell ref="A151:A152"/>
    <mergeCell ref="D151:D152"/>
    <mergeCell ref="E151:E152"/>
    <mergeCell ref="F151:F152"/>
    <mergeCell ref="G151:G152"/>
    <mergeCell ref="H151:H152"/>
    <mergeCell ref="A120:A121"/>
    <mergeCell ref="D120:D121"/>
    <mergeCell ref="E120:E121"/>
    <mergeCell ref="F120:F121"/>
    <mergeCell ref="G120:G121"/>
    <mergeCell ref="H191:H192"/>
    <mergeCell ref="A230:A231"/>
    <mergeCell ref="D230:D231"/>
    <mergeCell ref="E230:E231"/>
    <mergeCell ref="F230:F231"/>
    <mergeCell ref="G230:G231"/>
    <mergeCell ref="H230:H231"/>
    <mergeCell ref="A191:A192"/>
    <mergeCell ref="D191:D192"/>
    <mergeCell ref="E191:E192"/>
    <mergeCell ref="F191:F192"/>
    <mergeCell ref="G191:G19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Election Day</vt:lpstr>
      <vt:lpstr>Absentee</vt:lpstr>
      <vt:lpstr>Totals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Malet, Timothy</dc:creator>
  <cp:lastModifiedBy>Malet, Timothy</cp:lastModifiedBy>
  <dcterms:created xsi:type="dcterms:W3CDTF">2020-06-29T18:12:12Z</dcterms:created>
  <dcterms:modified xsi:type="dcterms:W3CDTF">2020-09-02T15:30:56Z</dcterms:modified>
</cp:coreProperties>
</file>