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ka\OneDrive\Plocha\"/>
    </mc:Choice>
  </mc:AlternateContent>
  <xr:revisionPtr revIDLastSave="0" documentId="13_ncr:1_{E163F89D-DD4A-4981-9F10-338DDCEF95F4}" xr6:coauthVersionLast="47" xr6:coauthVersionMax="47" xr10:uidLastSave="{00000000-0000-0000-0000-000000000000}"/>
  <bookViews>
    <workbookView xWindow="-108" yWindow="-108" windowWidth="23256" windowHeight="12576" xr2:uid="{16FD6473-3486-4940-9793-9FCC624A17B6}"/>
  </bookViews>
  <sheets>
    <sheet name="Sheet1" sheetId="1" r:id="rId1"/>
  </sheets>
  <definedNames>
    <definedName name="_xlchart.v1.0" hidden="1">Sheet1!$P$20:$P$26</definedName>
    <definedName name="_xlchart.v1.1" hidden="1">Sheet1!$P$1:$P$7</definedName>
    <definedName name="_xlchart.v1.2" hidden="1">Sheet1!$P$39:$P$45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39" i="1"/>
  <c r="P56" i="1"/>
  <c r="O47" i="1"/>
  <c r="N40" i="1"/>
  <c r="N41" i="1"/>
  <c r="N42" i="1"/>
  <c r="N43" i="1"/>
  <c r="N44" i="1"/>
  <c r="N45" i="1"/>
  <c r="N39" i="1"/>
  <c r="M46" i="1"/>
  <c r="M40" i="1"/>
  <c r="M41" i="1"/>
  <c r="M42" i="1"/>
  <c r="M43" i="1"/>
  <c r="M44" i="1"/>
  <c r="M45" i="1"/>
  <c r="M39" i="1"/>
  <c r="L48" i="1"/>
  <c r="L46" i="1"/>
  <c r="L40" i="1"/>
  <c r="L41" i="1"/>
  <c r="L42" i="1"/>
  <c r="L43" i="1"/>
  <c r="L44" i="1"/>
  <c r="L45" i="1"/>
  <c r="L39" i="1"/>
  <c r="K46" i="1"/>
  <c r="K40" i="1"/>
  <c r="K41" i="1"/>
  <c r="K42" i="1"/>
  <c r="K43" i="1"/>
  <c r="K44" i="1"/>
  <c r="K45" i="1"/>
  <c r="K39" i="1"/>
  <c r="P54" i="1"/>
  <c r="P53" i="1"/>
  <c r="P52" i="1"/>
  <c r="P51" i="1"/>
  <c r="P50" i="1"/>
  <c r="P35" i="1"/>
  <c r="P34" i="1"/>
  <c r="P33" i="1"/>
  <c r="P32" i="1"/>
  <c r="P31" i="1"/>
  <c r="P16" i="1"/>
  <c r="P15" i="1"/>
  <c r="P14" i="1"/>
  <c r="P13" i="1"/>
  <c r="P12" i="1"/>
  <c r="I13" i="1"/>
  <c r="I12" i="1"/>
  <c r="O46" i="1" l="1"/>
  <c r="N46" i="1"/>
  <c r="L47" i="1"/>
</calcChain>
</file>

<file path=xl/sharedStrings.xml><?xml version="1.0" encoding="utf-8"?>
<sst xmlns="http://schemas.openxmlformats.org/spreadsheetml/2006/main" count="35" uniqueCount="9">
  <si>
    <t>q2</t>
  </si>
  <si>
    <t>q1</t>
  </si>
  <si>
    <t>q3</t>
  </si>
  <si>
    <t>variance</t>
  </si>
  <si>
    <t>std</t>
  </si>
  <si>
    <t>skew</t>
  </si>
  <si>
    <t>mean</t>
  </si>
  <si>
    <t>median</t>
  </si>
  <si>
    <t>std2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</si>
</sst>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D0566F47-CCE6-4EA1-B682-2BFC4CF9DAB0}"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8D5C6EE6-066C-4B65-B48D-EFE6314EE89F}"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0239BC91-E1EE-4BDB-AADA-1AB5547D817F}"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518160</xdr:colOff>
      <xdr:row>0</xdr:row>
      <xdr:rowOff>0</xdr:rowOff>
    </xdr:from>
    <xdr:to>
      <xdr:col>24</xdr:col>
      <xdr:colOff>213360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2F2182-E0E4-4D86-814D-87FB2FA5DB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176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586740</xdr:colOff>
      <xdr:row>18</xdr:row>
      <xdr:rowOff>163830</xdr:rowOff>
    </xdr:from>
    <xdr:to>
      <xdr:col>24</xdr:col>
      <xdr:colOff>281940</xdr:colOff>
      <xdr:row>33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203794-8C60-486A-B859-2F0B59B8B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3455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37</xdr:row>
      <xdr:rowOff>26670</xdr:rowOff>
    </xdr:from>
    <xdr:to>
      <xdr:col>24</xdr:col>
      <xdr:colOff>304800</xdr:colOff>
      <xdr:row>52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35337B-1265-464D-8765-C2964D596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6793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EBB4-36C9-4AC2-A198-C62C91D183B0}">
  <dimension ref="A1:P56"/>
  <sheetViews>
    <sheetView tabSelected="1" topLeftCell="A31" workbookViewId="0">
      <selection activeCell="O47" sqref="O47"/>
    </sheetView>
  </sheetViews>
  <sheetFormatPr defaultRowHeight="14.4" x14ac:dyDescent="0.3"/>
  <sheetData>
    <row r="1" spans="1:16" x14ac:dyDescent="0.3">
      <c r="A1">
        <v>0</v>
      </c>
      <c r="B1">
        <v>1</v>
      </c>
      <c r="D1">
        <v>0</v>
      </c>
      <c r="E1">
        <v>1</v>
      </c>
      <c r="H1">
        <v>0</v>
      </c>
      <c r="I1">
        <v>1</v>
      </c>
      <c r="L1">
        <v>1</v>
      </c>
      <c r="M1">
        <v>2</v>
      </c>
      <c r="P1">
        <v>1</v>
      </c>
    </row>
    <row r="2" spans="1:16" x14ac:dyDescent="0.3">
      <c r="A2">
        <v>1</v>
      </c>
      <c r="B2">
        <v>2</v>
      </c>
      <c r="D2">
        <v>1</v>
      </c>
      <c r="E2">
        <v>2</v>
      </c>
      <c r="F2" t="s">
        <v>1</v>
      </c>
      <c r="H2">
        <v>1</v>
      </c>
      <c r="I2">
        <v>2</v>
      </c>
      <c r="L2">
        <v>2</v>
      </c>
      <c r="M2">
        <v>3</v>
      </c>
      <c r="N2" t="s">
        <v>1</v>
      </c>
      <c r="P2">
        <v>5</v>
      </c>
    </row>
    <row r="3" spans="1:16" x14ac:dyDescent="0.3">
      <c r="A3">
        <v>2</v>
      </c>
      <c r="B3">
        <v>3</v>
      </c>
      <c r="C3" t="s">
        <v>1</v>
      </c>
      <c r="D3">
        <v>2</v>
      </c>
      <c r="E3">
        <v>3</v>
      </c>
      <c r="F3" t="s">
        <v>1</v>
      </c>
      <c r="H3">
        <v>2</v>
      </c>
      <c r="I3">
        <v>3</v>
      </c>
      <c r="J3" t="s">
        <v>1</v>
      </c>
      <c r="L3">
        <v>3</v>
      </c>
      <c r="M3">
        <v>4</v>
      </c>
      <c r="N3" t="s">
        <v>1</v>
      </c>
      <c r="P3">
        <v>10</v>
      </c>
    </row>
    <row r="4" spans="1:16" x14ac:dyDescent="0.3">
      <c r="A4">
        <v>3</v>
      </c>
      <c r="B4">
        <v>4</v>
      </c>
      <c r="D4">
        <v>3</v>
      </c>
      <c r="E4">
        <v>4</v>
      </c>
      <c r="H4">
        <v>3</v>
      </c>
      <c r="I4">
        <v>4</v>
      </c>
      <c r="L4">
        <v>4</v>
      </c>
      <c r="M4">
        <v>5</v>
      </c>
      <c r="P4">
        <v>3</v>
      </c>
    </row>
    <row r="5" spans="1:16" x14ac:dyDescent="0.3">
      <c r="A5">
        <v>4</v>
      </c>
      <c r="B5">
        <v>5</v>
      </c>
      <c r="D5">
        <v>4</v>
      </c>
      <c r="E5">
        <v>5</v>
      </c>
      <c r="F5" t="s">
        <v>0</v>
      </c>
      <c r="H5">
        <v>4</v>
      </c>
      <c r="I5">
        <v>5</v>
      </c>
      <c r="J5" t="s">
        <v>0</v>
      </c>
      <c r="L5">
        <v>5</v>
      </c>
      <c r="M5">
        <v>6</v>
      </c>
      <c r="N5" t="s">
        <v>0</v>
      </c>
      <c r="P5">
        <v>8</v>
      </c>
    </row>
    <row r="6" spans="1:16" x14ac:dyDescent="0.3">
      <c r="A6">
        <v>5</v>
      </c>
      <c r="B6">
        <v>6</v>
      </c>
      <c r="C6" t="s">
        <v>0</v>
      </c>
      <c r="D6">
        <v>5</v>
      </c>
      <c r="E6">
        <v>6</v>
      </c>
      <c r="H6">
        <v>5</v>
      </c>
      <c r="I6">
        <v>6</v>
      </c>
      <c r="J6" t="s">
        <v>0</v>
      </c>
      <c r="L6">
        <v>6</v>
      </c>
      <c r="M6">
        <v>7</v>
      </c>
      <c r="P6">
        <v>12</v>
      </c>
    </row>
    <row r="7" spans="1:16" x14ac:dyDescent="0.3">
      <c r="A7">
        <v>6</v>
      </c>
      <c r="B7">
        <v>7</v>
      </c>
      <c r="D7">
        <v>6</v>
      </c>
      <c r="E7">
        <v>7</v>
      </c>
      <c r="F7" t="s">
        <v>2</v>
      </c>
      <c r="H7">
        <v>6</v>
      </c>
      <c r="I7">
        <v>7</v>
      </c>
      <c r="L7">
        <v>7</v>
      </c>
      <c r="M7">
        <v>8</v>
      </c>
      <c r="N7" t="s">
        <v>2</v>
      </c>
      <c r="P7">
        <v>4</v>
      </c>
    </row>
    <row r="8" spans="1:16" x14ac:dyDescent="0.3">
      <c r="A8">
        <v>7</v>
      </c>
      <c r="B8">
        <v>8</v>
      </c>
      <c r="D8">
        <v>7</v>
      </c>
      <c r="E8">
        <v>8</v>
      </c>
      <c r="F8" t="s">
        <v>2</v>
      </c>
      <c r="H8">
        <v>7</v>
      </c>
      <c r="I8">
        <v>8</v>
      </c>
      <c r="J8" t="s">
        <v>2</v>
      </c>
      <c r="L8">
        <v>8</v>
      </c>
      <c r="M8">
        <v>9</v>
      </c>
      <c r="N8" t="s">
        <v>2</v>
      </c>
    </row>
    <row r="9" spans="1:16" x14ac:dyDescent="0.3">
      <c r="A9">
        <v>8</v>
      </c>
      <c r="B9">
        <v>9</v>
      </c>
      <c r="C9" t="s">
        <v>2</v>
      </c>
      <c r="D9">
        <v>8</v>
      </c>
      <c r="E9">
        <v>9</v>
      </c>
      <c r="H9">
        <v>8</v>
      </c>
      <c r="I9">
        <v>9</v>
      </c>
      <c r="L9">
        <v>9</v>
      </c>
      <c r="M9">
        <v>10</v>
      </c>
    </row>
    <row r="10" spans="1:16" x14ac:dyDescent="0.3">
      <c r="A10">
        <v>9</v>
      </c>
      <c r="B10">
        <v>10</v>
      </c>
      <c r="H10">
        <v>9</v>
      </c>
      <c r="I10">
        <v>10</v>
      </c>
    </row>
    <row r="11" spans="1:16" x14ac:dyDescent="0.3">
      <c r="A11">
        <v>10</v>
      </c>
      <c r="B11">
        <v>11</v>
      </c>
    </row>
    <row r="12" spans="1:16" x14ac:dyDescent="0.3">
      <c r="H12" t="s">
        <v>3</v>
      </c>
      <c r="I12">
        <f>_xlfn.VAR.P(I1:I10)</f>
        <v>8.25</v>
      </c>
      <c r="O12" t="s">
        <v>3</v>
      </c>
      <c r="P12">
        <f>_xlfn.VAR.P(P1:P10)</f>
        <v>13.551020408163266</v>
      </c>
    </row>
    <row r="13" spans="1:16" x14ac:dyDescent="0.3">
      <c r="H13" t="s">
        <v>4</v>
      </c>
      <c r="I13">
        <f>_xlfn.STDEV.P(I1:I10)</f>
        <v>2.8722813232690143</v>
      </c>
      <c r="O13" t="s">
        <v>4</v>
      </c>
      <c r="P13">
        <f>_xlfn.STDEV.P(P1:P10)</f>
        <v>3.6811710647786073</v>
      </c>
    </row>
    <row r="14" spans="1:16" x14ac:dyDescent="0.3">
      <c r="O14" t="s">
        <v>5</v>
      </c>
      <c r="P14">
        <f>_xlfn.SKEW.P(P1:P7)</f>
        <v>0.24722264485977302</v>
      </c>
    </row>
    <row r="15" spans="1:16" x14ac:dyDescent="0.3">
      <c r="O15" t="s">
        <v>6</v>
      </c>
      <c r="P15">
        <f>AVERAGE(P1:P7)</f>
        <v>6.1428571428571432</v>
      </c>
    </row>
    <row r="16" spans="1:16" x14ac:dyDescent="0.3">
      <c r="O16" t="s">
        <v>7</v>
      </c>
      <c r="P16">
        <f>MEDIAN(P1:P7)</f>
        <v>5</v>
      </c>
    </row>
    <row r="20" spans="15:16" x14ac:dyDescent="0.3">
      <c r="P20">
        <v>1</v>
      </c>
    </row>
    <row r="21" spans="15:16" x14ac:dyDescent="0.3">
      <c r="P21">
        <v>2</v>
      </c>
    </row>
    <row r="22" spans="15:16" x14ac:dyDescent="0.3">
      <c r="P22">
        <v>3</v>
      </c>
    </row>
    <row r="23" spans="15:16" x14ac:dyDescent="0.3">
      <c r="P23">
        <v>4</v>
      </c>
    </row>
    <row r="24" spans="15:16" x14ac:dyDescent="0.3">
      <c r="P24">
        <v>5</v>
      </c>
    </row>
    <row r="25" spans="15:16" x14ac:dyDescent="0.3">
      <c r="P25">
        <v>7</v>
      </c>
    </row>
    <row r="26" spans="15:16" x14ac:dyDescent="0.3">
      <c r="P26">
        <v>9</v>
      </c>
    </row>
    <row r="31" spans="15:16" x14ac:dyDescent="0.3">
      <c r="O31" t="s">
        <v>3</v>
      </c>
      <c r="P31">
        <f>_xlfn.VAR.P(P20:P29)</f>
        <v>6.8163265306122449</v>
      </c>
    </row>
    <row r="32" spans="15:16" x14ac:dyDescent="0.3">
      <c r="O32" t="s">
        <v>4</v>
      </c>
      <c r="P32">
        <f>_xlfn.STDEV.P(P20:P29)</f>
        <v>2.6108095546424379</v>
      </c>
    </row>
    <row r="33" spans="11:16" x14ac:dyDescent="0.3">
      <c r="O33" t="s">
        <v>5</v>
      </c>
      <c r="P33">
        <f>_xlfn.SKEW.P(P20:P26)</f>
        <v>0.44232762543244697</v>
      </c>
    </row>
    <row r="34" spans="11:16" x14ac:dyDescent="0.3">
      <c r="O34" t="s">
        <v>6</v>
      </c>
      <c r="P34">
        <f>AVERAGE(P20:P26)</f>
        <v>4.4285714285714288</v>
      </c>
    </row>
    <row r="35" spans="11:16" x14ac:dyDescent="0.3">
      <c r="O35" t="s">
        <v>7</v>
      </c>
      <c r="P35">
        <f>MEDIAN(P20:P26)</f>
        <v>4</v>
      </c>
    </row>
    <row r="39" spans="11:16" x14ac:dyDescent="0.3">
      <c r="K39">
        <f>(P39-$P$53)*(P39-$P$53)*(P39-$P$53)</f>
        <v>-57.384839650145778</v>
      </c>
      <c r="L39">
        <f>(P39-$P$53)*(P39-$P$53)</f>
        <v>14.877551020408164</v>
      </c>
      <c r="M39">
        <f>(P39-$P$53)*(P39-$P$53)*(P39-$P$53)</f>
        <v>-57.384839650145778</v>
      </c>
      <c r="N39">
        <f>(P39-$P$53)*(P39-$P$53)*(P39-$P$53)/($P$51*$P$51*$P$51)</f>
        <v>-5.1642416141786693</v>
      </c>
      <c r="O39">
        <f>((P39-$P$53)/$P$56)*((P39-$P$53)/$P$56)*((P39-$P$53)/$P$56)</f>
        <v>-4.0981360169901082</v>
      </c>
      <c r="P39">
        <v>0</v>
      </c>
    </row>
    <row r="40" spans="11:16" x14ac:dyDescent="0.3">
      <c r="K40">
        <f t="shared" ref="K40:K45" si="0">(P40-$P$53)*(P40-$P$53)*(P40-$P$53)</f>
        <v>-6.4052478134110791</v>
      </c>
      <c r="L40">
        <f t="shared" ref="L40:L45" si="1">(P40-$P$53)*(P40-$P$53)</f>
        <v>3.4489795918367347</v>
      </c>
      <c r="M40">
        <f t="shared" ref="M40:M45" si="2">(P40-$P$53)*(P40-$P$53)*(P40-$P$53)</f>
        <v>-6.4052478134110791</v>
      </c>
      <c r="N40">
        <f t="shared" ref="N40:N45" si="3">(P40-$P$53)*(P40-$P$53)*(P40-$P$53)/($P$51*$P$51*$P$51)</f>
        <v>-0.57642833035363183</v>
      </c>
      <c r="O40">
        <f t="shared" ref="O40:O45" si="4">((P40-$P$53)/$P$56)*((P40-$P$53)/$P$56)*((P40-$P$53)/$P$56)</f>
        <v>-0.45743051513119276</v>
      </c>
      <c r="P40">
        <v>2</v>
      </c>
    </row>
    <row r="41" spans="11:16" x14ac:dyDescent="0.3">
      <c r="K41">
        <f t="shared" si="0"/>
        <v>-0.62973760932944622</v>
      </c>
      <c r="L41">
        <f t="shared" si="1"/>
        <v>0.73469387755102056</v>
      </c>
      <c r="M41">
        <f t="shared" si="2"/>
        <v>-0.62973760932944622</v>
      </c>
      <c r="N41">
        <f t="shared" si="3"/>
        <v>-5.6672061609642471E-2</v>
      </c>
      <c r="O41">
        <f t="shared" si="4"/>
        <v>-4.4972686057504617E-2</v>
      </c>
      <c r="P41">
        <v>3</v>
      </c>
    </row>
    <row r="42" spans="11:16" x14ac:dyDescent="0.3">
      <c r="K42">
        <f t="shared" si="0"/>
        <v>2.9154518950437278E-3</v>
      </c>
      <c r="L42">
        <f t="shared" si="1"/>
        <v>2.0408163265306103E-2</v>
      </c>
      <c r="M42">
        <f t="shared" si="2"/>
        <v>2.9154518950437278E-3</v>
      </c>
      <c r="N42">
        <f t="shared" si="3"/>
        <v>2.623706556001962E-4</v>
      </c>
      <c r="O42">
        <f t="shared" si="4"/>
        <v>2.0820687989585434E-4</v>
      </c>
      <c r="P42">
        <v>4</v>
      </c>
    </row>
    <row r="43" spans="11:16" x14ac:dyDescent="0.3">
      <c r="K43">
        <f t="shared" si="0"/>
        <v>1.4927113702623904</v>
      </c>
      <c r="L43">
        <f t="shared" si="1"/>
        <v>1.3061224489795917</v>
      </c>
      <c r="M43">
        <f t="shared" si="2"/>
        <v>1.4927113702623904</v>
      </c>
      <c r="N43">
        <f t="shared" si="3"/>
        <v>0.13433377566730062</v>
      </c>
      <c r="O43">
        <f t="shared" si="4"/>
        <v>0.10660192250667756</v>
      </c>
      <c r="P43">
        <v>5</v>
      </c>
    </row>
    <row r="44" spans="11:16" x14ac:dyDescent="0.3">
      <c r="K44">
        <f t="shared" si="0"/>
        <v>9.8396501457725929</v>
      </c>
      <c r="L44">
        <f t="shared" si="1"/>
        <v>4.5918367346938771</v>
      </c>
      <c r="M44">
        <f t="shared" si="2"/>
        <v>9.8396501457725929</v>
      </c>
      <c r="N44">
        <f t="shared" si="3"/>
        <v>0.88550096265066325</v>
      </c>
      <c r="O44">
        <f t="shared" si="4"/>
        <v>0.70269821964850931</v>
      </c>
      <c r="P44">
        <v>6</v>
      </c>
    </row>
    <row r="45" spans="11:16" x14ac:dyDescent="0.3">
      <c r="K45">
        <f t="shared" si="0"/>
        <v>31.043731778425652</v>
      </c>
      <c r="L45">
        <f t="shared" si="1"/>
        <v>9.8775510204081627</v>
      </c>
      <c r="M45">
        <f t="shared" si="2"/>
        <v>31.043731778425652</v>
      </c>
      <c r="N45">
        <f t="shared" si="3"/>
        <v>2.7937227408308924</v>
      </c>
      <c r="O45">
        <f t="shared" si="4"/>
        <v>2.2169868571310607</v>
      </c>
      <c r="P45">
        <v>7</v>
      </c>
    </row>
    <row r="46" spans="11:16" x14ac:dyDescent="0.3">
      <c r="K46">
        <f>SUM(K39:K45)</f>
        <v>-22.040816326530624</v>
      </c>
      <c r="L46">
        <f>SQRT((SUM(L39:L45)*(1/(7-1)))*(SUM(L39:L45)*(1/(7-1)))*(SUM(L39:L45)*(1/(7-1))))</f>
        <v>14.002668386856593</v>
      </c>
      <c r="M46">
        <f>SUM(M39:M45)/((7)*$P$51*$P$51*$P$51)</f>
        <v>-0.28336030804821244</v>
      </c>
      <c r="N46">
        <f>SUM(N39:N45)/7</f>
        <v>-0.28336030804821238</v>
      </c>
      <c r="O46">
        <f>SUM(O39:O45)*7/((7-1)*(7-2))</f>
        <v>-0.36727693613628765</v>
      </c>
    </row>
    <row r="47" spans="11:16" x14ac:dyDescent="0.3">
      <c r="L47">
        <f>K46/L46</f>
        <v>-1.5740440120126622</v>
      </c>
      <c r="O47">
        <f>SKEW(P39:P45)</f>
        <v>-0.36727693613628765</v>
      </c>
    </row>
    <row r="48" spans="11:16" x14ac:dyDescent="0.3">
      <c r="L48">
        <f>(L47*7*7)/((7-1)*(7-2))</f>
        <v>-2.5709385529540154</v>
      </c>
    </row>
    <row r="50" spans="15:16" x14ac:dyDescent="0.3">
      <c r="O50" t="s">
        <v>3</v>
      </c>
      <c r="P50">
        <f>_xlfn.VAR.P(P39:P48)</f>
        <v>4.9795918367346941</v>
      </c>
    </row>
    <row r="51" spans="15:16" x14ac:dyDescent="0.3">
      <c r="O51" t="s">
        <v>4</v>
      </c>
      <c r="P51">
        <f>_xlfn.STDEV.P(P39:P48)</f>
        <v>2.2314999074019015</v>
      </c>
    </row>
    <row r="52" spans="15:16" x14ac:dyDescent="0.3">
      <c r="O52" t="s">
        <v>5</v>
      </c>
      <c r="P52">
        <f>_xlfn.SKEW.P(P39:P45)</f>
        <v>-0.28336030804821238</v>
      </c>
    </row>
    <row r="53" spans="15:16" x14ac:dyDescent="0.3">
      <c r="O53" t="s">
        <v>6</v>
      </c>
      <c r="P53">
        <f>AVERAGE(P39:P45)</f>
        <v>3.8571428571428572</v>
      </c>
    </row>
    <row r="54" spans="15:16" x14ac:dyDescent="0.3">
      <c r="O54" t="s">
        <v>7</v>
      </c>
      <c r="P54">
        <f>MEDIAN(P39:P45)</f>
        <v>4</v>
      </c>
    </row>
    <row r="56" spans="15:16" x14ac:dyDescent="0.3">
      <c r="O56" t="s">
        <v>8</v>
      </c>
      <c r="P56">
        <f>_xlfn.STDEV.S(P39:P45)</f>
        <v>2.410295378065479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 Kacer</dc:creator>
  <cp:lastModifiedBy>Fun Kacer</cp:lastModifiedBy>
  <dcterms:created xsi:type="dcterms:W3CDTF">2022-01-09T15:46:57Z</dcterms:created>
  <dcterms:modified xsi:type="dcterms:W3CDTF">2022-01-15T13:28:28Z</dcterms:modified>
</cp:coreProperties>
</file>