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M133" i="1" l="1"/>
  <c r="M132" i="1"/>
  <c r="M131" i="1"/>
  <c r="M130" i="1"/>
  <c r="M129" i="1"/>
  <c r="M128" i="1"/>
  <c r="M127" i="1"/>
  <c r="M126" i="1"/>
  <c r="M125" i="1"/>
  <c r="M122" i="1"/>
  <c r="M121" i="1"/>
  <c r="M120" i="1"/>
  <c r="M119" i="1"/>
  <c r="M118" i="1"/>
  <c r="M117" i="1"/>
  <c r="M116" i="1"/>
  <c r="M115" i="1"/>
  <c r="M114" i="1"/>
  <c r="M111" i="1"/>
  <c r="M110" i="1"/>
  <c r="M109" i="1"/>
  <c r="M108" i="1"/>
  <c r="M107" i="1"/>
  <c r="M106" i="1"/>
  <c r="M105" i="1"/>
  <c r="M104" i="1"/>
  <c r="M103" i="1"/>
  <c r="M100" i="1"/>
  <c r="M99" i="1"/>
  <c r="M98" i="1"/>
  <c r="M97" i="1"/>
  <c r="M96" i="1"/>
  <c r="M95" i="1"/>
  <c r="M94" i="1"/>
  <c r="M93" i="1"/>
  <c r="M92" i="1"/>
  <c r="M89" i="1"/>
  <c r="M88" i="1"/>
  <c r="M87" i="1"/>
  <c r="M86" i="1"/>
  <c r="M85" i="1"/>
  <c r="M84" i="1"/>
  <c r="M83" i="1"/>
  <c r="M82" i="1"/>
  <c r="M81" i="1"/>
  <c r="M70" i="1"/>
  <c r="M78" i="1"/>
  <c r="M77" i="1"/>
  <c r="M76" i="1"/>
  <c r="M75" i="1"/>
  <c r="M74" i="1"/>
  <c r="M73" i="1"/>
  <c r="M72" i="1"/>
  <c r="M71" i="1"/>
  <c r="M67" i="1"/>
  <c r="M66" i="1"/>
  <c r="M65" i="1"/>
  <c r="M64" i="1"/>
  <c r="M63" i="1"/>
  <c r="M62" i="1"/>
  <c r="M61" i="1"/>
  <c r="M60" i="1"/>
  <c r="M59" i="1"/>
  <c r="M56" i="1"/>
  <c r="M55" i="1"/>
  <c r="M54" i="1"/>
  <c r="M53" i="1"/>
  <c r="M52" i="1"/>
  <c r="M51" i="1"/>
  <c r="M50" i="1"/>
  <c r="M49" i="1"/>
  <c r="M48" i="1"/>
  <c r="M45" i="1"/>
  <c r="M44" i="1"/>
  <c r="M43" i="1"/>
  <c r="M42" i="1"/>
  <c r="M41" i="1"/>
  <c r="M40" i="1"/>
  <c r="M39" i="1"/>
  <c r="M38" i="1"/>
  <c r="M37" i="1"/>
  <c r="M34" i="1"/>
  <c r="M33" i="1"/>
  <c r="M32" i="1"/>
  <c r="M31" i="1"/>
  <c r="M30" i="1"/>
  <c r="M29" i="1"/>
  <c r="M28" i="1"/>
  <c r="M27" i="1"/>
  <c r="M26" i="1"/>
  <c r="M23" i="1"/>
  <c r="M22" i="1"/>
  <c r="M21" i="1"/>
  <c r="M20" i="1"/>
  <c r="M19" i="1"/>
  <c r="M18" i="1"/>
  <c r="M17" i="1"/>
  <c r="M16" i="1"/>
  <c r="M15" i="1"/>
  <c r="M12" i="1"/>
  <c r="M11" i="1"/>
  <c r="M10" i="1"/>
  <c r="M9" i="1"/>
  <c r="M8" i="1"/>
  <c r="M7" i="1"/>
  <c r="M6" i="1"/>
  <c r="M5" i="1"/>
  <c r="M4" i="1"/>
  <c r="K133" i="1"/>
  <c r="K132" i="1"/>
  <c r="K131" i="1"/>
  <c r="K130" i="1"/>
  <c r="K129" i="1"/>
  <c r="K128" i="1"/>
  <c r="K127" i="1"/>
  <c r="K126" i="1"/>
  <c r="K125" i="1"/>
  <c r="K122" i="1"/>
  <c r="K121" i="1"/>
  <c r="K120" i="1"/>
  <c r="K119" i="1"/>
  <c r="K118" i="1"/>
  <c r="K117" i="1"/>
  <c r="K116" i="1"/>
  <c r="K115" i="1"/>
  <c r="K114" i="1"/>
  <c r="K111" i="1"/>
  <c r="K110" i="1"/>
  <c r="K109" i="1"/>
  <c r="K108" i="1"/>
  <c r="K107" i="1"/>
  <c r="K106" i="1"/>
  <c r="K105" i="1"/>
  <c r="K104" i="1"/>
  <c r="K103" i="1"/>
  <c r="K100" i="1"/>
  <c r="K99" i="1"/>
  <c r="K98" i="1"/>
  <c r="K97" i="1"/>
  <c r="K96" i="1"/>
  <c r="K95" i="1"/>
  <c r="K94" i="1"/>
  <c r="K93" i="1"/>
  <c r="K92" i="1"/>
  <c r="K89" i="1"/>
  <c r="K88" i="1"/>
  <c r="K87" i="1"/>
  <c r="K86" i="1"/>
  <c r="K85" i="1"/>
  <c r="K84" i="1"/>
  <c r="K83" i="1"/>
  <c r="K82" i="1"/>
  <c r="K81" i="1"/>
  <c r="K78" i="1"/>
  <c r="K77" i="1"/>
  <c r="K76" i="1"/>
  <c r="K75" i="1"/>
  <c r="K74" i="1"/>
  <c r="K73" i="1"/>
  <c r="K72" i="1"/>
  <c r="K71" i="1"/>
  <c r="K70" i="1"/>
  <c r="K67" i="1"/>
  <c r="K66" i="1"/>
  <c r="K65" i="1"/>
  <c r="K64" i="1"/>
  <c r="K63" i="1"/>
  <c r="K62" i="1"/>
  <c r="K61" i="1"/>
  <c r="K60" i="1"/>
  <c r="K59" i="1"/>
  <c r="K56" i="1"/>
  <c r="K55" i="1"/>
  <c r="K54" i="1"/>
  <c r="K53" i="1"/>
  <c r="K52" i="1"/>
  <c r="K51" i="1"/>
  <c r="K50" i="1"/>
  <c r="K49" i="1"/>
  <c r="K48" i="1"/>
  <c r="K45" i="1"/>
  <c r="K44" i="1"/>
  <c r="K43" i="1"/>
  <c r="K42" i="1"/>
  <c r="K41" i="1"/>
  <c r="K40" i="1"/>
  <c r="K39" i="1"/>
  <c r="K38" i="1"/>
  <c r="K37" i="1"/>
  <c r="K34" i="1"/>
  <c r="K33" i="1"/>
  <c r="K32" i="1"/>
  <c r="K31" i="1"/>
  <c r="K30" i="1"/>
  <c r="K29" i="1"/>
  <c r="K28" i="1"/>
  <c r="K27" i="1"/>
  <c r="K26" i="1"/>
  <c r="K23" i="1"/>
  <c r="K22" i="1"/>
  <c r="K21" i="1"/>
  <c r="K20" i="1"/>
  <c r="K19" i="1"/>
  <c r="K18" i="1"/>
  <c r="K17" i="1"/>
  <c r="K16" i="1"/>
  <c r="K15" i="1"/>
  <c r="K12" i="1"/>
  <c r="K11" i="1"/>
  <c r="K10" i="1"/>
  <c r="K9" i="1"/>
  <c r="K8" i="1"/>
  <c r="K7" i="1"/>
  <c r="K6" i="1"/>
  <c r="K5" i="1"/>
  <c r="K4" i="1"/>
  <c r="J133" i="1"/>
  <c r="J132" i="1"/>
  <c r="J131" i="1"/>
  <c r="J130" i="1"/>
  <c r="J129" i="1"/>
  <c r="J128" i="1"/>
  <c r="J127" i="1"/>
  <c r="J126" i="1"/>
  <c r="J125" i="1"/>
  <c r="J122" i="1"/>
  <c r="J121" i="1"/>
  <c r="J120" i="1"/>
  <c r="J119" i="1"/>
  <c r="J118" i="1"/>
  <c r="J117" i="1"/>
  <c r="J116" i="1"/>
  <c r="J115" i="1"/>
  <c r="J114" i="1"/>
  <c r="J111" i="1"/>
  <c r="J110" i="1"/>
  <c r="J109" i="1"/>
  <c r="J108" i="1"/>
  <c r="J107" i="1"/>
  <c r="J106" i="1"/>
  <c r="J105" i="1"/>
  <c r="J104" i="1"/>
  <c r="J103" i="1"/>
  <c r="J100" i="1"/>
  <c r="J99" i="1"/>
  <c r="J98" i="1"/>
  <c r="J97" i="1"/>
  <c r="J96" i="1"/>
  <c r="J95" i="1"/>
  <c r="J94" i="1"/>
  <c r="J93" i="1"/>
  <c r="J92" i="1"/>
  <c r="J89" i="1"/>
  <c r="J88" i="1"/>
  <c r="J87" i="1"/>
  <c r="J86" i="1"/>
  <c r="J85" i="1"/>
  <c r="J84" i="1"/>
  <c r="J83" i="1"/>
  <c r="J82" i="1"/>
  <c r="J81" i="1"/>
  <c r="J78" i="1"/>
  <c r="J77" i="1"/>
  <c r="J76" i="1"/>
  <c r="J75" i="1"/>
  <c r="J74" i="1"/>
  <c r="J73" i="1"/>
  <c r="J72" i="1"/>
  <c r="J71" i="1"/>
  <c r="J70" i="1"/>
  <c r="J67" i="1"/>
  <c r="J66" i="1"/>
  <c r="J65" i="1"/>
  <c r="J64" i="1"/>
  <c r="J63" i="1"/>
  <c r="J62" i="1"/>
  <c r="J61" i="1"/>
  <c r="J60" i="1"/>
  <c r="J59" i="1"/>
  <c r="J56" i="1"/>
  <c r="J55" i="1"/>
  <c r="J54" i="1"/>
  <c r="J53" i="1"/>
  <c r="J52" i="1"/>
  <c r="J51" i="1"/>
  <c r="J50" i="1"/>
  <c r="J49" i="1"/>
  <c r="J48" i="1"/>
  <c r="J45" i="1"/>
  <c r="J44" i="1"/>
  <c r="J43" i="1"/>
  <c r="J42" i="1"/>
  <c r="J41" i="1"/>
  <c r="J40" i="1"/>
  <c r="J39" i="1"/>
  <c r="J38" i="1"/>
  <c r="J37" i="1"/>
  <c r="J34" i="1"/>
  <c r="J33" i="1"/>
  <c r="J32" i="1"/>
  <c r="J31" i="1"/>
  <c r="J30" i="1"/>
  <c r="J29" i="1"/>
  <c r="J28" i="1"/>
  <c r="J27" i="1"/>
  <c r="J26" i="1"/>
  <c r="J23" i="1"/>
  <c r="J22" i="1"/>
  <c r="J21" i="1"/>
  <c r="J20" i="1"/>
  <c r="J19" i="1"/>
  <c r="J18" i="1"/>
  <c r="J17" i="1"/>
  <c r="J16" i="1"/>
  <c r="J15" i="1"/>
  <c r="J12" i="1"/>
  <c r="J11" i="1"/>
  <c r="J10" i="1"/>
  <c r="J9" i="1"/>
  <c r="J8" i="1"/>
  <c r="J7" i="1"/>
  <c r="J6" i="1"/>
  <c r="J5" i="1"/>
  <c r="J4" i="1"/>
  <c r="H133" i="1"/>
  <c r="H132" i="1"/>
  <c r="H131" i="1"/>
  <c r="H130" i="1"/>
  <c r="H129" i="1"/>
  <c r="H128" i="1"/>
  <c r="H127" i="1"/>
  <c r="H126" i="1"/>
  <c r="H125" i="1"/>
  <c r="H122" i="1"/>
  <c r="H121" i="1"/>
  <c r="H120" i="1"/>
  <c r="H119" i="1"/>
  <c r="H118" i="1"/>
  <c r="H117" i="1"/>
  <c r="H116" i="1"/>
  <c r="H115" i="1"/>
  <c r="H114" i="1"/>
  <c r="H111" i="1"/>
  <c r="H110" i="1"/>
  <c r="H109" i="1"/>
  <c r="H108" i="1"/>
  <c r="H107" i="1"/>
  <c r="H106" i="1"/>
  <c r="H105" i="1"/>
  <c r="H104" i="1"/>
  <c r="H103" i="1"/>
  <c r="H100" i="1"/>
  <c r="H99" i="1"/>
  <c r="H98" i="1"/>
  <c r="H97" i="1"/>
  <c r="H96" i="1"/>
  <c r="H95" i="1"/>
  <c r="H94" i="1"/>
  <c r="H93" i="1"/>
  <c r="H92" i="1"/>
  <c r="H89" i="1"/>
  <c r="H88" i="1"/>
  <c r="H87" i="1"/>
  <c r="H86" i="1"/>
  <c r="H85" i="1"/>
  <c r="H84" i="1"/>
  <c r="H83" i="1"/>
  <c r="H82" i="1"/>
  <c r="H81" i="1"/>
  <c r="H78" i="1"/>
  <c r="H77" i="1"/>
  <c r="H76" i="1"/>
  <c r="H75" i="1"/>
  <c r="H74" i="1"/>
  <c r="H73" i="1"/>
  <c r="H72" i="1"/>
  <c r="H71" i="1"/>
  <c r="H70" i="1"/>
  <c r="H67" i="1"/>
  <c r="H66" i="1"/>
  <c r="H65" i="1"/>
  <c r="H64" i="1"/>
  <c r="H63" i="1"/>
  <c r="H62" i="1"/>
  <c r="H61" i="1"/>
  <c r="H60" i="1"/>
  <c r="H59" i="1"/>
  <c r="H56" i="1"/>
  <c r="H55" i="1"/>
  <c r="H54" i="1"/>
  <c r="H53" i="1"/>
  <c r="H52" i="1"/>
  <c r="H51" i="1"/>
  <c r="H50" i="1"/>
  <c r="H49" i="1"/>
  <c r="H48" i="1"/>
  <c r="H45" i="1"/>
  <c r="H44" i="1"/>
  <c r="H43" i="1"/>
  <c r="H42" i="1"/>
  <c r="H41" i="1"/>
  <c r="H40" i="1"/>
  <c r="H39" i="1"/>
  <c r="H38" i="1"/>
  <c r="H37" i="1"/>
  <c r="H34" i="1"/>
  <c r="H33" i="1"/>
  <c r="H32" i="1"/>
  <c r="H31" i="1"/>
  <c r="H30" i="1"/>
  <c r="H29" i="1"/>
  <c r="H28" i="1"/>
  <c r="H27" i="1"/>
  <c r="H26" i="1"/>
  <c r="H23" i="1"/>
  <c r="H22" i="1"/>
  <c r="H21" i="1"/>
  <c r="H20" i="1"/>
  <c r="H19" i="1"/>
  <c r="H18" i="1"/>
  <c r="H17" i="1"/>
  <c r="H16" i="1"/>
  <c r="H15" i="1"/>
  <c r="H12" i="1"/>
  <c r="H11" i="1"/>
  <c r="H10" i="1"/>
  <c r="H9" i="1"/>
  <c r="H8" i="1"/>
  <c r="H7" i="1"/>
  <c r="H6" i="1"/>
  <c r="H5" i="1"/>
  <c r="H4" i="1"/>
  <c r="G133" i="1"/>
  <c r="G132" i="1"/>
  <c r="G131" i="1"/>
  <c r="G130" i="1"/>
  <c r="G129" i="1"/>
  <c r="G128" i="1"/>
  <c r="G127" i="1"/>
  <c r="G126" i="1"/>
  <c r="G125" i="1"/>
  <c r="G122" i="1"/>
  <c r="G121" i="1"/>
  <c r="G120" i="1"/>
  <c r="G119" i="1"/>
  <c r="G118" i="1"/>
  <c r="G117" i="1"/>
  <c r="G116" i="1"/>
  <c r="G115" i="1"/>
  <c r="G114" i="1"/>
  <c r="G111" i="1"/>
  <c r="G110" i="1"/>
  <c r="G109" i="1"/>
  <c r="G108" i="1"/>
  <c r="G107" i="1"/>
  <c r="G106" i="1"/>
  <c r="G105" i="1"/>
  <c r="G104" i="1"/>
  <c r="G103" i="1"/>
  <c r="G100" i="1"/>
  <c r="G99" i="1"/>
  <c r="G98" i="1"/>
  <c r="G97" i="1"/>
  <c r="G96" i="1"/>
  <c r="G95" i="1"/>
  <c r="G94" i="1"/>
  <c r="G93" i="1"/>
  <c r="G92" i="1"/>
  <c r="G89" i="1"/>
  <c r="G88" i="1"/>
  <c r="G87" i="1"/>
  <c r="G86" i="1"/>
  <c r="G85" i="1"/>
  <c r="G84" i="1"/>
  <c r="G83" i="1"/>
  <c r="G82" i="1"/>
  <c r="G81" i="1"/>
  <c r="G78" i="1"/>
  <c r="G77" i="1"/>
  <c r="G76" i="1"/>
  <c r="G75" i="1"/>
  <c r="G74" i="1"/>
  <c r="G73" i="1"/>
  <c r="G72" i="1"/>
  <c r="G71" i="1"/>
  <c r="G70" i="1"/>
  <c r="G67" i="1"/>
  <c r="G66" i="1"/>
  <c r="G65" i="1"/>
  <c r="G64" i="1"/>
  <c r="G63" i="1"/>
  <c r="G62" i="1"/>
  <c r="G61" i="1"/>
  <c r="G60" i="1"/>
  <c r="G59" i="1"/>
  <c r="G56" i="1"/>
  <c r="G55" i="1"/>
  <c r="G54" i="1"/>
  <c r="G53" i="1"/>
  <c r="G52" i="1"/>
  <c r="G51" i="1"/>
  <c r="G50" i="1"/>
  <c r="G49" i="1"/>
  <c r="G48" i="1"/>
  <c r="G45" i="1"/>
  <c r="G44" i="1"/>
  <c r="G43" i="1"/>
  <c r="G42" i="1"/>
  <c r="G41" i="1"/>
  <c r="G40" i="1"/>
  <c r="G39" i="1"/>
  <c r="G38" i="1"/>
  <c r="G37" i="1"/>
  <c r="G34" i="1"/>
  <c r="G33" i="1"/>
  <c r="G32" i="1"/>
  <c r="G31" i="1"/>
  <c r="G30" i="1"/>
  <c r="G29" i="1"/>
  <c r="G28" i="1"/>
  <c r="G27" i="1"/>
  <c r="G26" i="1"/>
  <c r="G23" i="1"/>
  <c r="G22" i="1"/>
  <c r="G21" i="1"/>
  <c r="G20" i="1"/>
  <c r="G19" i="1"/>
  <c r="G18" i="1"/>
  <c r="G17" i="1"/>
  <c r="G16" i="1"/>
  <c r="G15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<sst xmlns="http://schemas.openxmlformats.org/spreadsheetml/2006/main" count="66" uniqueCount="22">
  <si>
    <t>[e, alpha]</t>
  </si>
  <si>
    <t>#</t>
  </si>
  <si>
    <t>n</t>
  </si>
  <si>
    <t>[e, beta]</t>
  </si>
  <si>
    <t>[e, tau0]</t>
  </si>
  <si>
    <t>[alpha, beta]</t>
  </si>
  <si>
    <t>[alpha, tau0]</t>
  </si>
  <si>
    <t>[beta, tau0]</t>
  </si>
  <si>
    <t>Alpha =</t>
  </si>
  <si>
    <t>Result</t>
  </si>
  <si>
    <t>Ro</t>
  </si>
  <si>
    <t>s</t>
  </si>
  <si>
    <t>[alpha, e]</t>
  </si>
  <si>
    <t>[beta, e]</t>
  </si>
  <si>
    <t>[beta, alpha]</t>
  </si>
  <si>
    <t>[tau0, e]</t>
  </si>
  <si>
    <t>[tau0, alpha]</t>
  </si>
  <si>
    <t>[tau0, beta]</t>
  </si>
  <si>
    <t>s - 1</t>
  </si>
  <si>
    <t>n - s</t>
  </si>
  <si>
    <t>F_ST</t>
  </si>
  <si>
    <t>F_CR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</si>
</sst>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11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0" borderId="0" xfId="0" applyFill="1" applyAlignment="1">
      <alignment horizontal="right"/>
    </xf>
    <xf numFmtId="11" fontId="0" fillId="0" borderId="0" xfId="0" applyNumberFormat="1" applyFill="1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"/>
  <sheetViews>
    <sheetView tabSelected="1" workbookViewId="0">
      <selection activeCell="N16" sqref="N16"/>
    </sheetView>
  </sheetViews>
  <sheetFormatPr defaultRowHeight="15" x14ac:dyDescent="0.25"/>
  <sheetData>
    <row r="1" spans="1:13" x14ac:dyDescent="0.25">
      <c r="A1" s="7"/>
      <c r="C1" s="1" t="s">
        <v>8</v>
      </c>
      <c r="D1" s="1">
        <v>0.1</v>
      </c>
    </row>
    <row r="2" spans="1:13" x14ac:dyDescent="0.25">
      <c r="A2" t="s">
        <v>0</v>
      </c>
      <c r="B2" s="6"/>
      <c r="C2" s="6"/>
      <c r="D2" s="6"/>
      <c r="E2" s="6"/>
    </row>
    <row r="3" spans="1:13" x14ac:dyDescent="0.25">
      <c r="A3" s="7" t="s">
        <v>1</v>
      </c>
      <c r="B3" s="7"/>
      <c r="C3" s="7" t="s">
        <v>10</v>
      </c>
      <c r="D3" s="7" t="s">
        <v>2</v>
      </c>
      <c r="E3" s="9" t="s">
        <v>11</v>
      </c>
      <c r="F3" s="9"/>
      <c r="G3" s="3" t="s">
        <v>18</v>
      </c>
      <c r="H3" s="3" t="s">
        <v>19</v>
      </c>
      <c r="J3" s="4" t="s">
        <v>20</v>
      </c>
      <c r="K3" s="4" t="s">
        <v>21</v>
      </c>
      <c r="M3" s="5" t="s">
        <v>9</v>
      </c>
    </row>
    <row r="4" spans="1:13" x14ac:dyDescent="0.25">
      <c r="A4" s="6">
        <v>1</v>
      </c>
      <c r="B4" s="6"/>
      <c r="C4" s="6">
        <v>0.51507599999999998</v>
      </c>
      <c r="D4" s="6">
        <v>56</v>
      </c>
      <c r="E4">
        <v>4</v>
      </c>
      <c r="G4">
        <f>E4-1</f>
        <v>3</v>
      </c>
      <c r="H4">
        <f>D4-E4</f>
        <v>52</v>
      </c>
      <c r="J4">
        <f>((C4*C4)/(1-C4*C4))*(H4/G4)</f>
        <v>6.2591681679713433</v>
      </c>
      <c r="K4">
        <f>_xlfn.F.INV(1-D1,G4,H4)</f>
        <v>2.192253535695508</v>
      </c>
      <c r="M4" t="str">
        <f>IF(J4&gt;K4,"ro != 0","ro = 0")</f>
        <v>ro != 0</v>
      </c>
    </row>
    <row r="5" spans="1:13" x14ac:dyDescent="0.25">
      <c r="A5" s="6">
        <v>2</v>
      </c>
      <c r="B5" s="6"/>
      <c r="C5" s="8">
        <v>5.0214200000000001E-2</v>
      </c>
      <c r="D5" s="6">
        <v>3283</v>
      </c>
      <c r="E5">
        <v>11</v>
      </c>
      <c r="G5">
        <f t="shared" ref="G5:G12" si="0">E5-1</f>
        <v>10</v>
      </c>
      <c r="H5">
        <f t="shared" ref="H5:H12" si="1">D5-E5</f>
        <v>3272</v>
      </c>
      <c r="J5">
        <f t="shared" ref="J5:J12" si="2">((C5*C5)/(1-C5*C5))*(H5/G5)</f>
        <v>0.82710916401005119</v>
      </c>
      <c r="K5">
        <f>_xlfn.F.INV(1-$D$1,G5,H5)</f>
        <v>1.6006698027860768</v>
      </c>
      <c r="M5" t="str">
        <f t="shared" ref="M5:M12" si="3">IF(J5&gt;K5,"ro != 0","ro = 0")</f>
        <v>ro = 0</v>
      </c>
    </row>
    <row r="6" spans="1:13" x14ac:dyDescent="0.25">
      <c r="A6" s="6">
        <v>3</v>
      </c>
      <c r="B6" s="6"/>
      <c r="C6" s="8">
        <v>5.2894099999999999E-16</v>
      </c>
      <c r="D6" s="6">
        <v>700</v>
      </c>
      <c r="E6">
        <v>10</v>
      </c>
      <c r="G6">
        <f t="shared" si="0"/>
        <v>9</v>
      </c>
      <c r="H6">
        <f t="shared" si="1"/>
        <v>690</v>
      </c>
      <c r="J6">
        <f t="shared" si="2"/>
        <v>2.1449691246876668E-29</v>
      </c>
      <c r="K6">
        <f t="shared" ref="K6:K12" si="4">_xlfn.F.INV(1-$D$1,G6,H6)</f>
        <v>1.6406162107556095</v>
      </c>
      <c r="M6" t="str">
        <f t="shared" si="3"/>
        <v>ro = 0</v>
      </c>
    </row>
    <row r="7" spans="1:13" x14ac:dyDescent="0.25">
      <c r="A7" s="6">
        <v>4</v>
      </c>
      <c r="B7" s="6"/>
      <c r="C7" s="6">
        <v>0.13433200000000001</v>
      </c>
      <c r="D7" s="6">
        <v>980</v>
      </c>
      <c r="E7">
        <v>10</v>
      </c>
      <c r="G7">
        <f t="shared" si="0"/>
        <v>9</v>
      </c>
      <c r="H7">
        <f t="shared" si="1"/>
        <v>970</v>
      </c>
      <c r="J7">
        <f t="shared" si="2"/>
        <v>1.9805993796113999</v>
      </c>
      <c r="K7">
        <f t="shared" si="4"/>
        <v>1.6379867127656083</v>
      </c>
      <c r="M7" t="str">
        <f t="shared" si="3"/>
        <v>ro != 0</v>
      </c>
    </row>
    <row r="8" spans="1:13" x14ac:dyDescent="0.25">
      <c r="A8" s="6">
        <v>5</v>
      </c>
      <c r="B8" s="6"/>
      <c r="C8" s="6">
        <v>0.16384199999999999</v>
      </c>
      <c r="D8" s="6">
        <v>94</v>
      </c>
      <c r="E8">
        <v>10</v>
      </c>
      <c r="G8">
        <f t="shared" si="0"/>
        <v>9</v>
      </c>
      <c r="H8">
        <f t="shared" si="1"/>
        <v>84</v>
      </c>
      <c r="J8">
        <f t="shared" si="2"/>
        <v>0.25745710595588972</v>
      </c>
      <c r="K8">
        <f t="shared" si="4"/>
        <v>1.7071617245214443</v>
      </c>
      <c r="M8" t="str">
        <f t="shared" si="3"/>
        <v>ro = 0</v>
      </c>
    </row>
    <row r="9" spans="1:13" x14ac:dyDescent="0.25">
      <c r="A9" s="6">
        <v>6</v>
      </c>
      <c r="B9" s="6"/>
      <c r="C9" s="6">
        <v>0.28170400000000001</v>
      </c>
      <c r="D9" s="6">
        <v>315</v>
      </c>
      <c r="E9">
        <v>11</v>
      </c>
      <c r="G9">
        <f t="shared" si="0"/>
        <v>10</v>
      </c>
      <c r="H9">
        <f t="shared" si="1"/>
        <v>304</v>
      </c>
      <c r="J9">
        <f t="shared" si="2"/>
        <v>2.620405023726339</v>
      </c>
      <c r="K9">
        <f t="shared" si="4"/>
        <v>1.6197896956203326</v>
      </c>
      <c r="M9" t="str">
        <f t="shared" si="3"/>
        <v>ro != 0</v>
      </c>
    </row>
    <row r="10" spans="1:13" x14ac:dyDescent="0.25">
      <c r="A10" s="6">
        <v>7</v>
      </c>
      <c r="B10" s="6"/>
      <c r="C10" s="6">
        <v>4.4839499999999997E-2</v>
      </c>
      <c r="D10" s="6">
        <v>314</v>
      </c>
      <c r="E10">
        <v>7</v>
      </c>
      <c r="G10">
        <f t="shared" si="0"/>
        <v>6</v>
      </c>
      <c r="H10">
        <f t="shared" si="1"/>
        <v>307</v>
      </c>
      <c r="J10">
        <f t="shared" si="2"/>
        <v>0.10308197019212194</v>
      </c>
      <c r="K10">
        <f t="shared" si="4"/>
        <v>1.7933949387102721</v>
      </c>
      <c r="M10" t="str">
        <f t="shared" si="3"/>
        <v>ro = 0</v>
      </c>
    </row>
    <row r="11" spans="1:13" x14ac:dyDescent="0.25">
      <c r="A11" s="6">
        <v>8</v>
      </c>
      <c r="B11" s="6"/>
      <c r="C11" s="6">
        <v>0</v>
      </c>
      <c r="D11" s="6">
        <v>21</v>
      </c>
      <c r="E11">
        <v>1</v>
      </c>
      <c r="G11">
        <f t="shared" si="0"/>
        <v>0</v>
      </c>
      <c r="H11">
        <f t="shared" si="1"/>
        <v>20</v>
      </c>
      <c r="J11" t="e">
        <f t="shared" si="2"/>
        <v>#DIV/0!</v>
      </c>
      <c r="K11" t="e">
        <f t="shared" si="4"/>
        <v>#NUM!</v>
      </c>
      <c r="M11" t="e">
        <f t="shared" si="3"/>
        <v>#DIV/0!</v>
      </c>
    </row>
    <row r="12" spans="1:13" x14ac:dyDescent="0.25">
      <c r="A12" s="6">
        <v>9</v>
      </c>
      <c r="B12" s="6"/>
      <c r="C12" s="6">
        <v>0.48927700000000002</v>
      </c>
      <c r="D12" s="6">
        <v>20</v>
      </c>
      <c r="E12">
        <v>2</v>
      </c>
      <c r="G12">
        <f t="shared" si="0"/>
        <v>1</v>
      </c>
      <c r="H12">
        <f t="shared" si="1"/>
        <v>18</v>
      </c>
      <c r="J12">
        <f t="shared" si="2"/>
        <v>5.6652777663093055</v>
      </c>
      <c r="K12">
        <f t="shared" si="4"/>
        <v>3.0069765917954268</v>
      </c>
      <c r="M12" t="str">
        <f t="shared" si="3"/>
        <v>ro != 0</v>
      </c>
    </row>
    <row r="13" spans="1:13" x14ac:dyDescent="0.25">
      <c r="A13" s="6" t="s">
        <v>3</v>
      </c>
      <c r="B13" s="6"/>
      <c r="C13" s="6"/>
      <c r="D13" s="6"/>
    </row>
    <row r="14" spans="1:13" x14ac:dyDescent="0.25">
      <c r="A14" s="7" t="s">
        <v>1</v>
      </c>
      <c r="B14" s="7"/>
      <c r="C14" s="7" t="s">
        <v>10</v>
      </c>
      <c r="D14" s="7" t="s">
        <v>2</v>
      </c>
      <c r="E14" s="9" t="s">
        <v>11</v>
      </c>
      <c r="F14" s="9"/>
    </row>
    <row r="15" spans="1:13" x14ac:dyDescent="0.25">
      <c r="A15" s="6">
        <v>1</v>
      </c>
      <c r="B15" s="6"/>
      <c r="C15" s="6">
        <v>0.45399800000000001</v>
      </c>
      <c r="D15" s="6">
        <v>56</v>
      </c>
      <c r="E15">
        <v>4</v>
      </c>
      <c r="G15">
        <f t="shared" ref="G15:G23" si="5">E15-1</f>
        <v>3</v>
      </c>
      <c r="H15">
        <f t="shared" ref="H15:H23" si="6">D15-E15</f>
        <v>52</v>
      </c>
      <c r="J15">
        <f t="shared" ref="J15:J23" si="7">((C15*C15)/(1-C15*C15))*(H15/G15)</f>
        <v>4.500201142386115</v>
      </c>
      <c r="K15">
        <f t="shared" ref="K15:K23" si="8">_xlfn.F.INV(1-$D$1,G15,H15)</f>
        <v>2.192253535695508</v>
      </c>
      <c r="M15" t="str">
        <f t="shared" ref="M15:M23" si="9">IF(J15&gt;K15,"ro != 0","ro = 0")</f>
        <v>ro != 0</v>
      </c>
    </row>
    <row r="16" spans="1:13" x14ac:dyDescent="0.25">
      <c r="A16" s="6">
        <v>2</v>
      </c>
      <c r="B16" s="6"/>
      <c r="C16" s="8">
        <v>1.4699E-2</v>
      </c>
      <c r="D16" s="6">
        <v>3283</v>
      </c>
      <c r="E16">
        <v>11</v>
      </c>
      <c r="G16">
        <f t="shared" si="5"/>
        <v>10</v>
      </c>
      <c r="H16">
        <f t="shared" si="6"/>
        <v>3272</v>
      </c>
      <c r="J16">
        <f t="shared" si="7"/>
        <v>7.0710306358488711E-2</v>
      </c>
      <c r="K16">
        <f t="shared" si="8"/>
        <v>1.6006698027860768</v>
      </c>
      <c r="M16" t="str">
        <f t="shared" si="9"/>
        <v>ro = 0</v>
      </c>
    </row>
    <row r="17" spans="1:13" x14ac:dyDescent="0.25">
      <c r="A17" s="6">
        <v>3</v>
      </c>
      <c r="B17" s="6"/>
      <c r="C17" s="6">
        <v>0.5</v>
      </c>
      <c r="D17" s="6">
        <v>700</v>
      </c>
      <c r="E17">
        <v>10</v>
      </c>
      <c r="G17">
        <f t="shared" si="5"/>
        <v>9</v>
      </c>
      <c r="H17">
        <f t="shared" si="6"/>
        <v>690</v>
      </c>
      <c r="J17">
        <f t="shared" si="7"/>
        <v>25.555555555555557</v>
      </c>
      <c r="K17">
        <f t="shared" si="8"/>
        <v>1.6406162107556095</v>
      </c>
      <c r="M17" t="str">
        <f t="shared" si="9"/>
        <v>ro != 0</v>
      </c>
    </row>
    <row r="18" spans="1:13" x14ac:dyDescent="0.25">
      <c r="A18" s="6">
        <v>4</v>
      </c>
      <c r="B18" s="6"/>
      <c r="C18" s="6">
        <v>1.9559E-2</v>
      </c>
      <c r="D18" s="6">
        <v>980</v>
      </c>
      <c r="E18">
        <v>10</v>
      </c>
      <c r="G18">
        <f t="shared" si="5"/>
        <v>9</v>
      </c>
      <c r="H18">
        <f t="shared" si="6"/>
        <v>970</v>
      </c>
      <c r="J18">
        <f t="shared" si="7"/>
        <v>4.124665093225148E-2</v>
      </c>
      <c r="K18">
        <f t="shared" si="8"/>
        <v>1.6379867127656083</v>
      </c>
      <c r="M18" t="str">
        <f t="shared" si="9"/>
        <v>ro = 0</v>
      </c>
    </row>
    <row r="19" spans="1:13" x14ac:dyDescent="0.25">
      <c r="A19" s="6">
        <v>5</v>
      </c>
      <c r="B19" s="6"/>
      <c r="C19" s="6">
        <v>0.17413200000000001</v>
      </c>
      <c r="D19" s="6">
        <v>94</v>
      </c>
      <c r="E19">
        <v>10</v>
      </c>
      <c r="G19">
        <f t="shared" si="5"/>
        <v>9</v>
      </c>
      <c r="H19">
        <f t="shared" si="6"/>
        <v>84</v>
      </c>
      <c r="J19">
        <f t="shared" si="7"/>
        <v>0.29185449709139011</v>
      </c>
      <c r="K19">
        <f t="shared" si="8"/>
        <v>1.7071617245214443</v>
      </c>
      <c r="M19" t="str">
        <f t="shared" si="9"/>
        <v>ro = 0</v>
      </c>
    </row>
    <row r="20" spans="1:13" x14ac:dyDescent="0.25">
      <c r="A20" s="6">
        <v>6</v>
      </c>
      <c r="B20" s="6"/>
      <c r="C20" s="6">
        <v>0.129028</v>
      </c>
      <c r="D20" s="6">
        <v>315</v>
      </c>
      <c r="E20">
        <v>11</v>
      </c>
      <c r="G20">
        <f t="shared" si="5"/>
        <v>10</v>
      </c>
      <c r="H20">
        <f t="shared" si="6"/>
        <v>304</v>
      </c>
      <c r="J20">
        <f t="shared" si="7"/>
        <v>0.51467444935707807</v>
      </c>
      <c r="K20">
        <f t="shared" si="8"/>
        <v>1.6197896956203326</v>
      </c>
      <c r="M20" t="str">
        <f t="shared" si="9"/>
        <v>ro = 0</v>
      </c>
    </row>
    <row r="21" spans="1:13" x14ac:dyDescent="0.25">
      <c r="A21" s="6">
        <v>7</v>
      </c>
      <c r="B21" s="6"/>
      <c r="C21" s="6">
        <v>7.3757299999999998E-2</v>
      </c>
      <c r="D21" s="6">
        <v>314</v>
      </c>
      <c r="E21">
        <v>7</v>
      </c>
      <c r="G21">
        <f t="shared" si="5"/>
        <v>6</v>
      </c>
      <c r="H21">
        <f t="shared" si="6"/>
        <v>307</v>
      </c>
      <c r="J21">
        <f t="shared" si="7"/>
        <v>0.27987636074180489</v>
      </c>
      <c r="K21">
        <f t="shared" si="8"/>
        <v>1.7933949387102721</v>
      </c>
      <c r="M21" t="str">
        <f t="shared" si="9"/>
        <v>ro = 0</v>
      </c>
    </row>
    <row r="22" spans="1:13" x14ac:dyDescent="0.25">
      <c r="A22" s="6">
        <v>8</v>
      </c>
      <c r="B22" s="6"/>
      <c r="C22" s="6">
        <v>0</v>
      </c>
      <c r="D22" s="6">
        <v>21</v>
      </c>
      <c r="E22">
        <v>1</v>
      </c>
      <c r="G22">
        <f t="shared" si="5"/>
        <v>0</v>
      </c>
      <c r="H22">
        <f t="shared" si="6"/>
        <v>20</v>
      </c>
      <c r="J22" t="e">
        <f t="shared" si="7"/>
        <v>#DIV/0!</v>
      </c>
      <c r="K22" t="e">
        <f t="shared" si="8"/>
        <v>#NUM!</v>
      </c>
      <c r="M22" t="e">
        <f t="shared" si="9"/>
        <v>#DIV/0!</v>
      </c>
    </row>
    <row r="23" spans="1:13" x14ac:dyDescent="0.25">
      <c r="A23" s="6">
        <v>9</v>
      </c>
      <c r="B23" s="6"/>
      <c r="C23" s="6">
        <v>0.49212</v>
      </c>
      <c r="D23" s="6">
        <v>20</v>
      </c>
      <c r="E23">
        <v>2</v>
      </c>
      <c r="G23">
        <f t="shared" si="5"/>
        <v>1</v>
      </c>
      <c r="H23">
        <f t="shared" si="6"/>
        <v>18</v>
      </c>
      <c r="J23">
        <f t="shared" si="7"/>
        <v>5.7524078897932007</v>
      </c>
      <c r="K23">
        <f t="shared" si="8"/>
        <v>3.0069765917954268</v>
      </c>
      <c r="M23" t="str">
        <f t="shared" si="9"/>
        <v>ro != 0</v>
      </c>
    </row>
    <row r="24" spans="1:13" x14ac:dyDescent="0.25">
      <c r="A24" s="6" t="s">
        <v>4</v>
      </c>
      <c r="B24" s="6"/>
      <c r="C24" s="6"/>
      <c r="D24" s="6"/>
    </row>
    <row r="25" spans="1:13" x14ac:dyDescent="0.25">
      <c r="A25" s="7" t="s">
        <v>1</v>
      </c>
      <c r="B25" s="7"/>
      <c r="C25" s="7" t="s">
        <v>10</v>
      </c>
      <c r="D25" s="7" t="s">
        <v>2</v>
      </c>
      <c r="E25" s="9" t="s">
        <v>11</v>
      </c>
      <c r="F25" s="9"/>
    </row>
    <row r="26" spans="1:13" x14ac:dyDescent="0.25">
      <c r="A26" s="6">
        <v>1</v>
      </c>
      <c r="B26" s="6"/>
      <c r="C26" s="6">
        <v>0.156608</v>
      </c>
      <c r="D26" s="6">
        <v>56</v>
      </c>
      <c r="E26">
        <v>4</v>
      </c>
      <c r="G26">
        <f t="shared" ref="G26:G34" si="10">E26-1</f>
        <v>3</v>
      </c>
      <c r="H26">
        <f t="shared" ref="H26:H34" si="11">D26-E26</f>
        <v>52</v>
      </c>
      <c r="J26">
        <f t="shared" ref="J26:J34" si="12">((C26*C26)/(1-C26*C26))*(H26/G26)</f>
        <v>0.43580710518801224</v>
      </c>
      <c r="K26">
        <f t="shared" ref="K26:K34" si="13">_xlfn.F.INV(1-$D$1,G26,H26)</f>
        <v>2.192253535695508</v>
      </c>
      <c r="M26" t="str">
        <f t="shared" ref="M26:M34" si="14">IF(J26&gt;K26,"ro != 0","ro = 0")</f>
        <v>ro = 0</v>
      </c>
    </row>
    <row r="27" spans="1:13" x14ac:dyDescent="0.25">
      <c r="A27" s="6">
        <v>2</v>
      </c>
      <c r="B27" s="6"/>
      <c r="C27" s="8">
        <v>1.22738E-2</v>
      </c>
      <c r="D27" s="6">
        <v>3283</v>
      </c>
      <c r="E27">
        <v>11</v>
      </c>
      <c r="G27">
        <f t="shared" si="10"/>
        <v>10</v>
      </c>
      <c r="H27">
        <f t="shared" si="11"/>
        <v>3272</v>
      </c>
      <c r="J27">
        <f t="shared" si="12"/>
        <v>4.9298852342283254E-2</v>
      </c>
      <c r="K27">
        <f t="shared" si="13"/>
        <v>1.6006698027860768</v>
      </c>
      <c r="M27" t="str">
        <f t="shared" si="14"/>
        <v>ro = 0</v>
      </c>
    </row>
    <row r="28" spans="1:13" x14ac:dyDescent="0.25">
      <c r="A28" s="6">
        <v>3</v>
      </c>
      <c r="B28" s="6"/>
      <c r="C28" s="6">
        <v>0</v>
      </c>
      <c r="D28" s="6">
        <v>700</v>
      </c>
      <c r="E28">
        <v>10</v>
      </c>
      <c r="G28">
        <f t="shared" si="10"/>
        <v>9</v>
      </c>
      <c r="H28">
        <f t="shared" si="11"/>
        <v>690</v>
      </c>
      <c r="J28">
        <f t="shared" si="12"/>
        <v>0</v>
      </c>
      <c r="K28">
        <f t="shared" si="13"/>
        <v>1.6406162107556095</v>
      </c>
      <c r="M28" t="str">
        <f t="shared" si="14"/>
        <v>ro = 0</v>
      </c>
    </row>
    <row r="29" spans="1:13" x14ac:dyDescent="0.25">
      <c r="A29" s="6">
        <v>4</v>
      </c>
      <c r="B29" s="6"/>
      <c r="C29" s="6">
        <v>5.1580899999999999E-2</v>
      </c>
      <c r="D29" s="6">
        <v>980</v>
      </c>
      <c r="E29">
        <v>10</v>
      </c>
      <c r="G29">
        <f t="shared" si="10"/>
        <v>9</v>
      </c>
      <c r="H29">
        <f t="shared" si="11"/>
        <v>970</v>
      </c>
      <c r="J29">
        <f t="shared" si="12"/>
        <v>0.28751736198607408</v>
      </c>
      <c r="K29">
        <f t="shared" si="13"/>
        <v>1.6379867127656083</v>
      </c>
      <c r="M29" t="str">
        <f t="shared" si="14"/>
        <v>ro = 0</v>
      </c>
    </row>
    <row r="30" spans="1:13" x14ac:dyDescent="0.25">
      <c r="A30" s="6">
        <v>5</v>
      </c>
      <c r="B30" s="6"/>
      <c r="C30" s="6">
        <v>0.70276700000000003</v>
      </c>
      <c r="D30" s="6">
        <v>94</v>
      </c>
      <c r="E30">
        <v>10</v>
      </c>
      <c r="G30">
        <f t="shared" si="10"/>
        <v>9</v>
      </c>
      <c r="H30">
        <f t="shared" si="11"/>
        <v>84</v>
      </c>
      <c r="J30">
        <f t="shared" si="12"/>
        <v>9.1076691735077997</v>
      </c>
      <c r="K30">
        <f t="shared" si="13"/>
        <v>1.7071617245214443</v>
      </c>
      <c r="M30" t="str">
        <f t="shared" si="14"/>
        <v>ro != 0</v>
      </c>
    </row>
    <row r="31" spans="1:13" x14ac:dyDescent="0.25">
      <c r="A31" s="6">
        <v>6</v>
      </c>
      <c r="B31" s="6"/>
      <c r="C31" s="6">
        <v>0.58567800000000003</v>
      </c>
      <c r="D31" s="6">
        <v>315</v>
      </c>
      <c r="E31">
        <v>11</v>
      </c>
      <c r="G31">
        <f t="shared" si="10"/>
        <v>10</v>
      </c>
      <c r="H31">
        <f t="shared" si="11"/>
        <v>304</v>
      </c>
      <c r="J31">
        <f t="shared" si="12"/>
        <v>15.872246882556487</v>
      </c>
      <c r="K31">
        <f t="shared" si="13"/>
        <v>1.6197896956203326</v>
      </c>
      <c r="M31" t="str">
        <f t="shared" si="14"/>
        <v>ro != 0</v>
      </c>
    </row>
    <row r="32" spans="1:13" x14ac:dyDescent="0.25">
      <c r="A32" s="6">
        <v>7</v>
      </c>
      <c r="B32" s="6"/>
      <c r="C32" s="8">
        <v>0.27771200000000001</v>
      </c>
      <c r="D32" s="6">
        <v>314</v>
      </c>
      <c r="E32">
        <v>7</v>
      </c>
      <c r="G32">
        <f t="shared" si="10"/>
        <v>6</v>
      </c>
      <c r="H32">
        <f t="shared" si="11"/>
        <v>307</v>
      </c>
      <c r="J32">
        <f t="shared" si="12"/>
        <v>4.2759541931714287</v>
      </c>
      <c r="K32">
        <f t="shared" si="13"/>
        <v>1.7933949387102721</v>
      </c>
      <c r="M32" t="str">
        <f t="shared" si="14"/>
        <v>ro != 0</v>
      </c>
    </row>
    <row r="33" spans="1:13" x14ac:dyDescent="0.25">
      <c r="A33" s="6">
        <v>8</v>
      </c>
      <c r="B33" s="6"/>
      <c r="C33" s="6">
        <v>0</v>
      </c>
      <c r="D33" s="6">
        <v>21</v>
      </c>
      <c r="E33">
        <v>1</v>
      </c>
      <c r="G33">
        <f t="shared" si="10"/>
        <v>0</v>
      </c>
      <c r="H33">
        <f t="shared" si="11"/>
        <v>20</v>
      </c>
      <c r="J33" t="e">
        <f t="shared" si="12"/>
        <v>#DIV/0!</v>
      </c>
      <c r="K33" t="e">
        <f t="shared" si="13"/>
        <v>#NUM!</v>
      </c>
      <c r="M33" t="e">
        <f t="shared" si="14"/>
        <v>#DIV/0!</v>
      </c>
    </row>
    <row r="34" spans="1:13" x14ac:dyDescent="0.25">
      <c r="A34" s="6">
        <v>9</v>
      </c>
      <c r="B34" s="6"/>
      <c r="C34" s="6">
        <v>0.100707</v>
      </c>
      <c r="D34" s="6">
        <v>20</v>
      </c>
      <c r="E34">
        <v>2</v>
      </c>
      <c r="G34">
        <f t="shared" si="10"/>
        <v>1</v>
      </c>
      <c r="H34">
        <f t="shared" si="11"/>
        <v>18</v>
      </c>
      <c r="J34">
        <f t="shared" si="12"/>
        <v>0.18442461323916221</v>
      </c>
      <c r="K34">
        <f t="shared" si="13"/>
        <v>3.0069765917954268</v>
      </c>
      <c r="M34" t="str">
        <f t="shared" si="14"/>
        <v>ro = 0</v>
      </c>
    </row>
    <row r="35" spans="1:13" x14ac:dyDescent="0.25">
      <c r="A35" s="6" t="s">
        <v>12</v>
      </c>
      <c r="B35" s="6"/>
      <c r="C35" s="6"/>
      <c r="D35" s="6"/>
    </row>
    <row r="36" spans="1:13" x14ac:dyDescent="0.25">
      <c r="A36" s="7" t="s">
        <v>1</v>
      </c>
      <c r="B36" s="7"/>
      <c r="C36" s="7" t="s">
        <v>10</v>
      </c>
      <c r="D36" s="7" t="s">
        <v>2</v>
      </c>
      <c r="E36" s="9" t="s">
        <v>11</v>
      </c>
      <c r="F36" s="9"/>
    </row>
    <row r="37" spans="1:13" x14ac:dyDescent="0.25">
      <c r="A37" s="6">
        <v>1</v>
      </c>
      <c r="B37" s="6"/>
      <c r="C37" s="6">
        <v>0.73066299999999995</v>
      </c>
      <c r="D37" s="6">
        <v>56</v>
      </c>
      <c r="E37">
        <v>3</v>
      </c>
      <c r="G37">
        <f t="shared" ref="G37:G45" si="15">E37-1</f>
        <v>2</v>
      </c>
      <c r="H37">
        <f t="shared" ref="H37:H45" si="16">D37-E37</f>
        <v>53</v>
      </c>
      <c r="J37">
        <f t="shared" ref="J37:J45" si="17">((C37*C37)/(1-C37*C37))*(H37/G37)</f>
        <v>30.350900287633927</v>
      </c>
      <c r="K37">
        <f t="shared" ref="K37:K45" si="18">_xlfn.F.INV(1-$D$1,G37,H37)</f>
        <v>2.4055823250403177</v>
      </c>
      <c r="M37" t="str">
        <f t="shared" ref="M37:M45" si="19">IF(J37&gt;K37,"ro != 0","ro = 0")</f>
        <v>ro != 0</v>
      </c>
    </row>
    <row r="38" spans="1:13" x14ac:dyDescent="0.25">
      <c r="A38" s="6">
        <v>2</v>
      </c>
      <c r="B38" s="6"/>
      <c r="C38" s="8">
        <v>5.6984E-2</v>
      </c>
      <c r="D38" s="6">
        <v>3283</v>
      </c>
      <c r="E38">
        <v>10</v>
      </c>
      <c r="G38">
        <f t="shared" si="15"/>
        <v>9</v>
      </c>
      <c r="H38">
        <f t="shared" si="16"/>
        <v>3273</v>
      </c>
      <c r="J38">
        <f t="shared" si="17"/>
        <v>1.1847368143518391</v>
      </c>
      <c r="K38">
        <f t="shared" si="18"/>
        <v>1.6334331155563215</v>
      </c>
      <c r="M38" t="str">
        <f t="shared" si="19"/>
        <v>ro = 0</v>
      </c>
    </row>
    <row r="39" spans="1:13" x14ac:dyDescent="0.25">
      <c r="A39" s="6">
        <v>3</v>
      </c>
      <c r="B39" s="6"/>
      <c r="C39" s="8">
        <v>1.93265E-16</v>
      </c>
      <c r="D39" s="6">
        <v>700</v>
      </c>
      <c r="E39">
        <v>7</v>
      </c>
      <c r="G39">
        <f t="shared" si="15"/>
        <v>6</v>
      </c>
      <c r="H39">
        <f t="shared" si="16"/>
        <v>693</v>
      </c>
      <c r="J39">
        <f t="shared" si="17"/>
        <v>4.3140821059875002E-30</v>
      </c>
      <c r="K39">
        <f t="shared" si="18"/>
        <v>1.7826294595098457</v>
      </c>
      <c r="M39" t="str">
        <f t="shared" si="19"/>
        <v>ro = 0</v>
      </c>
    </row>
    <row r="40" spans="1:13" x14ac:dyDescent="0.25">
      <c r="A40" s="6">
        <v>4</v>
      </c>
      <c r="B40" s="6"/>
      <c r="C40" s="6">
        <v>0.16500200000000001</v>
      </c>
      <c r="D40" s="6">
        <v>980</v>
      </c>
      <c r="E40">
        <v>6</v>
      </c>
      <c r="G40">
        <f t="shared" si="15"/>
        <v>5</v>
      </c>
      <c r="H40">
        <f t="shared" si="16"/>
        <v>974</v>
      </c>
      <c r="J40">
        <f t="shared" si="17"/>
        <v>5.4519926674885451</v>
      </c>
      <c r="K40">
        <f t="shared" si="18"/>
        <v>1.8531943168962821</v>
      </c>
      <c r="M40" t="str">
        <f t="shared" si="19"/>
        <v>ro != 0</v>
      </c>
    </row>
    <row r="41" spans="1:13" x14ac:dyDescent="0.25">
      <c r="A41" s="6">
        <v>5</v>
      </c>
      <c r="B41" s="6"/>
      <c r="C41" s="6">
        <v>0.89031099999999996</v>
      </c>
      <c r="D41" s="6">
        <v>94</v>
      </c>
      <c r="E41">
        <v>7</v>
      </c>
      <c r="G41">
        <f t="shared" si="15"/>
        <v>6</v>
      </c>
      <c r="H41">
        <f t="shared" si="16"/>
        <v>87</v>
      </c>
      <c r="J41">
        <f t="shared" si="17"/>
        <v>55.431309948955118</v>
      </c>
      <c r="K41">
        <f t="shared" si="18"/>
        <v>1.8429775885874138</v>
      </c>
      <c r="M41" t="str">
        <f t="shared" si="19"/>
        <v>ro != 0</v>
      </c>
    </row>
    <row r="42" spans="1:13" x14ac:dyDescent="0.25">
      <c r="A42" s="6">
        <v>6</v>
      </c>
      <c r="B42" s="6"/>
      <c r="C42" s="6">
        <v>0.41579899999999997</v>
      </c>
      <c r="D42" s="6">
        <v>315</v>
      </c>
      <c r="E42">
        <v>8</v>
      </c>
      <c r="G42">
        <f t="shared" si="15"/>
        <v>7</v>
      </c>
      <c r="H42">
        <f t="shared" si="16"/>
        <v>307</v>
      </c>
      <c r="J42">
        <f t="shared" si="17"/>
        <v>9.1673395856067188</v>
      </c>
      <c r="K42">
        <f t="shared" si="18"/>
        <v>1.736424156981635</v>
      </c>
      <c r="M42" t="str">
        <f t="shared" si="19"/>
        <v>ro != 0</v>
      </c>
    </row>
    <row r="43" spans="1:13" x14ac:dyDescent="0.25">
      <c r="A43" s="6">
        <v>7</v>
      </c>
      <c r="B43" s="6"/>
      <c r="C43" s="6">
        <v>0.13273099999999999</v>
      </c>
      <c r="D43" s="6">
        <v>314</v>
      </c>
      <c r="E43">
        <v>10</v>
      </c>
      <c r="G43">
        <f t="shared" si="15"/>
        <v>9</v>
      </c>
      <c r="H43">
        <f t="shared" si="16"/>
        <v>304</v>
      </c>
      <c r="J43">
        <f t="shared" si="17"/>
        <v>0.60575247555407274</v>
      </c>
      <c r="K43">
        <f t="shared" si="18"/>
        <v>1.6522122098970449</v>
      </c>
      <c r="M43" t="str">
        <f t="shared" si="19"/>
        <v>ro = 0</v>
      </c>
    </row>
    <row r="44" spans="1:13" x14ac:dyDescent="0.25">
      <c r="A44" s="6">
        <v>8</v>
      </c>
      <c r="B44" s="6"/>
      <c r="C44" s="6">
        <v>0.59761399999999998</v>
      </c>
      <c r="D44" s="6">
        <v>21</v>
      </c>
      <c r="E44">
        <v>3</v>
      </c>
      <c r="G44">
        <f t="shared" si="15"/>
        <v>2</v>
      </c>
      <c r="H44">
        <f t="shared" si="16"/>
        <v>18</v>
      </c>
      <c r="J44">
        <f t="shared" si="17"/>
        <v>4.9999920696951587</v>
      </c>
      <c r="K44">
        <f t="shared" si="18"/>
        <v>2.6239469851339554</v>
      </c>
      <c r="M44" t="str">
        <f t="shared" si="19"/>
        <v>ro != 0</v>
      </c>
    </row>
    <row r="45" spans="1:13" x14ac:dyDescent="0.25">
      <c r="A45" s="6">
        <v>9</v>
      </c>
      <c r="B45" s="6"/>
      <c r="C45" s="6">
        <v>0.57247800000000004</v>
      </c>
      <c r="D45" s="6">
        <v>20</v>
      </c>
      <c r="E45">
        <v>5</v>
      </c>
      <c r="G45">
        <f t="shared" si="15"/>
        <v>4</v>
      </c>
      <c r="H45">
        <f t="shared" si="16"/>
        <v>15</v>
      </c>
      <c r="J45">
        <f t="shared" si="17"/>
        <v>1.8281247348714527</v>
      </c>
      <c r="K45">
        <f t="shared" si="18"/>
        <v>2.3614331158694637</v>
      </c>
      <c r="M45" t="str">
        <f t="shared" si="19"/>
        <v>ro = 0</v>
      </c>
    </row>
    <row r="46" spans="1:13" x14ac:dyDescent="0.25">
      <c r="A46" s="6" t="s">
        <v>5</v>
      </c>
      <c r="B46" s="6"/>
      <c r="C46" s="6"/>
      <c r="D46" s="6"/>
    </row>
    <row r="47" spans="1:13" x14ac:dyDescent="0.25">
      <c r="A47" s="7" t="s">
        <v>1</v>
      </c>
      <c r="B47" s="7"/>
      <c r="C47" s="7" t="s">
        <v>10</v>
      </c>
      <c r="D47" s="7" t="s">
        <v>2</v>
      </c>
      <c r="E47" s="9" t="s">
        <v>11</v>
      </c>
      <c r="F47" s="9"/>
    </row>
    <row r="48" spans="1:13" x14ac:dyDescent="0.25">
      <c r="A48" s="6">
        <v>1</v>
      </c>
      <c r="B48" s="6"/>
      <c r="C48" s="6">
        <v>1</v>
      </c>
      <c r="D48" s="6">
        <v>56</v>
      </c>
      <c r="E48">
        <v>3</v>
      </c>
      <c r="G48">
        <f t="shared" ref="G48:G56" si="20">E48-1</f>
        <v>2</v>
      </c>
      <c r="H48">
        <f t="shared" ref="H48:H56" si="21">D48-E48</f>
        <v>53</v>
      </c>
      <c r="J48" t="e">
        <f t="shared" ref="J48:J56" si="22">((C48*C48)/(1-C48*C48))*(H48/G48)</f>
        <v>#DIV/0!</v>
      </c>
      <c r="K48">
        <f t="shared" ref="K48:K56" si="23">_xlfn.F.INV(1-$D$1,G48,H48)</f>
        <v>2.4055823250403177</v>
      </c>
      <c r="M48" t="e">
        <f t="shared" ref="M48:M56" si="24">IF(J48&gt;K48,"ro != 0","ro = 0")</f>
        <v>#DIV/0!</v>
      </c>
    </row>
    <row r="49" spans="1:13" x14ac:dyDescent="0.25">
      <c r="A49" s="6">
        <v>2</v>
      </c>
      <c r="B49" s="6"/>
      <c r="C49" s="8">
        <v>0.88524499999999995</v>
      </c>
      <c r="D49" s="6">
        <v>3283</v>
      </c>
      <c r="E49">
        <v>10</v>
      </c>
      <c r="G49">
        <f t="shared" si="20"/>
        <v>9</v>
      </c>
      <c r="H49">
        <f t="shared" si="21"/>
        <v>3273</v>
      </c>
      <c r="J49">
        <f t="shared" si="22"/>
        <v>1317.3192732280761</v>
      </c>
      <c r="K49">
        <f t="shared" si="23"/>
        <v>1.6334331155563215</v>
      </c>
      <c r="M49" t="str">
        <f t="shared" si="24"/>
        <v>ro != 0</v>
      </c>
    </row>
    <row r="50" spans="1:13" x14ac:dyDescent="0.25">
      <c r="A50" s="6">
        <v>3</v>
      </c>
      <c r="B50" s="6"/>
      <c r="C50" s="6">
        <v>0</v>
      </c>
      <c r="D50" s="6">
        <v>700</v>
      </c>
      <c r="E50">
        <v>7</v>
      </c>
      <c r="G50">
        <f t="shared" si="20"/>
        <v>6</v>
      </c>
      <c r="H50">
        <f t="shared" si="21"/>
        <v>693</v>
      </c>
      <c r="J50">
        <f t="shared" si="22"/>
        <v>0</v>
      </c>
      <c r="K50">
        <f t="shared" si="23"/>
        <v>1.7826294595098457</v>
      </c>
      <c r="M50" t="str">
        <f t="shared" si="24"/>
        <v>ro = 0</v>
      </c>
    </row>
    <row r="51" spans="1:13" x14ac:dyDescent="0.25">
      <c r="A51" s="6">
        <v>4</v>
      </c>
      <c r="B51" s="6"/>
      <c r="C51" s="6">
        <v>0.78112499999999996</v>
      </c>
      <c r="D51" s="6">
        <v>980</v>
      </c>
      <c r="E51">
        <v>6</v>
      </c>
      <c r="G51">
        <f t="shared" si="20"/>
        <v>5</v>
      </c>
      <c r="H51">
        <f t="shared" si="21"/>
        <v>974</v>
      </c>
      <c r="J51">
        <f t="shared" si="22"/>
        <v>304.88739477704979</v>
      </c>
      <c r="K51">
        <f t="shared" si="23"/>
        <v>1.8531943168962821</v>
      </c>
      <c r="M51" t="str">
        <f t="shared" si="24"/>
        <v>ro != 0</v>
      </c>
    </row>
    <row r="52" spans="1:13" x14ac:dyDescent="0.25">
      <c r="A52" s="6">
        <v>5</v>
      </c>
      <c r="B52" s="6"/>
      <c r="C52" s="6">
        <v>1</v>
      </c>
      <c r="D52" s="6">
        <v>94</v>
      </c>
      <c r="E52">
        <v>7</v>
      </c>
      <c r="G52">
        <f t="shared" si="20"/>
        <v>6</v>
      </c>
      <c r="H52">
        <f t="shared" si="21"/>
        <v>87</v>
      </c>
      <c r="J52" t="e">
        <f t="shared" si="22"/>
        <v>#DIV/0!</v>
      </c>
      <c r="K52">
        <f t="shared" si="23"/>
        <v>1.8429775885874138</v>
      </c>
      <c r="M52" t="e">
        <f t="shared" si="24"/>
        <v>#DIV/0!</v>
      </c>
    </row>
    <row r="53" spans="1:13" x14ac:dyDescent="0.25">
      <c r="A53" s="6">
        <v>6</v>
      </c>
      <c r="B53" s="6"/>
      <c r="C53" s="6">
        <v>0.97075100000000003</v>
      </c>
      <c r="D53" s="6">
        <v>315</v>
      </c>
      <c r="E53">
        <v>8</v>
      </c>
      <c r="G53">
        <f t="shared" si="20"/>
        <v>7</v>
      </c>
      <c r="H53">
        <f t="shared" si="21"/>
        <v>307</v>
      </c>
      <c r="J53">
        <f t="shared" si="22"/>
        <v>716.99025101531788</v>
      </c>
      <c r="K53">
        <f t="shared" si="23"/>
        <v>1.736424156981635</v>
      </c>
      <c r="M53" t="str">
        <f t="shared" si="24"/>
        <v>ro != 0</v>
      </c>
    </row>
    <row r="54" spans="1:13" x14ac:dyDescent="0.25">
      <c r="A54" s="6">
        <v>7</v>
      </c>
      <c r="B54" s="6"/>
      <c r="C54" s="6">
        <v>0.96648299999999998</v>
      </c>
      <c r="D54" s="6">
        <v>314</v>
      </c>
      <c r="E54">
        <v>10</v>
      </c>
      <c r="G54">
        <f t="shared" si="20"/>
        <v>9</v>
      </c>
      <c r="H54">
        <f t="shared" si="21"/>
        <v>304</v>
      </c>
      <c r="J54">
        <f t="shared" si="22"/>
        <v>478.70082640151116</v>
      </c>
      <c r="K54">
        <f t="shared" si="23"/>
        <v>1.6522122098970449</v>
      </c>
      <c r="M54" t="str">
        <f t="shared" si="24"/>
        <v>ro != 0</v>
      </c>
    </row>
    <row r="55" spans="1:13" x14ac:dyDescent="0.25">
      <c r="A55" s="6">
        <v>8</v>
      </c>
      <c r="B55" s="6"/>
      <c r="C55" s="6">
        <v>1</v>
      </c>
      <c r="D55" s="6">
        <v>21</v>
      </c>
      <c r="E55">
        <v>3</v>
      </c>
      <c r="G55">
        <f t="shared" si="20"/>
        <v>2</v>
      </c>
      <c r="H55">
        <f t="shared" si="21"/>
        <v>18</v>
      </c>
      <c r="J55" t="e">
        <f t="shared" si="22"/>
        <v>#DIV/0!</v>
      </c>
      <c r="K55">
        <f t="shared" si="23"/>
        <v>2.6239469851339554</v>
      </c>
      <c r="M55" t="e">
        <f t="shared" si="24"/>
        <v>#DIV/0!</v>
      </c>
    </row>
    <row r="56" spans="1:13" x14ac:dyDescent="0.25">
      <c r="A56" s="6">
        <v>9</v>
      </c>
      <c r="B56" s="6"/>
      <c r="C56" s="6">
        <v>1</v>
      </c>
      <c r="D56" s="6">
        <v>20</v>
      </c>
      <c r="E56">
        <v>5</v>
      </c>
      <c r="G56">
        <f t="shared" si="20"/>
        <v>4</v>
      </c>
      <c r="H56">
        <f t="shared" si="21"/>
        <v>15</v>
      </c>
      <c r="J56" t="e">
        <f t="shared" si="22"/>
        <v>#DIV/0!</v>
      </c>
      <c r="K56">
        <f t="shared" si="23"/>
        <v>2.3614331158694637</v>
      </c>
      <c r="M56" t="e">
        <f t="shared" si="24"/>
        <v>#DIV/0!</v>
      </c>
    </row>
    <row r="57" spans="1:13" x14ac:dyDescent="0.25">
      <c r="A57" s="6" t="s">
        <v>6</v>
      </c>
      <c r="B57" s="6"/>
      <c r="C57" s="6"/>
      <c r="D57" s="6"/>
    </row>
    <row r="58" spans="1:13" x14ac:dyDescent="0.25">
      <c r="A58" s="7" t="s">
        <v>1</v>
      </c>
      <c r="B58" s="7"/>
      <c r="C58" s="7" t="s">
        <v>10</v>
      </c>
      <c r="D58" s="7" t="s">
        <v>2</v>
      </c>
      <c r="E58" s="9" t="s">
        <v>11</v>
      </c>
      <c r="F58" s="9"/>
    </row>
    <row r="59" spans="1:13" x14ac:dyDescent="0.25">
      <c r="A59" s="6">
        <v>1</v>
      </c>
      <c r="B59" s="6"/>
      <c r="C59" s="6">
        <v>0.30508000000000002</v>
      </c>
      <c r="D59" s="6">
        <v>56</v>
      </c>
      <c r="E59">
        <v>3</v>
      </c>
      <c r="G59">
        <f t="shared" ref="G59:G67" si="25">E59-1</f>
        <v>2</v>
      </c>
      <c r="H59">
        <f t="shared" ref="H59:H67" si="26">D59-E59</f>
        <v>53</v>
      </c>
      <c r="J59">
        <f t="shared" ref="J59:J67" si="27">((C59*C59)/(1-C59*C59))*(H59/G59)</f>
        <v>2.7195772787303922</v>
      </c>
      <c r="K59">
        <f t="shared" ref="K59:K67" si="28">_xlfn.F.INV(1-$D$1,G59,H59)</f>
        <v>2.4055823250403177</v>
      </c>
      <c r="M59" t="str">
        <f t="shared" ref="M59:M67" si="29">IF(J59&gt;K59,"ro != 0","ro = 0")</f>
        <v>ro != 0</v>
      </c>
    </row>
    <row r="60" spans="1:13" x14ac:dyDescent="0.25">
      <c r="A60" s="6">
        <v>2</v>
      </c>
      <c r="B60" s="6"/>
      <c r="C60" s="8">
        <v>7.3077500000000004E-2</v>
      </c>
      <c r="D60" s="6">
        <v>3283</v>
      </c>
      <c r="E60">
        <v>10</v>
      </c>
      <c r="G60">
        <f t="shared" si="25"/>
        <v>9</v>
      </c>
      <c r="H60">
        <f t="shared" si="26"/>
        <v>3273</v>
      </c>
      <c r="J60">
        <f t="shared" si="27"/>
        <v>1.9525238433688639</v>
      </c>
      <c r="K60">
        <f t="shared" si="28"/>
        <v>1.6334331155563215</v>
      </c>
      <c r="M60" t="str">
        <f t="shared" si="29"/>
        <v>ro != 0</v>
      </c>
    </row>
    <row r="61" spans="1:13" x14ac:dyDescent="0.25">
      <c r="A61" s="6">
        <v>3</v>
      </c>
      <c r="B61" s="6"/>
      <c r="C61" s="8">
        <v>2.3024999999999999E-16</v>
      </c>
      <c r="D61" s="6">
        <v>700</v>
      </c>
      <c r="E61">
        <v>7</v>
      </c>
      <c r="G61">
        <f t="shared" si="25"/>
        <v>6</v>
      </c>
      <c r="H61">
        <f t="shared" si="26"/>
        <v>693</v>
      </c>
      <c r="J61">
        <f t="shared" si="27"/>
        <v>6.1232397187499992E-30</v>
      </c>
      <c r="K61">
        <f t="shared" si="28"/>
        <v>1.7826294595098457</v>
      </c>
      <c r="M61" t="str">
        <f t="shared" si="29"/>
        <v>ro = 0</v>
      </c>
    </row>
    <row r="62" spans="1:13" x14ac:dyDescent="0.25">
      <c r="A62" s="6">
        <v>4</v>
      </c>
      <c r="B62" s="6"/>
      <c r="C62" s="6">
        <v>0.23896999999999999</v>
      </c>
      <c r="D62" s="6">
        <v>980</v>
      </c>
      <c r="E62">
        <v>6</v>
      </c>
      <c r="G62">
        <f t="shared" si="25"/>
        <v>5</v>
      </c>
      <c r="H62">
        <f t="shared" si="26"/>
        <v>974</v>
      </c>
      <c r="J62">
        <f t="shared" si="27"/>
        <v>11.798129313267093</v>
      </c>
      <c r="K62">
        <f t="shared" si="28"/>
        <v>1.8531943168962821</v>
      </c>
      <c r="M62" t="str">
        <f t="shared" si="29"/>
        <v>ro != 0</v>
      </c>
    </row>
    <row r="63" spans="1:13" x14ac:dyDescent="0.25">
      <c r="A63" s="6">
        <v>5</v>
      </c>
      <c r="B63" s="6"/>
      <c r="C63" s="6">
        <v>0.56175900000000001</v>
      </c>
      <c r="D63" s="6">
        <v>94</v>
      </c>
      <c r="E63">
        <v>7</v>
      </c>
      <c r="G63">
        <f t="shared" si="25"/>
        <v>6</v>
      </c>
      <c r="H63">
        <f t="shared" si="26"/>
        <v>87</v>
      </c>
      <c r="J63">
        <f t="shared" si="27"/>
        <v>6.6856102813188594</v>
      </c>
      <c r="K63">
        <f t="shared" si="28"/>
        <v>1.8429775885874138</v>
      </c>
      <c r="M63" t="str">
        <f t="shared" si="29"/>
        <v>ro != 0</v>
      </c>
    </row>
    <row r="64" spans="1:13" x14ac:dyDescent="0.25">
      <c r="A64" s="6">
        <v>6</v>
      </c>
      <c r="B64" s="6"/>
      <c r="C64" s="6">
        <v>0.35167399999999999</v>
      </c>
      <c r="D64" s="6">
        <v>315</v>
      </c>
      <c r="E64">
        <v>8</v>
      </c>
      <c r="G64">
        <f t="shared" si="25"/>
        <v>7</v>
      </c>
      <c r="H64">
        <f t="shared" si="26"/>
        <v>307</v>
      </c>
      <c r="J64">
        <f t="shared" si="27"/>
        <v>6.189498460168056</v>
      </c>
      <c r="K64">
        <f t="shared" si="28"/>
        <v>1.736424156981635</v>
      </c>
      <c r="M64" t="str">
        <f t="shared" si="29"/>
        <v>ro != 0</v>
      </c>
    </row>
    <row r="65" spans="1:13" x14ac:dyDescent="0.25">
      <c r="A65" s="6">
        <v>7</v>
      </c>
      <c r="B65" s="6"/>
      <c r="C65" s="6">
        <v>0.36355300000000002</v>
      </c>
      <c r="D65" s="6">
        <v>314</v>
      </c>
      <c r="E65">
        <v>10</v>
      </c>
      <c r="G65">
        <f t="shared" si="25"/>
        <v>9</v>
      </c>
      <c r="H65">
        <f t="shared" si="26"/>
        <v>304</v>
      </c>
      <c r="J65">
        <f t="shared" si="27"/>
        <v>5.1443708980091971</v>
      </c>
      <c r="K65">
        <f t="shared" si="28"/>
        <v>1.6522122098970449</v>
      </c>
      <c r="M65" t="str">
        <f t="shared" si="29"/>
        <v>ro != 0</v>
      </c>
    </row>
    <row r="66" spans="1:13" x14ac:dyDescent="0.25">
      <c r="A66" s="6">
        <v>8</v>
      </c>
      <c r="B66" s="6"/>
      <c r="C66" s="6">
        <v>0.56998199999999999</v>
      </c>
      <c r="D66" s="6">
        <v>21</v>
      </c>
      <c r="E66">
        <v>3</v>
      </c>
      <c r="G66">
        <f t="shared" si="25"/>
        <v>2</v>
      </c>
      <c r="H66">
        <f t="shared" si="26"/>
        <v>18</v>
      </c>
      <c r="J66">
        <f t="shared" si="27"/>
        <v>4.3309531227390758</v>
      </c>
      <c r="K66">
        <f t="shared" si="28"/>
        <v>2.6239469851339554</v>
      </c>
      <c r="M66" t="str">
        <f t="shared" si="29"/>
        <v>ro != 0</v>
      </c>
    </row>
    <row r="67" spans="1:13" x14ac:dyDescent="0.25">
      <c r="A67">
        <v>9</v>
      </c>
      <c r="C67">
        <v>0.289385</v>
      </c>
      <c r="D67">
        <v>20</v>
      </c>
      <c r="E67">
        <v>5</v>
      </c>
      <c r="G67">
        <f t="shared" si="25"/>
        <v>4</v>
      </c>
      <c r="H67">
        <f t="shared" si="26"/>
        <v>15</v>
      </c>
      <c r="J67">
        <f t="shared" si="27"/>
        <v>0.34274120230394095</v>
      </c>
      <c r="K67">
        <f t="shared" si="28"/>
        <v>2.3614331158694637</v>
      </c>
      <c r="M67" t="str">
        <f t="shared" si="29"/>
        <v>ro = 0</v>
      </c>
    </row>
    <row r="68" spans="1:13" x14ac:dyDescent="0.25">
      <c r="A68" t="s">
        <v>13</v>
      </c>
    </row>
    <row r="69" spans="1:13" x14ac:dyDescent="0.25">
      <c r="A69" s="9" t="s">
        <v>1</v>
      </c>
      <c r="B69" s="9"/>
      <c r="C69" s="9" t="s">
        <v>10</v>
      </c>
      <c r="D69" s="9" t="s">
        <v>2</v>
      </c>
      <c r="E69" s="9" t="s">
        <v>11</v>
      </c>
      <c r="F69" s="9"/>
    </row>
    <row r="70" spans="1:13" x14ac:dyDescent="0.25">
      <c r="A70">
        <v>1</v>
      </c>
      <c r="C70">
        <v>0.18198500000000001</v>
      </c>
      <c r="D70">
        <v>56</v>
      </c>
      <c r="E70">
        <v>2</v>
      </c>
      <c r="G70">
        <f>E70-1</f>
        <v>1</v>
      </c>
      <c r="H70">
        <f t="shared" ref="H70:H78" si="30">D70-E70</f>
        <v>54</v>
      </c>
      <c r="J70">
        <f t="shared" ref="J70:J78" si="31">((C70*C70)/(1-C70*C70))*(H70/G70)</f>
        <v>1.8496591842459915</v>
      </c>
      <c r="K70">
        <f t="shared" ref="K70:K78" si="32">_xlfn.F.INV(1-$D$1,G70,H70)</f>
        <v>2.8008194957735175</v>
      </c>
      <c r="M70" t="str">
        <f t="shared" ref="M70:M89" si="33">IF(J70&gt;K70,"ro != 0","ro = 0")</f>
        <v>ro = 0</v>
      </c>
    </row>
    <row r="71" spans="1:13" x14ac:dyDescent="0.25">
      <c r="A71">
        <v>2</v>
      </c>
      <c r="C71">
        <v>3.2335700000000002E-2</v>
      </c>
      <c r="D71">
        <v>3283</v>
      </c>
      <c r="E71">
        <v>10</v>
      </c>
      <c r="G71">
        <f t="shared" ref="G71:G78" si="34">E71-1</f>
        <v>9</v>
      </c>
      <c r="H71">
        <f t="shared" si="30"/>
        <v>3273</v>
      </c>
      <c r="J71">
        <f t="shared" si="31"/>
        <v>0.38064695900281525</v>
      </c>
      <c r="K71">
        <f t="shared" si="32"/>
        <v>1.6334331155563215</v>
      </c>
      <c r="M71" t="str">
        <f t="shared" si="33"/>
        <v>ro = 0</v>
      </c>
    </row>
    <row r="72" spans="1:13" x14ac:dyDescent="0.25">
      <c r="A72">
        <v>3</v>
      </c>
      <c r="C72">
        <v>0</v>
      </c>
      <c r="D72">
        <v>700</v>
      </c>
      <c r="E72">
        <v>1</v>
      </c>
      <c r="G72">
        <f t="shared" si="34"/>
        <v>0</v>
      </c>
      <c r="H72">
        <f t="shared" si="30"/>
        <v>699</v>
      </c>
      <c r="J72" t="e">
        <f t="shared" si="31"/>
        <v>#DIV/0!</v>
      </c>
      <c r="K72" t="e">
        <f t="shared" si="32"/>
        <v>#NUM!</v>
      </c>
      <c r="M72" t="e">
        <f t="shared" si="33"/>
        <v>#DIV/0!</v>
      </c>
    </row>
    <row r="73" spans="1:13" x14ac:dyDescent="0.25">
      <c r="A73">
        <v>4</v>
      </c>
      <c r="C73">
        <v>0.131742</v>
      </c>
      <c r="D73">
        <v>980</v>
      </c>
      <c r="E73">
        <v>8</v>
      </c>
      <c r="G73">
        <f t="shared" si="34"/>
        <v>7</v>
      </c>
      <c r="H73">
        <f t="shared" si="30"/>
        <v>972</v>
      </c>
      <c r="J73">
        <f t="shared" si="31"/>
        <v>2.4525648667072626</v>
      </c>
      <c r="K73">
        <f t="shared" si="32"/>
        <v>1.722924638608877</v>
      </c>
      <c r="M73" t="str">
        <f t="shared" si="33"/>
        <v>ro != 0</v>
      </c>
    </row>
    <row r="74" spans="1:13" x14ac:dyDescent="0.25">
      <c r="A74">
        <v>5</v>
      </c>
      <c r="C74">
        <v>0.72245300000000001</v>
      </c>
      <c r="D74">
        <v>94</v>
      </c>
      <c r="E74">
        <v>6</v>
      </c>
      <c r="G74">
        <f t="shared" si="34"/>
        <v>5</v>
      </c>
      <c r="H74">
        <f t="shared" si="30"/>
        <v>88</v>
      </c>
      <c r="J74">
        <f t="shared" si="31"/>
        <v>19.21533444294279</v>
      </c>
      <c r="K74">
        <f t="shared" si="32"/>
        <v>1.9138520762411679</v>
      </c>
      <c r="M74" t="str">
        <f t="shared" si="33"/>
        <v>ro != 0</v>
      </c>
    </row>
    <row r="75" spans="1:13" x14ac:dyDescent="0.25">
      <c r="A75">
        <v>6</v>
      </c>
      <c r="C75">
        <v>0.37774400000000002</v>
      </c>
      <c r="D75">
        <v>315</v>
      </c>
      <c r="E75">
        <v>8</v>
      </c>
      <c r="G75">
        <f t="shared" si="34"/>
        <v>7</v>
      </c>
      <c r="H75">
        <f t="shared" si="30"/>
        <v>307</v>
      </c>
      <c r="J75">
        <f t="shared" si="31"/>
        <v>7.2995798528094049</v>
      </c>
      <c r="K75">
        <f t="shared" si="32"/>
        <v>1.736424156981635</v>
      </c>
      <c r="M75" t="str">
        <f t="shared" si="33"/>
        <v>ro != 0</v>
      </c>
    </row>
    <row r="76" spans="1:13" x14ac:dyDescent="0.25">
      <c r="A76">
        <v>7</v>
      </c>
      <c r="C76">
        <v>0.13094700000000001</v>
      </c>
      <c r="D76">
        <v>314</v>
      </c>
      <c r="E76">
        <v>10</v>
      </c>
      <c r="G76">
        <f t="shared" si="34"/>
        <v>9</v>
      </c>
      <c r="H76">
        <f t="shared" si="30"/>
        <v>304</v>
      </c>
      <c r="J76">
        <f t="shared" si="31"/>
        <v>0.58929623243669571</v>
      </c>
      <c r="K76">
        <f t="shared" si="32"/>
        <v>1.6522122098970449</v>
      </c>
      <c r="M76" t="str">
        <f t="shared" si="33"/>
        <v>ro = 0</v>
      </c>
    </row>
    <row r="77" spans="1:13" x14ac:dyDescent="0.25">
      <c r="A77">
        <v>8</v>
      </c>
      <c r="C77">
        <v>0.34503299999999998</v>
      </c>
      <c r="D77">
        <v>21</v>
      </c>
      <c r="E77">
        <v>2</v>
      </c>
      <c r="G77">
        <f t="shared" si="34"/>
        <v>1</v>
      </c>
      <c r="H77">
        <f t="shared" si="30"/>
        <v>19</v>
      </c>
      <c r="J77">
        <f t="shared" si="31"/>
        <v>2.567571289861069</v>
      </c>
      <c r="K77">
        <f t="shared" si="32"/>
        <v>2.9899002798797945</v>
      </c>
      <c r="M77" t="str">
        <f t="shared" si="33"/>
        <v>ro = 0</v>
      </c>
    </row>
    <row r="78" spans="1:13" x14ac:dyDescent="0.25">
      <c r="A78">
        <v>9</v>
      </c>
      <c r="C78">
        <v>0.57247800000000004</v>
      </c>
      <c r="D78">
        <v>20</v>
      </c>
      <c r="E78">
        <v>5</v>
      </c>
      <c r="G78">
        <f t="shared" si="34"/>
        <v>4</v>
      </c>
      <c r="H78">
        <f t="shared" si="30"/>
        <v>15</v>
      </c>
      <c r="J78">
        <f t="shared" si="31"/>
        <v>1.8281247348714527</v>
      </c>
      <c r="K78">
        <f t="shared" si="32"/>
        <v>2.3614331158694637</v>
      </c>
      <c r="M78" t="str">
        <f t="shared" si="33"/>
        <v>ro = 0</v>
      </c>
    </row>
    <row r="79" spans="1:13" x14ac:dyDescent="0.25">
      <c r="A79" t="s">
        <v>14</v>
      </c>
    </row>
    <row r="80" spans="1:13" x14ac:dyDescent="0.25">
      <c r="A80" s="9" t="s">
        <v>1</v>
      </c>
      <c r="B80" s="9"/>
      <c r="C80" s="9" t="s">
        <v>10</v>
      </c>
      <c r="D80" s="9" t="s">
        <v>2</v>
      </c>
      <c r="E80" s="9" t="s">
        <v>11</v>
      </c>
      <c r="F80" s="9"/>
    </row>
    <row r="81" spans="1:13" x14ac:dyDescent="0.25">
      <c r="A81">
        <v>1</v>
      </c>
      <c r="C81">
        <v>0.96918899999999997</v>
      </c>
      <c r="D81">
        <v>56</v>
      </c>
      <c r="E81">
        <v>2</v>
      </c>
      <c r="G81">
        <f t="shared" ref="G81:G89" si="35">E81-1</f>
        <v>1</v>
      </c>
      <c r="H81">
        <f t="shared" ref="H81:H89" si="36">D81-E81</f>
        <v>54</v>
      </c>
      <c r="J81">
        <f t="shared" ref="J81:J89" si="37">((C81*C81)/(1-C81*C81))*(H81/G81)</f>
        <v>836.02163694830472</v>
      </c>
      <c r="K81">
        <f t="shared" ref="K81:K89" si="38">_xlfn.F.INV(1-$D$1,G81,H81)</f>
        <v>2.8008194957735175</v>
      </c>
      <c r="M81" t="str">
        <f t="shared" si="33"/>
        <v>ro != 0</v>
      </c>
    </row>
    <row r="82" spans="1:13" x14ac:dyDescent="0.25">
      <c r="A82">
        <v>2</v>
      </c>
      <c r="C82">
        <v>0.84287199999999995</v>
      </c>
      <c r="D82">
        <v>3283</v>
      </c>
      <c r="E82">
        <v>10</v>
      </c>
      <c r="G82">
        <f t="shared" si="35"/>
        <v>9</v>
      </c>
      <c r="H82">
        <f t="shared" si="36"/>
        <v>3273</v>
      </c>
      <c r="J82">
        <f t="shared" si="37"/>
        <v>892.23241152919161</v>
      </c>
      <c r="K82">
        <f t="shared" si="38"/>
        <v>1.6334331155563215</v>
      </c>
      <c r="M82" t="str">
        <f t="shared" si="33"/>
        <v>ro != 0</v>
      </c>
    </row>
    <row r="83" spans="1:13" x14ac:dyDescent="0.25">
      <c r="A83">
        <v>3</v>
      </c>
      <c r="C83">
        <v>0</v>
      </c>
      <c r="D83">
        <v>700</v>
      </c>
      <c r="E83">
        <v>1</v>
      </c>
      <c r="G83">
        <f t="shared" si="35"/>
        <v>0</v>
      </c>
      <c r="H83">
        <f t="shared" si="36"/>
        <v>699</v>
      </c>
      <c r="J83" t="e">
        <f t="shared" si="37"/>
        <v>#DIV/0!</v>
      </c>
      <c r="K83" t="e">
        <f t="shared" si="38"/>
        <v>#NUM!</v>
      </c>
      <c r="M83" t="e">
        <f t="shared" si="33"/>
        <v>#DIV/0!</v>
      </c>
    </row>
    <row r="84" spans="1:13" x14ac:dyDescent="0.25">
      <c r="A84">
        <v>4</v>
      </c>
      <c r="C84">
        <v>0.66861800000000005</v>
      </c>
      <c r="D84">
        <v>980</v>
      </c>
      <c r="E84">
        <v>8</v>
      </c>
      <c r="G84">
        <f t="shared" si="35"/>
        <v>7</v>
      </c>
      <c r="H84">
        <f t="shared" si="36"/>
        <v>972</v>
      </c>
      <c r="J84">
        <f t="shared" si="37"/>
        <v>112.26348354972305</v>
      </c>
      <c r="K84">
        <f t="shared" si="38"/>
        <v>1.722924638608877</v>
      </c>
      <c r="M84" t="str">
        <f t="shared" si="33"/>
        <v>ro != 0</v>
      </c>
    </row>
    <row r="85" spans="1:13" x14ac:dyDescent="0.25">
      <c r="A85">
        <v>5</v>
      </c>
      <c r="C85">
        <v>0.99100999999999995</v>
      </c>
      <c r="D85">
        <v>94</v>
      </c>
      <c r="E85">
        <v>6</v>
      </c>
      <c r="G85">
        <f t="shared" si="35"/>
        <v>5</v>
      </c>
      <c r="H85">
        <f t="shared" si="36"/>
        <v>88</v>
      </c>
      <c r="J85">
        <f t="shared" si="37"/>
        <v>965.68527331019709</v>
      </c>
      <c r="K85">
        <f t="shared" si="38"/>
        <v>1.9138520762411679</v>
      </c>
      <c r="M85" t="str">
        <f t="shared" si="33"/>
        <v>ro != 0</v>
      </c>
    </row>
    <row r="86" spans="1:13" x14ac:dyDescent="0.25">
      <c r="A86">
        <v>6</v>
      </c>
      <c r="C86">
        <v>0.95196899999999995</v>
      </c>
      <c r="D86">
        <v>315</v>
      </c>
      <c r="E86">
        <v>8</v>
      </c>
      <c r="G86">
        <f t="shared" si="35"/>
        <v>7</v>
      </c>
      <c r="H86">
        <f t="shared" si="36"/>
        <v>307</v>
      </c>
      <c r="J86">
        <f t="shared" si="37"/>
        <v>423.92731749010943</v>
      </c>
      <c r="K86">
        <f t="shared" si="38"/>
        <v>1.736424156981635</v>
      </c>
      <c r="M86" t="str">
        <f t="shared" si="33"/>
        <v>ro != 0</v>
      </c>
    </row>
    <row r="87" spans="1:13" x14ac:dyDescent="0.25">
      <c r="A87">
        <v>7</v>
      </c>
      <c r="C87">
        <v>0.94824699999999995</v>
      </c>
      <c r="D87">
        <v>314</v>
      </c>
      <c r="E87">
        <v>10</v>
      </c>
      <c r="G87">
        <f t="shared" si="35"/>
        <v>9</v>
      </c>
      <c r="H87">
        <f t="shared" si="36"/>
        <v>304</v>
      </c>
      <c r="J87">
        <f t="shared" si="37"/>
        <v>301.22740667224195</v>
      </c>
      <c r="K87">
        <f t="shared" si="38"/>
        <v>1.6522122098970449</v>
      </c>
      <c r="M87" t="str">
        <f t="shared" si="33"/>
        <v>ro != 0</v>
      </c>
    </row>
    <row r="88" spans="1:13" x14ac:dyDescent="0.25">
      <c r="A88">
        <v>8</v>
      </c>
      <c r="C88">
        <v>0.97312399999999999</v>
      </c>
      <c r="D88">
        <v>21</v>
      </c>
      <c r="E88">
        <v>2</v>
      </c>
      <c r="G88">
        <f t="shared" si="35"/>
        <v>1</v>
      </c>
      <c r="H88">
        <f t="shared" si="36"/>
        <v>19</v>
      </c>
      <c r="J88">
        <f t="shared" si="37"/>
        <v>339.28991946447871</v>
      </c>
      <c r="K88">
        <f t="shared" si="38"/>
        <v>2.9899002798797945</v>
      </c>
      <c r="M88" t="str">
        <f t="shared" si="33"/>
        <v>ro != 0</v>
      </c>
    </row>
    <row r="89" spans="1:13" x14ac:dyDescent="0.25">
      <c r="A89">
        <v>9</v>
      </c>
      <c r="C89">
        <v>1</v>
      </c>
      <c r="D89">
        <v>20</v>
      </c>
      <c r="E89">
        <v>5</v>
      </c>
      <c r="G89">
        <f t="shared" si="35"/>
        <v>4</v>
      </c>
      <c r="H89">
        <f t="shared" si="36"/>
        <v>15</v>
      </c>
      <c r="J89" t="e">
        <f t="shared" si="37"/>
        <v>#DIV/0!</v>
      </c>
      <c r="K89">
        <f t="shared" si="38"/>
        <v>2.3614331158694637</v>
      </c>
      <c r="M89" t="e">
        <f t="shared" si="33"/>
        <v>#DIV/0!</v>
      </c>
    </row>
    <row r="90" spans="1:13" x14ac:dyDescent="0.25">
      <c r="A90" t="s">
        <v>7</v>
      </c>
    </row>
    <row r="91" spans="1:13" x14ac:dyDescent="0.25">
      <c r="A91" s="9" t="s">
        <v>1</v>
      </c>
      <c r="B91" s="9"/>
      <c r="C91" s="9" t="s">
        <v>10</v>
      </c>
      <c r="D91" s="9" t="s">
        <v>2</v>
      </c>
      <c r="E91" s="9" t="s">
        <v>11</v>
      </c>
      <c r="F91" s="9"/>
    </row>
    <row r="92" spans="1:13" x14ac:dyDescent="0.25">
      <c r="A92">
        <v>1</v>
      </c>
      <c r="C92">
        <v>0.207261</v>
      </c>
      <c r="D92">
        <v>56</v>
      </c>
      <c r="E92">
        <v>2</v>
      </c>
      <c r="G92">
        <f t="shared" ref="G92:G100" si="39">E92-1</f>
        <v>1</v>
      </c>
      <c r="H92">
        <f t="shared" ref="H92:H100" si="40">D92-E92</f>
        <v>54</v>
      </c>
      <c r="J92">
        <f t="shared" ref="J92:J100" si="41">((C92*C92)/(1-C92*C92))*(H92/G92)</f>
        <v>2.4238042496851229</v>
      </c>
      <c r="K92">
        <f t="shared" ref="K92:K100" si="42">_xlfn.F.INV(1-$D$1,G92,H92)</f>
        <v>2.8008194957735175</v>
      </c>
      <c r="M92" t="str">
        <f t="shared" ref="M92:M100" si="43">IF(J92&gt;K92,"ro != 0","ro = 0")</f>
        <v>ro = 0</v>
      </c>
    </row>
    <row r="93" spans="1:13" x14ac:dyDescent="0.25">
      <c r="A93">
        <v>2</v>
      </c>
      <c r="C93">
        <v>3.6442700000000001E-2</v>
      </c>
      <c r="D93">
        <v>3283</v>
      </c>
      <c r="E93">
        <v>10</v>
      </c>
      <c r="G93">
        <f t="shared" si="39"/>
        <v>9</v>
      </c>
      <c r="H93">
        <f t="shared" si="40"/>
        <v>3273</v>
      </c>
      <c r="J93">
        <f t="shared" si="41"/>
        <v>0.48361720707936828</v>
      </c>
      <c r="K93">
        <f t="shared" si="42"/>
        <v>1.6334331155563215</v>
      </c>
      <c r="M93" t="str">
        <f t="shared" si="43"/>
        <v>ro = 0</v>
      </c>
    </row>
    <row r="94" spans="1:13" x14ac:dyDescent="0.25">
      <c r="A94">
        <v>3</v>
      </c>
      <c r="C94">
        <v>0</v>
      </c>
      <c r="D94">
        <v>700</v>
      </c>
      <c r="E94">
        <v>1</v>
      </c>
      <c r="G94">
        <f t="shared" si="39"/>
        <v>0</v>
      </c>
      <c r="H94">
        <f t="shared" si="40"/>
        <v>699</v>
      </c>
      <c r="J94" t="e">
        <f t="shared" si="41"/>
        <v>#DIV/0!</v>
      </c>
      <c r="K94" t="e">
        <f t="shared" si="42"/>
        <v>#NUM!</v>
      </c>
      <c r="M94" t="e">
        <f t="shared" si="43"/>
        <v>#DIV/0!</v>
      </c>
    </row>
    <row r="95" spans="1:13" x14ac:dyDescent="0.25">
      <c r="A95">
        <v>4</v>
      </c>
      <c r="C95">
        <v>0.179087</v>
      </c>
      <c r="D95">
        <v>980</v>
      </c>
      <c r="E95">
        <v>8</v>
      </c>
      <c r="G95">
        <f t="shared" si="39"/>
        <v>7</v>
      </c>
      <c r="H95">
        <f t="shared" si="40"/>
        <v>972</v>
      </c>
      <c r="J95">
        <f t="shared" si="41"/>
        <v>4.6010119724190899</v>
      </c>
      <c r="K95">
        <f t="shared" si="42"/>
        <v>1.722924638608877</v>
      </c>
      <c r="M95" t="str">
        <f t="shared" si="43"/>
        <v>ro != 0</v>
      </c>
    </row>
    <row r="96" spans="1:13" x14ac:dyDescent="0.25">
      <c r="A96">
        <v>5</v>
      </c>
      <c r="C96">
        <v>0.49143999999999999</v>
      </c>
      <c r="D96">
        <v>94</v>
      </c>
      <c r="E96">
        <v>6</v>
      </c>
      <c r="G96">
        <f t="shared" si="39"/>
        <v>5</v>
      </c>
      <c r="H96">
        <f t="shared" si="40"/>
        <v>88</v>
      </c>
      <c r="J96">
        <f t="shared" si="41"/>
        <v>5.6040975634929708</v>
      </c>
      <c r="K96">
        <f t="shared" si="42"/>
        <v>1.9138520762411679</v>
      </c>
      <c r="M96" t="str">
        <f t="shared" si="43"/>
        <v>ro != 0</v>
      </c>
    </row>
    <row r="97" spans="1:13" x14ac:dyDescent="0.25">
      <c r="A97">
        <v>6</v>
      </c>
      <c r="C97">
        <v>0.32592399999999999</v>
      </c>
      <c r="D97">
        <v>315</v>
      </c>
      <c r="E97">
        <v>8</v>
      </c>
      <c r="G97">
        <f t="shared" si="39"/>
        <v>7</v>
      </c>
      <c r="H97">
        <f t="shared" si="40"/>
        <v>307</v>
      </c>
      <c r="J97">
        <f t="shared" si="41"/>
        <v>5.2124934533407137</v>
      </c>
      <c r="K97">
        <f t="shared" si="42"/>
        <v>1.736424156981635</v>
      </c>
      <c r="M97" t="str">
        <f t="shared" si="43"/>
        <v>ro != 0</v>
      </c>
    </row>
    <row r="98" spans="1:13" x14ac:dyDescent="0.25">
      <c r="A98">
        <v>7</v>
      </c>
      <c r="C98">
        <v>0.30227599999999999</v>
      </c>
      <c r="D98">
        <v>314</v>
      </c>
      <c r="E98">
        <v>10</v>
      </c>
      <c r="G98">
        <f t="shared" si="39"/>
        <v>9</v>
      </c>
      <c r="H98">
        <f t="shared" si="40"/>
        <v>304</v>
      </c>
      <c r="J98">
        <f t="shared" si="41"/>
        <v>3.3966571191326231</v>
      </c>
      <c r="K98">
        <f t="shared" si="42"/>
        <v>1.6522122098970449</v>
      </c>
      <c r="M98" t="str">
        <f t="shared" si="43"/>
        <v>ro != 0</v>
      </c>
    </row>
    <row r="99" spans="1:13" x14ac:dyDescent="0.25">
      <c r="A99">
        <v>8</v>
      </c>
      <c r="C99">
        <v>3.7977400000000001E-2</v>
      </c>
      <c r="D99">
        <v>21</v>
      </c>
      <c r="E99">
        <v>2</v>
      </c>
      <c r="G99">
        <f t="shared" si="39"/>
        <v>1</v>
      </c>
      <c r="H99">
        <f t="shared" si="40"/>
        <v>19</v>
      </c>
      <c r="J99">
        <f t="shared" si="41"/>
        <v>2.7442955810626411E-2</v>
      </c>
      <c r="K99">
        <f t="shared" si="42"/>
        <v>2.9899002798797945</v>
      </c>
      <c r="M99" t="str">
        <f t="shared" si="43"/>
        <v>ro = 0</v>
      </c>
    </row>
    <row r="100" spans="1:13" x14ac:dyDescent="0.25">
      <c r="A100">
        <v>9</v>
      </c>
      <c r="C100">
        <v>0.289385</v>
      </c>
      <c r="D100">
        <v>20</v>
      </c>
      <c r="E100">
        <v>5</v>
      </c>
      <c r="G100">
        <f t="shared" si="39"/>
        <v>4</v>
      </c>
      <c r="H100">
        <f t="shared" si="40"/>
        <v>15</v>
      </c>
      <c r="J100">
        <f t="shared" si="41"/>
        <v>0.34274120230394095</v>
      </c>
      <c r="K100">
        <f t="shared" si="42"/>
        <v>2.3614331158694637</v>
      </c>
      <c r="M100" t="str">
        <f t="shared" si="43"/>
        <v>ro = 0</v>
      </c>
    </row>
    <row r="101" spans="1:13" x14ac:dyDescent="0.25">
      <c r="A101" t="s">
        <v>15</v>
      </c>
    </row>
    <row r="102" spans="1:13" x14ac:dyDescent="0.25">
      <c r="A102" s="9" t="s">
        <v>1</v>
      </c>
      <c r="B102" s="9"/>
      <c r="C102" s="9" t="s">
        <v>10</v>
      </c>
      <c r="D102" s="9" t="s">
        <v>2</v>
      </c>
      <c r="E102" s="9" t="s">
        <v>11</v>
      </c>
      <c r="F102" s="9"/>
    </row>
    <row r="103" spans="1:13" x14ac:dyDescent="0.25">
      <c r="A103">
        <v>1</v>
      </c>
      <c r="C103">
        <v>0.21510199999999999</v>
      </c>
      <c r="D103">
        <v>56</v>
      </c>
      <c r="E103">
        <v>10</v>
      </c>
      <c r="G103">
        <f t="shared" ref="G103:G111" si="44">E103-1</f>
        <v>9</v>
      </c>
      <c r="H103">
        <f t="shared" ref="H103:H111" si="45">D103-E103</f>
        <v>46</v>
      </c>
      <c r="J103">
        <f t="shared" ref="J103:J111" si="46">((C103*C103)/(1-C103*C103))*(H103/G103)</f>
        <v>0.24795807778720558</v>
      </c>
      <c r="K103">
        <f t="shared" ref="K103:K111" si="47">_xlfn.F.INV(1-$D$1,G103,H103)</f>
        <v>1.7712899331593073</v>
      </c>
      <c r="M103" t="str">
        <f t="shared" ref="M103:M111" si="48">IF(J103&gt;K103,"ro != 0","ro = 0")</f>
        <v>ro = 0</v>
      </c>
    </row>
    <row r="104" spans="1:13" x14ac:dyDescent="0.25">
      <c r="A104">
        <v>2</v>
      </c>
      <c r="C104">
        <v>1.2826499999999999E-2</v>
      </c>
      <c r="D104">
        <v>3283</v>
      </c>
      <c r="E104">
        <v>10</v>
      </c>
      <c r="G104">
        <f t="shared" si="44"/>
        <v>9</v>
      </c>
      <c r="H104">
        <f t="shared" si="45"/>
        <v>3273</v>
      </c>
      <c r="J104">
        <f t="shared" si="46"/>
        <v>5.9839958334473864E-2</v>
      </c>
      <c r="K104">
        <f t="shared" si="47"/>
        <v>1.6334331155563215</v>
      </c>
      <c r="M104" t="str">
        <f t="shared" si="48"/>
        <v>ro = 0</v>
      </c>
    </row>
    <row r="105" spans="1:13" x14ac:dyDescent="0.25">
      <c r="A105">
        <v>3</v>
      </c>
      <c r="C105" s="2">
        <v>1.93265E-16</v>
      </c>
      <c r="D105">
        <v>700</v>
      </c>
      <c r="E105">
        <v>10</v>
      </c>
      <c r="G105">
        <f t="shared" si="44"/>
        <v>9</v>
      </c>
      <c r="H105">
        <f t="shared" si="45"/>
        <v>690</v>
      </c>
      <c r="J105">
        <f t="shared" si="46"/>
        <v>2.863604283916667E-30</v>
      </c>
      <c r="K105">
        <f t="shared" si="47"/>
        <v>1.6406162107556095</v>
      </c>
      <c r="M105" t="str">
        <f t="shared" si="48"/>
        <v>ro = 0</v>
      </c>
    </row>
    <row r="106" spans="1:13" x14ac:dyDescent="0.25">
      <c r="A106">
        <v>4</v>
      </c>
      <c r="C106">
        <v>5.9340900000000002E-2</v>
      </c>
      <c r="D106">
        <v>980</v>
      </c>
      <c r="E106">
        <v>10</v>
      </c>
      <c r="G106">
        <f t="shared" si="44"/>
        <v>9</v>
      </c>
      <c r="H106">
        <f t="shared" si="45"/>
        <v>970</v>
      </c>
      <c r="J106">
        <f t="shared" si="46"/>
        <v>0.38086361123503792</v>
      </c>
      <c r="K106">
        <f t="shared" si="47"/>
        <v>1.6379867127656083</v>
      </c>
      <c r="M106" t="str">
        <f t="shared" si="48"/>
        <v>ro = 0</v>
      </c>
    </row>
    <row r="107" spans="1:13" x14ac:dyDescent="0.25">
      <c r="A107">
        <v>5</v>
      </c>
      <c r="C107">
        <v>0.460231</v>
      </c>
      <c r="D107">
        <v>94</v>
      </c>
      <c r="E107">
        <v>10</v>
      </c>
      <c r="G107">
        <f t="shared" si="44"/>
        <v>9</v>
      </c>
      <c r="H107">
        <f t="shared" si="45"/>
        <v>84</v>
      </c>
      <c r="J107">
        <f t="shared" si="46"/>
        <v>2.5081817909723991</v>
      </c>
      <c r="K107">
        <f t="shared" si="47"/>
        <v>1.7071617245214443</v>
      </c>
      <c r="M107" t="str">
        <f t="shared" si="48"/>
        <v>ro != 0</v>
      </c>
    </row>
    <row r="108" spans="1:13" x14ac:dyDescent="0.25">
      <c r="A108">
        <v>6</v>
      </c>
      <c r="C108">
        <v>0.5282</v>
      </c>
      <c r="D108">
        <v>315</v>
      </c>
      <c r="E108">
        <v>10</v>
      </c>
      <c r="G108">
        <f t="shared" si="44"/>
        <v>9</v>
      </c>
      <c r="H108">
        <f t="shared" si="45"/>
        <v>305</v>
      </c>
      <c r="J108">
        <f t="shared" si="46"/>
        <v>13.113420622755509</v>
      </c>
      <c r="K108">
        <f t="shared" si="47"/>
        <v>1.6521441061029372</v>
      </c>
      <c r="M108" t="str">
        <f t="shared" si="48"/>
        <v>ro != 0</v>
      </c>
    </row>
    <row r="109" spans="1:13" x14ac:dyDescent="0.25">
      <c r="A109">
        <v>7</v>
      </c>
      <c r="C109">
        <v>0.28388799999999997</v>
      </c>
      <c r="D109">
        <v>314</v>
      </c>
      <c r="E109">
        <v>8</v>
      </c>
      <c r="G109">
        <f t="shared" si="44"/>
        <v>7</v>
      </c>
      <c r="H109">
        <f t="shared" si="45"/>
        <v>306</v>
      </c>
      <c r="J109">
        <f t="shared" si="46"/>
        <v>3.831857639289177</v>
      </c>
      <c r="K109">
        <f t="shared" si="47"/>
        <v>1.7364888325257049</v>
      </c>
      <c r="M109" t="str">
        <f t="shared" si="48"/>
        <v>ro != 0</v>
      </c>
    </row>
    <row r="110" spans="1:13" x14ac:dyDescent="0.25">
      <c r="A110">
        <v>8</v>
      </c>
      <c r="C110">
        <v>1</v>
      </c>
      <c r="D110">
        <v>21</v>
      </c>
      <c r="E110">
        <v>10</v>
      </c>
      <c r="G110">
        <f t="shared" si="44"/>
        <v>9</v>
      </c>
      <c r="H110">
        <f t="shared" si="45"/>
        <v>11</v>
      </c>
      <c r="J110" t="e">
        <f t="shared" si="46"/>
        <v>#DIV/0!</v>
      </c>
      <c r="K110">
        <f t="shared" si="47"/>
        <v>2.2735019819650368</v>
      </c>
      <c r="M110" t="e">
        <f t="shared" si="48"/>
        <v>#DIV/0!</v>
      </c>
    </row>
    <row r="111" spans="1:13" x14ac:dyDescent="0.25">
      <c r="A111">
        <v>9</v>
      </c>
      <c r="C111">
        <v>0.18077499999999999</v>
      </c>
      <c r="D111">
        <v>20</v>
      </c>
      <c r="E111">
        <v>4</v>
      </c>
      <c r="G111">
        <f t="shared" si="44"/>
        <v>3</v>
      </c>
      <c r="H111">
        <f t="shared" si="45"/>
        <v>16</v>
      </c>
      <c r="J111">
        <f t="shared" si="46"/>
        <v>0.18017939396909799</v>
      </c>
      <c r="K111">
        <f t="shared" si="47"/>
        <v>2.4618107532435451</v>
      </c>
      <c r="M111" t="str">
        <f t="shared" si="48"/>
        <v>ro = 0</v>
      </c>
    </row>
    <row r="112" spans="1:13" x14ac:dyDescent="0.25">
      <c r="A112" t="s">
        <v>16</v>
      </c>
    </row>
    <row r="113" spans="1:13" x14ac:dyDescent="0.25">
      <c r="A113" s="9" t="s">
        <v>1</v>
      </c>
      <c r="B113" s="9"/>
      <c r="C113" s="9" t="s">
        <v>10</v>
      </c>
      <c r="D113" s="9" t="s">
        <v>2</v>
      </c>
      <c r="E113" s="9" t="s">
        <v>11</v>
      </c>
      <c r="F113" s="9"/>
    </row>
    <row r="114" spans="1:13" x14ac:dyDescent="0.25">
      <c r="A114">
        <v>1</v>
      </c>
      <c r="C114">
        <v>0.30257099999999998</v>
      </c>
      <c r="D114">
        <v>56</v>
      </c>
      <c r="E114">
        <v>10</v>
      </c>
      <c r="G114">
        <f t="shared" ref="G114:G122" si="49">E114-1</f>
        <v>9</v>
      </c>
      <c r="H114">
        <f t="shared" ref="H114:H122" si="50">D114-E114</f>
        <v>46</v>
      </c>
      <c r="J114">
        <f t="shared" ref="J114:J122" si="51">((C114*C114)/(1-C114*C114))*(H114/G114)</f>
        <v>0.51507268178512766</v>
      </c>
      <c r="K114">
        <f t="shared" ref="K114:K122" si="52">_xlfn.F.INV(1-$D$1,G114,H114)</f>
        <v>1.7712899331593073</v>
      </c>
      <c r="M114" t="str">
        <f t="shared" ref="M114:M122" si="53">IF(J114&gt;K114,"ro != 0","ro = 0")</f>
        <v>ro = 0</v>
      </c>
    </row>
    <row r="115" spans="1:13" x14ac:dyDescent="0.25">
      <c r="A115">
        <v>2</v>
      </c>
      <c r="C115">
        <v>6.5613599999999994E-2</v>
      </c>
      <c r="D115">
        <v>3283</v>
      </c>
      <c r="E115">
        <v>10</v>
      </c>
      <c r="G115">
        <f t="shared" si="49"/>
        <v>9</v>
      </c>
      <c r="H115">
        <f t="shared" si="50"/>
        <v>3273</v>
      </c>
      <c r="J115">
        <f t="shared" si="51"/>
        <v>1.5724069909537852</v>
      </c>
      <c r="K115">
        <f t="shared" si="52"/>
        <v>1.6334331155563215</v>
      </c>
      <c r="M115" t="str">
        <f t="shared" si="53"/>
        <v>ro = 0</v>
      </c>
    </row>
    <row r="116" spans="1:13" x14ac:dyDescent="0.25">
      <c r="A116">
        <v>3</v>
      </c>
      <c r="C116" s="2">
        <v>5.2894099999999999E-16</v>
      </c>
      <c r="D116">
        <v>700</v>
      </c>
      <c r="E116">
        <v>10</v>
      </c>
      <c r="G116">
        <f t="shared" si="49"/>
        <v>9</v>
      </c>
      <c r="H116">
        <f t="shared" si="50"/>
        <v>690</v>
      </c>
      <c r="J116">
        <f t="shared" si="51"/>
        <v>2.1449691246876668E-29</v>
      </c>
      <c r="K116">
        <f t="shared" si="52"/>
        <v>1.6406162107556095</v>
      </c>
      <c r="M116" t="str">
        <f t="shared" si="53"/>
        <v>ro = 0</v>
      </c>
    </row>
    <row r="117" spans="1:13" x14ac:dyDescent="0.25">
      <c r="A117">
        <v>4</v>
      </c>
      <c r="C117">
        <v>0.20369300000000001</v>
      </c>
      <c r="D117">
        <v>980</v>
      </c>
      <c r="E117">
        <v>10</v>
      </c>
      <c r="G117">
        <f t="shared" si="49"/>
        <v>9</v>
      </c>
      <c r="H117">
        <f t="shared" si="50"/>
        <v>970</v>
      </c>
      <c r="J117">
        <f t="shared" si="51"/>
        <v>4.6653600435549292</v>
      </c>
      <c r="K117">
        <f t="shared" si="52"/>
        <v>1.6379867127656083</v>
      </c>
      <c r="M117" t="str">
        <f t="shared" si="53"/>
        <v>ro != 0</v>
      </c>
    </row>
    <row r="118" spans="1:13" x14ac:dyDescent="0.25">
      <c r="A118">
        <v>5</v>
      </c>
      <c r="C118">
        <v>0.122192</v>
      </c>
      <c r="D118">
        <v>94</v>
      </c>
      <c r="E118">
        <v>10</v>
      </c>
      <c r="G118">
        <f t="shared" si="49"/>
        <v>9</v>
      </c>
      <c r="H118">
        <f t="shared" si="50"/>
        <v>84</v>
      </c>
      <c r="J118">
        <f t="shared" si="51"/>
        <v>0.14146715520371764</v>
      </c>
      <c r="K118">
        <f t="shared" si="52"/>
        <v>1.7071617245214443</v>
      </c>
      <c r="M118" t="str">
        <f t="shared" si="53"/>
        <v>ro = 0</v>
      </c>
    </row>
    <row r="119" spans="1:13" x14ac:dyDescent="0.25">
      <c r="A119">
        <v>6</v>
      </c>
      <c r="C119">
        <v>0.22448899999999999</v>
      </c>
      <c r="D119">
        <v>315</v>
      </c>
      <c r="E119">
        <v>10</v>
      </c>
      <c r="G119">
        <f t="shared" si="49"/>
        <v>9</v>
      </c>
      <c r="H119">
        <f t="shared" si="50"/>
        <v>305</v>
      </c>
      <c r="J119">
        <f t="shared" si="51"/>
        <v>1.7984758490574082</v>
      </c>
      <c r="K119">
        <f t="shared" si="52"/>
        <v>1.6521441061029372</v>
      </c>
      <c r="M119" t="str">
        <f t="shared" si="53"/>
        <v>ro != 0</v>
      </c>
    </row>
    <row r="120" spans="1:13" x14ac:dyDescent="0.25">
      <c r="A120">
        <v>7</v>
      </c>
      <c r="C120">
        <v>9.4602199999999997E-2</v>
      </c>
      <c r="D120">
        <v>314</v>
      </c>
      <c r="E120">
        <v>8</v>
      </c>
      <c r="G120">
        <f t="shared" si="49"/>
        <v>7</v>
      </c>
      <c r="H120">
        <f t="shared" si="50"/>
        <v>306</v>
      </c>
      <c r="J120">
        <f t="shared" si="51"/>
        <v>0.39475724303345072</v>
      </c>
      <c r="K120">
        <f t="shared" si="52"/>
        <v>1.7364888325257049</v>
      </c>
      <c r="M120" t="str">
        <f t="shared" si="53"/>
        <v>ro = 0</v>
      </c>
    </row>
    <row r="121" spans="1:13" x14ac:dyDescent="0.25">
      <c r="A121">
        <v>8</v>
      </c>
      <c r="C121">
        <v>0.15403500000000001</v>
      </c>
      <c r="D121">
        <v>21</v>
      </c>
      <c r="E121">
        <v>10</v>
      </c>
      <c r="G121">
        <f t="shared" si="49"/>
        <v>9</v>
      </c>
      <c r="H121">
        <f t="shared" si="50"/>
        <v>11</v>
      </c>
      <c r="J121">
        <f t="shared" si="51"/>
        <v>2.9704183949025693E-2</v>
      </c>
      <c r="K121">
        <f t="shared" si="52"/>
        <v>2.2735019819650368</v>
      </c>
      <c r="M121" t="str">
        <f t="shared" si="53"/>
        <v>ro = 0</v>
      </c>
    </row>
    <row r="122" spans="1:13" x14ac:dyDescent="0.25">
      <c r="A122">
        <v>9</v>
      </c>
      <c r="C122">
        <v>4.6337099999999999E-2</v>
      </c>
      <c r="D122">
        <v>20</v>
      </c>
      <c r="E122">
        <v>4</v>
      </c>
      <c r="G122">
        <f t="shared" si="49"/>
        <v>3</v>
      </c>
      <c r="H122">
        <f t="shared" si="50"/>
        <v>16</v>
      </c>
      <c r="J122">
        <f t="shared" si="51"/>
        <v>1.1475983519709368E-2</v>
      </c>
      <c r="K122">
        <f t="shared" si="52"/>
        <v>2.4618107532435451</v>
      </c>
      <c r="M122" t="str">
        <f t="shared" si="53"/>
        <v>ro = 0</v>
      </c>
    </row>
    <row r="123" spans="1:13" x14ac:dyDescent="0.25">
      <c r="A123" t="s">
        <v>17</v>
      </c>
    </row>
    <row r="124" spans="1:13" x14ac:dyDescent="0.25">
      <c r="A124" s="9" t="s">
        <v>1</v>
      </c>
      <c r="B124" s="9"/>
      <c r="C124" s="9" t="s">
        <v>10</v>
      </c>
      <c r="D124" s="9" t="s">
        <v>2</v>
      </c>
      <c r="E124" s="9" t="s">
        <v>11</v>
      </c>
      <c r="F124" s="9"/>
    </row>
    <row r="125" spans="1:13" x14ac:dyDescent="0.25">
      <c r="A125">
        <v>1</v>
      </c>
      <c r="C125">
        <v>0.244949</v>
      </c>
      <c r="D125">
        <v>56</v>
      </c>
      <c r="E125">
        <v>10</v>
      </c>
      <c r="G125">
        <f>E125-1</f>
        <v>9</v>
      </c>
      <c r="H125">
        <f t="shared" ref="H125:H133" si="54">D125-E125</f>
        <v>46</v>
      </c>
      <c r="J125">
        <f t="shared" ref="J125:J133" si="55">((C125*C125)/(1-C125*C125))*(H125/G125)</f>
        <v>0.32624120764121617</v>
      </c>
      <c r="K125">
        <f t="shared" ref="K125:K133" si="56">_xlfn.F.INV(1-$D$1,G125,H125)</f>
        <v>1.7712899331593073</v>
      </c>
      <c r="M125" t="str">
        <f t="shared" ref="M125:M133" si="57">IF(J125&gt;K125,"ro != 0","ro = 0")</f>
        <v>ro = 0</v>
      </c>
    </row>
    <row r="126" spans="1:13" x14ac:dyDescent="0.25">
      <c r="A126">
        <v>2</v>
      </c>
      <c r="C126">
        <v>1.66023E-2</v>
      </c>
      <c r="D126">
        <v>3283</v>
      </c>
      <c r="E126">
        <v>10</v>
      </c>
      <c r="G126">
        <f t="shared" ref="G126:G133" si="58">E126-1</f>
        <v>9</v>
      </c>
      <c r="H126">
        <f t="shared" si="54"/>
        <v>3273</v>
      </c>
      <c r="J126">
        <f t="shared" si="55"/>
        <v>0.10026739551758758</v>
      </c>
      <c r="K126">
        <f t="shared" si="56"/>
        <v>1.6334331155563215</v>
      </c>
      <c r="M126" t="str">
        <f t="shared" si="57"/>
        <v>ro = 0</v>
      </c>
    </row>
    <row r="127" spans="1:13" x14ac:dyDescent="0.25">
      <c r="A127">
        <v>3</v>
      </c>
      <c r="C127">
        <v>0.5</v>
      </c>
      <c r="D127">
        <v>700</v>
      </c>
      <c r="E127">
        <v>10</v>
      </c>
      <c r="G127">
        <f t="shared" si="58"/>
        <v>9</v>
      </c>
      <c r="H127">
        <f t="shared" si="54"/>
        <v>690</v>
      </c>
      <c r="J127">
        <f t="shared" si="55"/>
        <v>25.555555555555557</v>
      </c>
      <c r="K127">
        <f t="shared" si="56"/>
        <v>1.6406162107556095</v>
      </c>
      <c r="M127" t="str">
        <f t="shared" si="57"/>
        <v>ro != 0</v>
      </c>
    </row>
    <row r="128" spans="1:13" x14ac:dyDescent="0.25">
      <c r="A128">
        <v>4</v>
      </c>
      <c r="C128">
        <v>2.27745E-2</v>
      </c>
      <c r="D128">
        <v>980</v>
      </c>
      <c r="E128">
        <v>10</v>
      </c>
      <c r="G128">
        <f t="shared" si="58"/>
        <v>9</v>
      </c>
      <c r="H128">
        <f t="shared" si="54"/>
        <v>970</v>
      </c>
      <c r="J128">
        <f t="shared" si="55"/>
        <v>5.5930956230640129E-2</v>
      </c>
      <c r="K128">
        <f t="shared" si="56"/>
        <v>1.6379867127656083</v>
      </c>
      <c r="M128" t="str">
        <f t="shared" si="57"/>
        <v>ro = 0</v>
      </c>
    </row>
    <row r="129" spans="1:13" x14ac:dyDescent="0.25">
      <c r="A129">
        <v>5</v>
      </c>
      <c r="C129">
        <v>0.106198</v>
      </c>
      <c r="D129">
        <v>94</v>
      </c>
      <c r="E129">
        <v>10</v>
      </c>
      <c r="G129">
        <f t="shared" si="58"/>
        <v>9</v>
      </c>
      <c r="H129">
        <f t="shared" si="54"/>
        <v>84</v>
      </c>
      <c r="J129">
        <f t="shared" si="55"/>
        <v>0.10646215706334437</v>
      </c>
      <c r="K129">
        <f t="shared" si="56"/>
        <v>1.7071617245214443</v>
      </c>
      <c r="M129" t="str">
        <f t="shared" si="57"/>
        <v>ro = 0</v>
      </c>
    </row>
    <row r="130" spans="1:13" x14ac:dyDescent="0.25">
      <c r="A130">
        <v>6</v>
      </c>
      <c r="C130">
        <v>7.7059500000000003E-2</v>
      </c>
      <c r="D130">
        <v>315</v>
      </c>
      <c r="E130">
        <v>10</v>
      </c>
      <c r="G130">
        <f t="shared" si="58"/>
        <v>9</v>
      </c>
      <c r="H130">
        <f t="shared" si="54"/>
        <v>305</v>
      </c>
      <c r="J130">
        <f t="shared" si="55"/>
        <v>0.20243998845208475</v>
      </c>
      <c r="K130">
        <f t="shared" si="56"/>
        <v>1.6521441061029372</v>
      </c>
      <c r="M130" t="str">
        <f t="shared" si="57"/>
        <v>ro = 0</v>
      </c>
    </row>
    <row r="131" spans="1:13" x14ac:dyDescent="0.25">
      <c r="A131">
        <v>7</v>
      </c>
      <c r="C131">
        <v>0.12823599999999999</v>
      </c>
      <c r="D131">
        <v>314</v>
      </c>
      <c r="E131">
        <v>8</v>
      </c>
      <c r="G131">
        <f t="shared" si="58"/>
        <v>7</v>
      </c>
      <c r="H131">
        <f t="shared" si="54"/>
        <v>306</v>
      </c>
      <c r="J131">
        <f t="shared" si="55"/>
        <v>0.73087722396212462</v>
      </c>
      <c r="K131">
        <f t="shared" si="56"/>
        <v>1.7364888325257049</v>
      </c>
      <c r="M131" t="str">
        <f t="shared" si="57"/>
        <v>ro = 0</v>
      </c>
    </row>
    <row r="132" spans="1:13" x14ac:dyDescent="0.25">
      <c r="A132">
        <v>8</v>
      </c>
      <c r="C132">
        <v>0.116775</v>
      </c>
      <c r="D132">
        <v>21</v>
      </c>
      <c r="E132">
        <v>10</v>
      </c>
      <c r="G132">
        <f t="shared" si="58"/>
        <v>9</v>
      </c>
      <c r="H132">
        <f t="shared" si="54"/>
        <v>11</v>
      </c>
      <c r="J132">
        <f t="shared" si="55"/>
        <v>1.6897127880186078E-2</v>
      </c>
      <c r="K132">
        <f t="shared" si="56"/>
        <v>2.2735019819650368</v>
      </c>
      <c r="M132" t="str">
        <f t="shared" si="57"/>
        <v>ro = 0</v>
      </c>
    </row>
    <row r="133" spans="1:13" x14ac:dyDescent="0.25">
      <c r="A133">
        <v>9</v>
      </c>
      <c r="C133">
        <v>5.2844700000000001E-2</v>
      </c>
      <c r="D133">
        <v>20</v>
      </c>
      <c r="E133">
        <v>4</v>
      </c>
      <c r="G133">
        <f t="shared" si="58"/>
        <v>3</v>
      </c>
      <c r="H133">
        <f t="shared" si="54"/>
        <v>16</v>
      </c>
      <c r="J133">
        <f t="shared" si="55"/>
        <v>1.4935373658164386E-2</v>
      </c>
      <c r="K133">
        <f t="shared" si="56"/>
        <v>2.4618107532435451</v>
      </c>
      <c r="M133" t="str">
        <f t="shared" si="57"/>
        <v>ro = 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2015-05-24T17:50:31Z</dcterms:modified>
</cp:coreProperties>
</file>