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k\PythonCode\Monthlybill\"/>
    </mc:Choice>
  </mc:AlternateContent>
  <xr:revisionPtr revIDLastSave="0" documentId="13_ncr:1_{0AEF2037-F056-40E8-86EC-139814B5C91D}" xr6:coauthVersionLast="47" xr6:coauthVersionMax="47" xr10:uidLastSave="{00000000-0000-0000-0000-000000000000}"/>
  <bookViews>
    <workbookView xWindow="-28920" yWindow="-120" windowWidth="29040" windowHeight="15840" tabRatio="865" firstSheet="4" activeTab="12" xr2:uid="{00000000-000D-0000-FFFF-FFFF00000000}"/>
  </bookViews>
  <sheets>
    <sheet name="Changes" sheetId="1" r:id="rId1"/>
    <sheet name="Control" sheetId="2" r:id="rId2"/>
    <sheet name="Zone" sheetId="3" r:id="rId3"/>
    <sheet name="每个能源站" sheetId="4" r:id="rId4"/>
    <sheet name="Summary" sheetId="5" r:id="rId5"/>
    <sheet name="HotelLZ PreHeat" sheetId="6" r:id="rId6"/>
    <sheet name="SvcAptLZ PreHeat" sheetId="7" r:id="rId7"/>
    <sheet name="HotelHZ HT" sheetId="8" r:id="rId8"/>
    <sheet name="HotelLZ HT" sheetId="9" r:id="rId9"/>
    <sheet name="HotelLZ MT" sheetId="10" r:id="rId10"/>
    <sheet name="SvcAptHZ HT" sheetId="11" r:id="rId11"/>
    <sheet name="SvcAptLZ HT" sheetId="12" r:id="rId12"/>
    <sheet name="SvcAptLZ MT" sheetId="13" r:id="rId13"/>
    <sheet name="OfficeHZ MT" sheetId="14" r:id="rId14"/>
    <sheet name="OfficeLZ MT" sheetId="15" r:id="rId15"/>
    <sheet name="PodiumE MT" sheetId="16" r:id="rId16"/>
    <sheet name="PodiumW MT" sheetId="17" r:id="rId17"/>
  </sheets>
  <definedNames>
    <definedName name="_xlnm._FilterDatabase" localSheetId="2" hidden="1">Zone!$A$5:$G$750</definedName>
    <definedName name="Intake_Station" localSheetId="7">'HotelHZ HT'!$B$5</definedName>
    <definedName name="Intake_Station" localSheetId="8">'HotelLZ HT'!$B$5</definedName>
    <definedName name="Intake_Station" localSheetId="9">'HotelLZ MT'!$B$5</definedName>
    <definedName name="Intake_Station" localSheetId="5">'HotelLZ PreHeat'!$B$5</definedName>
    <definedName name="Intake_Station" localSheetId="13">'OfficeHZ MT'!$B$5</definedName>
    <definedName name="Intake_Station" localSheetId="14">'OfficeLZ MT'!$B$5</definedName>
    <definedName name="Intake_Station" localSheetId="15">'PodiumE MT'!$B$5</definedName>
    <definedName name="Intake_Station" localSheetId="16">'PodiumW MT'!$B$5</definedName>
    <definedName name="Intake_Station" localSheetId="4">Summary!#REF!</definedName>
    <definedName name="Intake_Station" localSheetId="10">'SvcAptHZ HT'!$B$5</definedName>
    <definedName name="Intake_Station" localSheetId="11">'SvcAptLZ HT'!$B$5</definedName>
    <definedName name="Intake_Station" localSheetId="12">'SvcAptLZ MT'!$B$5</definedName>
    <definedName name="Intake_Station" localSheetId="6">'SvcAptLZ PreHeat'!$B$5</definedName>
    <definedName name="Intake_Station">#REF!</definedName>
    <definedName name="_xlnm.Print_Area" localSheetId="7">'HotelHZ HT'!$A$1:$F$61</definedName>
    <definedName name="_xlnm.Print_Area" localSheetId="8">'HotelLZ HT'!$A$1:$F$61</definedName>
    <definedName name="_xlnm.Print_Area" localSheetId="9">'HotelLZ MT'!$A$1:$F$61</definedName>
    <definedName name="_xlnm.Print_Area" localSheetId="5">'HotelLZ PreHeat'!$A$1:$F$61</definedName>
    <definedName name="_xlnm.Print_Area" localSheetId="13">'OfficeHZ MT'!$A$1:$F$61</definedName>
    <definedName name="_xlnm.Print_Area" localSheetId="14">'OfficeLZ MT'!$A$1:$F$61</definedName>
    <definedName name="_xlnm.Print_Area" localSheetId="15">'PodiumE MT'!$A$1:$F$61</definedName>
    <definedName name="_xlnm.Print_Area" localSheetId="16">'PodiumW MT'!$A$1:$F$61</definedName>
    <definedName name="_xlnm.Print_Area" localSheetId="4">Summary!$A$1:$F$71</definedName>
    <definedName name="_xlnm.Print_Area" localSheetId="10">'SvcAptHZ HT'!$A$1:$F$61</definedName>
    <definedName name="_xlnm.Print_Area" localSheetId="11">'SvcAptLZ HT'!$A$1:$F$61</definedName>
    <definedName name="_xlnm.Print_Area" localSheetId="12">'SvcAptLZ MT'!$A$1:$F$61</definedName>
    <definedName name="_xlnm.Print_Area" localSheetId="6">'SvcAptLZ PreHeat'!$A$1:$F$61</definedName>
    <definedName name="Z_8B4D48C6_8C59_4EB0_8191_70EDB143332A_.wvu.PrintArea" localSheetId="7" hidden="1">'HotelHZ HT'!$A$1:$F$61</definedName>
    <definedName name="Z_8B4D48C6_8C59_4EB0_8191_70EDB143332A_.wvu.PrintArea" localSheetId="8" hidden="1">'HotelLZ HT'!$A$1:$F$61</definedName>
    <definedName name="Z_8B4D48C6_8C59_4EB0_8191_70EDB143332A_.wvu.PrintArea" localSheetId="9" hidden="1">'HotelLZ MT'!$A$1:$F$61</definedName>
    <definedName name="Z_8B4D48C6_8C59_4EB0_8191_70EDB143332A_.wvu.PrintArea" localSheetId="5" hidden="1">'HotelLZ PreHeat'!$A$1:$F$61</definedName>
    <definedName name="Z_8B4D48C6_8C59_4EB0_8191_70EDB143332A_.wvu.PrintArea" localSheetId="13" hidden="1">'OfficeHZ MT'!$A$1:$F$61</definedName>
    <definedName name="Z_8B4D48C6_8C59_4EB0_8191_70EDB143332A_.wvu.PrintArea" localSheetId="14" hidden="1">'OfficeLZ MT'!$A$1:$F$61</definedName>
    <definedName name="Z_8B4D48C6_8C59_4EB0_8191_70EDB143332A_.wvu.PrintArea" localSheetId="15" hidden="1">'PodiumE MT'!$A$1:$F$61</definedName>
    <definedName name="Z_8B4D48C6_8C59_4EB0_8191_70EDB143332A_.wvu.PrintArea" localSheetId="16" hidden="1">'PodiumW MT'!$A$1:$F$61</definedName>
    <definedName name="Z_8B4D48C6_8C59_4EB0_8191_70EDB143332A_.wvu.PrintArea" localSheetId="4" hidden="1">Summary!$A$1:$F$64</definedName>
    <definedName name="Z_8B4D48C6_8C59_4EB0_8191_70EDB143332A_.wvu.PrintArea" localSheetId="10" hidden="1">'SvcAptHZ HT'!$A$1:$F$61</definedName>
    <definedName name="Z_8B4D48C6_8C59_4EB0_8191_70EDB143332A_.wvu.PrintArea" localSheetId="11" hidden="1">'SvcAptLZ HT'!$A$1:$F$61</definedName>
    <definedName name="Z_8B4D48C6_8C59_4EB0_8191_70EDB143332A_.wvu.PrintArea" localSheetId="12" hidden="1">'SvcAptLZ MT'!$A$1:$F$61</definedName>
    <definedName name="Z_8B4D48C6_8C59_4EB0_8191_70EDB143332A_.wvu.PrintArea" localSheetId="6" hidden="1">'SvcAptLZ PreHeat'!$A$1:$F$61</definedName>
  </definedNames>
  <calcPr calcId="191029" calcOnSave="0"/>
</workbook>
</file>

<file path=xl/calcChain.xml><?xml version="1.0" encoding="utf-8"?>
<calcChain xmlns="http://schemas.openxmlformats.org/spreadsheetml/2006/main">
  <c r="E45" i="5" l="1"/>
  <c r="E13" i="5" s="1"/>
  <c r="C45" i="5"/>
  <c r="A51" i="17"/>
  <c r="A29" i="17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21" i="17"/>
  <c r="A22" i="17" s="1"/>
  <c r="A23" i="17" s="1"/>
  <c r="A24" i="17" s="1"/>
  <c r="A25" i="17" s="1"/>
  <c r="A26" i="17" s="1"/>
  <c r="A27" i="17" s="1"/>
  <c r="A28" i="17" s="1"/>
  <c r="I19" i="17"/>
  <c r="H19" i="17"/>
  <c r="E19" i="17"/>
  <c r="C19" i="17"/>
  <c r="A19" i="17"/>
  <c r="E11" i="17"/>
  <c r="B9" i="17"/>
  <c r="B8" i="17"/>
  <c r="F7" i="17"/>
  <c r="A51" i="16"/>
  <c r="A24" i="16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21" i="16"/>
  <c r="A22" i="16" s="1"/>
  <c r="A23" i="16" s="1"/>
  <c r="I19" i="16"/>
  <c r="H19" i="16"/>
  <c r="E19" i="16"/>
  <c r="C19" i="16"/>
  <c r="A19" i="16"/>
  <c r="E11" i="16"/>
  <c r="B9" i="16"/>
  <c r="B8" i="16"/>
  <c r="F7" i="16"/>
  <c r="A51" i="15"/>
  <c r="A41" i="15"/>
  <c r="A42" i="15" s="1"/>
  <c r="A43" i="15" s="1"/>
  <c r="A44" i="15" s="1"/>
  <c r="A45" i="15" s="1"/>
  <c r="A46" i="15" s="1"/>
  <c r="A47" i="15" s="1"/>
  <c r="A48" i="15" s="1"/>
  <c r="A49" i="15" s="1"/>
  <c r="A50" i="15" s="1"/>
  <c r="A33" i="15"/>
  <c r="A34" i="15" s="1"/>
  <c r="A35" i="15" s="1"/>
  <c r="A36" i="15" s="1"/>
  <c r="A37" i="15" s="1"/>
  <c r="A38" i="15" s="1"/>
  <c r="A39" i="15" s="1"/>
  <c r="A40" i="15" s="1"/>
  <c r="A25" i="15"/>
  <c r="A26" i="15" s="1"/>
  <c r="A27" i="15" s="1"/>
  <c r="A28" i="15" s="1"/>
  <c r="A29" i="15" s="1"/>
  <c r="A30" i="15" s="1"/>
  <c r="A31" i="15" s="1"/>
  <c r="A32" i="15" s="1"/>
  <c r="A24" i="15"/>
  <c r="A21" i="15"/>
  <c r="A22" i="15" s="1"/>
  <c r="A23" i="15" s="1"/>
  <c r="I19" i="15"/>
  <c r="H19" i="15"/>
  <c r="E19" i="15"/>
  <c r="C19" i="15"/>
  <c r="A19" i="15"/>
  <c r="E11" i="15"/>
  <c r="B9" i="15"/>
  <c r="B8" i="15"/>
  <c r="F7" i="15"/>
  <c r="A51" i="14"/>
  <c r="A36" i="14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28" i="14"/>
  <c r="A29" i="14" s="1"/>
  <c r="A30" i="14" s="1"/>
  <c r="A31" i="14" s="1"/>
  <c r="A32" i="14" s="1"/>
  <c r="A33" i="14" s="1"/>
  <c r="A34" i="14" s="1"/>
  <c r="A35" i="14" s="1"/>
  <c r="A24" i="14"/>
  <c r="A25" i="14" s="1"/>
  <c r="A26" i="14" s="1"/>
  <c r="A27" i="14" s="1"/>
  <c r="A21" i="14"/>
  <c r="A22" i="14" s="1"/>
  <c r="A23" i="14" s="1"/>
  <c r="I19" i="14"/>
  <c r="H19" i="14"/>
  <c r="E19" i="14"/>
  <c r="C19" i="14"/>
  <c r="A19" i="14"/>
  <c r="E11" i="14"/>
  <c r="B9" i="14"/>
  <c r="B8" i="14"/>
  <c r="F7" i="14"/>
  <c r="A51" i="13"/>
  <c r="A29" i="13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21" i="13"/>
  <c r="A22" i="13" s="1"/>
  <c r="A23" i="13" s="1"/>
  <c r="A24" i="13" s="1"/>
  <c r="A25" i="13" s="1"/>
  <c r="A26" i="13" s="1"/>
  <c r="A27" i="13" s="1"/>
  <c r="A28" i="13" s="1"/>
  <c r="I19" i="13"/>
  <c r="H19" i="13"/>
  <c r="E19" i="13"/>
  <c r="C19" i="13"/>
  <c r="A19" i="13"/>
  <c r="E11" i="13"/>
  <c r="B9" i="13"/>
  <c r="B8" i="13"/>
  <c r="F7" i="13"/>
  <c r="A51" i="12"/>
  <c r="A48" i="12"/>
  <c r="A49" i="12" s="1"/>
  <c r="A50" i="12" s="1"/>
  <c r="A24" i="12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21" i="12"/>
  <c r="A22" i="12" s="1"/>
  <c r="A23" i="12" s="1"/>
  <c r="I19" i="12"/>
  <c r="H19" i="12"/>
  <c r="E19" i="12"/>
  <c r="C19" i="12"/>
  <c r="A19" i="12"/>
  <c r="E11" i="12"/>
  <c r="B9" i="12"/>
  <c r="B8" i="12"/>
  <c r="F7" i="12"/>
  <c r="A51" i="11"/>
  <c r="A21" i="1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I19" i="11"/>
  <c r="H19" i="11"/>
  <c r="E19" i="11"/>
  <c r="C19" i="11"/>
  <c r="A19" i="11"/>
  <c r="E11" i="11"/>
  <c r="B9" i="11"/>
  <c r="B8" i="11"/>
  <c r="A51" i="10"/>
  <c r="A24" i="10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21" i="10"/>
  <c r="A22" i="10" s="1"/>
  <c r="A23" i="10" s="1"/>
  <c r="J19" i="10"/>
  <c r="I19" i="10"/>
  <c r="H19" i="10"/>
  <c r="E19" i="10"/>
  <c r="C19" i="10"/>
  <c r="A19" i="10"/>
  <c r="E11" i="10"/>
  <c r="B9" i="10"/>
  <c r="B8" i="10"/>
  <c r="F7" i="10"/>
  <c r="A51" i="9"/>
  <c r="A21" i="9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J19" i="9"/>
  <c r="I19" i="9"/>
  <c r="H19" i="9"/>
  <c r="E19" i="9"/>
  <c r="C19" i="9"/>
  <c r="A19" i="9"/>
  <c r="E11" i="9"/>
  <c r="B9" i="9"/>
  <c r="B8" i="9"/>
  <c r="F7" i="9"/>
  <c r="A51" i="8"/>
  <c r="A22" i="8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21" i="8"/>
  <c r="J19" i="8"/>
  <c r="I19" i="8"/>
  <c r="H19" i="8"/>
  <c r="E19" i="8"/>
  <c r="C19" i="8"/>
  <c r="A19" i="8"/>
  <c r="E11" i="8"/>
  <c r="C53" i="5" s="1"/>
  <c r="F7" i="8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I19" i="7"/>
  <c r="H19" i="7"/>
  <c r="E19" i="7"/>
  <c r="C19" i="7"/>
  <c r="A19" i="7"/>
  <c r="E11" i="7"/>
  <c r="B9" i="7"/>
  <c r="B8" i="7"/>
  <c r="F7" i="7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I19" i="6"/>
  <c r="H19" i="6"/>
  <c r="E19" i="6"/>
  <c r="C19" i="6"/>
  <c r="A19" i="6"/>
  <c r="E11" i="6"/>
  <c r="B9" i="6"/>
  <c r="B8" i="6"/>
  <c r="F7" i="6"/>
  <c r="C62" i="5"/>
  <c r="C61" i="5"/>
  <c r="C60" i="5"/>
  <c r="C59" i="5"/>
  <c r="C58" i="5"/>
  <c r="C57" i="5"/>
  <c r="C56" i="5"/>
  <c r="C55" i="5"/>
  <c r="C54" i="5"/>
  <c r="C52" i="5"/>
  <c r="C51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A17" i="5" s="1"/>
  <c r="C16" i="5"/>
  <c r="A16" i="5" s="1"/>
  <c r="C15" i="5"/>
  <c r="C13" i="5"/>
  <c r="A13" i="5"/>
  <c r="J41" i="4"/>
  <c r="B41" i="4"/>
  <c r="N40" i="4"/>
  <c r="M38" i="4"/>
  <c r="K38" i="4"/>
  <c r="I38" i="4"/>
  <c r="G38" i="4"/>
  <c r="E38" i="4"/>
  <c r="C38" i="4"/>
  <c r="M37" i="4"/>
  <c r="L37" i="4"/>
  <c r="K37" i="4"/>
  <c r="J37" i="4"/>
  <c r="I37" i="4"/>
  <c r="H37" i="4"/>
  <c r="G37" i="4"/>
  <c r="F37" i="4"/>
  <c r="E37" i="4"/>
  <c r="D37" i="4"/>
  <c r="C37" i="4"/>
  <c r="B37" i="4"/>
  <c r="M33" i="4"/>
  <c r="M41" i="4" s="1"/>
  <c r="L33" i="4"/>
  <c r="L38" i="4" s="1"/>
  <c r="K33" i="4"/>
  <c r="K41" i="4" s="1"/>
  <c r="J33" i="4"/>
  <c r="J38" i="4" s="1"/>
  <c r="I33" i="4"/>
  <c r="I41" i="4" s="1"/>
  <c r="H33" i="4"/>
  <c r="H38" i="4" s="1"/>
  <c r="G33" i="4"/>
  <c r="G41" i="4" s="1"/>
  <c r="F33" i="4"/>
  <c r="F38" i="4" s="1"/>
  <c r="E33" i="4"/>
  <c r="E41" i="4" s="1"/>
  <c r="D33" i="4"/>
  <c r="D38" i="4" s="1"/>
  <c r="C33" i="4"/>
  <c r="C41" i="4" s="1"/>
  <c r="B33" i="4"/>
  <c r="B38" i="4" s="1"/>
  <c r="P32" i="4"/>
  <c r="Q32" i="4" s="1"/>
  <c r="N32" i="4"/>
  <c r="Q31" i="4"/>
  <c r="P31" i="4"/>
  <c r="N31" i="4"/>
  <c r="P30" i="4"/>
  <c r="N30" i="4"/>
  <c r="Q30" i="4" s="1"/>
  <c r="P29" i="4"/>
  <c r="N29" i="4"/>
  <c r="Q29" i="4" s="1"/>
  <c r="P28" i="4"/>
  <c r="Q28" i="4" s="1"/>
  <c r="N28" i="4"/>
  <c r="P27" i="4"/>
  <c r="N27" i="4"/>
  <c r="Q27" i="4" s="1"/>
  <c r="P26" i="4"/>
  <c r="N26" i="4"/>
  <c r="Q25" i="4"/>
  <c r="P25" i="4"/>
  <c r="N25" i="4"/>
  <c r="P24" i="4"/>
  <c r="Q24" i="4" s="1"/>
  <c r="N24" i="4"/>
  <c r="Q23" i="4"/>
  <c r="P23" i="4"/>
  <c r="N23" i="4"/>
  <c r="P22" i="4"/>
  <c r="N22" i="4"/>
  <c r="Q22" i="4" s="1"/>
  <c r="P21" i="4"/>
  <c r="N21" i="4"/>
  <c r="Q21" i="4" s="1"/>
  <c r="P20" i="4"/>
  <c r="Q20" i="4" s="1"/>
  <c r="N20" i="4"/>
  <c r="P19" i="4"/>
  <c r="N19" i="4"/>
  <c r="Q19" i="4" s="1"/>
  <c r="P18" i="4"/>
  <c r="N18" i="4"/>
  <c r="Q17" i="4"/>
  <c r="P17" i="4"/>
  <c r="N17" i="4"/>
  <c r="P16" i="4"/>
  <c r="Q16" i="4" s="1"/>
  <c r="N16" i="4"/>
  <c r="Q15" i="4"/>
  <c r="P15" i="4"/>
  <c r="N15" i="4"/>
  <c r="P14" i="4"/>
  <c r="N14" i="4"/>
  <c r="Q14" i="4" s="1"/>
  <c r="P13" i="4"/>
  <c r="N13" i="4"/>
  <c r="Q13" i="4" s="1"/>
  <c r="P12" i="4"/>
  <c r="Q12" i="4" s="1"/>
  <c r="N12" i="4"/>
  <c r="P11" i="4"/>
  <c r="N11" i="4"/>
  <c r="Q11" i="4" s="1"/>
  <c r="P10" i="4"/>
  <c r="N10" i="4"/>
  <c r="Q9" i="4"/>
  <c r="P9" i="4"/>
  <c r="N9" i="4"/>
  <c r="P8" i="4"/>
  <c r="Q8" i="4" s="1"/>
  <c r="N8" i="4"/>
  <c r="P7" i="4"/>
  <c r="N7" i="4"/>
  <c r="Q7" i="4" s="1"/>
  <c r="P6" i="4"/>
  <c r="N6" i="4"/>
  <c r="P5" i="4"/>
  <c r="N5" i="4"/>
  <c r="Q5" i="4" s="1"/>
  <c r="Q4" i="4"/>
  <c r="P4" i="4"/>
  <c r="N4" i="4"/>
  <c r="Q3" i="4"/>
  <c r="P3" i="4"/>
  <c r="N3" i="4"/>
  <c r="P2" i="4"/>
  <c r="N2" i="4"/>
  <c r="Q2" i="4" s="1"/>
  <c r="G749" i="3"/>
  <c r="E749" i="3"/>
  <c r="D749" i="3"/>
  <c r="F749" i="3" s="1"/>
  <c r="G748" i="3"/>
  <c r="E748" i="3"/>
  <c r="D748" i="3"/>
  <c r="F748" i="3" s="1"/>
  <c r="E747" i="3"/>
  <c r="G747" i="3" s="1"/>
  <c r="D747" i="3"/>
  <c r="F747" i="3" s="1"/>
  <c r="E746" i="3"/>
  <c r="G746" i="3" s="1"/>
  <c r="D746" i="3"/>
  <c r="F746" i="3" s="1"/>
  <c r="G745" i="3"/>
  <c r="E745" i="3"/>
  <c r="D745" i="3"/>
  <c r="F745" i="3" s="1"/>
  <c r="G744" i="3"/>
  <c r="E744" i="3"/>
  <c r="D744" i="3"/>
  <c r="F744" i="3" s="1"/>
  <c r="E743" i="3"/>
  <c r="G743" i="3" s="1"/>
  <c r="D743" i="3"/>
  <c r="F743" i="3" s="1"/>
  <c r="E742" i="3"/>
  <c r="G742" i="3" s="1"/>
  <c r="D742" i="3"/>
  <c r="F742" i="3" s="1"/>
  <c r="G741" i="3"/>
  <c r="E741" i="3"/>
  <c r="D741" i="3"/>
  <c r="F741" i="3" s="1"/>
  <c r="G740" i="3"/>
  <c r="E740" i="3"/>
  <c r="D740" i="3"/>
  <c r="F740" i="3" s="1"/>
  <c r="E739" i="3"/>
  <c r="G739" i="3" s="1"/>
  <c r="D739" i="3"/>
  <c r="F739" i="3" s="1"/>
  <c r="E738" i="3"/>
  <c r="G738" i="3" s="1"/>
  <c r="D738" i="3"/>
  <c r="F738" i="3" s="1"/>
  <c r="G737" i="3"/>
  <c r="E737" i="3"/>
  <c r="D737" i="3"/>
  <c r="F737" i="3" s="1"/>
  <c r="G736" i="3"/>
  <c r="E736" i="3"/>
  <c r="D736" i="3"/>
  <c r="F736" i="3" s="1"/>
  <c r="E735" i="3"/>
  <c r="G735" i="3" s="1"/>
  <c r="D735" i="3"/>
  <c r="F735" i="3" s="1"/>
  <c r="E734" i="3"/>
  <c r="G734" i="3" s="1"/>
  <c r="D734" i="3"/>
  <c r="F734" i="3" s="1"/>
  <c r="G733" i="3"/>
  <c r="E733" i="3"/>
  <c r="D733" i="3"/>
  <c r="F733" i="3" s="1"/>
  <c r="G732" i="3"/>
  <c r="E732" i="3"/>
  <c r="D732" i="3"/>
  <c r="F732" i="3" s="1"/>
  <c r="E731" i="3"/>
  <c r="G731" i="3" s="1"/>
  <c r="D731" i="3"/>
  <c r="F731" i="3" s="1"/>
  <c r="E730" i="3"/>
  <c r="G730" i="3" s="1"/>
  <c r="D730" i="3"/>
  <c r="F730" i="3" s="1"/>
  <c r="G729" i="3"/>
  <c r="E729" i="3"/>
  <c r="D729" i="3"/>
  <c r="F729" i="3" s="1"/>
  <c r="G728" i="3"/>
  <c r="E728" i="3"/>
  <c r="D728" i="3"/>
  <c r="F728" i="3" s="1"/>
  <c r="E727" i="3"/>
  <c r="G727" i="3" s="1"/>
  <c r="D727" i="3"/>
  <c r="F727" i="3" s="1"/>
  <c r="E726" i="3"/>
  <c r="G726" i="3" s="1"/>
  <c r="D726" i="3"/>
  <c r="F726" i="3" s="1"/>
  <c r="E725" i="3"/>
  <c r="G725" i="3" s="1"/>
  <c r="D725" i="3"/>
  <c r="F725" i="3" s="1"/>
  <c r="E724" i="3"/>
  <c r="G724" i="3" s="1"/>
  <c r="D724" i="3"/>
  <c r="F724" i="3" s="1"/>
  <c r="E723" i="3"/>
  <c r="G723" i="3" s="1"/>
  <c r="D723" i="3"/>
  <c r="F723" i="3" s="1"/>
  <c r="E722" i="3"/>
  <c r="G722" i="3" s="1"/>
  <c r="D722" i="3"/>
  <c r="F722" i="3" s="1"/>
  <c r="E721" i="3"/>
  <c r="G721" i="3" s="1"/>
  <c r="D721" i="3"/>
  <c r="F721" i="3" s="1"/>
  <c r="E720" i="3"/>
  <c r="G720" i="3" s="1"/>
  <c r="D720" i="3"/>
  <c r="F720" i="3" s="1"/>
  <c r="E719" i="3"/>
  <c r="G719" i="3" s="1"/>
  <c r="D719" i="3"/>
  <c r="F719" i="3" s="1"/>
  <c r="E718" i="3"/>
  <c r="G718" i="3" s="1"/>
  <c r="D718" i="3"/>
  <c r="F718" i="3" s="1"/>
  <c r="E717" i="3"/>
  <c r="G717" i="3" s="1"/>
  <c r="D717" i="3"/>
  <c r="F717" i="3" s="1"/>
  <c r="E716" i="3"/>
  <c r="G716" i="3" s="1"/>
  <c r="D716" i="3"/>
  <c r="F716" i="3" s="1"/>
  <c r="E715" i="3"/>
  <c r="G715" i="3" s="1"/>
  <c r="D715" i="3"/>
  <c r="F715" i="3" s="1"/>
  <c r="E714" i="3"/>
  <c r="G714" i="3" s="1"/>
  <c r="D714" i="3"/>
  <c r="F714" i="3" s="1"/>
  <c r="E713" i="3"/>
  <c r="G713" i="3" s="1"/>
  <c r="D713" i="3"/>
  <c r="F713" i="3" s="1"/>
  <c r="E712" i="3"/>
  <c r="G712" i="3" s="1"/>
  <c r="D712" i="3"/>
  <c r="F712" i="3" s="1"/>
  <c r="E711" i="3"/>
  <c r="G711" i="3" s="1"/>
  <c r="D711" i="3"/>
  <c r="F711" i="3" s="1"/>
  <c r="E710" i="3"/>
  <c r="G710" i="3" s="1"/>
  <c r="D710" i="3"/>
  <c r="F710" i="3" s="1"/>
  <c r="E709" i="3"/>
  <c r="G709" i="3" s="1"/>
  <c r="D709" i="3"/>
  <c r="F709" i="3" s="1"/>
  <c r="E708" i="3"/>
  <c r="G708" i="3" s="1"/>
  <c r="D708" i="3"/>
  <c r="F708" i="3" s="1"/>
  <c r="E707" i="3"/>
  <c r="G707" i="3" s="1"/>
  <c r="D707" i="3"/>
  <c r="F707" i="3" s="1"/>
  <c r="E706" i="3"/>
  <c r="G706" i="3" s="1"/>
  <c r="D706" i="3"/>
  <c r="F706" i="3" s="1"/>
  <c r="E705" i="3"/>
  <c r="G705" i="3" s="1"/>
  <c r="D705" i="3"/>
  <c r="F705" i="3" s="1"/>
  <c r="E704" i="3"/>
  <c r="G704" i="3" s="1"/>
  <c r="D704" i="3"/>
  <c r="F704" i="3" s="1"/>
  <c r="E703" i="3"/>
  <c r="G703" i="3" s="1"/>
  <c r="D703" i="3"/>
  <c r="F703" i="3" s="1"/>
  <c r="E702" i="3"/>
  <c r="G702" i="3" s="1"/>
  <c r="D702" i="3"/>
  <c r="F702" i="3" s="1"/>
  <c r="E701" i="3"/>
  <c r="G701" i="3" s="1"/>
  <c r="D701" i="3"/>
  <c r="F701" i="3" s="1"/>
  <c r="E700" i="3"/>
  <c r="G700" i="3" s="1"/>
  <c r="D700" i="3"/>
  <c r="F700" i="3" s="1"/>
  <c r="E699" i="3"/>
  <c r="G699" i="3" s="1"/>
  <c r="D699" i="3"/>
  <c r="F699" i="3" s="1"/>
  <c r="E698" i="3"/>
  <c r="G698" i="3" s="1"/>
  <c r="D698" i="3"/>
  <c r="F698" i="3" s="1"/>
  <c r="E697" i="3"/>
  <c r="G697" i="3" s="1"/>
  <c r="D697" i="3"/>
  <c r="F697" i="3" s="1"/>
  <c r="E696" i="3"/>
  <c r="G696" i="3" s="1"/>
  <c r="D696" i="3"/>
  <c r="F696" i="3" s="1"/>
  <c r="E695" i="3"/>
  <c r="G695" i="3" s="1"/>
  <c r="D695" i="3"/>
  <c r="F695" i="3" s="1"/>
  <c r="E694" i="3"/>
  <c r="G694" i="3" s="1"/>
  <c r="D694" i="3"/>
  <c r="F694" i="3" s="1"/>
  <c r="E693" i="3"/>
  <c r="G693" i="3" s="1"/>
  <c r="D693" i="3"/>
  <c r="F693" i="3" s="1"/>
  <c r="E692" i="3"/>
  <c r="G692" i="3" s="1"/>
  <c r="D692" i="3"/>
  <c r="F692" i="3" s="1"/>
  <c r="E691" i="3"/>
  <c r="G691" i="3" s="1"/>
  <c r="D691" i="3"/>
  <c r="F691" i="3" s="1"/>
  <c r="E690" i="3"/>
  <c r="G690" i="3" s="1"/>
  <c r="D690" i="3"/>
  <c r="F690" i="3" s="1"/>
  <c r="E689" i="3"/>
  <c r="G689" i="3" s="1"/>
  <c r="D689" i="3"/>
  <c r="F689" i="3" s="1"/>
  <c r="E688" i="3"/>
  <c r="G688" i="3" s="1"/>
  <c r="D688" i="3"/>
  <c r="F688" i="3" s="1"/>
  <c r="E687" i="3"/>
  <c r="G687" i="3" s="1"/>
  <c r="D687" i="3"/>
  <c r="F687" i="3" s="1"/>
  <c r="E686" i="3"/>
  <c r="G686" i="3" s="1"/>
  <c r="D686" i="3"/>
  <c r="F686" i="3" s="1"/>
  <c r="E685" i="3"/>
  <c r="G685" i="3" s="1"/>
  <c r="D685" i="3"/>
  <c r="F685" i="3" s="1"/>
  <c r="E684" i="3"/>
  <c r="G684" i="3" s="1"/>
  <c r="D684" i="3"/>
  <c r="F684" i="3" s="1"/>
  <c r="E683" i="3"/>
  <c r="G683" i="3" s="1"/>
  <c r="D683" i="3"/>
  <c r="F683" i="3" s="1"/>
  <c r="E682" i="3"/>
  <c r="G682" i="3" s="1"/>
  <c r="D682" i="3"/>
  <c r="F682" i="3" s="1"/>
  <c r="E681" i="3"/>
  <c r="G681" i="3" s="1"/>
  <c r="D681" i="3"/>
  <c r="F681" i="3" s="1"/>
  <c r="E680" i="3"/>
  <c r="G680" i="3" s="1"/>
  <c r="D680" i="3"/>
  <c r="F680" i="3" s="1"/>
  <c r="E679" i="3"/>
  <c r="G679" i="3" s="1"/>
  <c r="D679" i="3"/>
  <c r="F679" i="3" s="1"/>
  <c r="E678" i="3"/>
  <c r="G678" i="3" s="1"/>
  <c r="D678" i="3"/>
  <c r="F678" i="3" s="1"/>
  <c r="E677" i="3"/>
  <c r="G677" i="3" s="1"/>
  <c r="D677" i="3"/>
  <c r="F677" i="3" s="1"/>
  <c r="E676" i="3"/>
  <c r="G676" i="3" s="1"/>
  <c r="D676" i="3"/>
  <c r="F676" i="3" s="1"/>
  <c r="E675" i="3"/>
  <c r="G675" i="3" s="1"/>
  <c r="D675" i="3"/>
  <c r="F675" i="3" s="1"/>
  <c r="E674" i="3"/>
  <c r="G674" i="3" s="1"/>
  <c r="D674" i="3"/>
  <c r="F674" i="3" s="1"/>
  <c r="E673" i="3"/>
  <c r="G673" i="3" s="1"/>
  <c r="D673" i="3"/>
  <c r="F673" i="3" s="1"/>
  <c r="E672" i="3"/>
  <c r="G672" i="3" s="1"/>
  <c r="D672" i="3"/>
  <c r="F672" i="3" s="1"/>
  <c r="E671" i="3"/>
  <c r="G671" i="3" s="1"/>
  <c r="D671" i="3"/>
  <c r="F671" i="3" s="1"/>
  <c r="E670" i="3"/>
  <c r="G670" i="3" s="1"/>
  <c r="D670" i="3"/>
  <c r="F670" i="3" s="1"/>
  <c r="E669" i="3"/>
  <c r="G669" i="3" s="1"/>
  <c r="D669" i="3"/>
  <c r="F669" i="3" s="1"/>
  <c r="E668" i="3"/>
  <c r="G668" i="3" s="1"/>
  <c r="D668" i="3"/>
  <c r="F668" i="3" s="1"/>
  <c r="E667" i="3"/>
  <c r="G667" i="3" s="1"/>
  <c r="D667" i="3"/>
  <c r="F667" i="3" s="1"/>
  <c r="E666" i="3"/>
  <c r="G666" i="3" s="1"/>
  <c r="D666" i="3"/>
  <c r="F666" i="3" s="1"/>
  <c r="E665" i="3"/>
  <c r="G665" i="3" s="1"/>
  <c r="D665" i="3"/>
  <c r="F665" i="3" s="1"/>
  <c r="E664" i="3"/>
  <c r="G664" i="3" s="1"/>
  <c r="D664" i="3"/>
  <c r="F664" i="3" s="1"/>
  <c r="E663" i="3"/>
  <c r="G663" i="3" s="1"/>
  <c r="D663" i="3"/>
  <c r="F663" i="3" s="1"/>
  <c r="E662" i="3"/>
  <c r="G662" i="3" s="1"/>
  <c r="D662" i="3"/>
  <c r="F662" i="3" s="1"/>
  <c r="E661" i="3"/>
  <c r="G661" i="3" s="1"/>
  <c r="D661" i="3"/>
  <c r="F661" i="3" s="1"/>
  <c r="E660" i="3"/>
  <c r="G660" i="3" s="1"/>
  <c r="D660" i="3"/>
  <c r="F660" i="3" s="1"/>
  <c r="E659" i="3"/>
  <c r="G659" i="3" s="1"/>
  <c r="D659" i="3"/>
  <c r="F659" i="3" s="1"/>
  <c r="E658" i="3"/>
  <c r="G658" i="3" s="1"/>
  <c r="D658" i="3"/>
  <c r="F658" i="3" s="1"/>
  <c r="E657" i="3"/>
  <c r="G657" i="3" s="1"/>
  <c r="D657" i="3"/>
  <c r="F657" i="3" s="1"/>
  <c r="E656" i="3"/>
  <c r="G656" i="3" s="1"/>
  <c r="D656" i="3"/>
  <c r="F656" i="3" s="1"/>
  <c r="E655" i="3"/>
  <c r="G655" i="3" s="1"/>
  <c r="D655" i="3"/>
  <c r="F655" i="3" s="1"/>
  <c r="E654" i="3"/>
  <c r="G654" i="3" s="1"/>
  <c r="D654" i="3"/>
  <c r="F654" i="3" s="1"/>
  <c r="E653" i="3"/>
  <c r="G653" i="3" s="1"/>
  <c r="D653" i="3"/>
  <c r="F653" i="3" s="1"/>
  <c r="E652" i="3"/>
  <c r="G652" i="3" s="1"/>
  <c r="D652" i="3"/>
  <c r="F652" i="3" s="1"/>
  <c r="E651" i="3"/>
  <c r="G651" i="3" s="1"/>
  <c r="D651" i="3"/>
  <c r="F651" i="3" s="1"/>
  <c r="E650" i="3"/>
  <c r="G650" i="3" s="1"/>
  <c r="D650" i="3"/>
  <c r="F650" i="3" s="1"/>
  <c r="E649" i="3"/>
  <c r="G649" i="3" s="1"/>
  <c r="D649" i="3"/>
  <c r="F649" i="3" s="1"/>
  <c r="E648" i="3"/>
  <c r="G648" i="3" s="1"/>
  <c r="D648" i="3"/>
  <c r="F648" i="3" s="1"/>
  <c r="E647" i="3"/>
  <c r="G647" i="3" s="1"/>
  <c r="D647" i="3"/>
  <c r="F647" i="3" s="1"/>
  <c r="E646" i="3"/>
  <c r="G646" i="3" s="1"/>
  <c r="D646" i="3"/>
  <c r="F646" i="3" s="1"/>
  <c r="E645" i="3"/>
  <c r="G645" i="3" s="1"/>
  <c r="D645" i="3"/>
  <c r="F645" i="3" s="1"/>
  <c r="E644" i="3"/>
  <c r="G644" i="3" s="1"/>
  <c r="D644" i="3"/>
  <c r="F644" i="3" s="1"/>
  <c r="E643" i="3"/>
  <c r="G643" i="3" s="1"/>
  <c r="D643" i="3"/>
  <c r="F643" i="3" s="1"/>
  <c r="E642" i="3"/>
  <c r="G642" i="3" s="1"/>
  <c r="D642" i="3"/>
  <c r="F642" i="3" s="1"/>
  <c r="E641" i="3"/>
  <c r="G641" i="3" s="1"/>
  <c r="D641" i="3"/>
  <c r="F641" i="3" s="1"/>
  <c r="E640" i="3"/>
  <c r="G640" i="3" s="1"/>
  <c r="D640" i="3"/>
  <c r="F640" i="3" s="1"/>
  <c r="E639" i="3"/>
  <c r="G639" i="3" s="1"/>
  <c r="D639" i="3"/>
  <c r="F639" i="3" s="1"/>
  <c r="E638" i="3"/>
  <c r="G638" i="3" s="1"/>
  <c r="D638" i="3"/>
  <c r="F638" i="3" s="1"/>
  <c r="E637" i="3"/>
  <c r="G637" i="3" s="1"/>
  <c r="D637" i="3"/>
  <c r="F637" i="3" s="1"/>
  <c r="E636" i="3"/>
  <c r="G636" i="3" s="1"/>
  <c r="D636" i="3"/>
  <c r="F636" i="3" s="1"/>
  <c r="E635" i="3"/>
  <c r="G635" i="3" s="1"/>
  <c r="D635" i="3"/>
  <c r="F635" i="3" s="1"/>
  <c r="E634" i="3"/>
  <c r="G634" i="3" s="1"/>
  <c r="D634" i="3"/>
  <c r="F634" i="3" s="1"/>
  <c r="E633" i="3"/>
  <c r="G633" i="3" s="1"/>
  <c r="D633" i="3"/>
  <c r="F633" i="3" s="1"/>
  <c r="E632" i="3"/>
  <c r="G632" i="3" s="1"/>
  <c r="D632" i="3"/>
  <c r="F632" i="3" s="1"/>
  <c r="E631" i="3"/>
  <c r="G631" i="3" s="1"/>
  <c r="D631" i="3"/>
  <c r="F631" i="3" s="1"/>
  <c r="E630" i="3"/>
  <c r="G630" i="3" s="1"/>
  <c r="D630" i="3"/>
  <c r="F630" i="3" s="1"/>
  <c r="E629" i="3"/>
  <c r="G629" i="3" s="1"/>
  <c r="D629" i="3"/>
  <c r="F629" i="3" s="1"/>
  <c r="E628" i="3"/>
  <c r="G628" i="3" s="1"/>
  <c r="D628" i="3"/>
  <c r="F628" i="3" s="1"/>
  <c r="E627" i="3"/>
  <c r="G627" i="3" s="1"/>
  <c r="D627" i="3"/>
  <c r="F627" i="3" s="1"/>
  <c r="E626" i="3"/>
  <c r="G626" i="3" s="1"/>
  <c r="D626" i="3"/>
  <c r="F626" i="3" s="1"/>
  <c r="E625" i="3"/>
  <c r="G625" i="3" s="1"/>
  <c r="D625" i="3"/>
  <c r="F625" i="3" s="1"/>
  <c r="E624" i="3"/>
  <c r="G624" i="3" s="1"/>
  <c r="D624" i="3"/>
  <c r="F624" i="3" s="1"/>
  <c r="E623" i="3"/>
  <c r="G623" i="3" s="1"/>
  <c r="D623" i="3"/>
  <c r="F623" i="3" s="1"/>
  <c r="E622" i="3"/>
  <c r="G622" i="3" s="1"/>
  <c r="D622" i="3"/>
  <c r="F622" i="3" s="1"/>
  <c r="E621" i="3"/>
  <c r="G621" i="3" s="1"/>
  <c r="D621" i="3"/>
  <c r="F621" i="3" s="1"/>
  <c r="E620" i="3"/>
  <c r="G620" i="3" s="1"/>
  <c r="D620" i="3"/>
  <c r="F620" i="3" s="1"/>
  <c r="E619" i="3"/>
  <c r="G619" i="3" s="1"/>
  <c r="D619" i="3"/>
  <c r="F619" i="3" s="1"/>
  <c r="E618" i="3"/>
  <c r="G618" i="3" s="1"/>
  <c r="D618" i="3"/>
  <c r="F618" i="3" s="1"/>
  <c r="E617" i="3"/>
  <c r="G617" i="3" s="1"/>
  <c r="D617" i="3"/>
  <c r="F617" i="3" s="1"/>
  <c r="E616" i="3"/>
  <c r="G616" i="3" s="1"/>
  <c r="D616" i="3"/>
  <c r="F616" i="3" s="1"/>
  <c r="E615" i="3"/>
  <c r="G615" i="3" s="1"/>
  <c r="D615" i="3"/>
  <c r="F615" i="3" s="1"/>
  <c r="E614" i="3"/>
  <c r="G614" i="3" s="1"/>
  <c r="D614" i="3"/>
  <c r="F614" i="3" s="1"/>
  <c r="E613" i="3"/>
  <c r="G613" i="3" s="1"/>
  <c r="D613" i="3"/>
  <c r="F613" i="3" s="1"/>
  <c r="E612" i="3"/>
  <c r="G612" i="3" s="1"/>
  <c r="D612" i="3"/>
  <c r="F612" i="3" s="1"/>
  <c r="E611" i="3"/>
  <c r="G611" i="3" s="1"/>
  <c r="D611" i="3"/>
  <c r="F611" i="3" s="1"/>
  <c r="E610" i="3"/>
  <c r="G610" i="3" s="1"/>
  <c r="D610" i="3"/>
  <c r="F610" i="3" s="1"/>
  <c r="E609" i="3"/>
  <c r="G609" i="3" s="1"/>
  <c r="D609" i="3"/>
  <c r="F609" i="3" s="1"/>
  <c r="E608" i="3"/>
  <c r="G608" i="3" s="1"/>
  <c r="D608" i="3"/>
  <c r="F608" i="3" s="1"/>
  <c r="E607" i="3"/>
  <c r="G607" i="3" s="1"/>
  <c r="D607" i="3"/>
  <c r="F607" i="3" s="1"/>
  <c r="E606" i="3"/>
  <c r="G606" i="3" s="1"/>
  <c r="D606" i="3"/>
  <c r="F606" i="3" s="1"/>
  <c r="E605" i="3"/>
  <c r="G605" i="3" s="1"/>
  <c r="D605" i="3"/>
  <c r="F605" i="3" s="1"/>
  <c r="E604" i="3"/>
  <c r="G604" i="3" s="1"/>
  <c r="D604" i="3"/>
  <c r="F604" i="3" s="1"/>
  <c r="E603" i="3"/>
  <c r="G603" i="3" s="1"/>
  <c r="D603" i="3"/>
  <c r="F603" i="3" s="1"/>
  <c r="E602" i="3"/>
  <c r="G602" i="3" s="1"/>
  <c r="D602" i="3"/>
  <c r="F602" i="3" s="1"/>
  <c r="E601" i="3"/>
  <c r="G601" i="3" s="1"/>
  <c r="D601" i="3"/>
  <c r="F601" i="3" s="1"/>
  <c r="E600" i="3"/>
  <c r="G600" i="3" s="1"/>
  <c r="D600" i="3"/>
  <c r="F600" i="3" s="1"/>
  <c r="E599" i="3"/>
  <c r="G599" i="3" s="1"/>
  <c r="D599" i="3"/>
  <c r="F599" i="3" s="1"/>
  <c r="E598" i="3"/>
  <c r="G598" i="3" s="1"/>
  <c r="D598" i="3"/>
  <c r="F598" i="3" s="1"/>
  <c r="E597" i="3"/>
  <c r="G597" i="3" s="1"/>
  <c r="D597" i="3"/>
  <c r="F597" i="3" s="1"/>
  <c r="E596" i="3"/>
  <c r="G596" i="3" s="1"/>
  <c r="D596" i="3"/>
  <c r="F596" i="3" s="1"/>
  <c r="E595" i="3"/>
  <c r="G595" i="3" s="1"/>
  <c r="D595" i="3"/>
  <c r="F595" i="3" s="1"/>
  <c r="E594" i="3"/>
  <c r="G594" i="3" s="1"/>
  <c r="D594" i="3"/>
  <c r="F594" i="3" s="1"/>
  <c r="E593" i="3"/>
  <c r="G593" i="3" s="1"/>
  <c r="D593" i="3"/>
  <c r="F593" i="3" s="1"/>
  <c r="E592" i="3"/>
  <c r="G592" i="3" s="1"/>
  <c r="D592" i="3"/>
  <c r="F592" i="3" s="1"/>
  <c r="E591" i="3"/>
  <c r="G591" i="3" s="1"/>
  <c r="D591" i="3"/>
  <c r="F591" i="3" s="1"/>
  <c r="E590" i="3"/>
  <c r="G590" i="3" s="1"/>
  <c r="D590" i="3"/>
  <c r="F590" i="3" s="1"/>
  <c r="E589" i="3"/>
  <c r="G589" i="3" s="1"/>
  <c r="D589" i="3"/>
  <c r="F589" i="3" s="1"/>
  <c r="E588" i="3"/>
  <c r="G588" i="3" s="1"/>
  <c r="D588" i="3"/>
  <c r="F588" i="3" s="1"/>
  <c r="E587" i="3"/>
  <c r="G587" i="3" s="1"/>
  <c r="D587" i="3"/>
  <c r="F587" i="3" s="1"/>
  <c r="E586" i="3"/>
  <c r="G586" i="3" s="1"/>
  <c r="D586" i="3"/>
  <c r="F586" i="3" s="1"/>
  <c r="E585" i="3"/>
  <c r="G585" i="3" s="1"/>
  <c r="D585" i="3"/>
  <c r="F585" i="3" s="1"/>
  <c r="F584" i="3"/>
  <c r="E584" i="3"/>
  <c r="G584" i="3" s="1"/>
  <c r="D584" i="3"/>
  <c r="F583" i="3"/>
  <c r="E583" i="3"/>
  <c r="G583" i="3" s="1"/>
  <c r="D583" i="3"/>
  <c r="E582" i="3"/>
  <c r="G582" i="3" s="1"/>
  <c r="D582" i="3"/>
  <c r="F582" i="3" s="1"/>
  <c r="E581" i="3"/>
  <c r="G581" i="3" s="1"/>
  <c r="D581" i="3"/>
  <c r="F581" i="3" s="1"/>
  <c r="F580" i="3"/>
  <c r="E580" i="3"/>
  <c r="G580" i="3" s="1"/>
  <c r="D580" i="3"/>
  <c r="F579" i="3"/>
  <c r="E579" i="3"/>
  <c r="G579" i="3" s="1"/>
  <c r="D579" i="3"/>
  <c r="E578" i="3"/>
  <c r="G578" i="3" s="1"/>
  <c r="D578" i="3"/>
  <c r="F578" i="3" s="1"/>
  <c r="F577" i="3"/>
  <c r="E577" i="3"/>
  <c r="G577" i="3" s="1"/>
  <c r="D577" i="3"/>
  <c r="F576" i="3"/>
  <c r="E576" i="3"/>
  <c r="G576" i="3" s="1"/>
  <c r="D576" i="3"/>
  <c r="E575" i="3"/>
  <c r="G575" i="3" s="1"/>
  <c r="D575" i="3"/>
  <c r="F575" i="3" s="1"/>
  <c r="E574" i="3"/>
  <c r="G574" i="3" s="1"/>
  <c r="D574" i="3"/>
  <c r="F574" i="3" s="1"/>
  <c r="E573" i="3"/>
  <c r="G573" i="3" s="1"/>
  <c r="D573" i="3"/>
  <c r="F573" i="3" s="1"/>
  <c r="E572" i="3"/>
  <c r="G572" i="3" s="1"/>
  <c r="D572" i="3"/>
  <c r="F572" i="3" s="1"/>
  <c r="E571" i="3"/>
  <c r="G571" i="3" s="1"/>
  <c r="D571" i="3"/>
  <c r="F571" i="3" s="1"/>
  <c r="G570" i="3"/>
  <c r="E570" i="3"/>
  <c r="D570" i="3"/>
  <c r="F570" i="3" s="1"/>
  <c r="E569" i="3"/>
  <c r="G569" i="3" s="1"/>
  <c r="D569" i="3"/>
  <c r="F569" i="3" s="1"/>
  <c r="E568" i="3"/>
  <c r="G568" i="3" s="1"/>
  <c r="D568" i="3"/>
  <c r="F568" i="3" s="1"/>
  <c r="E567" i="3"/>
  <c r="G567" i="3" s="1"/>
  <c r="D567" i="3"/>
  <c r="F567" i="3" s="1"/>
  <c r="G566" i="3"/>
  <c r="E566" i="3"/>
  <c r="D566" i="3"/>
  <c r="F566" i="3" s="1"/>
  <c r="E565" i="3"/>
  <c r="G565" i="3" s="1"/>
  <c r="D565" i="3"/>
  <c r="F565" i="3" s="1"/>
  <c r="E564" i="3"/>
  <c r="G564" i="3" s="1"/>
  <c r="D564" i="3"/>
  <c r="F564" i="3" s="1"/>
  <c r="E563" i="3"/>
  <c r="G563" i="3" s="1"/>
  <c r="D563" i="3"/>
  <c r="F563" i="3" s="1"/>
  <c r="G562" i="3"/>
  <c r="E562" i="3"/>
  <c r="D562" i="3"/>
  <c r="F562" i="3" s="1"/>
  <c r="E561" i="3"/>
  <c r="G561" i="3" s="1"/>
  <c r="D561" i="3"/>
  <c r="F561" i="3" s="1"/>
  <c r="E560" i="3"/>
  <c r="G560" i="3" s="1"/>
  <c r="D560" i="3"/>
  <c r="F560" i="3" s="1"/>
  <c r="E559" i="3"/>
  <c r="G559" i="3" s="1"/>
  <c r="D559" i="3"/>
  <c r="F559" i="3" s="1"/>
  <c r="G558" i="3"/>
  <c r="E558" i="3"/>
  <c r="D558" i="3"/>
  <c r="F558" i="3" s="1"/>
  <c r="E557" i="3"/>
  <c r="G557" i="3" s="1"/>
  <c r="D557" i="3"/>
  <c r="F557" i="3" s="1"/>
  <c r="E556" i="3"/>
  <c r="G556" i="3" s="1"/>
  <c r="D556" i="3"/>
  <c r="F556" i="3" s="1"/>
  <c r="E555" i="3"/>
  <c r="G555" i="3" s="1"/>
  <c r="D555" i="3"/>
  <c r="F555" i="3" s="1"/>
  <c r="G554" i="3"/>
  <c r="E554" i="3"/>
  <c r="D554" i="3"/>
  <c r="F554" i="3" s="1"/>
  <c r="E553" i="3"/>
  <c r="G553" i="3" s="1"/>
  <c r="D553" i="3"/>
  <c r="F553" i="3" s="1"/>
  <c r="E552" i="3"/>
  <c r="G552" i="3" s="1"/>
  <c r="D552" i="3"/>
  <c r="F552" i="3" s="1"/>
  <c r="E551" i="3"/>
  <c r="G551" i="3" s="1"/>
  <c r="D551" i="3"/>
  <c r="F551" i="3" s="1"/>
  <c r="G550" i="3"/>
  <c r="E550" i="3"/>
  <c r="D550" i="3"/>
  <c r="F550" i="3" s="1"/>
  <c r="E549" i="3"/>
  <c r="G549" i="3" s="1"/>
  <c r="D549" i="3"/>
  <c r="F549" i="3" s="1"/>
  <c r="E548" i="3"/>
  <c r="G548" i="3" s="1"/>
  <c r="D548" i="3"/>
  <c r="F548" i="3" s="1"/>
  <c r="E547" i="3"/>
  <c r="G547" i="3" s="1"/>
  <c r="D547" i="3"/>
  <c r="F547" i="3" s="1"/>
  <c r="G546" i="3"/>
  <c r="E546" i="3"/>
  <c r="D546" i="3"/>
  <c r="F546" i="3" s="1"/>
  <c r="E545" i="3"/>
  <c r="G545" i="3" s="1"/>
  <c r="D545" i="3"/>
  <c r="F545" i="3" s="1"/>
  <c r="E544" i="3"/>
  <c r="G544" i="3" s="1"/>
  <c r="D544" i="3"/>
  <c r="F544" i="3" s="1"/>
  <c r="E543" i="3"/>
  <c r="G543" i="3" s="1"/>
  <c r="D543" i="3"/>
  <c r="F543" i="3" s="1"/>
  <c r="G542" i="3"/>
  <c r="E542" i="3"/>
  <c r="D542" i="3"/>
  <c r="F542" i="3" s="1"/>
  <c r="E541" i="3"/>
  <c r="G541" i="3" s="1"/>
  <c r="D541" i="3"/>
  <c r="F541" i="3" s="1"/>
  <c r="E540" i="3"/>
  <c r="G540" i="3" s="1"/>
  <c r="D540" i="3"/>
  <c r="F540" i="3" s="1"/>
  <c r="E539" i="3"/>
  <c r="G539" i="3" s="1"/>
  <c r="D539" i="3"/>
  <c r="F539" i="3" s="1"/>
  <c r="G538" i="3"/>
  <c r="E538" i="3"/>
  <c r="D538" i="3"/>
  <c r="F538" i="3" s="1"/>
  <c r="E537" i="3"/>
  <c r="G537" i="3" s="1"/>
  <c r="D537" i="3"/>
  <c r="F537" i="3" s="1"/>
  <c r="E536" i="3"/>
  <c r="G536" i="3" s="1"/>
  <c r="D536" i="3"/>
  <c r="F536" i="3" s="1"/>
  <c r="E535" i="3"/>
  <c r="G535" i="3" s="1"/>
  <c r="D535" i="3"/>
  <c r="F535" i="3" s="1"/>
  <c r="G534" i="3"/>
  <c r="E534" i="3"/>
  <c r="D534" i="3"/>
  <c r="F534" i="3" s="1"/>
  <c r="E533" i="3"/>
  <c r="G533" i="3" s="1"/>
  <c r="D533" i="3"/>
  <c r="F533" i="3" s="1"/>
  <c r="E532" i="3"/>
  <c r="G532" i="3" s="1"/>
  <c r="D532" i="3"/>
  <c r="F532" i="3" s="1"/>
  <c r="E531" i="3"/>
  <c r="G531" i="3" s="1"/>
  <c r="D531" i="3"/>
  <c r="F531" i="3" s="1"/>
  <c r="G530" i="3"/>
  <c r="E530" i="3"/>
  <c r="D530" i="3"/>
  <c r="F530" i="3" s="1"/>
  <c r="E529" i="3"/>
  <c r="G529" i="3" s="1"/>
  <c r="D529" i="3"/>
  <c r="F529" i="3" s="1"/>
  <c r="E528" i="3"/>
  <c r="G528" i="3" s="1"/>
  <c r="D528" i="3"/>
  <c r="F528" i="3" s="1"/>
  <c r="E527" i="3"/>
  <c r="G527" i="3" s="1"/>
  <c r="D527" i="3"/>
  <c r="F527" i="3" s="1"/>
  <c r="G526" i="3"/>
  <c r="E526" i="3"/>
  <c r="D526" i="3"/>
  <c r="F526" i="3" s="1"/>
  <c r="E525" i="3"/>
  <c r="G525" i="3" s="1"/>
  <c r="D525" i="3"/>
  <c r="F525" i="3" s="1"/>
  <c r="E524" i="3"/>
  <c r="G524" i="3" s="1"/>
  <c r="D524" i="3"/>
  <c r="F524" i="3" s="1"/>
  <c r="E523" i="3"/>
  <c r="G523" i="3" s="1"/>
  <c r="D523" i="3"/>
  <c r="F523" i="3" s="1"/>
  <c r="G522" i="3"/>
  <c r="E522" i="3"/>
  <c r="D522" i="3"/>
  <c r="F522" i="3" s="1"/>
  <c r="E521" i="3"/>
  <c r="G521" i="3" s="1"/>
  <c r="D521" i="3"/>
  <c r="F521" i="3" s="1"/>
  <c r="E520" i="3"/>
  <c r="G520" i="3" s="1"/>
  <c r="D520" i="3"/>
  <c r="F520" i="3" s="1"/>
  <c r="E519" i="3"/>
  <c r="G519" i="3" s="1"/>
  <c r="D519" i="3"/>
  <c r="F519" i="3" s="1"/>
  <c r="G518" i="3"/>
  <c r="E518" i="3"/>
  <c r="D518" i="3"/>
  <c r="F518" i="3" s="1"/>
  <c r="E517" i="3"/>
  <c r="G517" i="3" s="1"/>
  <c r="D517" i="3"/>
  <c r="F517" i="3" s="1"/>
  <c r="E516" i="3"/>
  <c r="G516" i="3" s="1"/>
  <c r="D516" i="3"/>
  <c r="F516" i="3" s="1"/>
  <c r="E515" i="3"/>
  <c r="G515" i="3" s="1"/>
  <c r="D515" i="3"/>
  <c r="F515" i="3" s="1"/>
  <c r="G514" i="3"/>
  <c r="E514" i="3"/>
  <c r="D514" i="3"/>
  <c r="F514" i="3" s="1"/>
  <c r="E513" i="3"/>
  <c r="G513" i="3" s="1"/>
  <c r="D513" i="3"/>
  <c r="F513" i="3" s="1"/>
  <c r="E512" i="3"/>
  <c r="G512" i="3" s="1"/>
  <c r="D512" i="3"/>
  <c r="F512" i="3" s="1"/>
  <c r="E511" i="3"/>
  <c r="G511" i="3" s="1"/>
  <c r="D511" i="3"/>
  <c r="F511" i="3" s="1"/>
  <c r="G510" i="3"/>
  <c r="E510" i="3"/>
  <c r="D510" i="3"/>
  <c r="F510" i="3" s="1"/>
  <c r="E509" i="3"/>
  <c r="G509" i="3" s="1"/>
  <c r="D509" i="3"/>
  <c r="F509" i="3" s="1"/>
  <c r="E508" i="3"/>
  <c r="G508" i="3" s="1"/>
  <c r="D508" i="3"/>
  <c r="F508" i="3" s="1"/>
  <c r="E507" i="3"/>
  <c r="G507" i="3" s="1"/>
  <c r="D507" i="3"/>
  <c r="F507" i="3" s="1"/>
  <c r="G506" i="3"/>
  <c r="E506" i="3"/>
  <c r="D506" i="3"/>
  <c r="F506" i="3" s="1"/>
  <c r="E505" i="3"/>
  <c r="G505" i="3" s="1"/>
  <c r="D505" i="3"/>
  <c r="F505" i="3" s="1"/>
  <c r="E504" i="3"/>
  <c r="G504" i="3" s="1"/>
  <c r="D504" i="3"/>
  <c r="F504" i="3" s="1"/>
  <c r="E503" i="3"/>
  <c r="G503" i="3" s="1"/>
  <c r="D503" i="3"/>
  <c r="F503" i="3" s="1"/>
  <c r="G502" i="3"/>
  <c r="E502" i="3"/>
  <c r="D502" i="3"/>
  <c r="F502" i="3" s="1"/>
  <c r="E501" i="3"/>
  <c r="G501" i="3" s="1"/>
  <c r="D501" i="3"/>
  <c r="F501" i="3" s="1"/>
  <c r="E500" i="3"/>
  <c r="G500" i="3" s="1"/>
  <c r="D500" i="3"/>
  <c r="F500" i="3" s="1"/>
  <c r="E499" i="3"/>
  <c r="G499" i="3" s="1"/>
  <c r="D499" i="3"/>
  <c r="F499" i="3" s="1"/>
  <c r="G498" i="3"/>
  <c r="E498" i="3"/>
  <c r="D498" i="3"/>
  <c r="F498" i="3" s="1"/>
  <c r="E497" i="3"/>
  <c r="G497" i="3" s="1"/>
  <c r="D497" i="3"/>
  <c r="F497" i="3" s="1"/>
  <c r="E496" i="3"/>
  <c r="G496" i="3" s="1"/>
  <c r="D496" i="3"/>
  <c r="F496" i="3" s="1"/>
  <c r="E495" i="3"/>
  <c r="G495" i="3" s="1"/>
  <c r="D495" i="3"/>
  <c r="F495" i="3" s="1"/>
  <c r="G494" i="3"/>
  <c r="E494" i="3"/>
  <c r="D494" i="3"/>
  <c r="F494" i="3" s="1"/>
  <c r="E493" i="3"/>
  <c r="G493" i="3" s="1"/>
  <c r="D493" i="3"/>
  <c r="F493" i="3" s="1"/>
  <c r="E492" i="3"/>
  <c r="G492" i="3" s="1"/>
  <c r="D492" i="3"/>
  <c r="F492" i="3" s="1"/>
  <c r="E491" i="3"/>
  <c r="G491" i="3" s="1"/>
  <c r="D491" i="3"/>
  <c r="F491" i="3" s="1"/>
  <c r="E490" i="3"/>
  <c r="G490" i="3" s="1"/>
  <c r="D490" i="3"/>
  <c r="F490" i="3" s="1"/>
  <c r="E489" i="3"/>
  <c r="G489" i="3" s="1"/>
  <c r="D489" i="3"/>
  <c r="F489" i="3" s="1"/>
  <c r="E488" i="3"/>
  <c r="G488" i="3" s="1"/>
  <c r="D488" i="3"/>
  <c r="F488" i="3" s="1"/>
  <c r="E487" i="3"/>
  <c r="G487" i="3" s="1"/>
  <c r="D487" i="3"/>
  <c r="F487" i="3" s="1"/>
  <c r="E486" i="3"/>
  <c r="G486" i="3" s="1"/>
  <c r="D486" i="3"/>
  <c r="F486" i="3" s="1"/>
  <c r="E485" i="3"/>
  <c r="G485" i="3" s="1"/>
  <c r="D485" i="3"/>
  <c r="F485" i="3" s="1"/>
  <c r="E484" i="3"/>
  <c r="G484" i="3" s="1"/>
  <c r="D484" i="3"/>
  <c r="F484" i="3" s="1"/>
  <c r="E483" i="3"/>
  <c r="G483" i="3" s="1"/>
  <c r="D483" i="3"/>
  <c r="F483" i="3" s="1"/>
  <c r="E482" i="3"/>
  <c r="G482" i="3" s="1"/>
  <c r="D482" i="3"/>
  <c r="F482" i="3" s="1"/>
  <c r="E481" i="3"/>
  <c r="G481" i="3" s="1"/>
  <c r="D481" i="3"/>
  <c r="F481" i="3" s="1"/>
  <c r="E480" i="3"/>
  <c r="G480" i="3" s="1"/>
  <c r="D480" i="3"/>
  <c r="F480" i="3" s="1"/>
  <c r="E479" i="3"/>
  <c r="G479" i="3" s="1"/>
  <c r="D479" i="3"/>
  <c r="F479" i="3" s="1"/>
  <c r="E478" i="3"/>
  <c r="G478" i="3" s="1"/>
  <c r="D478" i="3"/>
  <c r="F478" i="3" s="1"/>
  <c r="E477" i="3"/>
  <c r="G477" i="3" s="1"/>
  <c r="D477" i="3"/>
  <c r="F477" i="3" s="1"/>
  <c r="E476" i="3"/>
  <c r="G476" i="3" s="1"/>
  <c r="D476" i="3"/>
  <c r="F476" i="3" s="1"/>
  <c r="E475" i="3"/>
  <c r="G475" i="3" s="1"/>
  <c r="D475" i="3"/>
  <c r="F475" i="3" s="1"/>
  <c r="E474" i="3"/>
  <c r="G474" i="3" s="1"/>
  <c r="D474" i="3"/>
  <c r="F474" i="3" s="1"/>
  <c r="E473" i="3"/>
  <c r="G473" i="3" s="1"/>
  <c r="D473" i="3"/>
  <c r="F473" i="3" s="1"/>
  <c r="E472" i="3"/>
  <c r="G472" i="3" s="1"/>
  <c r="D472" i="3"/>
  <c r="F472" i="3" s="1"/>
  <c r="E471" i="3"/>
  <c r="G471" i="3" s="1"/>
  <c r="D471" i="3"/>
  <c r="F471" i="3" s="1"/>
  <c r="E470" i="3"/>
  <c r="G470" i="3" s="1"/>
  <c r="D470" i="3"/>
  <c r="F470" i="3" s="1"/>
  <c r="E469" i="3"/>
  <c r="G469" i="3" s="1"/>
  <c r="D469" i="3"/>
  <c r="F469" i="3" s="1"/>
  <c r="E468" i="3"/>
  <c r="G468" i="3" s="1"/>
  <c r="D468" i="3"/>
  <c r="F468" i="3" s="1"/>
  <c r="E467" i="3"/>
  <c r="G467" i="3" s="1"/>
  <c r="D467" i="3"/>
  <c r="F467" i="3" s="1"/>
  <c r="E466" i="3"/>
  <c r="G466" i="3" s="1"/>
  <c r="D466" i="3"/>
  <c r="F466" i="3" s="1"/>
  <c r="E465" i="3"/>
  <c r="G465" i="3" s="1"/>
  <c r="D465" i="3"/>
  <c r="F465" i="3" s="1"/>
  <c r="E464" i="3"/>
  <c r="G464" i="3" s="1"/>
  <c r="D464" i="3"/>
  <c r="F464" i="3" s="1"/>
  <c r="E463" i="3"/>
  <c r="G463" i="3" s="1"/>
  <c r="D463" i="3"/>
  <c r="F463" i="3" s="1"/>
  <c r="E462" i="3"/>
  <c r="G462" i="3" s="1"/>
  <c r="D462" i="3"/>
  <c r="F462" i="3" s="1"/>
  <c r="E461" i="3"/>
  <c r="G461" i="3" s="1"/>
  <c r="D461" i="3"/>
  <c r="F461" i="3" s="1"/>
  <c r="E460" i="3"/>
  <c r="G460" i="3" s="1"/>
  <c r="D460" i="3"/>
  <c r="F460" i="3" s="1"/>
  <c r="E459" i="3"/>
  <c r="G459" i="3" s="1"/>
  <c r="D459" i="3"/>
  <c r="F459" i="3" s="1"/>
  <c r="E458" i="3"/>
  <c r="G458" i="3" s="1"/>
  <c r="D458" i="3"/>
  <c r="F458" i="3" s="1"/>
  <c r="E457" i="3"/>
  <c r="G457" i="3" s="1"/>
  <c r="D457" i="3"/>
  <c r="F457" i="3" s="1"/>
  <c r="E456" i="3"/>
  <c r="G456" i="3" s="1"/>
  <c r="D456" i="3"/>
  <c r="F456" i="3" s="1"/>
  <c r="E455" i="3"/>
  <c r="G455" i="3" s="1"/>
  <c r="D455" i="3"/>
  <c r="F455" i="3" s="1"/>
  <c r="E454" i="3"/>
  <c r="G454" i="3" s="1"/>
  <c r="D454" i="3"/>
  <c r="F454" i="3" s="1"/>
  <c r="E453" i="3"/>
  <c r="G453" i="3" s="1"/>
  <c r="D453" i="3"/>
  <c r="F453" i="3" s="1"/>
  <c r="E452" i="3"/>
  <c r="G452" i="3" s="1"/>
  <c r="D452" i="3"/>
  <c r="F452" i="3" s="1"/>
  <c r="E451" i="3"/>
  <c r="G451" i="3" s="1"/>
  <c r="D451" i="3"/>
  <c r="F451" i="3" s="1"/>
  <c r="E450" i="3"/>
  <c r="G450" i="3" s="1"/>
  <c r="D450" i="3"/>
  <c r="F450" i="3" s="1"/>
  <c r="E449" i="3"/>
  <c r="G449" i="3" s="1"/>
  <c r="D449" i="3"/>
  <c r="F449" i="3" s="1"/>
  <c r="E448" i="3"/>
  <c r="G448" i="3" s="1"/>
  <c r="D448" i="3"/>
  <c r="F448" i="3" s="1"/>
  <c r="E447" i="3"/>
  <c r="G447" i="3" s="1"/>
  <c r="D447" i="3"/>
  <c r="F447" i="3" s="1"/>
  <c r="E446" i="3"/>
  <c r="G446" i="3" s="1"/>
  <c r="D446" i="3"/>
  <c r="F446" i="3" s="1"/>
  <c r="E445" i="3"/>
  <c r="G445" i="3" s="1"/>
  <c r="D445" i="3"/>
  <c r="F445" i="3" s="1"/>
  <c r="E444" i="3"/>
  <c r="G444" i="3" s="1"/>
  <c r="D444" i="3"/>
  <c r="F444" i="3" s="1"/>
  <c r="E443" i="3"/>
  <c r="G443" i="3" s="1"/>
  <c r="D443" i="3"/>
  <c r="F443" i="3" s="1"/>
  <c r="E442" i="3"/>
  <c r="G442" i="3" s="1"/>
  <c r="D442" i="3"/>
  <c r="F442" i="3" s="1"/>
  <c r="E441" i="3"/>
  <c r="G441" i="3" s="1"/>
  <c r="D441" i="3"/>
  <c r="F441" i="3" s="1"/>
  <c r="E440" i="3"/>
  <c r="G440" i="3" s="1"/>
  <c r="D440" i="3"/>
  <c r="F440" i="3" s="1"/>
  <c r="E439" i="3"/>
  <c r="G439" i="3" s="1"/>
  <c r="D439" i="3"/>
  <c r="F439" i="3" s="1"/>
  <c r="E438" i="3"/>
  <c r="G438" i="3" s="1"/>
  <c r="D438" i="3"/>
  <c r="F438" i="3" s="1"/>
  <c r="E437" i="3"/>
  <c r="G437" i="3" s="1"/>
  <c r="D437" i="3"/>
  <c r="F437" i="3" s="1"/>
  <c r="E436" i="3"/>
  <c r="G436" i="3" s="1"/>
  <c r="D436" i="3"/>
  <c r="F436" i="3" s="1"/>
  <c r="E435" i="3"/>
  <c r="G435" i="3" s="1"/>
  <c r="D435" i="3"/>
  <c r="F435" i="3" s="1"/>
  <c r="E434" i="3"/>
  <c r="G434" i="3" s="1"/>
  <c r="D434" i="3"/>
  <c r="F434" i="3" s="1"/>
  <c r="E433" i="3"/>
  <c r="G433" i="3" s="1"/>
  <c r="D433" i="3"/>
  <c r="F433" i="3" s="1"/>
  <c r="E432" i="3"/>
  <c r="G432" i="3" s="1"/>
  <c r="D432" i="3"/>
  <c r="F432" i="3" s="1"/>
  <c r="E431" i="3"/>
  <c r="G431" i="3" s="1"/>
  <c r="D431" i="3"/>
  <c r="F431" i="3" s="1"/>
  <c r="E430" i="3"/>
  <c r="G430" i="3" s="1"/>
  <c r="D430" i="3"/>
  <c r="F430" i="3" s="1"/>
  <c r="E429" i="3"/>
  <c r="G429" i="3" s="1"/>
  <c r="D429" i="3"/>
  <c r="F429" i="3" s="1"/>
  <c r="E428" i="3"/>
  <c r="G428" i="3" s="1"/>
  <c r="D428" i="3"/>
  <c r="F428" i="3" s="1"/>
  <c r="E427" i="3"/>
  <c r="G427" i="3" s="1"/>
  <c r="D427" i="3"/>
  <c r="F427" i="3" s="1"/>
  <c r="E426" i="3"/>
  <c r="G426" i="3" s="1"/>
  <c r="D426" i="3"/>
  <c r="F426" i="3" s="1"/>
  <c r="E425" i="3"/>
  <c r="G425" i="3" s="1"/>
  <c r="D425" i="3"/>
  <c r="F425" i="3" s="1"/>
  <c r="E424" i="3"/>
  <c r="G424" i="3" s="1"/>
  <c r="D424" i="3"/>
  <c r="F424" i="3" s="1"/>
  <c r="E423" i="3"/>
  <c r="G423" i="3" s="1"/>
  <c r="D423" i="3"/>
  <c r="F423" i="3" s="1"/>
  <c r="E422" i="3"/>
  <c r="G422" i="3" s="1"/>
  <c r="D422" i="3"/>
  <c r="F422" i="3" s="1"/>
  <c r="E421" i="3"/>
  <c r="G421" i="3" s="1"/>
  <c r="D421" i="3"/>
  <c r="F421" i="3" s="1"/>
  <c r="E420" i="3"/>
  <c r="G420" i="3" s="1"/>
  <c r="D420" i="3"/>
  <c r="F420" i="3" s="1"/>
  <c r="E419" i="3"/>
  <c r="G419" i="3" s="1"/>
  <c r="D419" i="3"/>
  <c r="F419" i="3" s="1"/>
  <c r="E418" i="3"/>
  <c r="G418" i="3" s="1"/>
  <c r="D418" i="3"/>
  <c r="F418" i="3" s="1"/>
  <c r="E417" i="3"/>
  <c r="G417" i="3" s="1"/>
  <c r="D417" i="3"/>
  <c r="F417" i="3" s="1"/>
  <c r="E416" i="3"/>
  <c r="G416" i="3" s="1"/>
  <c r="D416" i="3"/>
  <c r="F416" i="3" s="1"/>
  <c r="E415" i="3"/>
  <c r="G415" i="3" s="1"/>
  <c r="D415" i="3"/>
  <c r="F415" i="3" s="1"/>
  <c r="E414" i="3"/>
  <c r="G414" i="3" s="1"/>
  <c r="D414" i="3"/>
  <c r="F414" i="3" s="1"/>
  <c r="E413" i="3"/>
  <c r="G413" i="3" s="1"/>
  <c r="D413" i="3"/>
  <c r="F413" i="3" s="1"/>
  <c r="E412" i="3"/>
  <c r="G412" i="3" s="1"/>
  <c r="D412" i="3"/>
  <c r="F412" i="3" s="1"/>
  <c r="E411" i="3"/>
  <c r="G411" i="3" s="1"/>
  <c r="D411" i="3"/>
  <c r="F411" i="3" s="1"/>
  <c r="E410" i="3"/>
  <c r="G410" i="3" s="1"/>
  <c r="D410" i="3"/>
  <c r="F410" i="3" s="1"/>
  <c r="E409" i="3"/>
  <c r="G409" i="3" s="1"/>
  <c r="D409" i="3"/>
  <c r="F409" i="3" s="1"/>
  <c r="E408" i="3"/>
  <c r="G408" i="3" s="1"/>
  <c r="D408" i="3"/>
  <c r="F408" i="3" s="1"/>
  <c r="E407" i="3"/>
  <c r="G407" i="3" s="1"/>
  <c r="D407" i="3"/>
  <c r="F407" i="3" s="1"/>
  <c r="E406" i="3"/>
  <c r="G406" i="3" s="1"/>
  <c r="D406" i="3"/>
  <c r="F406" i="3" s="1"/>
  <c r="E405" i="3"/>
  <c r="G405" i="3" s="1"/>
  <c r="D405" i="3"/>
  <c r="F405" i="3" s="1"/>
  <c r="E404" i="3"/>
  <c r="G404" i="3" s="1"/>
  <c r="D404" i="3"/>
  <c r="F404" i="3" s="1"/>
  <c r="E403" i="3"/>
  <c r="G403" i="3" s="1"/>
  <c r="D403" i="3"/>
  <c r="F403" i="3" s="1"/>
  <c r="E402" i="3"/>
  <c r="G402" i="3" s="1"/>
  <c r="D402" i="3"/>
  <c r="F402" i="3" s="1"/>
  <c r="E401" i="3"/>
  <c r="G401" i="3" s="1"/>
  <c r="D401" i="3"/>
  <c r="F401" i="3" s="1"/>
  <c r="E400" i="3"/>
  <c r="G400" i="3" s="1"/>
  <c r="D400" i="3"/>
  <c r="F400" i="3" s="1"/>
  <c r="E399" i="3"/>
  <c r="G399" i="3" s="1"/>
  <c r="D399" i="3"/>
  <c r="F399" i="3" s="1"/>
  <c r="E398" i="3"/>
  <c r="G398" i="3" s="1"/>
  <c r="D398" i="3"/>
  <c r="F398" i="3" s="1"/>
  <c r="E397" i="3"/>
  <c r="G397" i="3" s="1"/>
  <c r="D397" i="3"/>
  <c r="F397" i="3" s="1"/>
  <c r="E396" i="3"/>
  <c r="G396" i="3" s="1"/>
  <c r="D396" i="3"/>
  <c r="F396" i="3" s="1"/>
  <c r="E395" i="3"/>
  <c r="G395" i="3" s="1"/>
  <c r="D395" i="3"/>
  <c r="F395" i="3" s="1"/>
  <c r="E394" i="3"/>
  <c r="G394" i="3" s="1"/>
  <c r="D394" i="3"/>
  <c r="F394" i="3" s="1"/>
  <c r="E393" i="3"/>
  <c r="G393" i="3" s="1"/>
  <c r="D393" i="3"/>
  <c r="F393" i="3" s="1"/>
  <c r="E392" i="3"/>
  <c r="G392" i="3" s="1"/>
  <c r="D392" i="3"/>
  <c r="F392" i="3" s="1"/>
  <c r="E391" i="3"/>
  <c r="G391" i="3" s="1"/>
  <c r="D391" i="3"/>
  <c r="F391" i="3" s="1"/>
  <c r="E390" i="3"/>
  <c r="G390" i="3" s="1"/>
  <c r="D390" i="3"/>
  <c r="F390" i="3" s="1"/>
  <c r="E389" i="3"/>
  <c r="G389" i="3" s="1"/>
  <c r="D389" i="3"/>
  <c r="F389" i="3" s="1"/>
  <c r="E388" i="3"/>
  <c r="G388" i="3" s="1"/>
  <c r="D388" i="3"/>
  <c r="F388" i="3" s="1"/>
  <c r="E387" i="3"/>
  <c r="G387" i="3" s="1"/>
  <c r="D387" i="3"/>
  <c r="F387" i="3" s="1"/>
  <c r="E386" i="3"/>
  <c r="G386" i="3" s="1"/>
  <c r="D386" i="3"/>
  <c r="F386" i="3" s="1"/>
  <c r="E385" i="3"/>
  <c r="G385" i="3" s="1"/>
  <c r="D385" i="3"/>
  <c r="F385" i="3" s="1"/>
  <c r="E384" i="3"/>
  <c r="G384" i="3" s="1"/>
  <c r="D384" i="3"/>
  <c r="F384" i="3" s="1"/>
  <c r="E383" i="3"/>
  <c r="G383" i="3" s="1"/>
  <c r="D383" i="3"/>
  <c r="F383" i="3" s="1"/>
  <c r="E382" i="3"/>
  <c r="G382" i="3" s="1"/>
  <c r="D382" i="3"/>
  <c r="F382" i="3" s="1"/>
  <c r="E381" i="3"/>
  <c r="G381" i="3" s="1"/>
  <c r="D381" i="3"/>
  <c r="F381" i="3" s="1"/>
  <c r="E380" i="3"/>
  <c r="G380" i="3" s="1"/>
  <c r="D380" i="3"/>
  <c r="F380" i="3" s="1"/>
  <c r="E379" i="3"/>
  <c r="G379" i="3" s="1"/>
  <c r="D379" i="3"/>
  <c r="F379" i="3" s="1"/>
  <c r="E378" i="3"/>
  <c r="G378" i="3" s="1"/>
  <c r="D378" i="3"/>
  <c r="F378" i="3" s="1"/>
  <c r="E377" i="3"/>
  <c r="G377" i="3" s="1"/>
  <c r="D377" i="3"/>
  <c r="F377" i="3" s="1"/>
  <c r="E376" i="3"/>
  <c r="G376" i="3" s="1"/>
  <c r="D376" i="3"/>
  <c r="F376" i="3" s="1"/>
  <c r="E375" i="3"/>
  <c r="G375" i="3" s="1"/>
  <c r="D375" i="3"/>
  <c r="F375" i="3" s="1"/>
  <c r="E374" i="3"/>
  <c r="G374" i="3" s="1"/>
  <c r="D374" i="3"/>
  <c r="F374" i="3" s="1"/>
  <c r="E373" i="3"/>
  <c r="G373" i="3" s="1"/>
  <c r="D373" i="3"/>
  <c r="F373" i="3" s="1"/>
  <c r="E372" i="3"/>
  <c r="G372" i="3" s="1"/>
  <c r="D372" i="3"/>
  <c r="F372" i="3" s="1"/>
  <c r="E371" i="3"/>
  <c r="G371" i="3" s="1"/>
  <c r="D371" i="3"/>
  <c r="F371" i="3" s="1"/>
  <c r="E370" i="3"/>
  <c r="G370" i="3" s="1"/>
  <c r="D370" i="3"/>
  <c r="F370" i="3" s="1"/>
  <c r="E369" i="3"/>
  <c r="G369" i="3" s="1"/>
  <c r="D369" i="3"/>
  <c r="F369" i="3" s="1"/>
  <c r="E368" i="3"/>
  <c r="G368" i="3" s="1"/>
  <c r="D368" i="3"/>
  <c r="F368" i="3" s="1"/>
  <c r="E367" i="3"/>
  <c r="G367" i="3" s="1"/>
  <c r="D367" i="3"/>
  <c r="F367" i="3" s="1"/>
  <c r="E366" i="3"/>
  <c r="G366" i="3" s="1"/>
  <c r="D366" i="3"/>
  <c r="F366" i="3" s="1"/>
  <c r="E365" i="3"/>
  <c r="G365" i="3" s="1"/>
  <c r="D365" i="3"/>
  <c r="F365" i="3" s="1"/>
  <c r="E364" i="3"/>
  <c r="G364" i="3" s="1"/>
  <c r="D364" i="3"/>
  <c r="F364" i="3" s="1"/>
  <c r="E363" i="3"/>
  <c r="G363" i="3" s="1"/>
  <c r="D363" i="3"/>
  <c r="F363" i="3" s="1"/>
  <c r="E362" i="3"/>
  <c r="G362" i="3" s="1"/>
  <c r="D362" i="3"/>
  <c r="F362" i="3" s="1"/>
  <c r="E361" i="3"/>
  <c r="G361" i="3" s="1"/>
  <c r="D361" i="3"/>
  <c r="F361" i="3" s="1"/>
  <c r="E360" i="3"/>
  <c r="G360" i="3" s="1"/>
  <c r="D360" i="3"/>
  <c r="F360" i="3" s="1"/>
  <c r="E359" i="3"/>
  <c r="G359" i="3" s="1"/>
  <c r="D359" i="3"/>
  <c r="F359" i="3" s="1"/>
  <c r="E358" i="3"/>
  <c r="G358" i="3" s="1"/>
  <c r="D358" i="3"/>
  <c r="F358" i="3" s="1"/>
  <c r="E357" i="3"/>
  <c r="G357" i="3" s="1"/>
  <c r="D357" i="3"/>
  <c r="F357" i="3" s="1"/>
  <c r="E356" i="3"/>
  <c r="G356" i="3" s="1"/>
  <c r="D356" i="3"/>
  <c r="F356" i="3" s="1"/>
  <c r="E355" i="3"/>
  <c r="G355" i="3" s="1"/>
  <c r="D355" i="3"/>
  <c r="F355" i="3" s="1"/>
  <c r="E354" i="3"/>
  <c r="G354" i="3" s="1"/>
  <c r="D354" i="3"/>
  <c r="F354" i="3" s="1"/>
  <c r="E353" i="3"/>
  <c r="G353" i="3" s="1"/>
  <c r="D353" i="3"/>
  <c r="F353" i="3" s="1"/>
  <c r="E352" i="3"/>
  <c r="G352" i="3" s="1"/>
  <c r="D352" i="3"/>
  <c r="F352" i="3" s="1"/>
  <c r="E351" i="3"/>
  <c r="G351" i="3" s="1"/>
  <c r="D351" i="3"/>
  <c r="F351" i="3" s="1"/>
  <c r="E350" i="3"/>
  <c r="G350" i="3" s="1"/>
  <c r="D350" i="3"/>
  <c r="F350" i="3" s="1"/>
  <c r="E349" i="3"/>
  <c r="G349" i="3" s="1"/>
  <c r="D349" i="3"/>
  <c r="F349" i="3" s="1"/>
  <c r="E348" i="3"/>
  <c r="G348" i="3" s="1"/>
  <c r="D348" i="3"/>
  <c r="F348" i="3" s="1"/>
  <c r="E347" i="3"/>
  <c r="G347" i="3" s="1"/>
  <c r="D347" i="3"/>
  <c r="F347" i="3" s="1"/>
  <c r="E346" i="3"/>
  <c r="G346" i="3" s="1"/>
  <c r="D346" i="3"/>
  <c r="F346" i="3" s="1"/>
  <c r="E345" i="3"/>
  <c r="G345" i="3" s="1"/>
  <c r="D345" i="3"/>
  <c r="F345" i="3" s="1"/>
  <c r="E344" i="3"/>
  <c r="G344" i="3" s="1"/>
  <c r="D344" i="3"/>
  <c r="F344" i="3" s="1"/>
  <c r="E343" i="3"/>
  <c r="G343" i="3" s="1"/>
  <c r="D343" i="3"/>
  <c r="F343" i="3" s="1"/>
  <c r="E342" i="3"/>
  <c r="G342" i="3" s="1"/>
  <c r="D342" i="3"/>
  <c r="F342" i="3" s="1"/>
  <c r="E341" i="3"/>
  <c r="G341" i="3" s="1"/>
  <c r="D341" i="3"/>
  <c r="F341" i="3" s="1"/>
  <c r="E340" i="3"/>
  <c r="G340" i="3" s="1"/>
  <c r="D340" i="3"/>
  <c r="F340" i="3" s="1"/>
  <c r="E339" i="3"/>
  <c r="G339" i="3" s="1"/>
  <c r="D339" i="3"/>
  <c r="F339" i="3" s="1"/>
  <c r="E338" i="3"/>
  <c r="G338" i="3" s="1"/>
  <c r="D338" i="3"/>
  <c r="F338" i="3" s="1"/>
  <c r="E337" i="3"/>
  <c r="G337" i="3" s="1"/>
  <c r="D337" i="3"/>
  <c r="F337" i="3" s="1"/>
  <c r="E336" i="3"/>
  <c r="G336" i="3" s="1"/>
  <c r="D336" i="3"/>
  <c r="F336" i="3" s="1"/>
  <c r="E335" i="3"/>
  <c r="G335" i="3" s="1"/>
  <c r="D335" i="3"/>
  <c r="F335" i="3" s="1"/>
  <c r="E334" i="3"/>
  <c r="G334" i="3" s="1"/>
  <c r="D334" i="3"/>
  <c r="F334" i="3" s="1"/>
  <c r="E333" i="3"/>
  <c r="G333" i="3" s="1"/>
  <c r="D333" i="3"/>
  <c r="F333" i="3" s="1"/>
  <c r="E332" i="3"/>
  <c r="G332" i="3" s="1"/>
  <c r="D332" i="3"/>
  <c r="F332" i="3" s="1"/>
  <c r="E331" i="3"/>
  <c r="G331" i="3" s="1"/>
  <c r="D331" i="3"/>
  <c r="F331" i="3" s="1"/>
  <c r="E330" i="3"/>
  <c r="G330" i="3" s="1"/>
  <c r="D330" i="3"/>
  <c r="F330" i="3" s="1"/>
  <c r="E329" i="3"/>
  <c r="G329" i="3" s="1"/>
  <c r="D329" i="3"/>
  <c r="F329" i="3" s="1"/>
  <c r="E328" i="3"/>
  <c r="G328" i="3" s="1"/>
  <c r="D328" i="3"/>
  <c r="F328" i="3" s="1"/>
  <c r="E327" i="3"/>
  <c r="G327" i="3" s="1"/>
  <c r="D327" i="3"/>
  <c r="F327" i="3" s="1"/>
  <c r="E326" i="3"/>
  <c r="G326" i="3" s="1"/>
  <c r="D326" i="3"/>
  <c r="F326" i="3" s="1"/>
  <c r="E325" i="3"/>
  <c r="G325" i="3" s="1"/>
  <c r="D325" i="3"/>
  <c r="F325" i="3" s="1"/>
  <c r="E324" i="3"/>
  <c r="G324" i="3" s="1"/>
  <c r="D324" i="3"/>
  <c r="F324" i="3" s="1"/>
  <c r="E323" i="3"/>
  <c r="G323" i="3" s="1"/>
  <c r="D323" i="3"/>
  <c r="F323" i="3" s="1"/>
  <c r="E322" i="3"/>
  <c r="G322" i="3" s="1"/>
  <c r="D322" i="3"/>
  <c r="F322" i="3" s="1"/>
  <c r="E321" i="3"/>
  <c r="G321" i="3" s="1"/>
  <c r="D321" i="3"/>
  <c r="F321" i="3" s="1"/>
  <c r="E320" i="3"/>
  <c r="G320" i="3" s="1"/>
  <c r="D320" i="3"/>
  <c r="F320" i="3" s="1"/>
  <c r="E319" i="3"/>
  <c r="G319" i="3" s="1"/>
  <c r="D319" i="3"/>
  <c r="F319" i="3" s="1"/>
  <c r="E318" i="3"/>
  <c r="G318" i="3" s="1"/>
  <c r="D318" i="3"/>
  <c r="F318" i="3" s="1"/>
  <c r="E317" i="3"/>
  <c r="G317" i="3" s="1"/>
  <c r="D317" i="3"/>
  <c r="F317" i="3" s="1"/>
  <c r="E316" i="3"/>
  <c r="G316" i="3" s="1"/>
  <c r="D316" i="3"/>
  <c r="F316" i="3" s="1"/>
  <c r="E315" i="3"/>
  <c r="G315" i="3" s="1"/>
  <c r="D315" i="3"/>
  <c r="F315" i="3" s="1"/>
  <c r="E314" i="3"/>
  <c r="G314" i="3" s="1"/>
  <c r="D314" i="3"/>
  <c r="F314" i="3" s="1"/>
  <c r="E313" i="3"/>
  <c r="G313" i="3" s="1"/>
  <c r="D313" i="3"/>
  <c r="F313" i="3" s="1"/>
  <c r="E312" i="3"/>
  <c r="G312" i="3" s="1"/>
  <c r="D312" i="3"/>
  <c r="F312" i="3" s="1"/>
  <c r="E311" i="3"/>
  <c r="G311" i="3" s="1"/>
  <c r="D311" i="3"/>
  <c r="F311" i="3" s="1"/>
  <c r="E310" i="3"/>
  <c r="G310" i="3" s="1"/>
  <c r="D310" i="3"/>
  <c r="F310" i="3" s="1"/>
  <c r="E309" i="3"/>
  <c r="G309" i="3" s="1"/>
  <c r="D309" i="3"/>
  <c r="F309" i="3" s="1"/>
  <c r="E308" i="3"/>
  <c r="G308" i="3" s="1"/>
  <c r="D308" i="3"/>
  <c r="F308" i="3" s="1"/>
  <c r="E307" i="3"/>
  <c r="G307" i="3" s="1"/>
  <c r="D307" i="3"/>
  <c r="F307" i="3" s="1"/>
  <c r="E306" i="3"/>
  <c r="G306" i="3" s="1"/>
  <c r="D306" i="3"/>
  <c r="F306" i="3" s="1"/>
  <c r="E305" i="3"/>
  <c r="G305" i="3" s="1"/>
  <c r="D305" i="3"/>
  <c r="F305" i="3" s="1"/>
  <c r="E304" i="3"/>
  <c r="G304" i="3" s="1"/>
  <c r="D304" i="3"/>
  <c r="F304" i="3" s="1"/>
  <c r="E303" i="3"/>
  <c r="G303" i="3" s="1"/>
  <c r="D303" i="3"/>
  <c r="F303" i="3" s="1"/>
  <c r="E302" i="3"/>
  <c r="G302" i="3" s="1"/>
  <c r="D302" i="3"/>
  <c r="F302" i="3" s="1"/>
  <c r="E301" i="3"/>
  <c r="G301" i="3" s="1"/>
  <c r="D301" i="3"/>
  <c r="F301" i="3" s="1"/>
  <c r="E300" i="3"/>
  <c r="G300" i="3" s="1"/>
  <c r="D300" i="3"/>
  <c r="F300" i="3" s="1"/>
  <c r="E299" i="3"/>
  <c r="G299" i="3" s="1"/>
  <c r="D299" i="3"/>
  <c r="F299" i="3" s="1"/>
  <c r="E298" i="3"/>
  <c r="G298" i="3" s="1"/>
  <c r="D298" i="3"/>
  <c r="F298" i="3" s="1"/>
  <c r="E297" i="3"/>
  <c r="G297" i="3" s="1"/>
  <c r="D297" i="3"/>
  <c r="F297" i="3" s="1"/>
  <c r="E296" i="3"/>
  <c r="G296" i="3" s="1"/>
  <c r="D296" i="3"/>
  <c r="F296" i="3" s="1"/>
  <c r="E295" i="3"/>
  <c r="G295" i="3" s="1"/>
  <c r="D295" i="3"/>
  <c r="F295" i="3" s="1"/>
  <c r="E294" i="3"/>
  <c r="G294" i="3" s="1"/>
  <c r="D294" i="3"/>
  <c r="F294" i="3" s="1"/>
  <c r="E293" i="3"/>
  <c r="G293" i="3" s="1"/>
  <c r="D293" i="3"/>
  <c r="F293" i="3" s="1"/>
  <c r="E292" i="3"/>
  <c r="G292" i="3" s="1"/>
  <c r="D292" i="3"/>
  <c r="F292" i="3" s="1"/>
  <c r="E291" i="3"/>
  <c r="G291" i="3" s="1"/>
  <c r="D291" i="3"/>
  <c r="F291" i="3" s="1"/>
  <c r="E290" i="3"/>
  <c r="G290" i="3" s="1"/>
  <c r="D290" i="3"/>
  <c r="F290" i="3" s="1"/>
  <c r="E289" i="3"/>
  <c r="G289" i="3" s="1"/>
  <c r="D289" i="3"/>
  <c r="F289" i="3" s="1"/>
  <c r="E288" i="3"/>
  <c r="G288" i="3" s="1"/>
  <c r="D288" i="3"/>
  <c r="F288" i="3" s="1"/>
  <c r="E287" i="3"/>
  <c r="G287" i="3" s="1"/>
  <c r="D287" i="3"/>
  <c r="F287" i="3" s="1"/>
  <c r="E286" i="3"/>
  <c r="G286" i="3" s="1"/>
  <c r="D286" i="3"/>
  <c r="F286" i="3" s="1"/>
  <c r="E285" i="3"/>
  <c r="G285" i="3" s="1"/>
  <c r="D285" i="3"/>
  <c r="F285" i="3" s="1"/>
  <c r="E284" i="3"/>
  <c r="G284" i="3" s="1"/>
  <c r="D284" i="3"/>
  <c r="F284" i="3" s="1"/>
  <c r="E283" i="3"/>
  <c r="G283" i="3" s="1"/>
  <c r="D283" i="3"/>
  <c r="F283" i="3" s="1"/>
  <c r="E282" i="3"/>
  <c r="G282" i="3" s="1"/>
  <c r="D282" i="3"/>
  <c r="F282" i="3" s="1"/>
  <c r="E281" i="3"/>
  <c r="G281" i="3" s="1"/>
  <c r="D281" i="3"/>
  <c r="F281" i="3" s="1"/>
  <c r="E280" i="3"/>
  <c r="G280" i="3" s="1"/>
  <c r="D280" i="3"/>
  <c r="F280" i="3" s="1"/>
  <c r="E279" i="3"/>
  <c r="G279" i="3" s="1"/>
  <c r="D279" i="3"/>
  <c r="F279" i="3" s="1"/>
  <c r="E278" i="3"/>
  <c r="G278" i="3" s="1"/>
  <c r="D278" i="3"/>
  <c r="F278" i="3" s="1"/>
  <c r="E277" i="3"/>
  <c r="G277" i="3" s="1"/>
  <c r="D277" i="3"/>
  <c r="F277" i="3" s="1"/>
  <c r="E276" i="3"/>
  <c r="G276" i="3" s="1"/>
  <c r="D276" i="3"/>
  <c r="F276" i="3" s="1"/>
  <c r="E275" i="3"/>
  <c r="G275" i="3" s="1"/>
  <c r="D275" i="3"/>
  <c r="F275" i="3" s="1"/>
  <c r="E274" i="3"/>
  <c r="G274" i="3" s="1"/>
  <c r="D274" i="3"/>
  <c r="F274" i="3" s="1"/>
  <c r="E273" i="3"/>
  <c r="G273" i="3" s="1"/>
  <c r="D273" i="3"/>
  <c r="F273" i="3" s="1"/>
  <c r="E272" i="3"/>
  <c r="G272" i="3" s="1"/>
  <c r="D272" i="3"/>
  <c r="F272" i="3" s="1"/>
  <c r="E271" i="3"/>
  <c r="G271" i="3" s="1"/>
  <c r="D271" i="3"/>
  <c r="F271" i="3" s="1"/>
  <c r="E270" i="3"/>
  <c r="G270" i="3" s="1"/>
  <c r="D270" i="3"/>
  <c r="F270" i="3" s="1"/>
  <c r="E269" i="3"/>
  <c r="G269" i="3" s="1"/>
  <c r="D269" i="3"/>
  <c r="F269" i="3" s="1"/>
  <c r="E268" i="3"/>
  <c r="G268" i="3" s="1"/>
  <c r="D268" i="3"/>
  <c r="F268" i="3" s="1"/>
  <c r="E267" i="3"/>
  <c r="G267" i="3" s="1"/>
  <c r="D267" i="3"/>
  <c r="F267" i="3" s="1"/>
  <c r="E266" i="3"/>
  <c r="G266" i="3" s="1"/>
  <c r="D266" i="3"/>
  <c r="F266" i="3" s="1"/>
  <c r="E265" i="3"/>
  <c r="G265" i="3" s="1"/>
  <c r="D265" i="3"/>
  <c r="F265" i="3" s="1"/>
  <c r="E264" i="3"/>
  <c r="G264" i="3" s="1"/>
  <c r="D264" i="3"/>
  <c r="F264" i="3" s="1"/>
  <c r="E263" i="3"/>
  <c r="G263" i="3" s="1"/>
  <c r="D263" i="3"/>
  <c r="F263" i="3" s="1"/>
  <c r="E262" i="3"/>
  <c r="G262" i="3" s="1"/>
  <c r="D262" i="3"/>
  <c r="F262" i="3" s="1"/>
  <c r="E261" i="3"/>
  <c r="G261" i="3" s="1"/>
  <c r="D261" i="3"/>
  <c r="F261" i="3" s="1"/>
  <c r="E260" i="3"/>
  <c r="G260" i="3" s="1"/>
  <c r="D260" i="3"/>
  <c r="F260" i="3" s="1"/>
  <c r="E259" i="3"/>
  <c r="G259" i="3" s="1"/>
  <c r="D259" i="3"/>
  <c r="F259" i="3" s="1"/>
  <c r="E258" i="3"/>
  <c r="G258" i="3" s="1"/>
  <c r="D258" i="3"/>
  <c r="F258" i="3" s="1"/>
  <c r="E257" i="3"/>
  <c r="G257" i="3" s="1"/>
  <c r="D257" i="3"/>
  <c r="F257" i="3" s="1"/>
  <c r="E256" i="3"/>
  <c r="G256" i="3" s="1"/>
  <c r="D256" i="3"/>
  <c r="F256" i="3" s="1"/>
  <c r="E255" i="3"/>
  <c r="G255" i="3" s="1"/>
  <c r="D255" i="3"/>
  <c r="F255" i="3" s="1"/>
  <c r="E254" i="3"/>
  <c r="G254" i="3" s="1"/>
  <c r="D254" i="3"/>
  <c r="F254" i="3" s="1"/>
  <c r="E253" i="3"/>
  <c r="G253" i="3" s="1"/>
  <c r="D253" i="3"/>
  <c r="F253" i="3" s="1"/>
  <c r="E252" i="3"/>
  <c r="G252" i="3" s="1"/>
  <c r="D252" i="3"/>
  <c r="F252" i="3" s="1"/>
  <c r="E251" i="3"/>
  <c r="G251" i="3" s="1"/>
  <c r="D251" i="3"/>
  <c r="F251" i="3" s="1"/>
  <c r="E250" i="3"/>
  <c r="G250" i="3" s="1"/>
  <c r="D250" i="3"/>
  <c r="F250" i="3" s="1"/>
  <c r="E249" i="3"/>
  <c r="G249" i="3" s="1"/>
  <c r="D249" i="3"/>
  <c r="F249" i="3" s="1"/>
  <c r="E248" i="3"/>
  <c r="G248" i="3" s="1"/>
  <c r="D248" i="3"/>
  <c r="F248" i="3" s="1"/>
  <c r="E247" i="3"/>
  <c r="G247" i="3" s="1"/>
  <c r="D247" i="3"/>
  <c r="F247" i="3" s="1"/>
  <c r="E246" i="3"/>
  <c r="G246" i="3" s="1"/>
  <c r="D246" i="3"/>
  <c r="F246" i="3" s="1"/>
  <c r="E245" i="3"/>
  <c r="G245" i="3" s="1"/>
  <c r="D245" i="3"/>
  <c r="F245" i="3" s="1"/>
  <c r="E244" i="3"/>
  <c r="G244" i="3" s="1"/>
  <c r="D244" i="3"/>
  <c r="F244" i="3" s="1"/>
  <c r="E243" i="3"/>
  <c r="G243" i="3" s="1"/>
  <c r="D243" i="3"/>
  <c r="F243" i="3" s="1"/>
  <c r="E242" i="3"/>
  <c r="G242" i="3" s="1"/>
  <c r="D242" i="3"/>
  <c r="F242" i="3" s="1"/>
  <c r="E241" i="3"/>
  <c r="G241" i="3" s="1"/>
  <c r="D241" i="3"/>
  <c r="F241" i="3" s="1"/>
  <c r="E240" i="3"/>
  <c r="G240" i="3" s="1"/>
  <c r="D240" i="3"/>
  <c r="F240" i="3" s="1"/>
  <c r="E239" i="3"/>
  <c r="G239" i="3" s="1"/>
  <c r="D239" i="3"/>
  <c r="F239" i="3" s="1"/>
  <c r="E238" i="3"/>
  <c r="G238" i="3" s="1"/>
  <c r="D238" i="3"/>
  <c r="F238" i="3" s="1"/>
  <c r="E237" i="3"/>
  <c r="G237" i="3" s="1"/>
  <c r="D237" i="3"/>
  <c r="F237" i="3" s="1"/>
  <c r="E236" i="3"/>
  <c r="G236" i="3" s="1"/>
  <c r="D236" i="3"/>
  <c r="F236" i="3" s="1"/>
  <c r="F235" i="3"/>
  <c r="E235" i="3"/>
  <c r="G235" i="3" s="1"/>
  <c r="D235" i="3"/>
  <c r="F234" i="3"/>
  <c r="E234" i="3"/>
  <c r="G234" i="3" s="1"/>
  <c r="D234" i="3"/>
  <c r="E233" i="3"/>
  <c r="G233" i="3" s="1"/>
  <c r="D233" i="3"/>
  <c r="F233" i="3" s="1"/>
  <c r="E232" i="3"/>
  <c r="G232" i="3" s="1"/>
  <c r="D232" i="3"/>
  <c r="F232" i="3" s="1"/>
  <c r="F231" i="3"/>
  <c r="E231" i="3"/>
  <c r="G231" i="3" s="1"/>
  <c r="D231" i="3"/>
  <c r="F230" i="3"/>
  <c r="E230" i="3"/>
  <c r="G230" i="3" s="1"/>
  <c r="D230" i="3"/>
  <c r="E229" i="3"/>
  <c r="G229" i="3" s="1"/>
  <c r="D229" i="3"/>
  <c r="F229" i="3" s="1"/>
  <c r="E228" i="3"/>
  <c r="G228" i="3" s="1"/>
  <c r="D228" i="3"/>
  <c r="F228" i="3" s="1"/>
  <c r="F227" i="3"/>
  <c r="E227" i="3"/>
  <c r="G227" i="3" s="1"/>
  <c r="D227" i="3"/>
  <c r="F226" i="3"/>
  <c r="E226" i="3"/>
  <c r="G226" i="3" s="1"/>
  <c r="D226" i="3"/>
  <c r="E225" i="3"/>
  <c r="G225" i="3" s="1"/>
  <c r="D225" i="3"/>
  <c r="F225" i="3" s="1"/>
  <c r="E224" i="3"/>
  <c r="G224" i="3" s="1"/>
  <c r="D224" i="3"/>
  <c r="F224" i="3" s="1"/>
  <c r="F223" i="3"/>
  <c r="E223" i="3"/>
  <c r="G223" i="3" s="1"/>
  <c r="D223" i="3"/>
  <c r="F222" i="3"/>
  <c r="E222" i="3"/>
  <c r="G222" i="3" s="1"/>
  <c r="D222" i="3"/>
  <c r="E221" i="3"/>
  <c r="G221" i="3" s="1"/>
  <c r="D221" i="3"/>
  <c r="F221" i="3" s="1"/>
  <c r="E220" i="3"/>
  <c r="G220" i="3" s="1"/>
  <c r="D220" i="3"/>
  <c r="F220" i="3" s="1"/>
  <c r="F219" i="3"/>
  <c r="E219" i="3"/>
  <c r="G219" i="3" s="1"/>
  <c r="D219" i="3"/>
  <c r="F218" i="3"/>
  <c r="E218" i="3"/>
  <c r="G218" i="3" s="1"/>
  <c r="D218" i="3"/>
  <c r="E217" i="3"/>
  <c r="G217" i="3" s="1"/>
  <c r="D217" i="3"/>
  <c r="F217" i="3" s="1"/>
  <c r="E216" i="3"/>
  <c r="G216" i="3" s="1"/>
  <c r="D216" i="3"/>
  <c r="F216" i="3" s="1"/>
  <c r="F215" i="3"/>
  <c r="E215" i="3"/>
  <c r="G215" i="3" s="1"/>
  <c r="D215" i="3"/>
  <c r="F214" i="3"/>
  <c r="E214" i="3"/>
  <c r="G214" i="3" s="1"/>
  <c r="D214" i="3"/>
  <c r="E213" i="3"/>
  <c r="G213" i="3" s="1"/>
  <c r="D213" i="3"/>
  <c r="F213" i="3" s="1"/>
  <c r="E212" i="3"/>
  <c r="G212" i="3" s="1"/>
  <c r="D212" i="3"/>
  <c r="F212" i="3" s="1"/>
  <c r="F211" i="3"/>
  <c r="E211" i="3"/>
  <c r="G211" i="3" s="1"/>
  <c r="D211" i="3"/>
  <c r="F210" i="3"/>
  <c r="E210" i="3"/>
  <c r="G210" i="3" s="1"/>
  <c r="D210" i="3"/>
  <c r="E209" i="3"/>
  <c r="G209" i="3" s="1"/>
  <c r="D209" i="3"/>
  <c r="F209" i="3" s="1"/>
  <c r="E208" i="3"/>
  <c r="G208" i="3" s="1"/>
  <c r="D208" i="3"/>
  <c r="F208" i="3" s="1"/>
  <c r="F207" i="3"/>
  <c r="E207" i="3"/>
  <c r="G207" i="3" s="1"/>
  <c r="D207" i="3"/>
  <c r="F206" i="3"/>
  <c r="E206" i="3"/>
  <c r="G206" i="3" s="1"/>
  <c r="D206" i="3"/>
  <c r="E205" i="3"/>
  <c r="G205" i="3" s="1"/>
  <c r="D205" i="3"/>
  <c r="F205" i="3" s="1"/>
  <c r="E204" i="3"/>
  <c r="G204" i="3" s="1"/>
  <c r="D204" i="3"/>
  <c r="F204" i="3" s="1"/>
  <c r="F203" i="3"/>
  <c r="E203" i="3"/>
  <c r="G203" i="3" s="1"/>
  <c r="D203" i="3"/>
  <c r="F202" i="3"/>
  <c r="E202" i="3"/>
  <c r="G202" i="3" s="1"/>
  <c r="D202" i="3"/>
  <c r="E201" i="3"/>
  <c r="G201" i="3" s="1"/>
  <c r="D201" i="3"/>
  <c r="F201" i="3" s="1"/>
  <c r="E200" i="3"/>
  <c r="G200" i="3" s="1"/>
  <c r="D200" i="3"/>
  <c r="F200" i="3" s="1"/>
  <c r="F199" i="3"/>
  <c r="E199" i="3"/>
  <c r="G199" i="3" s="1"/>
  <c r="D199" i="3"/>
  <c r="F198" i="3"/>
  <c r="E198" i="3"/>
  <c r="G198" i="3" s="1"/>
  <c r="D198" i="3"/>
  <c r="E197" i="3"/>
  <c r="G197" i="3" s="1"/>
  <c r="D197" i="3"/>
  <c r="F197" i="3" s="1"/>
  <c r="E196" i="3"/>
  <c r="G196" i="3" s="1"/>
  <c r="D196" i="3"/>
  <c r="F196" i="3" s="1"/>
  <c r="F195" i="3"/>
  <c r="E195" i="3"/>
  <c r="G195" i="3" s="1"/>
  <c r="D195" i="3"/>
  <c r="F194" i="3"/>
  <c r="E194" i="3"/>
  <c r="G194" i="3" s="1"/>
  <c r="D194" i="3"/>
  <c r="E193" i="3"/>
  <c r="G193" i="3" s="1"/>
  <c r="D193" i="3"/>
  <c r="F193" i="3" s="1"/>
  <c r="E192" i="3"/>
  <c r="G192" i="3" s="1"/>
  <c r="D192" i="3"/>
  <c r="F192" i="3" s="1"/>
  <c r="F191" i="3"/>
  <c r="E191" i="3"/>
  <c r="G191" i="3" s="1"/>
  <c r="D191" i="3"/>
  <c r="F190" i="3"/>
  <c r="E190" i="3"/>
  <c r="G190" i="3" s="1"/>
  <c r="D190" i="3"/>
  <c r="E189" i="3"/>
  <c r="G189" i="3" s="1"/>
  <c r="D189" i="3"/>
  <c r="F189" i="3" s="1"/>
  <c r="E188" i="3"/>
  <c r="G188" i="3" s="1"/>
  <c r="D188" i="3"/>
  <c r="F188" i="3" s="1"/>
  <c r="F187" i="3"/>
  <c r="E187" i="3"/>
  <c r="G187" i="3" s="1"/>
  <c r="D187" i="3"/>
  <c r="F186" i="3"/>
  <c r="E186" i="3"/>
  <c r="G186" i="3" s="1"/>
  <c r="D186" i="3"/>
  <c r="E185" i="3"/>
  <c r="G185" i="3" s="1"/>
  <c r="D185" i="3"/>
  <c r="F185" i="3" s="1"/>
  <c r="E184" i="3"/>
  <c r="G184" i="3" s="1"/>
  <c r="D184" i="3"/>
  <c r="F184" i="3" s="1"/>
  <c r="F183" i="3"/>
  <c r="E183" i="3"/>
  <c r="G183" i="3" s="1"/>
  <c r="D183" i="3"/>
  <c r="F182" i="3"/>
  <c r="E182" i="3"/>
  <c r="G182" i="3" s="1"/>
  <c r="D182" i="3"/>
  <c r="E181" i="3"/>
  <c r="G181" i="3" s="1"/>
  <c r="D181" i="3"/>
  <c r="F181" i="3" s="1"/>
  <c r="E180" i="3"/>
  <c r="G180" i="3" s="1"/>
  <c r="D180" i="3"/>
  <c r="F180" i="3" s="1"/>
  <c r="F179" i="3"/>
  <c r="E179" i="3"/>
  <c r="G179" i="3" s="1"/>
  <c r="D179" i="3"/>
  <c r="F178" i="3"/>
  <c r="E178" i="3"/>
  <c r="G178" i="3" s="1"/>
  <c r="D178" i="3"/>
  <c r="E177" i="3"/>
  <c r="G177" i="3" s="1"/>
  <c r="D177" i="3"/>
  <c r="F177" i="3" s="1"/>
  <c r="E176" i="3"/>
  <c r="G176" i="3" s="1"/>
  <c r="D176" i="3"/>
  <c r="F176" i="3" s="1"/>
  <c r="F175" i="3"/>
  <c r="E175" i="3"/>
  <c r="G175" i="3" s="1"/>
  <c r="D175" i="3"/>
  <c r="F174" i="3"/>
  <c r="E174" i="3"/>
  <c r="G174" i="3" s="1"/>
  <c r="D174" i="3"/>
  <c r="E173" i="3"/>
  <c r="G173" i="3" s="1"/>
  <c r="D173" i="3"/>
  <c r="F173" i="3" s="1"/>
  <c r="E172" i="3"/>
  <c r="G172" i="3" s="1"/>
  <c r="D172" i="3"/>
  <c r="F172" i="3" s="1"/>
  <c r="G171" i="3"/>
  <c r="E171" i="3"/>
  <c r="D171" i="3"/>
  <c r="F171" i="3" s="1"/>
  <c r="G170" i="3"/>
  <c r="E170" i="3"/>
  <c r="D170" i="3"/>
  <c r="F170" i="3" s="1"/>
  <c r="G169" i="3"/>
  <c r="E169" i="3"/>
  <c r="D169" i="3"/>
  <c r="F169" i="3" s="1"/>
  <c r="G168" i="3"/>
  <c r="E168" i="3"/>
  <c r="D168" i="3"/>
  <c r="F168" i="3" s="1"/>
  <c r="G167" i="3"/>
  <c r="E167" i="3"/>
  <c r="D167" i="3"/>
  <c r="F167" i="3" s="1"/>
  <c r="G166" i="3"/>
  <c r="E166" i="3"/>
  <c r="D166" i="3"/>
  <c r="F166" i="3" s="1"/>
  <c r="G165" i="3"/>
  <c r="E165" i="3"/>
  <c r="D165" i="3"/>
  <c r="F165" i="3" s="1"/>
  <c r="G164" i="3"/>
  <c r="E164" i="3"/>
  <c r="D164" i="3"/>
  <c r="F164" i="3" s="1"/>
  <c r="G163" i="3"/>
  <c r="E163" i="3"/>
  <c r="D163" i="3"/>
  <c r="F163" i="3" s="1"/>
  <c r="G162" i="3"/>
  <c r="E162" i="3"/>
  <c r="D162" i="3"/>
  <c r="F162" i="3" s="1"/>
  <c r="G161" i="3"/>
  <c r="E161" i="3"/>
  <c r="D161" i="3"/>
  <c r="F161" i="3" s="1"/>
  <c r="G160" i="3"/>
  <c r="E160" i="3"/>
  <c r="D160" i="3"/>
  <c r="F160" i="3" s="1"/>
  <c r="G159" i="3"/>
  <c r="E159" i="3"/>
  <c r="D159" i="3"/>
  <c r="F159" i="3" s="1"/>
  <c r="G158" i="3"/>
  <c r="E158" i="3"/>
  <c r="D158" i="3"/>
  <c r="F158" i="3" s="1"/>
  <c r="G157" i="3"/>
  <c r="E157" i="3"/>
  <c r="D157" i="3"/>
  <c r="F157" i="3" s="1"/>
  <c r="G156" i="3"/>
  <c r="E156" i="3"/>
  <c r="D156" i="3"/>
  <c r="F156" i="3" s="1"/>
  <c r="G155" i="3"/>
  <c r="E155" i="3"/>
  <c r="D155" i="3"/>
  <c r="F155" i="3" s="1"/>
  <c r="G154" i="3"/>
  <c r="E154" i="3"/>
  <c r="D154" i="3"/>
  <c r="F154" i="3" s="1"/>
  <c r="G153" i="3"/>
  <c r="E153" i="3"/>
  <c r="D153" i="3"/>
  <c r="F153" i="3" s="1"/>
  <c r="G152" i="3"/>
  <c r="E152" i="3"/>
  <c r="D152" i="3"/>
  <c r="F152" i="3" s="1"/>
  <c r="G151" i="3"/>
  <c r="E151" i="3"/>
  <c r="D151" i="3"/>
  <c r="F151" i="3" s="1"/>
  <c r="G150" i="3"/>
  <c r="E150" i="3"/>
  <c r="D150" i="3"/>
  <c r="F150" i="3" s="1"/>
  <c r="G149" i="3"/>
  <c r="E149" i="3"/>
  <c r="D149" i="3"/>
  <c r="F149" i="3" s="1"/>
  <c r="G148" i="3"/>
  <c r="E148" i="3"/>
  <c r="D148" i="3"/>
  <c r="F148" i="3" s="1"/>
  <c r="G147" i="3"/>
  <c r="E147" i="3"/>
  <c r="D147" i="3"/>
  <c r="F147" i="3" s="1"/>
  <c r="G146" i="3"/>
  <c r="E146" i="3"/>
  <c r="D146" i="3"/>
  <c r="F146" i="3" s="1"/>
  <c r="G145" i="3"/>
  <c r="E145" i="3"/>
  <c r="D145" i="3"/>
  <c r="F145" i="3" s="1"/>
  <c r="G144" i="3"/>
  <c r="E144" i="3"/>
  <c r="D144" i="3"/>
  <c r="F144" i="3" s="1"/>
  <c r="G143" i="3"/>
  <c r="E143" i="3"/>
  <c r="D143" i="3"/>
  <c r="F143" i="3" s="1"/>
  <c r="G142" i="3"/>
  <c r="E142" i="3"/>
  <c r="D142" i="3"/>
  <c r="F142" i="3" s="1"/>
  <c r="G141" i="3"/>
  <c r="E141" i="3"/>
  <c r="D141" i="3"/>
  <c r="F141" i="3" s="1"/>
  <c r="G140" i="3"/>
  <c r="E140" i="3"/>
  <c r="D140" i="3"/>
  <c r="F140" i="3" s="1"/>
  <c r="G139" i="3"/>
  <c r="E139" i="3"/>
  <c r="D139" i="3"/>
  <c r="F139" i="3" s="1"/>
  <c r="G138" i="3"/>
  <c r="E138" i="3"/>
  <c r="D138" i="3"/>
  <c r="F138" i="3" s="1"/>
  <c r="G137" i="3"/>
  <c r="E137" i="3"/>
  <c r="D137" i="3"/>
  <c r="F137" i="3" s="1"/>
  <c r="G136" i="3"/>
  <c r="E136" i="3"/>
  <c r="D136" i="3"/>
  <c r="F136" i="3" s="1"/>
  <c r="G135" i="3"/>
  <c r="E135" i="3"/>
  <c r="D135" i="3"/>
  <c r="F135" i="3" s="1"/>
  <c r="G134" i="3"/>
  <c r="E134" i="3"/>
  <c r="D134" i="3"/>
  <c r="F134" i="3" s="1"/>
  <c r="G133" i="3"/>
  <c r="E133" i="3"/>
  <c r="D133" i="3"/>
  <c r="F133" i="3" s="1"/>
  <c r="G132" i="3"/>
  <c r="E132" i="3"/>
  <c r="D132" i="3"/>
  <c r="F132" i="3" s="1"/>
  <c r="G131" i="3"/>
  <c r="E131" i="3"/>
  <c r="D131" i="3"/>
  <c r="F131" i="3" s="1"/>
  <c r="G130" i="3"/>
  <c r="E130" i="3"/>
  <c r="D130" i="3"/>
  <c r="F130" i="3" s="1"/>
  <c r="G129" i="3"/>
  <c r="E129" i="3"/>
  <c r="D129" i="3"/>
  <c r="F129" i="3" s="1"/>
  <c r="G128" i="3"/>
  <c r="E128" i="3"/>
  <c r="D128" i="3"/>
  <c r="F128" i="3" s="1"/>
  <c r="G127" i="3"/>
  <c r="E127" i="3"/>
  <c r="D127" i="3"/>
  <c r="F127" i="3" s="1"/>
  <c r="E126" i="3"/>
  <c r="G126" i="3" s="1"/>
  <c r="D126" i="3"/>
  <c r="F126" i="3" s="1"/>
  <c r="E125" i="3"/>
  <c r="G125" i="3" s="1"/>
  <c r="D125" i="3"/>
  <c r="F125" i="3" s="1"/>
  <c r="E124" i="3"/>
  <c r="G124" i="3" s="1"/>
  <c r="D124" i="3"/>
  <c r="F124" i="3" s="1"/>
  <c r="E123" i="3"/>
  <c r="G123" i="3" s="1"/>
  <c r="D123" i="3"/>
  <c r="F123" i="3" s="1"/>
  <c r="E122" i="3"/>
  <c r="G122" i="3" s="1"/>
  <c r="D122" i="3"/>
  <c r="F122" i="3" s="1"/>
  <c r="E121" i="3"/>
  <c r="G121" i="3" s="1"/>
  <c r="D121" i="3"/>
  <c r="F121" i="3" s="1"/>
  <c r="E120" i="3"/>
  <c r="G120" i="3" s="1"/>
  <c r="D120" i="3"/>
  <c r="F120" i="3" s="1"/>
  <c r="E119" i="3"/>
  <c r="G119" i="3" s="1"/>
  <c r="D119" i="3"/>
  <c r="F119" i="3" s="1"/>
  <c r="E118" i="3"/>
  <c r="G118" i="3" s="1"/>
  <c r="D118" i="3"/>
  <c r="F118" i="3" s="1"/>
  <c r="E117" i="3"/>
  <c r="G117" i="3" s="1"/>
  <c r="D117" i="3"/>
  <c r="F117" i="3" s="1"/>
  <c r="E116" i="3"/>
  <c r="G116" i="3" s="1"/>
  <c r="D116" i="3"/>
  <c r="F116" i="3" s="1"/>
  <c r="E115" i="3"/>
  <c r="G115" i="3" s="1"/>
  <c r="D115" i="3"/>
  <c r="F115" i="3" s="1"/>
  <c r="E114" i="3"/>
  <c r="G114" i="3" s="1"/>
  <c r="D114" i="3"/>
  <c r="F114" i="3" s="1"/>
  <c r="E113" i="3"/>
  <c r="G113" i="3" s="1"/>
  <c r="D113" i="3"/>
  <c r="F113" i="3" s="1"/>
  <c r="E112" i="3"/>
  <c r="G112" i="3" s="1"/>
  <c r="D112" i="3"/>
  <c r="F112" i="3" s="1"/>
  <c r="E111" i="3"/>
  <c r="G111" i="3" s="1"/>
  <c r="D111" i="3"/>
  <c r="F111" i="3" s="1"/>
  <c r="E110" i="3"/>
  <c r="G110" i="3" s="1"/>
  <c r="D110" i="3"/>
  <c r="F110" i="3" s="1"/>
  <c r="E109" i="3"/>
  <c r="G109" i="3" s="1"/>
  <c r="D109" i="3"/>
  <c r="F109" i="3" s="1"/>
  <c r="E108" i="3"/>
  <c r="G108" i="3" s="1"/>
  <c r="D108" i="3"/>
  <c r="F108" i="3" s="1"/>
  <c r="E107" i="3"/>
  <c r="G107" i="3" s="1"/>
  <c r="D107" i="3"/>
  <c r="F107" i="3" s="1"/>
  <c r="E106" i="3"/>
  <c r="G106" i="3" s="1"/>
  <c r="D106" i="3"/>
  <c r="F106" i="3" s="1"/>
  <c r="E105" i="3"/>
  <c r="G105" i="3" s="1"/>
  <c r="D105" i="3"/>
  <c r="F105" i="3" s="1"/>
  <c r="E104" i="3"/>
  <c r="G104" i="3" s="1"/>
  <c r="D104" i="3"/>
  <c r="F104" i="3" s="1"/>
  <c r="E103" i="3"/>
  <c r="G103" i="3" s="1"/>
  <c r="D103" i="3"/>
  <c r="F103" i="3" s="1"/>
  <c r="E102" i="3"/>
  <c r="G102" i="3" s="1"/>
  <c r="D102" i="3"/>
  <c r="F102" i="3" s="1"/>
  <c r="E101" i="3"/>
  <c r="G101" i="3" s="1"/>
  <c r="D101" i="3"/>
  <c r="F101" i="3" s="1"/>
  <c r="E100" i="3"/>
  <c r="G100" i="3" s="1"/>
  <c r="D100" i="3"/>
  <c r="F100" i="3" s="1"/>
  <c r="E99" i="3"/>
  <c r="G99" i="3" s="1"/>
  <c r="D99" i="3"/>
  <c r="F99" i="3" s="1"/>
  <c r="E98" i="3"/>
  <c r="G98" i="3" s="1"/>
  <c r="D98" i="3"/>
  <c r="F98" i="3" s="1"/>
  <c r="E97" i="3"/>
  <c r="G97" i="3" s="1"/>
  <c r="D97" i="3"/>
  <c r="F97" i="3" s="1"/>
  <c r="E96" i="3"/>
  <c r="G96" i="3" s="1"/>
  <c r="D96" i="3"/>
  <c r="F96" i="3" s="1"/>
  <c r="E95" i="3"/>
  <c r="G95" i="3" s="1"/>
  <c r="D95" i="3"/>
  <c r="F95" i="3" s="1"/>
  <c r="E94" i="3"/>
  <c r="G94" i="3" s="1"/>
  <c r="D94" i="3"/>
  <c r="F94" i="3" s="1"/>
  <c r="E93" i="3"/>
  <c r="G93" i="3" s="1"/>
  <c r="D93" i="3"/>
  <c r="F93" i="3" s="1"/>
  <c r="E92" i="3"/>
  <c r="G92" i="3" s="1"/>
  <c r="D92" i="3"/>
  <c r="F92" i="3" s="1"/>
  <c r="E91" i="3"/>
  <c r="G91" i="3" s="1"/>
  <c r="D91" i="3"/>
  <c r="F91" i="3" s="1"/>
  <c r="E90" i="3"/>
  <c r="G90" i="3" s="1"/>
  <c r="D90" i="3"/>
  <c r="F90" i="3" s="1"/>
  <c r="E89" i="3"/>
  <c r="G89" i="3" s="1"/>
  <c r="D89" i="3"/>
  <c r="F89" i="3" s="1"/>
  <c r="E88" i="3"/>
  <c r="G88" i="3" s="1"/>
  <c r="D88" i="3"/>
  <c r="F88" i="3" s="1"/>
  <c r="E87" i="3"/>
  <c r="G87" i="3" s="1"/>
  <c r="D87" i="3"/>
  <c r="F87" i="3" s="1"/>
  <c r="E86" i="3"/>
  <c r="G86" i="3" s="1"/>
  <c r="D86" i="3"/>
  <c r="F86" i="3" s="1"/>
  <c r="E85" i="3"/>
  <c r="G85" i="3" s="1"/>
  <c r="D85" i="3"/>
  <c r="F85" i="3" s="1"/>
  <c r="E84" i="3"/>
  <c r="G84" i="3" s="1"/>
  <c r="D84" i="3"/>
  <c r="F84" i="3" s="1"/>
  <c r="E83" i="3"/>
  <c r="G83" i="3" s="1"/>
  <c r="D83" i="3"/>
  <c r="F83" i="3" s="1"/>
  <c r="E82" i="3"/>
  <c r="G82" i="3" s="1"/>
  <c r="D82" i="3"/>
  <c r="F82" i="3" s="1"/>
  <c r="E81" i="3"/>
  <c r="G81" i="3" s="1"/>
  <c r="D81" i="3"/>
  <c r="F81" i="3" s="1"/>
  <c r="E80" i="3"/>
  <c r="G80" i="3" s="1"/>
  <c r="D80" i="3"/>
  <c r="F80" i="3" s="1"/>
  <c r="E79" i="3"/>
  <c r="G79" i="3" s="1"/>
  <c r="D79" i="3"/>
  <c r="F79" i="3" s="1"/>
  <c r="E78" i="3"/>
  <c r="G78" i="3" s="1"/>
  <c r="D78" i="3"/>
  <c r="F78" i="3" s="1"/>
  <c r="E77" i="3"/>
  <c r="G77" i="3" s="1"/>
  <c r="D77" i="3"/>
  <c r="F77" i="3" s="1"/>
  <c r="E76" i="3"/>
  <c r="G76" i="3" s="1"/>
  <c r="D76" i="3"/>
  <c r="F76" i="3" s="1"/>
  <c r="E75" i="3"/>
  <c r="G75" i="3" s="1"/>
  <c r="D75" i="3"/>
  <c r="F75" i="3" s="1"/>
  <c r="E74" i="3"/>
  <c r="G74" i="3" s="1"/>
  <c r="D74" i="3"/>
  <c r="F74" i="3" s="1"/>
  <c r="E73" i="3"/>
  <c r="G73" i="3" s="1"/>
  <c r="D73" i="3"/>
  <c r="F73" i="3" s="1"/>
  <c r="E72" i="3"/>
  <c r="G72" i="3" s="1"/>
  <c r="D72" i="3"/>
  <c r="F72" i="3" s="1"/>
  <c r="E71" i="3"/>
  <c r="G71" i="3" s="1"/>
  <c r="D71" i="3"/>
  <c r="F71" i="3" s="1"/>
  <c r="E70" i="3"/>
  <c r="G70" i="3" s="1"/>
  <c r="D70" i="3"/>
  <c r="F70" i="3" s="1"/>
  <c r="E69" i="3"/>
  <c r="G69" i="3" s="1"/>
  <c r="D69" i="3"/>
  <c r="F69" i="3" s="1"/>
  <c r="E68" i="3"/>
  <c r="G68" i="3" s="1"/>
  <c r="D68" i="3"/>
  <c r="F68" i="3" s="1"/>
  <c r="E67" i="3"/>
  <c r="G67" i="3" s="1"/>
  <c r="D67" i="3"/>
  <c r="F67" i="3" s="1"/>
  <c r="E66" i="3"/>
  <c r="G66" i="3" s="1"/>
  <c r="D66" i="3"/>
  <c r="F66" i="3" s="1"/>
  <c r="E65" i="3"/>
  <c r="G65" i="3" s="1"/>
  <c r="D65" i="3"/>
  <c r="F65" i="3" s="1"/>
  <c r="E64" i="3"/>
  <c r="G64" i="3" s="1"/>
  <c r="D64" i="3"/>
  <c r="F64" i="3" s="1"/>
  <c r="E63" i="3"/>
  <c r="G63" i="3" s="1"/>
  <c r="D63" i="3"/>
  <c r="F63" i="3" s="1"/>
  <c r="E62" i="3"/>
  <c r="G62" i="3" s="1"/>
  <c r="D62" i="3"/>
  <c r="F62" i="3" s="1"/>
  <c r="E61" i="3"/>
  <c r="G61" i="3" s="1"/>
  <c r="D61" i="3"/>
  <c r="F61" i="3" s="1"/>
  <c r="E60" i="3"/>
  <c r="G60" i="3" s="1"/>
  <c r="D60" i="3"/>
  <c r="F60" i="3" s="1"/>
  <c r="E59" i="3"/>
  <c r="G59" i="3" s="1"/>
  <c r="D59" i="3"/>
  <c r="F59" i="3" s="1"/>
  <c r="E58" i="3"/>
  <c r="G58" i="3" s="1"/>
  <c r="D58" i="3"/>
  <c r="F58" i="3" s="1"/>
  <c r="E57" i="3"/>
  <c r="G57" i="3" s="1"/>
  <c r="D57" i="3"/>
  <c r="F57" i="3" s="1"/>
  <c r="E56" i="3"/>
  <c r="G56" i="3" s="1"/>
  <c r="D56" i="3"/>
  <c r="F56" i="3" s="1"/>
  <c r="E55" i="3"/>
  <c r="G55" i="3" s="1"/>
  <c r="D55" i="3"/>
  <c r="F55" i="3" s="1"/>
  <c r="E54" i="3"/>
  <c r="G54" i="3" s="1"/>
  <c r="D54" i="3"/>
  <c r="F54" i="3" s="1"/>
  <c r="E53" i="3"/>
  <c r="G53" i="3" s="1"/>
  <c r="D53" i="3"/>
  <c r="F53" i="3" s="1"/>
  <c r="E52" i="3"/>
  <c r="G52" i="3" s="1"/>
  <c r="D52" i="3"/>
  <c r="F52" i="3" s="1"/>
  <c r="E51" i="3"/>
  <c r="G51" i="3" s="1"/>
  <c r="D51" i="3"/>
  <c r="F51" i="3" s="1"/>
  <c r="E50" i="3"/>
  <c r="G50" i="3" s="1"/>
  <c r="D50" i="3"/>
  <c r="F50" i="3" s="1"/>
  <c r="E49" i="3"/>
  <c r="G49" i="3" s="1"/>
  <c r="D49" i="3"/>
  <c r="F49" i="3" s="1"/>
  <c r="E48" i="3"/>
  <c r="G48" i="3" s="1"/>
  <c r="D48" i="3"/>
  <c r="F48" i="3" s="1"/>
  <c r="E47" i="3"/>
  <c r="G47" i="3" s="1"/>
  <c r="D47" i="3"/>
  <c r="F47" i="3" s="1"/>
  <c r="E46" i="3"/>
  <c r="G46" i="3" s="1"/>
  <c r="D46" i="3"/>
  <c r="F46" i="3" s="1"/>
  <c r="E45" i="3"/>
  <c r="G45" i="3" s="1"/>
  <c r="D45" i="3"/>
  <c r="F45" i="3" s="1"/>
  <c r="E44" i="3"/>
  <c r="G44" i="3" s="1"/>
  <c r="D44" i="3"/>
  <c r="F44" i="3" s="1"/>
  <c r="E43" i="3"/>
  <c r="G43" i="3" s="1"/>
  <c r="D43" i="3"/>
  <c r="F43" i="3" s="1"/>
  <c r="E42" i="3"/>
  <c r="G42" i="3" s="1"/>
  <c r="D42" i="3"/>
  <c r="F42" i="3" s="1"/>
  <c r="E41" i="3"/>
  <c r="G41" i="3" s="1"/>
  <c r="D41" i="3"/>
  <c r="F41" i="3" s="1"/>
  <c r="E40" i="3"/>
  <c r="G40" i="3" s="1"/>
  <c r="D40" i="3"/>
  <c r="F40" i="3" s="1"/>
  <c r="E39" i="3"/>
  <c r="G39" i="3" s="1"/>
  <c r="D39" i="3"/>
  <c r="F39" i="3" s="1"/>
  <c r="E38" i="3"/>
  <c r="G38" i="3" s="1"/>
  <c r="D38" i="3"/>
  <c r="F38" i="3" s="1"/>
  <c r="E37" i="3"/>
  <c r="G37" i="3" s="1"/>
  <c r="D37" i="3"/>
  <c r="F37" i="3" s="1"/>
  <c r="E36" i="3"/>
  <c r="G36" i="3" s="1"/>
  <c r="D36" i="3"/>
  <c r="F36" i="3" s="1"/>
  <c r="E35" i="3"/>
  <c r="G35" i="3" s="1"/>
  <c r="D35" i="3"/>
  <c r="F35" i="3" s="1"/>
  <c r="E34" i="3"/>
  <c r="G34" i="3" s="1"/>
  <c r="D34" i="3"/>
  <c r="F34" i="3" s="1"/>
  <c r="E33" i="3"/>
  <c r="G33" i="3" s="1"/>
  <c r="D33" i="3"/>
  <c r="F33" i="3" s="1"/>
  <c r="E32" i="3"/>
  <c r="G32" i="3" s="1"/>
  <c r="D32" i="3"/>
  <c r="F32" i="3" s="1"/>
  <c r="E31" i="3"/>
  <c r="G31" i="3" s="1"/>
  <c r="D31" i="3"/>
  <c r="F31" i="3" s="1"/>
  <c r="E30" i="3"/>
  <c r="G30" i="3" s="1"/>
  <c r="D30" i="3"/>
  <c r="F30" i="3" s="1"/>
  <c r="E29" i="3"/>
  <c r="G29" i="3" s="1"/>
  <c r="D29" i="3"/>
  <c r="F29" i="3" s="1"/>
  <c r="E28" i="3"/>
  <c r="G28" i="3" s="1"/>
  <c r="D28" i="3"/>
  <c r="F28" i="3" s="1"/>
  <c r="E27" i="3"/>
  <c r="G27" i="3" s="1"/>
  <c r="D27" i="3"/>
  <c r="F27" i="3" s="1"/>
  <c r="E26" i="3"/>
  <c r="G26" i="3" s="1"/>
  <c r="D26" i="3"/>
  <c r="F26" i="3" s="1"/>
  <c r="E25" i="3"/>
  <c r="G25" i="3" s="1"/>
  <c r="D25" i="3"/>
  <c r="F25" i="3" s="1"/>
  <c r="E24" i="3"/>
  <c r="G24" i="3" s="1"/>
  <c r="D24" i="3"/>
  <c r="F24" i="3" s="1"/>
  <c r="E23" i="3"/>
  <c r="G23" i="3" s="1"/>
  <c r="D23" i="3"/>
  <c r="F23" i="3" s="1"/>
  <c r="E22" i="3"/>
  <c r="G22" i="3" s="1"/>
  <c r="D22" i="3"/>
  <c r="F22" i="3" s="1"/>
  <c r="E21" i="3"/>
  <c r="G21" i="3" s="1"/>
  <c r="D21" i="3"/>
  <c r="F21" i="3" s="1"/>
  <c r="E20" i="3"/>
  <c r="G20" i="3" s="1"/>
  <c r="D20" i="3"/>
  <c r="F20" i="3" s="1"/>
  <c r="E19" i="3"/>
  <c r="G19" i="3" s="1"/>
  <c r="D19" i="3"/>
  <c r="F19" i="3" s="1"/>
  <c r="E18" i="3"/>
  <c r="G18" i="3" s="1"/>
  <c r="D18" i="3"/>
  <c r="F18" i="3" s="1"/>
  <c r="E17" i="3"/>
  <c r="G17" i="3" s="1"/>
  <c r="D17" i="3"/>
  <c r="F17" i="3" s="1"/>
  <c r="E16" i="3"/>
  <c r="G16" i="3" s="1"/>
  <c r="D16" i="3"/>
  <c r="F16" i="3" s="1"/>
  <c r="E15" i="3"/>
  <c r="G15" i="3" s="1"/>
  <c r="D15" i="3"/>
  <c r="F15" i="3" s="1"/>
  <c r="E14" i="3"/>
  <c r="G14" i="3" s="1"/>
  <c r="D14" i="3"/>
  <c r="F14" i="3" s="1"/>
  <c r="E13" i="3"/>
  <c r="G13" i="3" s="1"/>
  <c r="D13" i="3"/>
  <c r="F13" i="3" s="1"/>
  <c r="E12" i="3"/>
  <c r="G12" i="3" s="1"/>
  <c r="D12" i="3"/>
  <c r="F12" i="3" s="1"/>
  <c r="E11" i="3"/>
  <c r="G11" i="3" s="1"/>
  <c r="D11" i="3"/>
  <c r="F11" i="3" s="1"/>
  <c r="E10" i="3"/>
  <c r="G10" i="3" s="1"/>
  <c r="D10" i="3"/>
  <c r="F10" i="3" s="1"/>
  <c r="E9" i="3"/>
  <c r="G9" i="3" s="1"/>
  <c r="D9" i="3"/>
  <c r="F9" i="3" s="1"/>
  <c r="E8" i="3"/>
  <c r="G8" i="3" s="1"/>
  <c r="D8" i="3"/>
  <c r="F8" i="3" s="1"/>
  <c r="E7" i="3"/>
  <c r="G7" i="3" s="1"/>
  <c r="D7" i="3"/>
  <c r="F7" i="3" s="1"/>
  <c r="E6" i="3"/>
  <c r="G6" i="3" s="1"/>
  <c r="D6" i="3"/>
  <c r="F6" i="3" s="1"/>
  <c r="B21" i="2"/>
  <c r="B20" i="2"/>
  <c r="B19" i="2"/>
  <c r="B18" i="2"/>
  <c r="B17" i="2"/>
  <c r="B16" i="2"/>
  <c r="B15" i="2"/>
  <c r="B14" i="2"/>
  <c r="B13" i="2"/>
  <c r="B12" i="2"/>
  <c r="B11" i="2"/>
  <c r="B10" i="2"/>
  <c r="P33" i="4" l="1"/>
  <c r="D41" i="4"/>
  <c r="L41" i="4"/>
  <c r="A18" i="5"/>
  <c r="Q10" i="4"/>
  <c r="Q18" i="4"/>
  <c r="Q26" i="4"/>
  <c r="F41" i="4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Q6" i="4"/>
  <c r="N33" i="4"/>
  <c r="N41" i="4" s="1"/>
  <c r="H41" i="4"/>
  <c r="C63" i="5"/>
  <c r="Q33" i="4" l="1"/>
</calcChain>
</file>

<file path=xl/sharedStrings.xml><?xml version="1.0" encoding="utf-8"?>
<sst xmlns="http://schemas.openxmlformats.org/spreadsheetml/2006/main" count="814" uniqueCount="245">
  <si>
    <t>CHANGE LOG</t>
  </si>
  <si>
    <t>S/N</t>
  </si>
  <si>
    <t>Date</t>
  </si>
  <si>
    <t>Description</t>
  </si>
  <si>
    <t>CONTROL SHEET</t>
  </si>
  <si>
    <t>Instructions:</t>
  </si>
  <si>
    <t>1. Press "Select File" button to open file selector dialog and choose the ops data file</t>
  </si>
  <si>
    <t>2. Press "Import Data" to populate the metering report and summary sheets (see notes below)</t>
  </si>
  <si>
    <t>File Selected &gt;&gt;&gt;</t>
  </si>
  <si>
    <t>C:\Users\chenhua\Desktop\Zhangdan\2023\03\HW RTU_Monthly Report_20230401001610235.xlsx</t>
  </si>
  <si>
    <t>Data Variable Tags - Hot Water</t>
  </si>
  <si>
    <t>Data Variable Tags - Error Checking</t>
  </si>
  <si>
    <t>Intake Station</t>
  </si>
  <si>
    <t>Waived Cons.</t>
  </si>
  <si>
    <t>Demand</t>
  </si>
  <si>
    <t>Energy Meter</t>
  </si>
  <si>
    <t>LD1</t>
  </si>
  <si>
    <t>LD2</t>
  </si>
  <si>
    <t>BTU Flow</t>
  </si>
  <si>
    <t>BTU Supply T</t>
  </si>
  <si>
    <t>BTU Return T</t>
  </si>
  <si>
    <t>LCP Flow</t>
  </si>
  <si>
    <t>LCP Supply T</t>
  </si>
  <si>
    <t>LCP Return T</t>
  </si>
  <si>
    <t>Error</t>
  </si>
  <si>
    <t>HotelLZ PreHeat</t>
  </si>
  <si>
    <t>H1_QI_9350_BTU</t>
  </si>
  <si>
    <t>H1_QQ_9350_BTU</t>
  </si>
  <si>
    <t>HT_PH1_LD1_Counter</t>
  </si>
  <si>
    <t>HT_PH1_LD2_Counter</t>
  </si>
  <si>
    <t>H1_FT_9310_BTU</t>
  </si>
  <si>
    <t>H1_TE_9310_1_BTU</t>
  </si>
  <si>
    <t>H1_TE_9310_2_BTU</t>
  </si>
  <si>
    <t>H1_FT_9310</t>
  </si>
  <si>
    <t>H1_TE_9310_1</t>
  </si>
  <si>
    <t>H1_TE_9310_2</t>
  </si>
  <si>
    <t>SvcAptLZ PreHeat</t>
  </si>
  <si>
    <t>H2_QI_9350_BTU</t>
  </si>
  <si>
    <t>H2_QQ_9350_BTU</t>
  </si>
  <si>
    <t>SA_PH2_LD1_Counter</t>
  </si>
  <si>
    <t>SA_PH2_LD2_Counter</t>
  </si>
  <si>
    <t>H2_FT_9310_BTU</t>
  </si>
  <si>
    <t>H2_TE_9310_1_BTU</t>
  </si>
  <si>
    <t>H2_TE_9310_2_BTU</t>
  </si>
  <si>
    <t>H2_FT_9310</t>
  </si>
  <si>
    <t>H2_TE_9310_1</t>
  </si>
  <si>
    <t>H2_TE_9310_2</t>
  </si>
  <si>
    <t>HotelHZ HT</t>
  </si>
  <si>
    <t>H3_QI_9350_BTU</t>
  </si>
  <si>
    <t>H3_QQ_9350_BTU</t>
  </si>
  <si>
    <t>HT_H_HH3_LD1_Counter</t>
  </si>
  <si>
    <t>HT_H_HH3_LD2_Counter</t>
  </si>
  <si>
    <t>H3_FT_9310_BTU</t>
  </si>
  <si>
    <t>H3_TE_9310_1_BTU</t>
  </si>
  <si>
    <t>H3_TE_9310_2_BTU</t>
  </si>
  <si>
    <t>H3_FT_9310</t>
  </si>
  <si>
    <t>H3_TE_9310_1</t>
  </si>
  <si>
    <t>H3_TE_9310_2</t>
  </si>
  <si>
    <t>HotelLZ HT</t>
  </si>
  <si>
    <t>H4_QI_9350_BTU</t>
  </si>
  <si>
    <t>H4_QQ_9350_BTU</t>
  </si>
  <si>
    <t>HT_L_HH4_LD1_Counter</t>
  </si>
  <si>
    <t>HT_L_HH4_LD2_Counter</t>
  </si>
  <si>
    <t>H4_FT_9310_BTU</t>
  </si>
  <si>
    <t>H4_TE_9310_1_BTU</t>
  </si>
  <si>
    <t>H4_TE_9310_2_BTU</t>
  </si>
  <si>
    <t>H4_FT_9310</t>
  </si>
  <si>
    <t>H4_TE_9310_1</t>
  </si>
  <si>
    <t>H4_TE_9310_2</t>
  </si>
  <si>
    <t>HotelLZ MT</t>
  </si>
  <si>
    <t>H5_QI_9350_BTU</t>
  </si>
  <si>
    <t>H5_QQ_9350_BTU</t>
  </si>
  <si>
    <t>HT_L_MH5_LD1_Counter</t>
  </si>
  <si>
    <t>HT_L_MH5_LD2_Counter</t>
  </si>
  <si>
    <t>H5_FT_9310_BTU</t>
  </si>
  <si>
    <t>H5_TE_9310_1_BTU</t>
  </si>
  <si>
    <t>H5_TE_9310_2_BTU</t>
  </si>
  <si>
    <t>H5_FT_9310</t>
  </si>
  <si>
    <t>H5_TE_9310_1</t>
  </si>
  <si>
    <t>H5_TE_9310_2</t>
  </si>
  <si>
    <t>SvcAptHZ HT</t>
  </si>
  <si>
    <t>H6_QI_9350_BTU</t>
  </si>
  <si>
    <t>H6_QQ_9350_BTU</t>
  </si>
  <si>
    <t>SA_H_HH6_LD1_Counter</t>
  </si>
  <si>
    <t>SA_H_HH6_LD2_Counter</t>
  </si>
  <si>
    <t>H6_FT_9310_BTU</t>
  </si>
  <si>
    <t>H6_TE_9310_1_BTU</t>
  </si>
  <si>
    <t>H6_TE_9310_2_BTU</t>
  </si>
  <si>
    <t>H6_FT_9310</t>
  </si>
  <si>
    <t>H6_TE_9310_1</t>
  </si>
  <si>
    <t>H6_TE_9310_2</t>
  </si>
  <si>
    <t>SvcAptLZ HT</t>
  </si>
  <si>
    <t>H7_QI_9350_BTU</t>
  </si>
  <si>
    <t>H7_QQ_9350_BTU</t>
  </si>
  <si>
    <t>SA_L_HH7_LD1_Counter</t>
  </si>
  <si>
    <t>SA_L_HH7_LD2_Counter</t>
  </si>
  <si>
    <t>H7_FT_9310_BTU</t>
  </si>
  <si>
    <t>H7_TE_9310_1_BTU</t>
  </si>
  <si>
    <t>H7_TE_9310_2_BTU</t>
  </si>
  <si>
    <t>H7_FT_9310</t>
  </si>
  <si>
    <t>H7_TE_9310_1</t>
  </si>
  <si>
    <t>H7_TE_9310_2</t>
  </si>
  <si>
    <t>SvcAptLZ MT</t>
  </si>
  <si>
    <t>H8_QI_9350_BTU</t>
  </si>
  <si>
    <t>H8_QQ_9350_BTU</t>
  </si>
  <si>
    <t>SA_L_MH8_LD1_Counter</t>
  </si>
  <si>
    <t>SA_L_MH8_LD2_Counter</t>
  </si>
  <si>
    <t>H8_FT_9310_BTU</t>
  </si>
  <si>
    <t>H8_TE_9310_1_BTU</t>
  </si>
  <si>
    <t>H8_TE_9310_2_BTU</t>
  </si>
  <si>
    <t>H8_FT_9310</t>
  </si>
  <si>
    <t>H8_TE_9310_1</t>
  </si>
  <si>
    <t>H8_TE_9310_2</t>
  </si>
  <si>
    <t>OfficeHZ MT</t>
  </si>
  <si>
    <t>H9_QI_9350_BTU</t>
  </si>
  <si>
    <t>H9_QQ_9350_BTU</t>
  </si>
  <si>
    <t>OF_H_MH9_LD1_Counter</t>
  </si>
  <si>
    <t>OF_H_MH9_LD2_Counter</t>
  </si>
  <si>
    <t>H9_FT_9310_BTU</t>
  </si>
  <si>
    <t>H9_TE_9310_1_BTU</t>
  </si>
  <si>
    <t>H9_TE_9310_2_BTU</t>
  </si>
  <si>
    <t>H9_FT_9310</t>
  </si>
  <si>
    <t>H9_TE_9310_1</t>
  </si>
  <si>
    <t>H9_TE_9310_2</t>
  </si>
  <si>
    <t>OfficeLZ MT</t>
  </si>
  <si>
    <t>H10_QI_9350_BTU</t>
  </si>
  <si>
    <t>H10_QQ_9350_BTU</t>
  </si>
  <si>
    <t>OF_L_MH10_LD1_Counter</t>
  </si>
  <si>
    <t>OF_L_MH10_LD2_Counter</t>
  </si>
  <si>
    <t>H10_FT_9310_BTU</t>
  </si>
  <si>
    <t>H10_TE_9310_1_BTU</t>
  </si>
  <si>
    <t>H10_TE_9310_2_BTU</t>
  </si>
  <si>
    <t>H10_FT_9310</t>
  </si>
  <si>
    <t>H10_TE_9310_1</t>
  </si>
  <si>
    <t>H10_TE_9310_2</t>
  </si>
  <si>
    <t>PodiumE MT</t>
  </si>
  <si>
    <t>H11_QI_9350_BTU</t>
  </si>
  <si>
    <t>H11_QQ_9350_BTU</t>
  </si>
  <si>
    <t>PE_MH11_LD1_Counter</t>
  </si>
  <si>
    <t>PE_MH11_LD2_Counter</t>
  </si>
  <si>
    <t>H11_FT_9310_BTU</t>
  </si>
  <si>
    <t>H11_TE_9310_1_BTU</t>
  </si>
  <si>
    <t>H11_TE_9310_2_BTU</t>
  </si>
  <si>
    <t>H11_FT_9310</t>
  </si>
  <si>
    <t>H11_TE_9310_1</t>
  </si>
  <si>
    <t>H11_TE_9310_2</t>
  </si>
  <si>
    <t>PodiumW MT</t>
  </si>
  <si>
    <t>H20_QI_9350_BTU</t>
  </si>
  <si>
    <t>H20_QQ_9350_BTU</t>
  </si>
  <si>
    <t>PW_MH20_LD1_Counter</t>
  </si>
  <si>
    <t>PW_MH20_LD2_Counter</t>
  </si>
  <si>
    <t>H20_FT_9310_BTU</t>
  </si>
  <si>
    <t>H20_TE_9310_1_BTU</t>
  </si>
  <si>
    <t>H20_TE_9310_2_BTU</t>
  </si>
  <si>
    <t>H20_FT_9310</t>
  </si>
  <si>
    <t>H20_TE_9310_1</t>
  </si>
  <si>
    <t>H20_TE_9310_2</t>
  </si>
  <si>
    <t>Notes:</t>
  </si>
  <si>
    <t>"Intake Station" column to match associated worksheet</t>
  </si>
  <si>
    <t>GREEN status for data tag means match found in ops data</t>
  </si>
  <si>
    <t>RED status for data tag means no match found in ops data</t>
  </si>
  <si>
    <t>Reference:</t>
  </si>
  <si>
    <t>PodiumE HT</t>
  </si>
  <si>
    <t>CHARGEABLE/WAIVED CONSUMPTION HOURLY DATA</t>
  </si>
  <si>
    <t>Date/Time</t>
  </si>
  <si>
    <t>Main Intake Stations</t>
  </si>
  <si>
    <t>PreHeat</t>
  </si>
  <si>
    <t>Total</t>
  </si>
  <si>
    <t>Metered (Chargeable)</t>
  </si>
  <si>
    <t>Metered</t>
  </si>
  <si>
    <t>Chargeable</t>
  </si>
  <si>
    <t>Waived</t>
  </si>
  <si>
    <t>kWrh</t>
  </si>
  <si>
    <t>日期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</si>
  <si>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</si>
  <si>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</si>
  <si>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</si>
  <si>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</si>
  <si>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</si>
  <si>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</si>
  <si>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</si>
  <si>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</si>
  <si>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</si>
  <si>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</si>
  <si>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</si>
  <si>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H20</t>
  </si>
  <si>
    <t>流量小计</t>
  </si>
  <si>
    <t>免费</t>
  </si>
  <si>
    <t>收费</t>
  </si>
  <si>
    <t>每日流量累计</t>
  </si>
  <si>
    <t>V4.0</t>
  </si>
  <si>
    <t>调整</t>
  </si>
  <si>
    <t>调整后</t>
  </si>
  <si>
    <t>差异</t>
  </si>
  <si>
    <t>流量表</t>
  </si>
  <si>
    <t>Shirui Energy Engineering and Technology (Chongqing) Co., Ltd.</t>
  </si>
  <si>
    <t>Hot Water Service Summary Report</t>
  </si>
  <si>
    <t>Customer</t>
  </si>
  <si>
    <t>重庆凯德古渝雄关置业有限公司</t>
  </si>
  <si>
    <t>Supply Agreement</t>
  </si>
  <si>
    <t>中华人民共和国重庆市重庆来福士广场技术服务协议2 (TSA2)</t>
  </si>
  <si>
    <t>Month</t>
  </si>
  <si>
    <t>Jun 2023</t>
  </si>
  <si>
    <t>Energy Consumption</t>
  </si>
  <si>
    <t>(Chargeable)</t>
  </si>
  <si>
    <t>(Waived)</t>
  </si>
  <si>
    <t>Subtotal</t>
  </si>
  <si>
    <t>Intake</t>
  </si>
  <si>
    <t>Energy</t>
  </si>
  <si>
    <t>Liquidated</t>
  </si>
  <si>
    <t>Station</t>
  </si>
  <si>
    <t>Consumption</t>
  </si>
  <si>
    <t>Damage</t>
  </si>
  <si>
    <t>(Metered)</t>
  </si>
  <si>
    <t>(LD1)</t>
  </si>
  <si>
    <t>(LD2)</t>
  </si>
  <si>
    <t>hrs</t>
  </si>
  <si>
    <t>H1/酒店预热能源站</t>
  </si>
  <si>
    <t>H2/服务公寓预热能源站</t>
  </si>
  <si>
    <t>H3/酒店高区高温能源站</t>
  </si>
  <si>
    <t>H4/酒店低区高温能源站</t>
  </si>
  <si>
    <t>H5/酒店低区中温能源站</t>
  </si>
  <si>
    <t>H6/服务式公寓高区高温能源站</t>
  </si>
  <si>
    <t>H7/服务式公寓低区高温能源站</t>
  </si>
  <si>
    <t>H8/服务式公寓低区中温能源站</t>
  </si>
  <si>
    <t>H9/办公高区中温能源站</t>
  </si>
  <si>
    <t>H10/办公低区中温能源站</t>
  </si>
  <si>
    <t>H11/东侧裙楼地库中温能源站</t>
  </si>
  <si>
    <t>H20/西侧裙楼地库中温能源站</t>
  </si>
  <si>
    <t>Hot Water Intake Station Monthly Metering Report</t>
  </si>
  <si>
    <t>Check</t>
  </si>
  <si>
    <t>Status</t>
  </si>
  <si>
    <t>Meter reading vs Energy Consumption</t>
  </si>
  <si>
    <t>BTU vs LCP Flow</t>
  </si>
  <si>
    <t>BTU vs LCP Supply Temp.</t>
  </si>
  <si>
    <t>Meter reading on</t>
  </si>
  <si>
    <t>at</t>
  </si>
  <si>
    <t>BTU vs LCP Return Temp.</t>
  </si>
  <si>
    <t>Adjustment</t>
  </si>
  <si>
    <t>Maximum</t>
  </si>
  <si>
    <t>kWr</t>
  </si>
  <si>
    <t>Cumulative</t>
  </si>
  <si>
    <t>01.06.23</t>
  </si>
  <si>
    <t>01.07.23</t>
  </si>
  <si>
    <t>(Diesel)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</si>
</sst>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00"/>
    <numFmt numFmtId="177" formatCode="mmm\ yyyy"/>
    <numFmt numFmtId="178" formatCode="dd\.mm\.yy"/>
    <numFmt numFmtId="179" formatCode="0000000000000"/>
    <numFmt numFmtId="180" formatCode="\+#,##0;\-#,##0"/>
    <numFmt numFmtId="181" formatCode="dd/mm/yyyy\ hh:mm"/>
    <numFmt numFmtId="182" formatCode="#,##0_ ;\-#,##0\ "/>
    <numFmt numFmtId="183" formatCode="00"/>
    <numFmt numFmtId="184" formatCode="_-* #,##0.00_-;\-* #,##0.00_-;_-* &quot;-&quot;??_-;_-@_-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184" fontId="7" fillId="0" borderId="0"/>
  </cellStyleXfs>
  <cellXfs count="219">
    <xf numFmtId="0" fontId="0" fillId="0" borderId="0" xfId="0"/>
    <xf numFmtId="0" fontId="1" fillId="0" borderId="0" xfId="0" applyFont="1"/>
    <xf numFmtId="0" fontId="1" fillId="0" borderId="0" xfId="1" applyFont="1" applyAlignment="1">
      <alignment horizontal="centerContinuous"/>
    </xf>
    <xf numFmtId="0" fontId="1" fillId="0" borderId="0" xfId="1" applyFont="1"/>
    <xf numFmtId="0" fontId="2" fillId="0" borderId="0" xfId="1" applyFont="1"/>
    <xf numFmtId="0" fontId="1" fillId="2" borderId="0" xfId="1" applyFont="1" applyFill="1" applyAlignment="1">
      <alignment horizontal="centerContinuous"/>
    </xf>
    <xf numFmtId="0" fontId="2" fillId="0" borderId="15" xfId="1" applyFont="1" applyBorder="1"/>
    <xf numFmtId="0" fontId="2" fillId="0" borderId="16" xfId="1" applyFont="1" applyBorder="1"/>
    <xf numFmtId="0" fontId="1" fillId="0" borderId="17" xfId="1" applyFont="1" applyBorder="1" applyAlignment="1">
      <alignment horizontal="right"/>
    </xf>
    <xf numFmtId="0" fontId="2" fillId="0" borderId="1" xfId="1" applyFont="1" applyBorder="1"/>
    <xf numFmtId="0" fontId="2" fillId="0" borderId="2" xfId="1" applyFont="1" applyBorder="1"/>
    <xf numFmtId="0" fontId="1" fillId="0" borderId="33" xfId="1" applyFont="1" applyBorder="1" applyAlignment="1">
      <alignment horizontal="right"/>
    </xf>
    <xf numFmtId="0" fontId="2" fillId="0" borderId="4" xfId="1" applyFont="1" applyBorder="1"/>
    <xf numFmtId="0" fontId="2" fillId="0" borderId="18" xfId="1" applyFont="1" applyBorder="1"/>
    <xf numFmtId="0" fontId="1" fillId="0" borderId="21" xfId="1" applyFont="1" applyBorder="1" applyAlignment="1">
      <alignment horizontal="center"/>
    </xf>
    <xf numFmtId="0" fontId="1" fillId="0" borderId="31" xfId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1" fillId="0" borderId="32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12" xfId="1" applyFont="1" applyBorder="1" applyAlignment="1">
      <alignment horizontal="center"/>
    </xf>
    <xf numFmtId="3" fontId="1" fillId="2" borderId="9" xfId="1" applyNumberFormat="1" applyFont="1" applyFill="1" applyBorder="1"/>
    <xf numFmtId="3" fontId="2" fillId="2" borderId="12" xfId="1" quotePrefix="1" applyNumberFormat="1" applyFont="1" applyFill="1" applyBorder="1"/>
    <xf numFmtId="3" fontId="2" fillId="0" borderId="14" xfId="1" quotePrefix="1" applyNumberFormat="1" applyFont="1" applyBorder="1"/>
    <xf numFmtId="3" fontId="2" fillId="2" borderId="14" xfId="1" quotePrefix="1" applyNumberFormat="1" applyFont="1" applyFill="1" applyBorder="1"/>
    <xf numFmtId="3" fontId="2" fillId="0" borderId="14" xfId="1" applyNumberFormat="1" applyFont="1" applyBorder="1"/>
    <xf numFmtId="3" fontId="2" fillId="2" borderId="14" xfId="1" applyNumberFormat="1" applyFont="1" applyFill="1" applyBorder="1"/>
    <xf numFmtId="3" fontId="2" fillId="2" borderId="9" xfId="1" applyNumberFormat="1" applyFont="1" applyFill="1" applyBorder="1"/>
    <xf numFmtId="0" fontId="1" fillId="0" borderId="29" xfId="1" applyFont="1" applyBorder="1" applyAlignment="1">
      <alignment horizontal="centerContinuous"/>
    </xf>
    <xf numFmtId="0" fontId="1" fillId="0" borderId="21" xfId="1" applyFont="1" applyBorder="1" applyAlignment="1">
      <alignment horizontal="centerContinuous"/>
    </xf>
    <xf numFmtId="0" fontId="1" fillId="0" borderId="30" xfId="1" applyFont="1" applyBorder="1" applyAlignment="1">
      <alignment horizontal="centerContinuous"/>
    </xf>
    <xf numFmtId="0" fontId="2" fillId="0" borderId="27" xfId="1" applyFont="1" applyBorder="1" applyAlignment="1">
      <alignment horizontal="centerContinuous"/>
    </xf>
    <xf numFmtId="0" fontId="1" fillId="0" borderId="15" xfId="1" applyFont="1" applyBorder="1"/>
    <xf numFmtId="0" fontId="1" fillId="0" borderId="1" xfId="1" applyFont="1" applyBorder="1"/>
    <xf numFmtId="0" fontId="1" fillId="0" borderId="4" xfId="1" applyFont="1" applyBorder="1"/>
    <xf numFmtId="0" fontId="2" fillId="0" borderId="21" xfId="1" applyFont="1" applyBorder="1"/>
    <xf numFmtId="0" fontId="1" fillId="0" borderId="16" xfId="1" applyFont="1" applyBorder="1" applyAlignment="1">
      <alignment horizontal="right"/>
    </xf>
    <xf numFmtId="176" fontId="1" fillId="0" borderId="2" xfId="1" applyNumberFormat="1" applyFont="1" applyBorder="1"/>
    <xf numFmtId="0" fontId="1" fillId="0" borderId="2" xfId="1" applyFont="1" applyBorder="1" applyAlignment="1">
      <alignment horizontal="right"/>
    </xf>
    <xf numFmtId="0" fontId="2" fillId="0" borderId="3" xfId="1" applyFont="1" applyBorder="1"/>
    <xf numFmtId="177" fontId="1" fillId="3" borderId="2" xfId="1" quotePrefix="1" applyNumberFormat="1" applyFont="1" applyFill="1" applyBorder="1" applyAlignment="1" applyProtection="1">
      <alignment horizontal="right"/>
      <protection locked="0"/>
    </xf>
    <xf numFmtId="178" fontId="3" fillId="0" borderId="2" xfId="1" applyNumberFormat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20" fontId="3" fillId="0" borderId="2" xfId="1" applyNumberFormat="1" applyFont="1" applyBorder="1" applyAlignment="1">
      <alignment horizontal="center"/>
    </xf>
    <xf numFmtId="179" fontId="1" fillId="0" borderId="2" xfId="1" applyNumberFormat="1" applyFont="1" applyBorder="1" applyAlignment="1">
      <alignment horizontal="centerContinuous"/>
    </xf>
    <xf numFmtId="0" fontId="3" fillId="0" borderId="18" xfId="1" applyFont="1" applyBorder="1"/>
    <xf numFmtId="3" fontId="1" fillId="0" borderId="28" xfId="1" applyNumberFormat="1" applyFont="1" applyBorder="1"/>
    <xf numFmtId="0" fontId="2" fillId="0" borderId="19" xfId="1" applyFont="1" applyBorder="1"/>
    <xf numFmtId="3" fontId="2" fillId="0" borderId="0" xfId="1" applyNumberFormat="1" applyFont="1" applyAlignment="1">
      <alignment horizontal="center"/>
    </xf>
    <xf numFmtId="0" fontId="2" fillId="0" borderId="1" xfId="0" applyFont="1" applyBorder="1"/>
    <xf numFmtId="178" fontId="5" fillId="5" borderId="2" xfId="0" applyNumberFormat="1" applyFont="1" applyFill="1" applyBorder="1" applyProtection="1">
      <protection locked="0"/>
    </xf>
    <xf numFmtId="0" fontId="6" fillId="5" borderId="2" xfId="0" applyFont="1" applyFill="1" applyBorder="1" applyAlignment="1" applyProtection="1">
      <alignment horizontal="center"/>
      <protection locked="0"/>
    </xf>
    <xf numFmtId="20" fontId="5" fillId="5" borderId="2" xfId="0" applyNumberFormat="1" applyFont="1" applyFill="1" applyBorder="1" applyAlignment="1" applyProtection="1">
      <alignment horizontal="center"/>
      <protection locked="0"/>
    </xf>
    <xf numFmtId="180" fontId="1" fillId="0" borderId="34" xfId="0" applyNumberFormat="1" applyFont="1" applyBorder="1"/>
    <xf numFmtId="0" fontId="2" fillId="0" borderId="3" xfId="0" applyFont="1" applyBorder="1"/>
    <xf numFmtId="0" fontId="1" fillId="0" borderId="35" xfId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1" fillId="0" borderId="36" xfId="1" applyFont="1" applyBorder="1" applyAlignment="1">
      <alignment horizontal="centerContinuous"/>
    </xf>
    <xf numFmtId="0" fontId="1" fillId="0" borderId="35" xfId="1" applyFont="1" applyBorder="1" applyAlignment="1">
      <alignment horizontal="centerContinuous"/>
    </xf>
    <xf numFmtId="0" fontId="2" fillId="0" borderId="18" xfId="1" applyFont="1" applyBorder="1" applyAlignment="1">
      <alignment horizontal="centerContinuous"/>
    </xf>
    <xf numFmtId="180" fontId="1" fillId="0" borderId="18" xfId="0" applyNumberFormat="1" applyFont="1" applyBorder="1"/>
    <xf numFmtId="179" fontId="1" fillId="0" borderId="34" xfId="1" applyNumberFormat="1" applyFont="1" applyBorder="1" applyAlignment="1">
      <alignment horizontal="centerContinuous"/>
    </xf>
    <xf numFmtId="0" fontId="1" fillId="4" borderId="22" xfId="0" applyFont="1" applyFill="1" applyBorder="1"/>
    <xf numFmtId="0" fontId="1" fillId="4" borderId="37" xfId="0" applyFont="1" applyFill="1" applyBorder="1"/>
    <xf numFmtId="0" fontId="2" fillId="0" borderId="0" xfId="0" applyFont="1"/>
    <xf numFmtId="0" fontId="1" fillId="0" borderId="38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42" xfId="1" applyFont="1" applyBorder="1" applyAlignment="1">
      <alignment horizontal="center"/>
    </xf>
    <xf numFmtId="0" fontId="1" fillId="0" borderId="43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4" borderId="22" xfId="0" applyFont="1" applyFill="1" applyBorder="1" applyAlignment="1">
      <alignment horizontal="left"/>
    </xf>
    <xf numFmtId="0" fontId="2" fillId="4" borderId="23" xfId="0" applyFont="1" applyFill="1" applyBorder="1" applyAlignment="1">
      <alignment horizontal="left"/>
    </xf>
    <xf numFmtId="0" fontId="4" fillId="0" borderId="0" xfId="1" applyFont="1"/>
    <xf numFmtId="0" fontId="1" fillId="0" borderId="0" xfId="1" applyFont="1" applyAlignment="1">
      <alignment horizontal="left"/>
    </xf>
    <xf numFmtId="0" fontId="2" fillId="0" borderId="0" xfId="1" applyFont="1" applyAlignment="1">
      <alignment horizontal="centerContinuous"/>
    </xf>
    <xf numFmtId="0" fontId="1" fillId="6" borderId="44" xfId="1" applyFont="1" applyFill="1" applyBorder="1" applyAlignment="1">
      <alignment horizontal="center"/>
    </xf>
    <xf numFmtId="0" fontId="1" fillId="6" borderId="0" xfId="1" applyFont="1" applyFill="1" applyAlignment="1">
      <alignment horizontal="center"/>
    </xf>
    <xf numFmtId="0" fontId="2" fillId="6" borderId="44" xfId="1" applyFont="1" applyFill="1" applyBorder="1" applyAlignment="1">
      <alignment horizontal="center"/>
    </xf>
    <xf numFmtId="0" fontId="2" fillId="7" borderId="44" xfId="1" applyFont="1" applyFill="1" applyBorder="1" applyAlignment="1">
      <alignment horizontal="center"/>
    </xf>
    <xf numFmtId="10" fontId="2" fillId="7" borderId="24" xfId="0" applyNumberFormat="1" applyFont="1" applyFill="1" applyBorder="1"/>
    <xf numFmtId="0" fontId="4" fillId="0" borderId="0" xfId="0" applyFont="1"/>
    <xf numFmtId="0" fontId="1" fillId="0" borderId="0" xfId="1" applyFont="1" applyAlignment="1">
      <alignment horizontal="right"/>
    </xf>
    <xf numFmtId="177" fontId="2" fillId="0" borderId="18" xfId="1" applyNumberFormat="1" applyFont="1" applyBorder="1"/>
    <xf numFmtId="181" fontId="0" fillId="0" borderId="0" xfId="0" applyNumberFormat="1"/>
    <xf numFmtId="0" fontId="1" fillId="0" borderId="16" xfId="1" applyFont="1" applyBorder="1"/>
    <xf numFmtId="0" fontId="1" fillId="0" borderId="2" xfId="1" applyFont="1" applyBorder="1"/>
    <xf numFmtId="0" fontId="1" fillId="0" borderId="18" xfId="1" applyFont="1" applyBorder="1"/>
    <xf numFmtId="2" fontId="1" fillId="0" borderId="5" xfId="1" applyNumberFormat="1" applyFont="1" applyBorder="1" applyAlignment="1">
      <alignment horizontal="centerContinuous"/>
    </xf>
    <xf numFmtId="2" fontId="1" fillId="0" borderId="21" xfId="1" applyNumberFormat="1" applyFont="1" applyBorder="1" applyAlignment="1">
      <alignment horizontal="centerContinuous"/>
    </xf>
    <xf numFmtId="2" fontId="1" fillId="0" borderId="6" xfId="1" applyNumberFormat="1" applyFont="1" applyBorder="1" applyAlignment="1">
      <alignment horizontal="centerContinuous"/>
    </xf>
    <xf numFmtId="2" fontId="1" fillId="0" borderId="0" xfId="1" applyNumberFormat="1" applyFont="1" applyAlignment="1">
      <alignment horizontal="centerContinuous"/>
    </xf>
    <xf numFmtId="2" fontId="2" fillId="0" borderId="7" xfId="1" applyNumberFormat="1" applyFont="1" applyBorder="1" applyAlignment="1">
      <alignment horizontal="centerContinuous"/>
    </xf>
    <xf numFmtId="2" fontId="2" fillId="0" borderId="18" xfId="1" applyNumberFormat="1" applyFont="1" applyBorder="1" applyAlignment="1">
      <alignment horizontal="centerContinuous"/>
    </xf>
    <xf numFmtId="2" fontId="2" fillId="2" borderId="10" xfId="1" applyNumberFormat="1" applyFont="1" applyFill="1" applyBorder="1" applyAlignment="1">
      <alignment horizontal="centerContinuous"/>
    </xf>
    <xf numFmtId="2" fontId="2" fillId="0" borderId="20" xfId="1" applyNumberFormat="1" applyFont="1" applyBorder="1" applyAlignment="1">
      <alignment horizontal="centerContinuous"/>
    </xf>
    <xf numFmtId="2" fontId="2" fillId="2" borderId="20" xfId="1" applyNumberFormat="1" applyFont="1" applyFill="1" applyBorder="1" applyAlignment="1">
      <alignment horizontal="centerContinuous"/>
    </xf>
    <xf numFmtId="177" fontId="1" fillId="0" borderId="3" xfId="1" applyNumberFormat="1" applyFont="1" applyBorder="1" applyAlignment="1">
      <alignment horizontal="right"/>
    </xf>
    <xf numFmtId="22" fontId="0" fillId="0" borderId="0" xfId="0" applyNumberFormat="1"/>
    <xf numFmtId="14" fontId="0" fillId="0" borderId="0" xfId="0" applyNumberFormat="1"/>
    <xf numFmtId="1" fontId="2" fillId="2" borderId="11" xfId="1" quotePrefix="1" applyNumberFormat="1" applyFont="1" applyFill="1" applyBorder="1" applyAlignment="1">
      <alignment horizontal="center"/>
    </xf>
    <xf numFmtId="1" fontId="2" fillId="2" borderId="12" xfId="1" quotePrefix="1" applyNumberFormat="1" applyFont="1" applyFill="1" applyBorder="1" applyAlignment="1">
      <alignment horizontal="center"/>
    </xf>
    <xf numFmtId="1" fontId="2" fillId="0" borderId="13" xfId="1" applyNumberFormat="1" applyFont="1" applyBorder="1" applyAlignment="1">
      <alignment horizontal="center"/>
    </xf>
    <xf numFmtId="1" fontId="2" fillId="0" borderId="14" xfId="1" applyNumberFormat="1" applyFont="1" applyBorder="1" applyAlignment="1">
      <alignment horizontal="center"/>
    </xf>
    <xf numFmtId="1" fontId="2" fillId="2" borderId="13" xfId="1" quotePrefix="1" applyNumberFormat="1" applyFont="1" applyFill="1" applyBorder="1" applyAlignment="1">
      <alignment horizontal="center"/>
    </xf>
    <xf numFmtId="1" fontId="2" fillId="2" borderId="14" xfId="1" quotePrefix="1" applyNumberFormat="1" applyFont="1" applyFill="1" applyBorder="1" applyAlignment="1">
      <alignment horizontal="center"/>
    </xf>
    <xf numFmtId="1" fontId="2" fillId="0" borderId="13" xfId="1" quotePrefix="1" applyNumberFormat="1" applyFont="1" applyBorder="1" applyAlignment="1">
      <alignment horizontal="center"/>
    </xf>
    <xf numFmtId="1" fontId="2" fillId="0" borderId="14" xfId="1" quotePrefix="1" applyNumberFormat="1" applyFont="1" applyBorder="1" applyAlignment="1">
      <alignment horizontal="center"/>
    </xf>
    <xf numFmtId="182" fontId="2" fillId="0" borderId="0" xfId="2" applyNumberFormat="1" applyFont="1" applyAlignment="1">
      <alignment horizontal="center"/>
    </xf>
    <xf numFmtId="182" fontId="1" fillId="2" borderId="40" xfId="2" applyNumberFormat="1" applyFont="1" applyFill="1" applyBorder="1" applyAlignment="1">
      <alignment horizontal="center"/>
    </xf>
    <xf numFmtId="182" fontId="1" fillId="2" borderId="9" xfId="2" applyNumberFormat="1" applyFont="1" applyFill="1" applyBorder="1" applyAlignment="1">
      <alignment horizontal="center"/>
    </xf>
    <xf numFmtId="182" fontId="2" fillId="2" borderId="10" xfId="2" applyNumberFormat="1" applyFont="1" applyFill="1" applyBorder="1" applyAlignment="1">
      <alignment horizontal="center"/>
    </xf>
    <xf numFmtId="182" fontId="2" fillId="2" borderId="12" xfId="2" applyNumberFormat="1" applyFont="1" applyFill="1" applyBorder="1" applyAlignment="1">
      <alignment horizontal="center"/>
    </xf>
    <xf numFmtId="182" fontId="2" fillId="0" borderId="20" xfId="2" applyNumberFormat="1" applyFont="1" applyBorder="1" applyAlignment="1">
      <alignment horizontal="center"/>
    </xf>
    <xf numFmtId="182" fontId="2" fillId="0" borderId="14" xfId="2" applyNumberFormat="1" applyFont="1" applyBorder="1" applyAlignment="1">
      <alignment horizontal="center"/>
    </xf>
    <xf numFmtId="182" fontId="2" fillId="2" borderId="20" xfId="2" applyNumberFormat="1" applyFont="1" applyFill="1" applyBorder="1" applyAlignment="1">
      <alignment horizontal="center"/>
    </xf>
    <xf numFmtId="182" fontId="2" fillId="2" borderId="14" xfId="2" applyNumberFormat="1" applyFont="1" applyFill="1" applyBorder="1" applyAlignment="1">
      <alignment horizontal="center"/>
    </xf>
    <xf numFmtId="182" fontId="2" fillId="0" borderId="20" xfId="2" quotePrefix="1" applyNumberFormat="1" applyFont="1" applyBorder="1" applyAlignment="1">
      <alignment horizontal="center"/>
    </xf>
    <xf numFmtId="182" fontId="2" fillId="0" borderId="14" xfId="2" quotePrefix="1" applyNumberFormat="1" applyFont="1" applyBorder="1" applyAlignment="1">
      <alignment horizontal="center"/>
    </xf>
    <xf numFmtId="182" fontId="2" fillId="2" borderId="20" xfId="2" quotePrefix="1" applyNumberFormat="1" applyFont="1" applyFill="1" applyBorder="1" applyAlignment="1">
      <alignment horizontal="center"/>
    </xf>
    <xf numFmtId="182" fontId="2" fillId="2" borderId="14" xfId="2" quotePrefix="1" applyNumberFormat="1" applyFont="1" applyFill="1" applyBorder="1" applyAlignment="1">
      <alignment horizontal="center"/>
    </xf>
    <xf numFmtId="182" fontId="2" fillId="2" borderId="7" xfId="2" applyNumberFormat="1" applyFont="1" applyFill="1" applyBorder="1" applyAlignment="1">
      <alignment horizontal="center"/>
    </xf>
    <xf numFmtId="182" fontId="2" fillId="2" borderId="9" xfId="2" applyNumberFormat="1" applyFont="1" applyFill="1" applyBorder="1" applyAlignment="1">
      <alignment horizontal="center"/>
    </xf>
    <xf numFmtId="1" fontId="2" fillId="0" borderId="8" xfId="1" quotePrefix="1" applyNumberFormat="1" applyFont="1" applyBorder="1" applyAlignment="1">
      <alignment horizontal="center"/>
    </xf>
    <xf numFmtId="1" fontId="2" fillId="0" borderId="9" xfId="1" quotePrefix="1" applyNumberFormat="1" applyFont="1" applyBorder="1" applyAlignment="1">
      <alignment horizontal="center"/>
    </xf>
    <xf numFmtId="2" fontId="2" fillId="2" borderId="11" xfId="1" applyNumberFormat="1" applyFont="1" applyFill="1" applyBorder="1" applyAlignment="1">
      <alignment horizontal="centerContinuous"/>
    </xf>
    <xf numFmtId="3" fontId="2" fillId="2" borderId="11" xfId="1" quotePrefix="1" applyNumberFormat="1" applyFont="1" applyFill="1" applyBorder="1" applyAlignment="1">
      <alignment horizontal="centerContinuous"/>
    </xf>
    <xf numFmtId="2" fontId="2" fillId="0" borderId="13" xfId="1" applyNumberFormat="1" applyFont="1" applyBorder="1" applyAlignment="1">
      <alignment horizontal="centerContinuous"/>
    </xf>
    <xf numFmtId="3" fontId="2" fillId="0" borderId="13" xfId="1" applyNumberFormat="1" applyFont="1" applyBorder="1" applyAlignment="1">
      <alignment horizontal="centerContinuous"/>
    </xf>
    <xf numFmtId="2" fontId="2" fillId="2" borderId="13" xfId="1" applyNumberFormat="1" applyFont="1" applyFill="1" applyBorder="1" applyAlignment="1">
      <alignment horizontal="centerContinuous"/>
    </xf>
    <xf numFmtId="3" fontId="2" fillId="2" borderId="13" xfId="1" quotePrefix="1" applyNumberFormat="1" applyFont="1" applyFill="1" applyBorder="1" applyAlignment="1">
      <alignment horizontal="centerContinuous"/>
    </xf>
    <xf numFmtId="3" fontId="2" fillId="0" borderId="13" xfId="1" quotePrefix="1" applyNumberFormat="1" applyFont="1" applyBorder="1" applyAlignment="1">
      <alignment horizontal="centerContinuous"/>
    </xf>
    <xf numFmtId="2" fontId="2" fillId="0" borderId="8" xfId="1" applyNumberFormat="1" applyFont="1" applyBorder="1" applyAlignment="1">
      <alignment horizontal="centerContinuous"/>
    </xf>
    <xf numFmtId="3" fontId="2" fillId="0" borderId="8" xfId="1" quotePrefix="1" applyNumberFormat="1" applyFont="1" applyBorder="1" applyAlignment="1">
      <alignment horizontal="centerContinuous"/>
    </xf>
    <xf numFmtId="177" fontId="1" fillId="0" borderId="19" xfId="1" applyNumberFormat="1" applyFont="1" applyBorder="1"/>
    <xf numFmtId="22" fontId="0" fillId="6" borderId="0" xfId="0" applyNumberFormat="1" applyFill="1"/>
    <xf numFmtId="0" fontId="0" fillId="6" borderId="0" xfId="0" applyFill="1"/>
    <xf numFmtId="22" fontId="0" fillId="8" borderId="0" xfId="0" applyNumberFormat="1" applyFill="1"/>
    <xf numFmtId="0" fontId="0" fillId="8" borderId="0" xfId="0" applyFill="1"/>
    <xf numFmtId="0" fontId="10" fillId="0" borderId="0" xfId="1" applyFont="1" applyAlignment="1">
      <alignment horizontal="center"/>
    </xf>
    <xf numFmtId="0" fontId="10" fillId="0" borderId="28" xfId="1" applyFont="1" applyBorder="1" applyAlignment="1">
      <alignment horizontal="center"/>
    </xf>
    <xf numFmtId="0" fontId="1" fillId="0" borderId="28" xfId="1" applyFont="1" applyBorder="1" applyAlignment="1">
      <alignment horizontal="center"/>
    </xf>
    <xf numFmtId="0" fontId="1" fillId="0" borderId="28" xfId="1" applyFont="1" applyBorder="1"/>
    <xf numFmtId="0" fontId="9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2" fillId="6" borderId="0" xfId="1" applyFont="1" applyFill="1" applyAlignment="1">
      <alignment horizontal="center"/>
    </xf>
    <xf numFmtId="2" fontId="1" fillId="0" borderId="7" xfId="1" applyNumberFormat="1" applyFont="1" applyBorder="1" applyAlignment="1">
      <alignment horizontal="centerContinuous"/>
    </xf>
    <xf numFmtId="2" fontId="1" fillId="0" borderId="8" xfId="1" applyNumberFormat="1" applyFont="1" applyBorder="1" applyAlignment="1">
      <alignment horizontal="centerContinuous"/>
    </xf>
    <xf numFmtId="3" fontId="1" fillId="0" borderId="8" xfId="1" quotePrefix="1" applyNumberFormat="1" applyFont="1" applyBorder="1" applyAlignment="1">
      <alignment horizontal="centerContinuous"/>
    </xf>
    <xf numFmtId="1" fontId="1" fillId="0" borderId="8" xfId="1" quotePrefix="1" applyNumberFormat="1" applyFont="1" applyBorder="1" applyAlignment="1">
      <alignment horizontal="center"/>
    </xf>
    <xf numFmtId="1" fontId="1" fillId="0" borderId="9" xfId="1" quotePrefix="1" applyNumberFormat="1" applyFont="1" applyBorder="1" applyAlignment="1">
      <alignment horizontal="center"/>
    </xf>
    <xf numFmtId="3" fontId="2" fillId="0" borderId="0" xfId="1" applyNumberFormat="1" applyFont="1"/>
    <xf numFmtId="10" fontId="2" fillId="9" borderId="24" xfId="0" applyNumberFormat="1" applyFont="1" applyFill="1" applyBorder="1"/>
    <xf numFmtId="183" fontId="2" fillId="2" borderId="7" xfId="1" applyNumberFormat="1" applyFont="1" applyFill="1" applyBorder="1" applyAlignment="1">
      <alignment horizontal="center"/>
    </xf>
    <xf numFmtId="0" fontId="0" fillId="0" borderId="48" xfId="0" applyBorder="1"/>
    <xf numFmtId="3" fontId="2" fillId="2" borderId="8" xfId="1" applyNumberFormat="1" applyFont="1" applyFill="1" applyBorder="1" applyAlignment="1">
      <alignment horizontal="center"/>
    </xf>
    <xf numFmtId="183" fontId="2" fillId="2" borderId="20" xfId="1" applyNumberFormat="1" applyFont="1" applyFill="1" applyBorder="1" applyAlignment="1">
      <alignment horizontal="center"/>
    </xf>
    <xf numFmtId="0" fontId="0" fillId="0" borderId="45" xfId="0" applyBorder="1"/>
    <xf numFmtId="3" fontId="2" fillId="2" borderId="13" xfId="1" quotePrefix="1" applyNumberFormat="1" applyFont="1" applyFill="1" applyBorder="1" applyAlignment="1">
      <alignment horizontal="center"/>
    </xf>
    <xf numFmtId="183" fontId="2" fillId="0" borderId="20" xfId="1" applyNumberFormat="1" applyFont="1" applyBorder="1" applyAlignment="1">
      <alignment horizontal="center"/>
    </xf>
    <xf numFmtId="3" fontId="2" fillId="0" borderId="13" xfId="1" quotePrefix="1" applyNumberFormat="1" applyFont="1" applyBorder="1" applyAlignment="1">
      <alignment horizontal="center"/>
    </xf>
    <xf numFmtId="183" fontId="2" fillId="2" borderId="10" xfId="1" applyNumberFormat="1" applyFont="1" applyFill="1" applyBorder="1" applyAlignment="1">
      <alignment horizontal="center"/>
    </xf>
    <xf numFmtId="0" fontId="0" fillId="0" borderId="47" xfId="0" applyBorder="1"/>
    <xf numFmtId="3" fontId="2" fillId="2" borderId="12" xfId="1" quotePrefix="1" applyNumberFormat="1" applyFont="1" applyFill="1" applyBorder="1" applyAlignment="1">
      <alignment horizontal="center"/>
    </xf>
    <xf numFmtId="0" fontId="0" fillId="0" borderId="17" xfId="0" applyBorder="1"/>
    <xf numFmtId="3" fontId="2" fillId="0" borderId="14" xfId="1" quotePrefix="1" applyNumberFormat="1" applyFont="1" applyBorder="1" applyAlignment="1">
      <alignment horizontal="center"/>
    </xf>
    <xf numFmtId="0" fontId="0" fillId="0" borderId="3" xfId="0" applyBorder="1"/>
    <xf numFmtId="0" fontId="2" fillId="0" borderId="46" xfId="1" applyFont="1" applyBorder="1"/>
    <xf numFmtId="0" fontId="0" fillId="0" borderId="46" xfId="0" applyBorder="1"/>
    <xf numFmtId="0" fontId="2" fillId="0" borderId="46" xfId="1" applyFont="1" applyBorder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0" xfId="1" applyFont="1" applyBorder="1"/>
    <xf numFmtId="0" fontId="3" fillId="0" borderId="11" xfId="1" applyFont="1" applyBorder="1" applyAlignment="1">
      <alignment horizontal="center"/>
    </xf>
    <xf numFmtId="0" fontId="1" fillId="0" borderId="10" xfId="1" applyFont="1" applyBorder="1" applyAlignment="1">
      <alignment horizontal="center"/>
    </xf>
    <xf numFmtId="0" fontId="1" fillId="0" borderId="42" xfId="1" applyFont="1" applyBorder="1" applyAlignment="1">
      <alignment horizontal="center" vertical="center"/>
    </xf>
    <xf numFmtId="0" fontId="0" fillId="0" borderId="21" xfId="0" applyBorder="1"/>
    <xf numFmtId="0" fontId="0" fillId="0" borderId="31" xfId="0" applyBorder="1"/>
    <xf numFmtId="0" fontId="1" fillId="0" borderId="20" xfId="1" applyFont="1" applyBorder="1" applyAlignment="1">
      <alignment horizontal="center"/>
    </xf>
    <xf numFmtId="0" fontId="1" fillId="0" borderId="13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177" fontId="1" fillId="2" borderId="7" xfId="1" applyNumberFormat="1" applyFont="1" applyFill="1" applyBorder="1" applyAlignment="1">
      <alignment horizontal="center"/>
    </xf>
    <xf numFmtId="3" fontId="1" fillId="2" borderId="8" xfId="1" applyNumberFormat="1" applyFont="1" applyFill="1" applyBorder="1" applyAlignment="1">
      <alignment horizontal="center"/>
    </xf>
    <xf numFmtId="183" fontId="2" fillId="0" borderId="20" xfId="0" applyNumberFormat="1" applyFont="1" applyBorder="1" applyAlignment="1">
      <alignment horizontal="center"/>
    </xf>
    <xf numFmtId="182" fontId="2" fillId="0" borderId="13" xfId="2" applyNumberFormat="1" applyFont="1" applyBorder="1" applyAlignment="1">
      <alignment horizontal="center"/>
    </xf>
    <xf numFmtId="183" fontId="2" fillId="2" borderId="7" xfId="0" applyNumberFormat="1" applyFont="1" applyFill="1" applyBorder="1" applyAlignment="1">
      <alignment horizontal="center"/>
    </xf>
    <xf numFmtId="182" fontId="2" fillId="2" borderId="8" xfId="2" applyNumberFormat="1" applyFont="1" applyFill="1" applyBorder="1" applyAlignment="1">
      <alignment horizontal="center"/>
    </xf>
    <xf numFmtId="183" fontId="2" fillId="2" borderId="20" xfId="0" applyNumberFormat="1" applyFont="1" applyFill="1" applyBorder="1" applyAlignment="1">
      <alignment horizontal="center"/>
    </xf>
    <xf numFmtId="182" fontId="2" fillId="2" borderId="13" xfId="2" applyNumberFormat="1" applyFont="1" applyFill="1" applyBorder="1" applyAlignment="1">
      <alignment horizontal="center"/>
    </xf>
    <xf numFmtId="182" fontId="2" fillId="0" borderId="13" xfId="2" quotePrefix="1" applyNumberFormat="1" applyFont="1" applyBorder="1" applyAlignment="1">
      <alignment horizontal="center"/>
    </xf>
    <xf numFmtId="182" fontId="2" fillId="2" borderId="13" xfId="2" quotePrefix="1" applyNumberFormat="1" applyFont="1" applyFill="1" applyBorder="1" applyAlignment="1">
      <alignment horizontal="center"/>
    </xf>
    <xf numFmtId="0" fontId="2" fillId="0" borderId="0" xfId="0" applyFont="1"/>
    <xf numFmtId="182" fontId="2" fillId="0" borderId="0" xfId="2" applyNumberFormat="1" applyFont="1" applyAlignment="1">
      <alignment horizontal="center"/>
    </xf>
    <xf numFmtId="183" fontId="2" fillId="2" borderId="10" xfId="0" applyNumberFormat="1" applyFont="1" applyFill="1" applyBorder="1" applyAlignment="1">
      <alignment horizontal="center"/>
    </xf>
    <xf numFmtId="182" fontId="2" fillId="2" borderId="11" xfId="2" quotePrefix="1" applyNumberFormat="1" applyFont="1" applyFill="1" applyBorder="1" applyAlignment="1">
      <alignment horizontal="center"/>
    </xf>
    <xf numFmtId="182" fontId="2" fillId="2" borderId="11" xfId="2" applyNumberFormat="1" applyFont="1" applyFill="1" applyBorder="1" applyAlignment="1">
      <alignment horizontal="center"/>
    </xf>
    <xf numFmtId="0" fontId="2" fillId="0" borderId="10" xfId="0" applyFont="1" applyBorder="1"/>
    <xf numFmtId="0" fontId="3" fillId="0" borderId="11" xfId="0" applyFont="1" applyBorder="1" applyAlignment="1">
      <alignment horizontal="center"/>
    </xf>
    <xf numFmtId="177" fontId="1" fillId="2" borderId="7" xfId="0" applyNumberFormat="1" applyFont="1" applyFill="1" applyBorder="1" applyAlignment="1">
      <alignment horizontal="center"/>
    </xf>
    <xf numFmtId="182" fontId="1" fillId="2" borderId="8" xfId="2" applyNumberFormat="1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0" xfId="0" applyFont="1" applyBorder="1"/>
    <xf numFmtId="0" fontId="1" fillId="0" borderId="13" xfId="0" applyFont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1" fillId="0" borderId="0" xfId="1" applyFont="1"/>
    <xf numFmtId="0" fontId="0" fillId="0" borderId="25" xfId="0" applyBorder="1"/>
    <xf numFmtId="0" fontId="0" fillId="0" borderId="26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3">
    <cellStyle name="Normal 2" xfId="1" xr:uid="{00000000-0005-0000-0000-000001000000}"/>
    <cellStyle name="常规" xfId="0" builtinId="0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c:rich>
      </c:tx>
      <c:layout>
        <c:manualLayout>
          <c:xMode val="edge"/>
          <c:yMode val="edge"/>
          <c:x val="0.41262210030900098"/>
          <c:y val="3.267973856209151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4724919093851127E-2"/>
          <c:y val="0.18954248366013071"/>
          <c:w val="0.92880258899676371"/>
          <c:h val="0.64705882352941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25400">
              <a:noFill/>
              <a:prstDash val="solid"/>
            </a:ln>
          </c:spPr>
          <c:invertIfNegative val="0"/>
          <c:cat>
            <c:strRef>
              <c:f>Summary!$A$15:$A$45</c:f>
              <c:strCache>
                <c:ptCount val="30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Summary!$C$15:$C$45</c:f>
              <c:numCache>
                <c:formatCode>00</c:formatCode>
                <c:ptCount val="31"/>
                <c:pt idx="0">
                  <c:v>9664</c:v>
                </c:pt>
                <c:pt idx="1">
                  <c:v>10879</c:v>
                </c:pt>
                <c:pt idx="2">
                  <c:v>12022</c:v>
                </c:pt>
                <c:pt idx="3">
                  <c:v>11421</c:v>
                </c:pt>
                <c:pt idx="4">
                  <c:v>11340</c:v>
                </c:pt>
                <c:pt idx="5">
                  <c:v>10622</c:v>
                </c:pt>
                <c:pt idx="6">
                  <c:v>11452</c:v>
                </c:pt>
                <c:pt idx="7">
                  <c:v>11844</c:v>
                </c:pt>
                <c:pt idx="8">
                  <c:v>12242</c:v>
                </c:pt>
                <c:pt idx="9">
                  <c:v>12073</c:v>
                </c:pt>
                <c:pt idx="10">
                  <c:v>12033</c:v>
                </c:pt>
                <c:pt idx="11">
                  <c:v>11015</c:v>
                </c:pt>
                <c:pt idx="12">
                  <c:v>11234</c:v>
                </c:pt>
                <c:pt idx="13">
                  <c:v>11118</c:v>
                </c:pt>
                <c:pt idx="14">
                  <c:v>11682</c:v>
                </c:pt>
                <c:pt idx="15">
                  <c:v>12294</c:v>
                </c:pt>
                <c:pt idx="16">
                  <c:v>12745</c:v>
                </c:pt>
                <c:pt idx="17">
                  <c:v>12667</c:v>
                </c:pt>
                <c:pt idx="18">
                  <c:v>11530</c:v>
                </c:pt>
                <c:pt idx="19">
                  <c:v>11429</c:v>
                </c:pt>
                <c:pt idx="20">
                  <c:v>11809</c:v>
                </c:pt>
                <c:pt idx="21">
                  <c:v>12527</c:v>
                </c:pt>
                <c:pt idx="22">
                  <c:v>12339</c:v>
                </c:pt>
                <c:pt idx="23">
                  <c:v>12230</c:v>
                </c:pt>
                <c:pt idx="24">
                  <c:v>11752</c:v>
                </c:pt>
                <c:pt idx="25">
                  <c:v>11318</c:v>
                </c:pt>
                <c:pt idx="26">
                  <c:v>10543</c:v>
                </c:pt>
                <c:pt idx="27">
                  <c:v>11114</c:v>
                </c:pt>
                <c:pt idx="28">
                  <c:v>11506</c:v>
                </c:pt>
                <c:pt idx="29">
                  <c:v>11071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5-4AE3-B19C-0232ECCE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5576"/>
        <c:axId val="1"/>
      </c:barChart>
      <c:catAx>
        <c:axId val="337025576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&quot;kWrh&quot;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3702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c:rich>
      </c:tx>
      <c:layout>
        <c:manualLayout>
          <c:xMode val="edge"/>
          <c:yMode val="edge"/>
          <c:x val="0.41262210030900098"/>
          <c:y val="3.267973856209151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4724919093851127E-2"/>
          <c:y val="0.18954248366013071"/>
          <c:w val="0.92880258899676371"/>
          <c:h val="0.64705882352941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25400">
              <a:noFill/>
              <a:prstDash val="solid"/>
            </a:ln>
          </c:spPr>
          <c:invertIfNegative val="0"/>
          <c:cat>
            <c:strRef>
              <c:f>'OfficeHZ MT'!$A$21:$A$51</c:f>
              <c:strCache>
                <c:ptCount val="30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'OfficeHZ MT'!$E$21:$E$51</c:f>
              <c:numCache>
                <c:formatCode>#,##0_ ;\-#,##0\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2-46D5-8E34-6023C807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5576"/>
        <c:axId val="1"/>
      </c:barChart>
      <c:catAx>
        <c:axId val="337025576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&quot;kWrh&quot;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3702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c:rich>
      </c:tx>
      <c:layout>
        <c:manualLayout>
          <c:xMode val="edge"/>
          <c:yMode val="edge"/>
          <c:x val="0.41262210030900098"/>
          <c:y val="3.267973856209151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4724919093851127E-2"/>
          <c:y val="0.18954248366013071"/>
          <c:w val="0.92880258899676371"/>
          <c:h val="0.64705882352941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25400">
              <a:noFill/>
              <a:prstDash val="solid"/>
            </a:ln>
          </c:spPr>
          <c:invertIfNegative val="0"/>
          <c:cat>
            <c:strRef>
              <c:f>'OfficeLZ MT'!$A$21:$A$51</c:f>
              <c:strCache>
                <c:ptCount val="30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'OfficeLZ MT'!$E$21:$E$51</c:f>
              <c:numCache>
                <c:formatCode>#,##0_ ;\-#,##0\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2-41D7-9FDE-FAFD73050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5576"/>
        <c:axId val="1"/>
      </c:barChart>
      <c:catAx>
        <c:axId val="337025576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&quot;kWrh&quot;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3702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c:rich>
      </c:tx>
      <c:layout>
        <c:manualLayout>
          <c:xMode val="edge"/>
          <c:yMode val="edge"/>
          <c:x val="0.41262210030900098"/>
          <c:y val="3.267973856209151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4724919093851127E-2"/>
          <c:y val="0.18954248366013071"/>
          <c:w val="0.92880258899676371"/>
          <c:h val="0.64705882352941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25400">
              <a:noFill/>
              <a:prstDash val="solid"/>
            </a:ln>
          </c:spPr>
          <c:invertIfNegative val="0"/>
          <c:cat>
            <c:strRef>
              <c:f>'PodiumE MT'!$A$21:$A$51</c:f>
              <c:strCache>
                <c:ptCount val="30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'PodiumE MT'!$E$21:$E$51</c:f>
              <c:numCache>
                <c:formatCode>#,##0_ ;\-#,##0\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3-431F-8029-5DB9B5DCC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5576"/>
        <c:axId val="1"/>
      </c:barChart>
      <c:catAx>
        <c:axId val="337025576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&quot;kWrh&quot;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3702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c:rich>
      </c:tx>
      <c:layout>
        <c:manualLayout>
          <c:xMode val="edge"/>
          <c:yMode val="edge"/>
          <c:x val="0.41262210030900098"/>
          <c:y val="3.267973856209151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4724919093851127E-2"/>
          <c:y val="0.18954248366013071"/>
          <c:w val="0.92880258899676371"/>
          <c:h val="0.64705882352941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25400">
              <a:noFill/>
              <a:prstDash val="solid"/>
            </a:ln>
          </c:spPr>
          <c:invertIfNegative val="0"/>
          <c:cat>
            <c:strRef>
              <c:f>'PodiumW MT'!$A$21:$A$51</c:f>
              <c:strCache>
                <c:ptCount val="30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'PodiumW MT'!$E$21:$E$51</c:f>
              <c:numCache>
                <c:formatCode>#,##0_ ;\-#,##0\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9-4EDA-8EA1-6C71C6DE2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5576"/>
        <c:axId val="1"/>
      </c:barChart>
      <c:catAx>
        <c:axId val="337025576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&quot;kWrh&quot;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3702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c:rich>
      </c:tx>
      <c:layout>
        <c:manualLayout>
          <c:xMode val="edge"/>
          <c:yMode val="edge"/>
          <c:x val="0.41262210030900098"/>
          <c:y val="3.267973856209151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4724919093851127E-2"/>
          <c:y val="0.18954248366013071"/>
          <c:w val="0.92880258899676371"/>
          <c:h val="0.64705882352941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25400">
              <a:noFill/>
              <a:prstDash val="solid"/>
            </a:ln>
          </c:spPr>
          <c:invertIfNegative val="0"/>
          <c:cat>
            <c:multiLvlStrRef>
              <c:f>'HotelLZ PreHeat'!$A$21:$A$51</c:f>
            </c:multiLvlStrRef>
          </c:cat>
          <c:val>
            <c:numRef>
              <c:f>'HotelLZ PreHeat'!$E$21:$E$51</c:f>
              <c:numCache>
                <c:formatCode>#,##0_ ;\-#,##0\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80AA-43BB-981B-C37C8D004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5576"/>
        <c:axId val="1"/>
      </c:barChart>
      <c:catAx>
        <c:axId val="337025576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&quot;kWrh&quot;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3702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c:rich>
      </c:tx>
      <c:layout>
        <c:manualLayout>
          <c:xMode val="edge"/>
          <c:yMode val="edge"/>
          <c:x val="0.41262210030900098"/>
          <c:y val="3.267973856209151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4724919093851127E-2"/>
          <c:y val="0.18954248366013071"/>
          <c:w val="0.92880258899676371"/>
          <c:h val="0.64705882352941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25400">
              <a:noFill/>
              <a:prstDash val="solid"/>
            </a:ln>
          </c:spPr>
          <c:invertIfNegative val="0"/>
          <c:cat>
            <c:multiLvlStrRef>
              <c:f>'SvcAptLZ PreHeat'!$A$21:$A$51</c:f>
            </c:multiLvlStrRef>
          </c:cat>
          <c:val>
            <c:numRef>
              <c:f>'SvcAptLZ PreHeat'!$E$21:$E$51</c:f>
              <c:numCache>
                <c:formatCode>#,##0_ ;\-#,##0\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2C33-4175-BEF6-E9DC6D51C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5576"/>
        <c:axId val="1"/>
      </c:barChart>
      <c:catAx>
        <c:axId val="337025576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&quot;kWrh&quot;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3702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c:rich>
      </c:tx>
      <c:layout>
        <c:manualLayout>
          <c:xMode val="edge"/>
          <c:yMode val="edge"/>
          <c:x val="0.41262210030900098"/>
          <c:y val="3.267973856209151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4724919093851127E-2"/>
          <c:y val="0.18954248366013071"/>
          <c:w val="0.92880258899676371"/>
          <c:h val="0.6470588235294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'HotelHZ HT'!$D$20</c:f>
              <c:strCache>
                <c:ptCount val="1"/>
              </c:strCache>
            </c:strRef>
          </c:tx>
          <c:spPr>
            <a:solidFill>
              <a:srgbClr val="00CCFF"/>
            </a:solidFill>
            <a:ln w="25400">
              <a:noFill/>
              <a:prstDash val="solid"/>
            </a:ln>
          </c:spPr>
          <c:invertIfNegative val="0"/>
          <c:cat>
            <c:strRef>
              <c:f>'HotelHZ HT'!$A$21:$A$51</c:f>
              <c:strCache>
                <c:ptCount val="30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'HotelHZ HT'!$C$21:$C$51</c:f>
              <c:numCache>
                <c:formatCode>#,##0_ ;\-#,##0\ </c:formatCode>
                <c:ptCount val="31"/>
                <c:pt idx="0">
                  <c:v>498</c:v>
                </c:pt>
                <c:pt idx="1">
                  <c:v>639</c:v>
                </c:pt>
                <c:pt idx="2">
                  <c:v>601</c:v>
                </c:pt>
                <c:pt idx="3">
                  <c:v>551</c:v>
                </c:pt>
                <c:pt idx="4">
                  <c:v>617</c:v>
                </c:pt>
                <c:pt idx="5">
                  <c:v>522</c:v>
                </c:pt>
                <c:pt idx="6">
                  <c:v>562</c:v>
                </c:pt>
                <c:pt idx="7">
                  <c:v>614</c:v>
                </c:pt>
                <c:pt idx="8">
                  <c:v>521</c:v>
                </c:pt>
                <c:pt idx="9">
                  <c:v>575</c:v>
                </c:pt>
                <c:pt idx="10">
                  <c:v>972</c:v>
                </c:pt>
                <c:pt idx="11">
                  <c:v>487</c:v>
                </c:pt>
                <c:pt idx="12">
                  <c:v>568</c:v>
                </c:pt>
                <c:pt idx="13">
                  <c:v>624</c:v>
                </c:pt>
                <c:pt idx="14">
                  <c:v>475</c:v>
                </c:pt>
                <c:pt idx="15">
                  <c:v>565</c:v>
                </c:pt>
                <c:pt idx="16">
                  <c:v>627</c:v>
                </c:pt>
                <c:pt idx="17">
                  <c:v>563</c:v>
                </c:pt>
                <c:pt idx="18">
                  <c:v>593</c:v>
                </c:pt>
                <c:pt idx="19">
                  <c:v>564</c:v>
                </c:pt>
                <c:pt idx="20">
                  <c:v>506</c:v>
                </c:pt>
                <c:pt idx="21">
                  <c:v>562</c:v>
                </c:pt>
                <c:pt idx="22">
                  <c:v>559</c:v>
                </c:pt>
                <c:pt idx="23">
                  <c:v>654</c:v>
                </c:pt>
                <c:pt idx="24">
                  <c:v>603</c:v>
                </c:pt>
                <c:pt idx="25">
                  <c:v>550</c:v>
                </c:pt>
                <c:pt idx="26">
                  <c:v>570</c:v>
                </c:pt>
                <c:pt idx="27">
                  <c:v>491</c:v>
                </c:pt>
                <c:pt idx="28">
                  <c:v>499</c:v>
                </c:pt>
                <c:pt idx="29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6-4F70-9FEC-CAC8AD9A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5576"/>
        <c:axId val="1"/>
      </c:barChart>
      <c:catAx>
        <c:axId val="337025576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&quot;kWrh&quot;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3702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c:rich>
      </c:tx>
      <c:layout>
        <c:manualLayout>
          <c:xMode val="edge"/>
          <c:yMode val="edge"/>
          <c:x val="0.41262210030900098"/>
          <c:y val="3.267973856209151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0768398015529967E-2"/>
          <c:y val="0.18954260717410321"/>
          <c:w val="0.92880258899676371"/>
          <c:h val="0.6470588235294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'HotelLZ HT'!$D$20</c:f>
              <c:strCache>
                <c:ptCount val="1"/>
              </c:strCache>
            </c:strRef>
          </c:tx>
          <c:spPr>
            <a:solidFill>
              <a:srgbClr val="00CCFF"/>
            </a:solidFill>
            <a:ln w="25400">
              <a:noFill/>
              <a:prstDash val="solid"/>
            </a:ln>
          </c:spPr>
          <c:invertIfNegative val="0"/>
          <c:cat>
            <c:numRef>
              <c:f>'HotelLZ HT'!$B$21:$B$51</c:f>
              <c:numCache>
                <c:formatCode>General</c:formatCode>
                <c:ptCount val="31"/>
              </c:numCache>
            </c:numRef>
          </c:cat>
          <c:val>
            <c:numRef>
              <c:f>'HotelLZ HT'!$C$21:$C$51</c:f>
              <c:numCache>
                <c:formatCode>#,##0_ ;\-#,##0\ </c:formatCode>
                <c:ptCount val="31"/>
                <c:pt idx="0">
                  <c:v>33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23</c:v>
                </c:pt>
                <c:pt idx="5">
                  <c:v>23</c:v>
                </c:pt>
                <c:pt idx="6">
                  <c:v>30</c:v>
                </c:pt>
                <c:pt idx="7">
                  <c:v>165</c:v>
                </c:pt>
                <c:pt idx="8">
                  <c:v>170</c:v>
                </c:pt>
                <c:pt idx="9">
                  <c:v>156</c:v>
                </c:pt>
                <c:pt idx="10">
                  <c:v>132</c:v>
                </c:pt>
                <c:pt idx="11">
                  <c:v>113</c:v>
                </c:pt>
                <c:pt idx="12">
                  <c:v>105</c:v>
                </c:pt>
                <c:pt idx="13">
                  <c:v>103</c:v>
                </c:pt>
                <c:pt idx="14">
                  <c:v>113</c:v>
                </c:pt>
                <c:pt idx="15">
                  <c:v>102</c:v>
                </c:pt>
                <c:pt idx="16">
                  <c:v>103</c:v>
                </c:pt>
                <c:pt idx="17">
                  <c:v>106</c:v>
                </c:pt>
                <c:pt idx="18">
                  <c:v>106</c:v>
                </c:pt>
                <c:pt idx="19">
                  <c:v>100</c:v>
                </c:pt>
                <c:pt idx="20">
                  <c:v>104</c:v>
                </c:pt>
                <c:pt idx="21">
                  <c:v>119</c:v>
                </c:pt>
                <c:pt idx="22">
                  <c:v>102</c:v>
                </c:pt>
                <c:pt idx="23">
                  <c:v>104</c:v>
                </c:pt>
                <c:pt idx="24">
                  <c:v>100</c:v>
                </c:pt>
                <c:pt idx="25">
                  <c:v>109</c:v>
                </c:pt>
                <c:pt idx="26">
                  <c:v>120</c:v>
                </c:pt>
                <c:pt idx="27">
                  <c:v>98</c:v>
                </c:pt>
                <c:pt idx="28">
                  <c:v>92</c:v>
                </c:pt>
                <c:pt idx="29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8-422A-B710-CC354837A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5576"/>
        <c:axId val="1"/>
      </c:barChart>
      <c:catAx>
        <c:axId val="337025576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&quot;kWrh&quot;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3702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c:rich>
      </c:tx>
      <c:layout>
        <c:manualLayout>
          <c:xMode val="edge"/>
          <c:yMode val="edge"/>
          <c:x val="0.41262210030900098"/>
          <c:y val="3.267973856209151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4724919093851127E-2"/>
          <c:y val="0.18954248366013071"/>
          <c:w val="0.92880258899676371"/>
          <c:h val="0.6470588235294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'HotelLZ MT'!$D$20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'HotelLZ MT'!$B$21:$B$51</c:f>
              <c:numCache>
                <c:formatCode>General</c:formatCode>
                <c:ptCount val="31"/>
              </c:numCache>
            </c:numRef>
          </c:cat>
          <c:val>
            <c:numRef>
              <c:f>'HotelLZ MT'!$D$22:$D$52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ECC1-404E-A0E0-ED18AFCE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5576"/>
        <c:axId val="1"/>
      </c:barChart>
      <c:catAx>
        <c:axId val="337025576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1" vertOverflow="ellipsis" wrap="square" anchor="ctr" anchorCtr="1"/>
          <a:lstStyle/>
          <a:p>
            <a:pPr>
              <a:defRPr sz="475" b="0" i="0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#,##0&quot;kWrh&quot;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1" vertOverflow="ellipsis" wrap="square" anchor="ctr" anchorCtr="1"/>
          <a:lstStyle/>
          <a:p>
            <a:pPr>
              <a:defRPr sz="800" b="0" i="0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3702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c:rich>
      </c:tx>
      <c:layout>
        <c:manualLayout>
          <c:xMode val="edge"/>
          <c:yMode val="edge"/>
          <c:x val="0.41262210030900098"/>
          <c:y val="3.267973856209151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4724919093851127E-2"/>
          <c:y val="0.18954248366013071"/>
          <c:w val="0.92880258899676371"/>
          <c:h val="0.64705882352941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25400">
              <a:noFill/>
              <a:prstDash val="solid"/>
            </a:ln>
          </c:spPr>
          <c:invertIfNegative val="0"/>
          <c:cat>
            <c:strRef>
              <c:f>'SvcAptHZ HT'!$A$21:$A$51</c:f>
              <c:strCache>
                <c:ptCount val="30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'SvcAptHZ HT'!$E$21:$E$51</c:f>
              <c:numCache>
                <c:formatCode>#,##0_ ;\-#,##0\ </c:formatCode>
                <c:ptCount val="31"/>
                <c:pt idx="0">
                  <c:v>1585</c:v>
                </c:pt>
                <c:pt idx="1">
                  <c:v>2411</c:v>
                </c:pt>
                <c:pt idx="2">
                  <c:v>2943</c:v>
                </c:pt>
                <c:pt idx="3">
                  <c:v>2247</c:v>
                </c:pt>
                <c:pt idx="4">
                  <c:v>2257</c:v>
                </c:pt>
                <c:pt idx="5">
                  <c:v>2421</c:v>
                </c:pt>
                <c:pt idx="6">
                  <c:v>2492</c:v>
                </c:pt>
                <c:pt idx="7">
                  <c:v>2641</c:v>
                </c:pt>
                <c:pt idx="8">
                  <c:v>2649</c:v>
                </c:pt>
                <c:pt idx="9">
                  <c:v>2519</c:v>
                </c:pt>
                <c:pt idx="10">
                  <c:v>2679</c:v>
                </c:pt>
                <c:pt idx="11">
                  <c:v>2245</c:v>
                </c:pt>
                <c:pt idx="12">
                  <c:v>2290</c:v>
                </c:pt>
                <c:pt idx="13">
                  <c:v>2357</c:v>
                </c:pt>
                <c:pt idx="14">
                  <c:v>2380</c:v>
                </c:pt>
                <c:pt idx="15">
                  <c:v>2565</c:v>
                </c:pt>
                <c:pt idx="16">
                  <c:v>2606</c:v>
                </c:pt>
                <c:pt idx="17">
                  <c:v>2628</c:v>
                </c:pt>
                <c:pt idx="18">
                  <c:v>2510</c:v>
                </c:pt>
                <c:pt idx="19">
                  <c:v>2588</c:v>
                </c:pt>
                <c:pt idx="20">
                  <c:v>2524</c:v>
                </c:pt>
                <c:pt idx="21">
                  <c:v>2686</c:v>
                </c:pt>
                <c:pt idx="22">
                  <c:v>2768</c:v>
                </c:pt>
                <c:pt idx="23">
                  <c:v>2758</c:v>
                </c:pt>
                <c:pt idx="24">
                  <c:v>2610</c:v>
                </c:pt>
                <c:pt idx="25">
                  <c:v>2545</c:v>
                </c:pt>
                <c:pt idx="26">
                  <c:v>2430</c:v>
                </c:pt>
                <c:pt idx="27">
                  <c:v>2474</c:v>
                </c:pt>
                <c:pt idx="28">
                  <c:v>2533</c:v>
                </c:pt>
                <c:pt idx="29">
                  <c:v>2490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0-4C74-B746-B0C3D5721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5576"/>
        <c:axId val="1"/>
      </c:barChart>
      <c:catAx>
        <c:axId val="337025576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&quot;kWrh&quot;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3702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c:rich>
      </c:tx>
      <c:layout>
        <c:manualLayout>
          <c:xMode val="edge"/>
          <c:yMode val="edge"/>
          <c:x val="0.41262210030900098"/>
          <c:y val="3.267973856209151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4724919093851127E-2"/>
          <c:y val="0.18954248366013071"/>
          <c:w val="0.92880258899676371"/>
          <c:h val="0.64705882352941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25400">
              <a:noFill/>
              <a:prstDash val="solid"/>
            </a:ln>
          </c:spPr>
          <c:invertIfNegative val="0"/>
          <c:cat>
            <c:strRef>
              <c:f>'SvcAptLZ HT'!$A$21:$A$51</c:f>
              <c:strCache>
                <c:ptCount val="30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'SvcAptLZ HT'!$E$21:$E$51</c:f>
              <c:numCache>
                <c:formatCode>#,##0_ ;\-#,##0\ </c:formatCode>
                <c:ptCount val="31"/>
                <c:pt idx="0">
                  <c:v>320</c:v>
                </c:pt>
                <c:pt idx="1">
                  <c:v>280</c:v>
                </c:pt>
                <c:pt idx="2">
                  <c:v>329</c:v>
                </c:pt>
                <c:pt idx="3">
                  <c:v>328</c:v>
                </c:pt>
                <c:pt idx="4">
                  <c:v>347</c:v>
                </c:pt>
                <c:pt idx="5">
                  <c:v>330</c:v>
                </c:pt>
                <c:pt idx="6">
                  <c:v>341</c:v>
                </c:pt>
                <c:pt idx="7">
                  <c:v>350</c:v>
                </c:pt>
                <c:pt idx="8">
                  <c:v>320</c:v>
                </c:pt>
                <c:pt idx="9">
                  <c:v>331</c:v>
                </c:pt>
                <c:pt idx="10">
                  <c:v>354</c:v>
                </c:pt>
                <c:pt idx="11">
                  <c:v>341</c:v>
                </c:pt>
                <c:pt idx="12">
                  <c:v>399</c:v>
                </c:pt>
                <c:pt idx="13">
                  <c:v>377</c:v>
                </c:pt>
                <c:pt idx="14">
                  <c:v>320</c:v>
                </c:pt>
                <c:pt idx="15">
                  <c:v>338</c:v>
                </c:pt>
                <c:pt idx="16">
                  <c:v>367</c:v>
                </c:pt>
                <c:pt idx="17">
                  <c:v>350</c:v>
                </c:pt>
                <c:pt idx="18">
                  <c:v>336</c:v>
                </c:pt>
                <c:pt idx="19">
                  <c:v>340</c:v>
                </c:pt>
                <c:pt idx="20">
                  <c:v>346</c:v>
                </c:pt>
                <c:pt idx="21">
                  <c:v>356</c:v>
                </c:pt>
                <c:pt idx="22">
                  <c:v>374</c:v>
                </c:pt>
                <c:pt idx="23">
                  <c:v>345</c:v>
                </c:pt>
                <c:pt idx="24">
                  <c:v>333</c:v>
                </c:pt>
                <c:pt idx="25">
                  <c:v>362</c:v>
                </c:pt>
                <c:pt idx="26">
                  <c:v>328</c:v>
                </c:pt>
                <c:pt idx="27">
                  <c:v>331</c:v>
                </c:pt>
                <c:pt idx="28">
                  <c:v>334</c:v>
                </c:pt>
                <c:pt idx="29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6-420D-A157-A41C2A88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5576"/>
        <c:axId val="1"/>
      </c:barChart>
      <c:catAx>
        <c:axId val="337025576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&quot;kWrh&quot;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3702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c:rich>
      </c:tx>
      <c:layout>
        <c:manualLayout>
          <c:xMode val="edge"/>
          <c:yMode val="edge"/>
          <c:x val="0.41262210030900098"/>
          <c:y val="3.267973856209151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4724919093851127E-2"/>
          <c:y val="0.18954248366013071"/>
          <c:w val="0.92880258899676371"/>
          <c:h val="0.64705882352941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25400">
              <a:noFill/>
              <a:prstDash val="solid"/>
            </a:ln>
          </c:spPr>
          <c:invertIfNegative val="0"/>
          <c:cat>
            <c:strRef>
              <c:f>'SvcAptLZ MT'!$A$21:$A$51</c:f>
              <c:strCache>
                <c:ptCount val="30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'SvcAptLZ MT'!$E$21:$E$51</c:f>
              <c:numCache>
                <c:formatCode>#,##0_ ;\-#,##0\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7-40B2-BD1B-16E64CBC5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5576"/>
        <c:axId val="1"/>
      </c:barChart>
      <c:catAx>
        <c:axId val="337025576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&quot;kWrh&quot;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3702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107951</xdr:rowOff>
    </xdr:from>
    <xdr:to>
      <xdr:col>6</xdr:col>
      <xdr:colOff>0</xdr:colOff>
      <xdr:row>70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3"/>
  <sheetViews>
    <sheetView workbookViewId="0">
      <selection activeCell="M15" sqref="M15"/>
    </sheetView>
  </sheetViews>
  <sheetFormatPr defaultRowHeight="13.2" x14ac:dyDescent="0.25"/>
  <cols>
    <col min="2" max="3" width="9.109375" customWidth="1"/>
  </cols>
  <sheetData>
    <row r="1" spans="1:3" x14ac:dyDescent="0.25">
      <c r="A1" s="1" t="s">
        <v>0</v>
      </c>
    </row>
    <row r="3" spans="1:3" x14ac:dyDescent="0.25">
      <c r="A3" s="1" t="s">
        <v>1</v>
      </c>
      <c r="B3" s="1" t="s">
        <v>2</v>
      </c>
      <c r="C3" s="1" t="s">
        <v>3</v>
      </c>
    </row>
  </sheetData>
  <phoneticPr fontId="8" type="noConversion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pageSetUpPr fitToPage="1"/>
  </sheetPr>
  <dimension ref="A1:J51"/>
  <sheetViews>
    <sheetView workbookViewId="0">
      <selection activeCell="B8" sqref="B8:B9"/>
    </sheetView>
  </sheetViews>
  <sheetFormatPr defaultColWidth="9.109375" defaultRowHeight="13.2" x14ac:dyDescent="0.25"/>
  <cols>
    <col min="1" max="1" width="18.33203125" style="4" customWidth="1"/>
    <col min="2" max="6" width="14.6640625" style="4" customWidth="1"/>
    <col min="7" max="7" width="5.6640625" style="4" customWidth="1"/>
    <col min="8" max="10" width="15.5546875" style="64" customWidth="1"/>
    <col min="11" max="12" width="9.109375" style="4" customWidth="1"/>
    <col min="13" max="13" width="12.88671875" style="4" bestFit="1" customWidth="1"/>
    <col min="14" max="15" width="9.109375" style="4" customWidth="1"/>
    <col min="16" max="16384" width="9.109375" style="4"/>
  </cols>
  <sheetData>
    <row r="1" spans="1:10" s="3" customFormat="1" x14ac:dyDescent="0.25">
      <c r="A1" s="2" t="s">
        <v>195</v>
      </c>
      <c r="B1" s="2"/>
      <c r="C1" s="2"/>
      <c r="D1" s="2"/>
      <c r="E1" s="2"/>
      <c r="F1" s="2"/>
      <c r="H1" s="1"/>
      <c r="I1" s="1"/>
      <c r="J1" s="1"/>
    </row>
    <row r="2" spans="1:10" s="3" customFormat="1" ht="12.9" customHeight="1" x14ac:dyDescent="0.25">
      <c r="A2" s="5" t="s">
        <v>229</v>
      </c>
      <c r="B2" s="5"/>
      <c r="C2" s="5"/>
      <c r="D2" s="5"/>
      <c r="E2" s="5"/>
      <c r="F2" s="5"/>
      <c r="H2" s="213" t="s">
        <v>230</v>
      </c>
      <c r="I2" s="214"/>
      <c r="J2" s="214"/>
    </row>
    <row r="3" spans="1:10" ht="12.6" customHeight="1" x14ac:dyDescent="0.25">
      <c r="H3" s="215"/>
      <c r="I3" s="216"/>
      <c r="J3" s="216"/>
    </row>
    <row r="4" spans="1:10" ht="13.8" customHeight="1" thickBot="1" x14ac:dyDescent="0.3">
      <c r="A4" s="6" t="s">
        <v>197</v>
      </c>
      <c r="B4" s="35"/>
      <c r="C4" s="7"/>
      <c r="D4" s="7"/>
      <c r="E4" s="36"/>
      <c r="F4" s="8" t="s">
        <v>198</v>
      </c>
      <c r="H4" s="62" t="s">
        <v>3</v>
      </c>
      <c r="I4" s="62"/>
      <c r="J4" s="63" t="s">
        <v>231</v>
      </c>
    </row>
    <row r="5" spans="1:10" ht="13.8" customHeight="1" thickBot="1" x14ac:dyDescent="0.3">
      <c r="A5" s="9" t="s">
        <v>12</v>
      </c>
      <c r="B5" s="10"/>
      <c r="C5" s="10"/>
      <c r="D5" s="10"/>
      <c r="E5" s="38"/>
      <c r="F5" s="103" t="s">
        <v>221</v>
      </c>
      <c r="H5" s="77" t="s">
        <v>232</v>
      </c>
      <c r="I5" s="78"/>
      <c r="J5" s="86">
        <v>0</v>
      </c>
    </row>
    <row r="6" spans="1:10" ht="13.8" customHeight="1" thickBot="1" x14ac:dyDescent="0.3">
      <c r="A6" s="9" t="s">
        <v>199</v>
      </c>
      <c r="B6" s="37"/>
      <c r="C6" s="10"/>
      <c r="D6" s="10"/>
      <c r="E6" s="38"/>
      <c r="F6" s="103" t="s">
        <v>200</v>
      </c>
      <c r="H6" s="77" t="s">
        <v>233</v>
      </c>
      <c r="I6" s="78"/>
      <c r="J6" s="159">
        <v>0.14285714285714279</v>
      </c>
    </row>
    <row r="7" spans="1:10" ht="13.8" customHeight="1" thickBot="1" x14ac:dyDescent="0.3">
      <c r="A7" s="9" t="s">
        <v>201</v>
      </c>
      <c r="B7" s="10"/>
      <c r="C7" s="10"/>
      <c r="D7" s="10"/>
      <c r="E7" s="40"/>
      <c r="F7" s="103" t="str">
        <f>Summary!F6</f>
        <v>Jun 2023</v>
      </c>
      <c r="H7" s="77" t="s">
        <v>234</v>
      </c>
      <c r="I7" s="78"/>
      <c r="J7" s="86">
        <v>1.3333333333333331E-2</v>
      </c>
    </row>
    <row r="8" spans="1:10" ht="13.8" customHeight="1" thickBot="1" x14ac:dyDescent="0.3">
      <c r="A8" s="9" t="s">
        <v>235</v>
      </c>
      <c r="B8" s="41" t="str">
        <f>'HotelHZ HT'!B8</f>
        <v>01.06.23</v>
      </c>
      <c r="C8" s="42" t="s">
        <v>236</v>
      </c>
      <c r="D8" s="43">
        <v>0</v>
      </c>
      <c r="E8" s="44">
        <v>1408161</v>
      </c>
      <c r="F8" s="39" t="s">
        <v>172</v>
      </c>
      <c r="H8" s="77" t="s">
        <v>237</v>
      </c>
      <c r="I8" s="78"/>
      <c r="J8" s="86">
        <v>1.9230769230769228E-2</v>
      </c>
    </row>
    <row r="9" spans="1:10" x14ac:dyDescent="0.25">
      <c r="A9" s="9" t="s">
        <v>235</v>
      </c>
      <c r="B9" s="41" t="str">
        <f>'HotelHZ HT'!B9</f>
        <v>01.07.23</v>
      </c>
      <c r="C9" s="42" t="s">
        <v>236</v>
      </c>
      <c r="D9" s="43">
        <v>0</v>
      </c>
      <c r="E9" s="61">
        <v>1408034</v>
      </c>
      <c r="F9" s="39" t="s">
        <v>172</v>
      </c>
    </row>
    <row r="10" spans="1:10" x14ac:dyDescent="0.25">
      <c r="A10" s="49" t="s">
        <v>238</v>
      </c>
      <c r="B10" s="50"/>
      <c r="C10" s="51"/>
      <c r="D10" s="52"/>
      <c r="E10" s="60">
        <v>0</v>
      </c>
      <c r="F10" s="54" t="s">
        <v>172</v>
      </c>
    </row>
    <row r="11" spans="1:10" x14ac:dyDescent="0.25">
      <c r="A11" s="12" t="s">
        <v>203</v>
      </c>
      <c r="B11" s="45"/>
      <c r="C11" s="13"/>
      <c r="D11" s="45"/>
      <c r="E11" s="46">
        <f>(E8-E9+E10)</f>
        <v>127</v>
      </c>
      <c r="F11" s="47" t="s">
        <v>172</v>
      </c>
    </row>
    <row r="13" spans="1:10" x14ac:dyDescent="0.25">
      <c r="A13" s="217" t="s">
        <v>2</v>
      </c>
      <c r="B13" s="169"/>
      <c r="C13" s="218" t="s">
        <v>239</v>
      </c>
      <c r="D13" s="169"/>
      <c r="E13" s="218" t="s">
        <v>208</v>
      </c>
      <c r="F13" s="169"/>
      <c r="H13" s="65" t="s">
        <v>209</v>
      </c>
      <c r="I13" s="66" t="s">
        <v>209</v>
      </c>
      <c r="J13" s="74" t="s">
        <v>208</v>
      </c>
    </row>
    <row r="14" spans="1:10" s="3" customFormat="1" x14ac:dyDescent="0.25">
      <c r="A14" s="211"/>
      <c r="B14" s="164"/>
      <c r="C14" s="212" t="s">
        <v>14</v>
      </c>
      <c r="D14" s="164"/>
      <c r="E14" s="212" t="s">
        <v>211</v>
      </c>
      <c r="F14" s="164"/>
      <c r="H14" s="67" t="s">
        <v>212</v>
      </c>
      <c r="I14" s="68" t="s">
        <v>212</v>
      </c>
      <c r="J14" s="75" t="s">
        <v>211</v>
      </c>
    </row>
    <row r="15" spans="1:10" s="3" customFormat="1" x14ac:dyDescent="0.25">
      <c r="A15" s="211"/>
      <c r="B15" s="164"/>
      <c r="C15" s="212"/>
      <c r="D15" s="164"/>
      <c r="E15" s="212"/>
      <c r="F15" s="164"/>
      <c r="H15" s="67" t="s">
        <v>214</v>
      </c>
      <c r="I15" s="68" t="s">
        <v>215</v>
      </c>
      <c r="J15" s="75" t="s">
        <v>244</v>
      </c>
    </row>
    <row r="16" spans="1:10" s="3" customFormat="1" x14ac:dyDescent="0.25">
      <c r="A16" s="208"/>
      <c r="B16" s="161"/>
      <c r="C16" s="209" t="s">
        <v>240</v>
      </c>
      <c r="D16" s="161"/>
      <c r="E16" s="209" t="s">
        <v>172</v>
      </c>
      <c r="F16" s="161"/>
      <c r="H16" s="69" t="s">
        <v>216</v>
      </c>
      <c r="I16" s="70" t="s">
        <v>216</v>
      </c>
      <c r="J16" s="76" t="s">
        <v>172</v>
      </c>
    </row>
    <row r="17" spans="1:10" x14ac:dyDescent="0.25">
      <c r="A17" s="199"/>
      <c r="B17" s="177"/>
      <c r="C17" s="210"/>
      <c r="D17" s="177"/>
      <c r="E17" s="210"/>
      <c r="F17" s="177"/>
      <c r="H17" s="71"/>
      <c r="I17" s="71"/>
      <c r="J17" s="19"/>
    </row>
    <row r="18" spans="1:10" x14ac:dyDescent="0.25">
      <c r="A18" s="204"/>
      <c r="B18" s="169"/>
      <c r="C18" s="205" t="s">
        <v>239</v>
      </c>
      <c r="D18" s="169"/>
      <c r="E18" s="205" t="s">
        <v>241</v>
      </c>
      <c r="F18" s="169"/>
      <c r="H18" s="72" t="s">
        <v>167</v>
      </c>
      <c r="I18" s="73" t="s">
        <v>167</v>
      </c>
      <c r="J18" s="20" t="s">
        <v>167</v>
      </c>
    </row>
    <row r="19" spans="1:10" x14ac:dyDescent="0.25">
      <c r="A19" s="206" t="str">
        <f>Summary!F6</f>
        <v>Jun 2023</v>
      </c>
      <c r="B19" s="161"/>
      <c r="C19" s="207">
        <f>MAX(C21:C51)</f>
        <v>3</v>
      </c>
      <c r="D19" s="161"/>
      <c r="E19" s="207">
        <f>SUM(E21:E51)</f>
        <v>127</v>
      </c>
      <c r="F19" s="161"/>
      <c r="H19" s="115">
        <f>SUM(H21:H51)</f>
        <v>0</v>
      </c>
      <c r="I19" s="116">
        <f>SUM(I21:I51)</f>
        <v>0</v>
      </c>
      <c r="J19" s="21">
        <f>SUM(J21:J51)</f>
        <v>0</v>
      </c>
    </row>
    <row r="20" spans="1:10" x14ac:dyDescent="0.25">
      <c r="A20" s="199"/>
      <c r="B20" s="177"/>
      <c r="C20" s="200"/>
      <c r="D20" s="177"/>
      <c r="E20" s="200"/>
      <c r="F20" s="177"/>
      <c r="H20" s="114"/>
      <c r="I20" s="114"/>
      <c r="J20" s="19"/>
    </row>
    <row r="21" spans="1:10" x14ac:dyDescent="0.25">
      <c r="A21" s="201">
        <f>IF(C21&lt;&gt;"",B20+1,"")</f>
        <v>1</v>
      </c>
      <c r="B21" s="169"/>
      <c r="C21" s="202">
        <v>1</v>
      </c>
      <c r="D21" s="169"/>
      <c r="E21" s="203">
        <v>8</v>
      </c>
      <c r="F21" s="169"/>
      <c r="H21" s="117">
        <v>0</v>
      </c>
      <c r="I21" s="118">
        <v>0</v>
      </c>
      <c r="J21" s="22"/>
    </row>
    <row r="22" spans="1:10" x14ac:dyDescent="0.25">
      <c r="A22" s="191">
        <f t="shared" ref="A22:A51" si="0">IF(C22&lt;&gt;"",A21+1,"")</f>
        <v>2</v>
      </c>
      <c r="B22" s="164"/>
      <c r="C22" s="197">
        <v>3</v>
      </c>
      <c r="D22" s="164"/>
      <c r="E22" s="197">
        <v>36</v>
      </c>
      <c r="F22" s="164"/>
      <c r="H22" s="119">
        <v>0</v>
      </c>
      <c r="I22" s="120">
        <v>0</v>
      </c>
      <c r="J22" s="23"/>
    </row>
    <row r="23" spans="1:10" x14ac:dyDescent="0.25">
      <c r="A23" s="195">
        <f t="shared" si="0"/>
        <v>3</v>
      </c>
      <c r="B23" s="164"/>
      <c r="C23" s="198">
        <v>2</v>
      </c>
      <c r="D23" s="164"/>
      <c r="E23" s="198">
        <v>35</v>
      </c>
      <c r="F23" s="164"/>
      <c r="H23" s="121">
        <v>0</v>
      </c>
      <c r="I23" s="122">
        <v>0</v>
      </c>
      <c r="J23" s="24"/>
    </row>
    <row r="24" spans="1:10" x14ac:dyDescent="0.25">
      <c r="A24" s="191">
        <f t="shared" si="0"/>
        <v>4</v>
      </c>
      <c r="B24" s="164"/>
      <c r="C24" s="197">
        <v>2</v>
      </c>
      <c r="D24" s="164"/>
      <c r="E24" s="197">
        <v>34</v>
      </c>
      <c r="F24" s="164"/>
      <c r="H24" s="119">
        <v>0</v>
      </c>
      <c r="I24" s="120">
        <v>0</v>
      </c>
      <c r="J24" s="23"/>
    </row>
    <row r="25" spans="1:10" x14ac:dyDescent="0.25">
      <c r="A25" s="195">
        <f t="shared" si="0"/>
        <v>5</v>
      </c>
      <c r="B25" s="164"/>
      <c r="C25" s="198">
        <v>2</v>
      </c>
      <c r="D25" s="164"/>
      <c r="E25" s="198">
        <v>14</v>
      </c>
      <c r="F25" s="164"/>
      <c r="H25" s="121">
        <v>0</v>
      </c>
      <c r="I25" s="122">
        <v>0</v>
      </c>
      <c r="J25" s="24"/>
    </row>
    <row r="26" spans="1:10" x14ac:dyDescent="0.25">
      <c r="A26" s="191">
        <f t="shared" si="0"/>
        <v>6</v>
      </c>
      <c r="B26" s="164"/>
      <c r="C26" s="197">
        <v>0</v>
      </c>
      <c r="D26" s="164"/>
      <c r="E26" s="197">
        <v>0</v>
      </c>
      <c r="F26" s="164"/>
      <c r="H26" s="119">
        <v>0</v>
      </c>
      <c r="I26" s="120">
        <v>0</v>
      </c>
      <c r="J26" s="23"/>
    </row>
    <row r="27" spans="1:10" x14ac:dyDescent="0.25">
      <c r="A27" s="195">
        <f t="shared" si="0"/>
        <v>7</v>
      </c>
      <c r="B27" s="164"/>
      <c r="C27" s="198">
        <v>0</v>
      </c>
      <c r="D27" s="164"/>
      <c r="E27" s="198">
        <v>0</v>
      </c>
      <c r="F27" s="164"/>
      <c r="H27" s="121">
        <v>0</v>
      </c>
      <c r="I27" s="122">
        <v>0</v>
      </c>
      <c r="J27" s="24"/>
    </row>
    <row r="28" spans="1:10" x14ac:dyDescent="0.25">
      <c r="A28" s="191">
        <f t="shared" si="0"/>
        <v>8</v>
      </c>
      <c r="B28" s="164"/>
      <c r="C28" s="197">
        <v>0</v>
      </c>
      <c r="D28" s="164"/>
      <c r="E28" s="197">
        <v>0</v>
      </c>
      <c r="F28" s="164"/>
      <c r="H28" s="119">
        <v>0</v>
      </c>
      <c r="I28" s="120">
        <v>0</v>
      </c>
      <c r="J28" s="23"/>
    </row>
    <row r="29" spans="1:10" x14ac:dyDescent="0.25">
      <c r="A29" s="195">
        <f t="shared" si="0"/>
        <v>9</v>
      </c>
      <c r="B29" s="164"/>
      <c r="C29" s="198">
        <v>0</v>
      </c>
      <c r="D29" s="164"/>
      <c r="E29" s="198">
        <v>0</v>
      </c>
      <c r="F29" s="164"/>
      <c r="H29" s="121">
        <v>0</v>
      </c>
      <c r="I29" s="122">
        <v>0</v>
      </c>
      <c r="J29" s="24"/>
    </row>
    <row r="30" spans="1:10" x14ac:dyDescent="0.25">
      <c r="A30" s="191">
        <f t="shared" si="0"/>
        <v>10</v>
      </c>
      <c r="B30" s="164"/>
      <c r="C30" s="197">
        <v>0</v>
      </c>
      <c r="D30" s="164"/>
      <c r="E30" s="197">
        <v>0</v>
      </c>
      <c r="F30" s="164"/>
      <c r="H30" s="119">
        <v>0</v>
      </c>
      <c r="I30" s="120">
        <v>0</v>
      </c>
      <c r="J30" s="23"/>
    </row>
    <row r="31" spans="1:10" x14ac:dyDescent="0.25">
      <c r="A31" s="195">
        <f t="shared" si="0"/>
        <v>11</v>
      </c>
      <c r="B31" s="164"/>
      <c r="C31" s="198">
        <v>0</v>
      </c>
      <c r="D31" s="164"/>
      <c r="E31" s="198">
        <v>0</v>
      </c>
      <c r="F31" s="164"/>
      <c r="H31" s="121">
        <v>0</v>
      </c>
      <c r="I31" s="122">
        <v>0</v>
      </c>
      <c r="J31" s="24"/>
    </row>
    <row r="32" spans="1:10" x14ac:dyDescent="0.25">
      <c r="A32" s="191">
        <f t="shared" si="0"/>
        <v>12</v>
      </c>
      <c r="B32" s="164"/>
      <c r="C32" s="197">
        <v>0</v>
      </c>
      <c r="D32" s="164"/>
      <c r="E32" s="197">
        <v>0</v>
      </c>
      <c r="F32" s="164"/>
      <c r="H32" s="123">
        <v>0</v>
      </c>
      <c r="I32" s="124">
        <v>0</v>
      </c>
      <c r="J32" s="23"/>
    </row>
    <row r="33" spans="1:10" x14ac:dyDescent="0.25">
      <c r="A33" s="195">
        <f t="shared" si="0"/>
        <v>13</v>
      </c>
      <c r="B33" s="164"/>
      <c r="C33" s="198">
        <v>0</v>
      </c>
      <c r="D33" s="164"/>
      <c r="E33" s="198">
        <v>0</v>
      </c>
      <c r="F33" s="164"/>
      <c r="H33" s="125">
        <v>0</v>
      </c>
      <c r="I33" s="126">
        <v>0</v>
      </c>
      <c r="J33" s="24"/>
    </row>
    <row r="34" spans="1:10" x14ac:dyDescent="0.25">
      <c r="A34" s="191">
        <f t="shared" si="0"/>
        <v>14</v>
      </c>
      <c r="B34" s="164"/>
      <c r="C34" s="197">
        <v>0</v>
      </c>
      <c r="D34" s="164"/>
      <c r="E34" s="197">
        <v>0</v>
      </c>
      <c r="F34" s="164"/>
      <c r="H34" s="123">
        <v>0</v>
      </c>
      <c r="I34" s="124">
        <v>0</v>
      </c>
      <c r="J34" s="23"/>
    </row>
    <row r="35" spans="1:10" x14ac:dyDescent="0.25">
      <c r="A35" s="195">
        <f t="shared" si="0"/>
        <v>15</v>
      </c>
      <c r="B35" s="164"/>
      <c r="C35" s="198">
        <v>0</v>
      </c>
      <c r="D35" s="164"/>
      <c r="E35" s="198">
        <v>0</v>
      </c>
      <c r="F35" s="164"/>
      <c r="H35" s="125">
        <v>0</v>
      </c>
      <c r="I35" s="126">
        <v>0</v>
      </c>
      <c r="J35" s="24"/>
    </row>
    <row r="36" spans="1:10" x14ac:dyDescent="0.25">
      <c r="A36" s="191">
        <f t="shared" si="0"/>
        <v>16</v>
      </c>
      <c r="B36" s="164"/>
      <c r="C36" s="197">
        <v>0</v>
      </c>
      <c r="D36" s="164"/>
      <c r="E36" s="197">
        <v>0</v>
      </c>
      <c r="F36" s="164"/>
      <c r="H36" s="123">
        <v>0</v>
      </c>
      <c r="I36" s="124">
        <v>0</v>
      </c>
      <c r="J36" s="23"/>
    </row>
    <row r="37" spans="1:10" x14ac:dyDescent="0.25">
      <c r="A37" s="195">
        <f t="shared" si="0"/>
        <v>17</v>
      </c>
      <c r="B37" s="164"/>
      <c r="C37" s="198">
        <v>0</v>
      </c>
      <c r="D37" s="164"/>
      <c r="E37" s="198">
        <v>0</v>
      </c>
      <c r="F37" s="164"/>
      <c r="H37" s="125">
        <v>0</v>
      </c>
      <c r="I37" s="126">
        <v>0</v>
      </c>
      <c r="J37" s="24"/>
    </row>
    <row r="38" spans="1:10" x14ac:dyDescent="0.25">
      <c r="A38" s="191">
        <f t="shared" si="0"/>
        <v>18</v>
      </c>
      <c r="B38" s="164"/>
      <c r="C38" s="197">
        <v>0</v>
      </c>
      <c r="D38" s="164"/>
      <c r="E38" s="197">
        <v>0</v>
      </c>
      <c r="F38" s="164"/>
      <c r="H38" s="123">
        <v>0</v>
      </c>
      <c r="I38" s="124">
        <v>0</v>
      </c>
      <c r="J38" s="23"/>
    </row>
    <row r="39" spans="1:10" x14ac:dyDescent="0.25">
      <c r="A39" s="195">
        <f t="shared" si="0"/>
        <v>19</v>
      </c>
      <c r="B39" s="164"/>
      <c r="C39" s="198">
        <v>0</v>
      </c>
      <c r="D39" s="164"/>
      <c r="E39" s="198">
        <v>0</v>
      </c>
      <c r="F39" s="164"/>
      <c r="H39" s="125">
        <v>0</v>
      </c>
      <c r="I39" s="126">
        <v>0</v>
      </c>
      <c r="J39" s="24"/>
    </row>
    <row r="40" spans="1:10" x14ac:dyDescent="0.25">
      <c r="A40" s="191">
        <f t="shared" si="0"/>
        <v>20</v>
      </c>
      <c r="B40" s="164"/>
      <c r="C40" s="197">
        <v>0</v>
      </c>
      <c r="D40" s="164"/>
      <c r="E40" s="197">
        <v>0</v>
      </c>
      <c r="F40" s="164"/>
      <c r="H40" s="123">
        <v>0</v>
      </c>
      <c r="I40" s="124">
        <v>0</v>
      </c>
      <c r="J40" s="23"/>
    </row>
    <row r="41" spans="1:10" x14ac:dyDescent="0.25">
      <c r="A41" s="195">
        <f t="shared" si="0"/>
        <v>21</v>
      </c>
      <c r="B41" s="164"/>
      <c r="C41" s="198">
        <v>0</v>
      </c>
      <c r="D41" s="164"/>
      <c r="E41" s="198">
        <v>0</v>
      </c>
      <c r="F41" s="164"/>
      <c r="H41" s="125">
        <v>0</v>
      </c>
      <c r="I41" s="126">
        <v>0</v>
      </c>
      <c r="J41" s="24"/>
    </row>
    <row r="42" spans="1:10" x14ac:dyDescent="0.25">
      <c r="A42" s="191">
        <f t="shared" si="0"/>
        <v>22</v>
      </c>
      <c r="B42" s="164"/>
      <c r="C42" s="192">
        <v>0</v>
      </c>
      <c r="D42" s="164"/>
      <c r="E42" s="192">
        <v>0</v>
      </c>
      <c r="F42" s="164"/>
      <c r="H42" s="119">
        <v>0</v>
      </c>
      <c r="I42" s="120">
        <v>0</v>
      </c>
      <c r="J42" s="25"/>
    </row>
    <row r="43" spans="1:10" x14ac:dyDescent="0.25">
      <c r="A43" s="195">
        <f t="shared" si="0"/>
        <v>23</v>
      </c>
      <c r="B43" s="164"/>
      <c r="C43" s="196">
        <v>0</v>
      </c>
      <c r="D43" s="164"/>
      <c r="E43" s="196">
        <v>0</v>
      </c>
      <c r="F43" s="164"/>
      <c r="H43" s="121">
        <v>0</v>
      </c>
      <c r="I43" s="122">
        <v>0</v>
      </c>
      <c r="J43" s="26"/>
    </row>
    <row r="44" spans="1:10" x14ac:dyDescent="0.25">
      <c r="A44" s="191">
        <f t="shared" si="0"/>
        <v>24</v>
      </c>
      <c r="B44" s="164"/>
      <c r="C44" s="192">
        <v>0</v>
      </c>
      <c r="D44" s="164"/>
      <c r="E44" s="192">
        <v>0</v>
      </c>
      <c r="F44" s="164"/>
      <c r="H44" s="119">
        <v>0</v>
      </c>
      <c r="I44" s="120">
        <v>0</v>
      </c>
      <c r="J44" s="25"/>
    </row>
    <row r="45" spans="1:10" x14ac:dyDescent="0.25">
      <c r="A45" s="195">
        <f t="shared" si="0"/>
        <v>25</v>
      </c>
      <c r="B45" s="164"/>
      <c r="C45" s="196">
        <v>0</v>
      </c>
      <c r="D45" s="164"/>
      <c r="E45" s="196">
        <v>0</v>
      </c>
      <c r="F45" s="164"/>
      <c r="H45" s="121">
        <v>0</v>
      </c>
      <c r="I45" s="122">
        <v>0</v>
      </c>
      <c r="J45" s="26"/>
    </row>
    <row r="46" spans="1:10" x14ac:dyDescent="0.25">
      <c r="A46" s="191">
        <f t="shared" si="0"/>
        <v>26</v>
      </c>
      <c r="B46" s="164"/>
      <c r="C46" s="192">
        <v>0</v>
      </c>
      <c r="D46" s="164"/>
      <c r="E46" s="192">
        <v>0</v>
      </c>
      <c r="F46" s="164"/>
      <c r="H46" s="119">
        <v>0</v>
      </c>
      <c r="I46" s="120">
        <v>0</v>
      </c>
      <c r="J46" s="25"/>
    </row>
    <row r="47" spans="1:10" x14ac:dyDescent="0.25">
      <c r="A47" s="195">
        <f t="shared" si="0"/>
        <v>27</v>
      </c>
      <c r="B47" s="164"/>
      <c r="C47" s="196">
        <v>0</v>
      </c>
      <c r="D47" s="164"/>
      <c r="E47" s="196">
        <v>0</v>
      </c>
      <c r="F47" s="164"/>
      <c r="H47" s="121">
        <v>0</v>
      </c>
      <c r="I47" s="122">
        <v>0</v>
      </c>
      <c r="J47" s="26"/>
    </row>
    <row r="48" spans="1:10" x14ac:dyDescent="0.25">
      <c r="A48" s="191">
        <f t="shared" si="0"/>
        <v>28</v>
      </c>
      <c r="B48" s="164"/>
      <c r="C48" s="192">
        <v>0</v>
      </c>
      <c r="D48" s="164"/>
      <c r="E48" s="192">
        <v>0</v>
      </c>
      <c r="F48" s="164"/>
      <c r="H48" s="119">
        <v>0</v>
      </c>
      <c r="I48" s="120">
        <v>0</v>
      </c>
      <c r="J48" s="25"/>
    </row>
    <row r="49" spans="1:10" x14ac:dyDescent="0.25">
      <c r="A49" s="195">
        <f t="shared" si="0"/>
        <v>29</v>
      </c>
      <c r="B49" s="164"/>
      <c r="C49" s="196">
        <v>0</v>
      </c>
      <c r="D49" s="164"/>
      <c r="E49" s="196">
        <v>0</v>
      </c>
      <c r="F49" s="164"/>
      <c r="H49" s="121">
        <v>0</v>
      </c>
      <c r="I49" s="122">
        <v>0</v>
      </c>
      <c r="J49" s="26"/>
    </row>
    <row r="50" spans="1:10" x14ac:dyDescent="0.25">
      <c r="A50" s="191">
        <f t="shared" si="0"/>
        <v>30</v>
      </c>
      <c r="B50" s="164"/>
      <c r="C50" s="192">
        <v>0</v>
      </c>
      <c r="D50" s="164"/>
      <c r="E50" s="192">
        <v>0</v>
      </c>
      <c r="F50" s="164"/>
      <c r="H50" s="119">
        <v>0</v>
      </c>
      <c r="I50" s="120">
        <v>0</v>
      </c>
      <c r="J50" s="25"/>
    </row>
    <row r="51" spans="1:10" x14ac:dyDescent="0.25">
      <c r="A51" s="193" t="str">
        <f t="shared" si="0"/>
        <v/>
      </c>
      <c r="B51" s="161"/>
      <c r="C51" s="194"/>
      <c r="D51" s="161"/>
      <c r="E51" s="194"/>
      <c r="F51" s="161"/>
      <c r="H51" s="127">
        <v>0</v>
      </c>
      <c r="I51" s="128">
        <v>0</v>
      </c>
      <c r="J51" s="27"/>
    </row>
  </sheetData>
  <mergeCells count="118">
    <mergeCell ref="A51:B51"/>
    <mergeCell ref="C51:D51"/>
    <mergeCell ref="E51:F51"/>
    <mergeCell ref="A49:B49"/>
    <mergeCell ref="C49:D49"/>
    <mergeCell ref="E49:F49"/>
    <mergeCell ref="A50:B50"/>
    <mergeCell ref="C50:D50"/>
    <mergeCell ref="E50:F50"/>
    <mergeCell ref="A47:B47"/>
    <mergeCell ref="C47:D47"/>
    <mergeCell ref="E47:F47"/>
    <mergeCell ref="A48:B48"/>
    <mergeCell ref="C48:D48"/>
    <mergeCell ref="E48:F48"/>
    <mergeCell ref="A45:B45"/>
    <mergeCell ref="C45:D45"/>
    <mergeCell ref="E45:F45"/>
    <mergeCell ref="A46:B46"/>
    <mergeCell ref="C46:D46"/>
    <mergeCell ref="E46:F46"/>
    <mergeCell ref="A43:B43"/>
    <mergeCell ref="C43:D43"/>
    <mergeCell ref="E43:F43"/>
    <mergeCell ref="A44:B44"/>
    <mergeCell ref="C44:D44"/>
    <mergeCell ref="E44:F44"/>
    <mergeCell ref="A41:B41"/>
    <mergeCell ref="C41:D41"/>
    <mergeCell ref="E41:F41"/>
    <mergeCell ref="A42:B42"/>
    <mergeCell ref="C42:D42"/>
    <mergeCell ref="E42:F42"/>
    <mergeCell ref="A39:B39"/>
    <mergeCell ref="C39:D39"/>
    <mergeCell ref="E39:F39"/>
    <mergeCell ref="A40:B40"/>
    <mergeCell ref="C40:D40"/>
    <mergeCell ref="E40:F40"/>
    <mergeCell ref="A37:B37"/>
    <mergeCell ref="C37:D37"/>
    <mergeCell ref="E37:F37"/>
    <mergeCell ref="A38:B38"/>
    <mergeCell ref="C38:D38"/>
    <mergeCell ref="E38:F38"/>
    <mergeCell ref="A35:B35"/>
    <mergeCell ref="C35:D35"/>
    <mergeCell ref="E35:F35"/>
    <mergeCell ref="A36:B36"/>
    <mergeCell ref="C36:D36"/>
    <mergeCell ref="E36:F36"/>
    <mergeCell ref="A33:B33"/>
    <mergeCell ref="C33:D33"/>
    <mergeCell ref="E33:F33"/>
    <mergeCell ref="A34:B34"/>
    <mergeCell ref="C34:D34"/>
    <mergeCell ref="E34:F34"/>
    <mergeCell ref="A31:B31"/>
    <mergeCell ref="C31:D31"/>
    <mergeCell ref="E31:F31"/>
    <mergeCell ref="A32:B32"/>
    <mergeCell ref="C32:D32"/>
    <mergeCell ref="E32:F32"/>
    <mergeCell ref="A29:B29"/>
    <mergeCell ref="C29:D29"/>
    <mergeCell ref="E29:F29"/>
    <mergeCell ref="A30:B30"/>
    <mergeCell ref="C30:D30"/>
    <mergeCell ref="E30:F30"/>
    <mergeCell ref="A27:B27"/>
    <mergeCell ref="C27:D27"/>
    <mergeCell ref="E27:F27"/>
    <mergeCell ref="A28:B28"/>
    <mergeCell ref="C28:D28"/>
    <mergeCell ref="E28:F28"/>
    <mergeCell ref="A25:B25"/>
    <mergeCell ref="C25:D25"/>
    <mergeCell ref="E25:F25"/>
    <mergeCell ref="A26:B26"/>
    <mergeCell ref="C26:D26"/>
    <mergeCell ref="E26:F26"/>
    <mergeCell ref="A23:B23"/>
    <mergeCell ref="C23:D23"/>
    <mergeCell ref="E23:F23"/>
    <mergeCell ref="A24:B24"/>
    <mergeCell ref="C24:D24"/>
    <mergeCell ref="E24:F24"/>
    <mergeCell ref="A21:B21"/>
    <mergeCell ref="C21:D21"/>
    <mergeCell ref="E21:F21"/>
    <mergeCell ref="A22:B22"/>
    <mergeCell ref="C22:D22"/>
    <mergeCell ref="E22:F22"/>
    <mergeCell ref="A19:B19"/>
    <mergeCell ref="C19:D19"/>
    <mergeCell ref="E19:F19"/>
    <mergeCell ref="A20:B20"/>
    <mergeCell ref="C20:D20"/>
    <mergeCell ref="E20:F20"/>
    <mergeCell ref="A17:B17"/>
    <mergeCell ref="C17:D17"/>
    <mergeCell ref="E17:F17"/>
    <mergeCell ref="A18:B18"/>
    <mergeCell ref="C18:D18"/>
    <mergeCell ref="E18:F18"/>
    <mergeCell ref="A15:B15"/>
    <mergeCell ref="C15:D15"/>
    <mergeCell ref="E15:F15"/>
    <mergeCell ref="A16:B16"/>
    <mergeCell ref="C16:D16"/>
    <mergeCell ref="E16:F16"/>
    <mergeCell ref="H2:J3"/>
    <mergeCell ref="A13:B13"/>
    <mergeCell ref="C13:D13"/>
    <mergeCell ref="E13:F13"/>
    <mergeCell ref="A14:B14"/>
    <mergeCell ref="C14:D14"/>
    <mergeCell ref="E14:F14"/>
  </mergeCells>
  <phoneticPr fontId="8" type="noConversion"/>
  <dataValidations count="2">
    <dataValidation type="date" allowBlank="1" showInputMessage="1" showErrorMessage="1" sqref="E7" xr:uid="{00000000-0002-0000-0900-000000000000}">
      <formula1>38838</formula1>
      <formula2>57071</formula2>
    </dataValidation>
    <dataValidation type="list" allowBlank="1" showInputMessage="1" showErrorMessage="1" sqref="B6" xr:uid="{00000000-0002-0000-0900-000001000000}">
      <formula1>#REF!</formula1>
    </dataValidation>
  </dataValidations>
  <printOptions horizontalCentered="1"/>
  <pageMargins left="0.19685039370078741" right="0.19685039370078741" top="0.31496062992125978" bottom="0.11811023622047249" header="0.11811023622047249" footer="0.11811023622047249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J51"/>
  <sheetViews>
    <sheetView zoomScaleNormal="100" workbookViewId="0">
      <selection activeCell="B8" sqref="B8:B9"/>
    </sheetView>
  </sheetViews>
  <sheetFormatPr defaultColWidth="9.109375" defaultRowHeight="13.2" x14ac:dyDescent="0.25"/>
  <cols>
    <col min="1" max="1" width="18.33203125" style="4" customWidth="1"/>
    <col min="2" max="6" width="14.6640625" style="4" customWidth="1"/>
    <col min="7" max="7" width="5.6640625" style="4" customWidth="1"/>
    <col min="8" max="10" width="15.5546875" style="64" customWidth="1"/>
    <col min="11" max="12" width="9.109375" style="4" customWidth="1"/>
    <col min="13" max="13" width="12.88671875" style="4" bestFit="1" customWidth="1"/>
    <col min="14" max="15" width="9.109375" style="4" customWidth="1"/>
    <col min="16" max="16384" width="9.109375" style="4"/>
  </cols>
  <sheetData>
    <row r="1" spans="1:10" s="3" customFormat="1" x14ac:dyDescent="0.25">
      <c r="A1" s="2" t="s">
        <v>195</v>
      </c>
      <c r="B1" s="2"/>
      <c r="C1" s="2"/>
      <c r="D1" s="2"/>
      <c r="E1" s="2"/>
      <c r="F1" s="2"/>
      <c r="H1" s="1"/>
      <c r="I1" s="1"/>
      <c r="J1" s="1"/>
    </row>
    <row r="2" spans="1:10" s="3" customFormat="1" ht="12.9" customHeight="1" x14ac:dyDescent="0.25">
      <c r="A2" s="5" t="s">
        <v>229</v>
      </c>
      <c r="B2" s="5"/>
      <c r="C2" s="5"/>
      <c r="D2" s="5"/>
      <c r="E2" s="5"/>
      <c r="F2" s="5"/>
      <c r="H2" s="213" t="s">
        <v>230</v>
      </c>
      <c r="I2" s="214"/>
      <c r="J2" s="214"/>
    </row>
    <row r="3" spans="1:10" ht="12.6" customHeight="1" x14ac:dyDescent="0.25">
      <c r="H3" s="215"/>
      <c r="I3" s="216"/>
      <c r="J3" s="216"/>
    </row>
    <row r="4" spans="1:10" ht="13.8" customHeight="1" thickBot="1" x14ac:dyDescent="0.3">
      <c r="A4" s="6" t="s">
        <v>197</v>
      </c>
      <c r="B4" s="35"/>
      <c r="C4" s="7"/>
      <c r="D4" s="7"/>
      <c r="E4" s="36"/>
      <c r="F4" s="8" t="s">
        <v>198</v>
      </c>
      <c r="H4" s="62" t="s">
        <v>3</v>
      </c>
      <c r="I4" s="62"/>
      <c r="J4" s="63" t="s">
        <v>231</v>
      </c>
    </row>
    <row r="5" spans="1:10" ht="13.8" customHeight="1" thickBot="1" x14ac:dyDescent="0.3">
      <c r="A5" s="9" t="s">
        <v>12</v>
      </c>
      <c r="B5" s="10"/>
      <c r="C5" s="10"/>
      <c r="D5" s="10"/>
      <c r="E5" s="38"/>
      <c r="F5" s="103" t="s">
        <v>222</v>
      </c>
      <c r="H5" s="77" t="s">
        <v>232</v>
      </c>
      <c r="I5" s="78"/>
      <c r="J5" s="86">
        <v>0</v>
      </c>
    </row>
    <row r="6" spans="1:10" ht="13.8" customHeight="1" thickBot="1" x14ac:dyDescent="0.3">
      <c r="A6" s="9" t="s">
        <v>199</v>
      </c>
      <c r="B6" s="37"/>
      <c r="C6" s="10"/>
      <c r="D6" s="10"/>
      <c r="E6" s="38"/>
      <c r="F6" s="103" t="s">
        <v>200</v>
      </c>
      <c r="H6" s="77" t="s">
        <v>233</v>
      </c>
      <c r="I6" s="78"/>
      <c r="J6" s="159">
        <v>0.125</v>
      </c>
    </row>
    <row r="7" spans="1:10" ht="13.8" customHeight="1" thickBot="1" x14ac:dyDescent="0.3">
      <c r="A7" s="9" t="s">
        <v>201</v>
      </c>
      <c r="B7" s="10"/>
      <c r="C7" s="10"/>
      <c r="D7" s="10"/>
      <c r="E7" s="40"/>
      <c r="F7" s="103">
        <v>44986</v>
      </c>
      <c r="H7" s="77" t="s">
        <v>234</v>
      </c>
      <c r="I7" s="78"/>
      <c r="J7" s="86">
        <v>1.408450704225352E-2</v>
      </c>
    </row>
    <row r="8" spans="1:10" ht="13.8" customHeight="1" thickBot="1" x14ac:dyDescent="0.3">
      <c r="A8" s="9" t="s">
        <v>235</v>
      </c>
      <c r="B8" s="41" t="str">
        <f>'HotelHZ HT'!B8</f>
        <v>01.06.23</v>
      </c>
      <c r="C8" s="42" t="s">
        <v>236</v>
      </c>
      <c r="D8" s="43">
        <v>0</v>
      </c>
      <c r="E8" s="44">
        <v>6313077</v>
      </c>
      <c r="F8" s="39" t="s">
        <v>172</v>
      </c>
      <c r="H8" s="77" t="s">
        <v>237</v>
      </c>
      <c r="I8" s="78"/>
      <c r="J8" s="86">
        <v>1.754385964912281E-2</v>
      </c>
    </row>
    <row r="9" spans="1:10" x14ac:dyDescent="0.25">
      <c r="A9" s="9" t="s">
        <v>235</v>
      </c>
      <c r="B9" s="41" t="str">
        <f>'HotelHZ HT'!B9</f>
        <v>01.07.23</v>
      </c>
      <c r="C9" s="42" t="s">
        <v>236</v>
      </c>
      <c r="D9" s="43">
        <v>0</v>
      </c>
      <c r="E9" s="61">
        <v>6238246</v>
      </c>
      <c r="F9" s="39" t="s">
        <v>172</v>
      </c>
    </row>
    <row r="10" spans="1:10" x14ac:dyDescent="0.25">
      <c r="A10" s="49" t="s">
        <v>238</v>
      </c>
      <c r="B10" s="50"/>
      <c r="C10" s="51"/>
      <c r="D10" s="52"/>
      <c r="E10" s="60">
        <v>0</v>
      </c>
      <c r="F10" s="54" t="s">
        <v>172</v>
      </c>
    </row>
    <row r="11" spans="1:10" x14ac:dyDescent="0.25">
      <c r="A11" s="12" t="s">
        <v>203</v>
      </c>
      <c r="B11" s="45"/>
      <c r="C11" s="13"/>
      <c r="D11" s="45"/>
      <c r="E11" s="46">
        <f>(E8-E9+E10)</f>
        <v>74831</v>
      </c>
      <c r="F11" s="47" t="s">
        <v>172</v>
      </c>
    </row>
    <row r="13" spans="1:10" x14ac:dyDescent="0.25">
      <c r="A13" s="217" t="s">
        <v>2</v>
      </c>
      <c r="B13" s="169"/>
      <c r="C13" s="218" t="s">
        <v>239</v>
      </c>
      <c r="D13" s="169"/>
      <c r="E13" s="218" t="s">
        <v>208</v>
      </c>
      <c r="F13" s="169"/>
      <c r="H13" s="65" t="s">
        <v>209</v>
      </c>
      <c r="I13" s="66" t="s">
        <v>209</v>
      </c>
    </row>
    <row r="14" spans="1:10" s="3" customFormat="1" x14ac:dyDescent="0.25">
      <c r="A14" s="211"/>
      <c r="B14" s="164"/>
      <c r="C14" s="212" t="s">
        <v>14</v>
      </c>
      <c r="D14" s="164"/>
      <c r="E14" s="212" t="s">
        <v>211</v>
      </c>
      <c r="F14" s="164"/>
      <c r="H14" s="67" t="s">
        <v>212</v>
      </c>
      <c r="I14" s="68" t="s">
        <v>212</v>
      </c>
      <c r="J14" s="1"/>
    </row>
    <row r="15" spans="1:10" s="3" customFormat="1" x14ac:dyDescent="0.25">
      <c r="A15" s="211"/>
      <c r="B15" s="164"/>
      <c r="C15" s="212"/>
      <c r="D15" s="164"/>
      <c r="E15" s="212"/>
      <c r="F15" s="164"/>
      <c r="H15" s="67" t="s">
        <v>214</v>
      </c>
      <c r="I15" s="68" t="s">
        <v>215</v>
      </c>
      <c r="J15" s="1"/>
    </row>
    <row r="16" spans="1:10" s="3" customFormat="1" x14ac:dyDescent="0.25">
      <c r="A16" s="208"/>
      <c r="B16" s="161"/>
      <c r="C16" s="209" t="s">
        <v>240</v>
      </c>
      <c r="D16" s="161"/>
      <c r="E16" s="209" t="s">
        <v>172</v>
      </c>
      <c r="F16" s="161"/>
      <c r="H16" s="69" t="s">
        <v>216</v>
      </c>
      <c r="I16" s="70" t="s">
        <v>216</v>
      </c>
      <c r="J16" s="1"/>
    </row>
    <row r="17" spans="1:9" x14ac:dyDescent="0.25">
      <c r="A17" s="199"/>
      <c r="B17" s="177"/>
      <c r="C17" s="210"/>
      <c r="D17" s="177"/>
      <c r="E17" s="210"/>
      <c r="F17" s="177"/>
      <c r="H17" s="71"/>
      <c r="I17" s="71"/>
    </row>
    <row r="18" spans="1:9" x14ac:dyDescent="0.25">
      <c r="A18" s="204"/>
      <c r="B18" s="169"/>
      <c r="C18" s="205" t="s">
        <v>239</v>
      </c>
      <c r="D18" s="169"/>
      <c r="E18" s="205" t="s">
        <v>241</v>
      </c>
      <c r="F18" s="169"/>
      <c r="H18" s="72" t="s">
        <v>167</v>
      </c>
      <c r="I18" s="73" t="s">
        <v>167</v>
      </c>
    </row>
    <row r="19" spans="1:9" x14ac:dyDescent="0.25">
      <c r="A19" s="206" t="str">
        <f>Summary!F6</f>
        <v>Jun 2023</v>
      </c>
      <c r="B19" s="161"/>
      <c r="C19" s="207">
        <f>MAX(C21:C51)</f>
        <v>351</v>
      </c>
      <c r="D19" s="161"/>
      <c r="E19" s="207">
        <f>SUM(E21:E51)</f>
        <v>74831</v>
      </c>
      <c r="F19" s="161"/>
      <c r="G19" s="114"/>
      <c r="H19" s="115">
        <f>SUM(H21:H51)</f>
        <v>0</v>
      </c>
      <c r="I19" s="116">
        <f>SUM(I21:I51)</f>
        <v>0</v>
      </c>
    </row>
    <row r="20" spans="1:9" x14ac:dyDescent="0.25">
      <c r="A20" s="199"/>
      <c r="B20" s="177"/>
      <c r="C20" s="200"/>
      <c r="D20" s="177"/>
      <c r="E20" s="200"/>
      <c r="F20" s="177"/>
      <c r="G20" s="114"/>
      <c r="H20" s="114"/>
      <c r="I20" s="114"/>
    </row>
    <row r="21" spans="1:9" x14ac:dyDescent="0.25">
      <c r="A21" s="201">
        <f>IF(C21&lt;&gt;"",B20+1,"")</f>
        <v>1</v>
      </c>
      <c r="B21" s="169"/>
      <c r="C21" s="202">
        <v>138</v>
      </c>
      <c r="D21" s="169"/>
      <c r="E21" s="203">
        <v>1585</v>
      </c>
      <c r="F21" s="169"/>
      <c r="G21" s="114"/>
      <c r="H21" s="117">
        <v>0</v>
      </c>
      <c r="I21" s="118">
        <v>0</v>
      </c>
    </row>
    <row r="22" spans="1:9" x14ac:dyDescent="0.25">
      <c r="A22" s="191">
        <f t="shared" ref="A22:A51" si="0">IF(C22&lt;&gt;"",A21+1,"")</f>
        <v>2</v>
      </c>
      <c r="B22" s="164"/>
      <c r="C22" s="197">
        <v>301</v>
      </c>
      <c r="D22" s="164"/>
      <c r="E22" s="197">
        <v>2411</v>
      </c>
      <c r="F22" s="164"/>
      <c r="G22" s="114"/>
      <c r="H22" s="119">
        <v>0</v>
      </c>
      <c r="I22" s="120">
        <v>0</v>
      </c>
    </row>
    <row r="23" spans="1:9" x14ac:dyDescent="0.25">
      <c r="A23" s="195">
        <f t="shared" si="0"/>
        <v>3</v>
      </c>
      <c r="B23" s="164"/>
      <c r="C23" s="198">
        <v>351</v>
      </c>
      <c r="D23" s="164"/>
      <c r="E23" s="198">
        <v>2943</v>
      </c>
      <c r="F23" s="164"/>
      <c r="G23" s="114"/>
      <c r="H23" s="121">
        <v>0</v>
      </c>
      <c r="I23" s="122">
        <v>0</v>
      </c>
    </row>
    <row r="24" spans="1:9" x14ac:dyDescent="0.25">
      <c r="A24" s="191">
        <f t="shared" si="0"/>
        <v>4</v>
      </c>
      <c r="B24" s="164"/>
      <c r="C24" s="197">
        <v>168</v>
      </c>
      <c r="D24" s="164"/>
      <c r="E24" s="197">
        <v>2247</v>
      </c>
      <c r="F24" s="164"/>
      <c r="G24" s="114"/>
      <c r="H24" s="119">
        <v>0</v>
      </c>
      <c r="I24" s="120">
        <v>0</v>
      </c>
    </row>
    <row r="25" spans="1:9" x14ac:dyDescent="0.25">
      <c r="A25" s="195">
        <f t="shared" si="0"/>
        <v>5</v>
      </c>
      <c r="B25" s="164"/>
      <c r="C25" s="198">
        <v>253</v>
      </c>
      <c r="D25" s="164"/>
      <c r="E25" s="198">
        <v>2257</v>
      </c>
      <c r="F25" s="164"/>
      <c r="G25" s="114"/>
      <c r="H25" s="121">
        <v>0</v>
      </c>
      <c r="I25" s="122">
        <v>0</v>
      </c>
    </row>
    <row r="26" spans="1:9" x14ac:dyDescent="0.25">
      <c r="A26" s="191">
        <f t="shared" si="0"/>
        <v>6</v>
      </c>
      <c r="B26" s="164"/>
      <c r="C26" s="197">
        <v>153</v>
      </c>
      <c r="D26" s="164"/>
      <c r="E26" s="197">
        <v>2421</v>
      </c>
      <c r="F26" s="164"/>
      <c r="G26" s="114"/>
      <c r="H26" s="119">
        <v>0</v>
      </c>
      <c r="I26" s="120">
        <v>0</v>
      </c>
    </row>
    <row r="27" spans="1:9" x14ac:dyDescent="0.25">
      <c r="A27" s="195">
        <f t="shared" si="0"/>
        <v>7</v>
      </c>
      <c r="B27" s="164"/>
      <c r="C27" s="198">
        <v>151</v>
      </c>
      <c r="D27" s="164"/>
      <c r="E27" s="198">
        <v>2492</v>
      </c>
      <c r="F27" s="164"/>
      <c r="G27" s="114"/>
      <c r="H27" s="121">
        <v>0</v>
      </c>
      <c r="I27" s="122">
        <v>0</v>
      </c>
    </row>
    <row r="28" spans="1:9" x14ac:dyDescent="0.25">
      <c r="A28" s="191">
        <f t="shared" si="0"/>
        <v>8</v>
      </c>
      <c r="B28" s="164"/>
      <c r="C28" s="197">
        <v>184</v>
      </c>
      <c r="D28" s="164"/>
      <c r="E28" s="197">
        <v>2641</v>
      </c>
      <c r="F28" s="164"/>
      <c r="G28" s="114"/>
      <c r="H28" s="119">
        <v>0</v>
      </c>
      <c r="I28" s="120">
        <v>0</v>
      </c>
    </row>
    <row r="29" spans="1:9" x14ac:dyDescent="0.25">
      <c r="A29" s="195">
        <f t="shared" si="0"/>
        <v>9</v>
      </c>
      <c r="B29" s="164"/>
      <c r="C29" s="198">
        <v>146</v>
      </c>
      <c r="D29" s="164"/>
      <c r="E29" s="198">
        <v>2649</v>
      </c>
      <c r="F29" s="164"/>
      <c r="G29" s="114"/>
      <c r="H29" s="121">
        <v>0</v>
      </c>
      <c r="I29" s="122">
        <v>0</v>
      </c>
    </row>
    <row r="30" spans="1:9" x14ac:dyDescent="0.25">
      <c r="A30" s="191">
        <f t="shared" si="0"/>
        <v>10</v>
      </c>
      <c r="B30" s="164"/>
      <c r="C30" s="197">
        <v>187</v>
      </c>
      <c r="D30" s="164"/>
      <c r="E30" s="197">
        <v>2519</v>
      </c>
      <c r="F30" s="164"/>
      <c r="G30" s="114"/>
      <c r="H30" s="119">
        <v>0</v>
      </c>
      <c r="I30" s="120">
        <v>0</v>
      </c>
    </row>
    <row r="31" spans="1:9" x14ac:dyDescent="0.25">
      <c r="A31" s="195">
        <f t="shared" si="0"/>
        <v>11</v>
      </c>
      <c r="B31" s="164"/>
      <c r="C31" s="198">
        <v>196</v>
      </c>
      <c r="D31" s="164"/>
      <c r="E31" s="198">
        <v>2679</v>
      </c>
      <c r="F31" s="164"/>
      <c r="G31" s="114"/>
      <c r="H31" s="121">
        <v>0</v>
      </c>
      <c r="I31" s="122">
        <v>0</v>
      </c>
    </row>
    <row r="32" spans="1:9" x14ac:dyDescent="0.25">
      <c r="A32" s="191">
        <f t="shared" si="0"/>
        <v>12</v>
      </c>
      <c r="B32" s="164"/>
      <c r="C32" s="197">
        <v>113</v>
      </c>
      <c r="D32" s="164"/>
      <c r="E32" s="197">
        <v>2245</v>
      </c>
      <c r="F32" s="164"/>
      <c r="G32" s="114"/>
      <c r="H32" s="123">
        <v>0</v>
      </c>
      <c r="I32" s="124">
        <v>0</v>
      </c>
    </row>
    <row r="33" spans="1:9" x14ac:dyDescent="0.25">
      <c r="A33" s="195">
        <f t="shared" si="0"/>
        <v>13</v>
      </c>
      <c r="B33" s="164"/>
      <c r="C33" s="198">
        <v>117</v>
      </c>
      <c r="D33" s="164"/>
      <c r="E33" s="198">
        <v>2290</v>
      </c>
      <c r="F33" s="164"/>
      <c r="G33" s="114"/>
      <c r="H33" s="125">
        <v>0</v>
      </c>
      <c r="I33" s="126">
        <v>0</v>
      </c>
    </row>
    <row r="34" spans="1:9" x14ac:dyDescent="0.25">
      <c r="A34" s="191">
        <f t="shared" si="0"/>
        <v>14</v>
      </c>
      <c r="B34" s="164"/>
      <c r="C34" s="197">
        <v>112</v>
      </c>
      <c r="D34" s="164"/>
      <c r="E34" s="197">
        <v>2357</v>
      </c>
      <c r="F34" s="164"/>
      <c r="G34" s="114"/>
      <c r="H34" s="123">
        <v>0</v>
      </c>
      <c r="I34" s="124">
        <v>0</v>
      </c>
    </row>
    <row r="35" spans="1:9" x14ac:dyDescent="0.25">
      <c r="A35" s="195">
        <f t="shared" si="0"/>
        <v>15</v>
      </c>
      <c r="B35" s="164"/>
      <c r="C35" s="198">
        <v>118</v>
      </c>
      <c r="D35" s="164"/>
      <c r="E35" s="198">
        <v>2380</v>
      </c>
      <c r="F35" s="164"/>
      <c r="G35" s="114"/>
      <c r="H35" s="125">
        <v>0</v>
      </c>
      <c r="I35" s="126">
        <v>0</v>
      </c>
    </row>
    <row r="36" spans="1:9" x14ac:dyDescent="0.25">
      <c r="A36" s="191">
        <f t="shared" si="0"/>
        <v>16</v>
      </c>
      <c r="B36" s="164"/>
      <c r="C36" s="197">
        <v>135</v>
      </c>
      <c r="D36" s="164"/>
      <c r="E36" s="197">
        <v>2565</v>
      </c>
      <c r="F36" s="164"/>
      <c r="G36" s="114"/>
      <c r="H36" s="123">
        <v>0</v>
      </c>
      <c r="I36" s="124">
        <v>0</v>
      </c>
    </row>
    <row r="37" spans="1:9" x14ac:dyDescent="0.25">
      <c r="A37" s="195">
        <f t="shared" si="0"/>
        <v>17</v>
      </c>
      <c r="B37" s="164"/>
      <c r="C37" s="198">
        <v>155</v>
      </c>
      <c r="D37" s="164"/>
      <c r="E37" s="198">
        <v>2606</v>
      </c>
      <c r="F37" s="164"/>
      <c r="G37" s="114"/>
      <c r="H37" s="125">
        <v>0</v>
      </c>
      <c r="I37" s="126">
        <v>0</v>
      </c>
    </row>
    <row r="38" spans="1:9" x14ac:dyDescent="0.25">
      <c r="A38" s="191">
        <f t="shared" si="0"/>
        <v>18</v>
      </c>
      <c r="B38" s="164"/>
      <c r="C38" s="197">
        <v>144</v>
      </c>
      <c r="D38" s="164"/>
      <c r="E38" s="197">
        <v>2628</v>
      </c>
      <c r="F38" s="164"/>
      <c r="G38" s="114"/>
      <c r="H38" s="123">
        <v>0</v>
      </c>
      <c r="I38" s="124">
        <v>0</v>
      </c>
    </row>
    <row r="39" spans="1:9" x14ac:dyDescent="0.25">
      <c r="A39" s="195">
        <f t="shared" si="0"/>
        <v>19</v>
      </c>
      <c r="B39" s="164"/>
      <c r="C39" s="198">
        <v>147</v>
      </c>
      <c r="D39" s="164"/>
      <c r="E39" s="198">
        <v>2510</v>
      </c>
      <c r="F39" s="164"/>
      <c r="G39" s="114"/>
      <c r="H39" s="125">
        <v>0</v>
      </c>
      <c r="I39" s="126">
        <v>0</v>
      </c>
    </row>
    <row r="40" spans="1:9" x14ac:dyDescent="0.25">
      <c r="A40" s="191">
        <f t="shared" si="0"/>
        <v>20</v>
      </c>
      <c r="B40" s="164"/>
      <c r="C40" s="197">
        <v>153</v>
      </c>
      <c r="D40" s="164"/>
      <c r="E40" s="197">
        <v>2588</v>
      </c>
      <c r="F40" s="164"/>
      <c r="G40" s="114"/>
      <c r="H40" s="123">
        <v>0</v>
      </c>
      <c r="I40" s="124">
        <v>0</v>
      </c>
    </row>
    <row r="41" spans="1:9" x14ac:dyDescent="0.25">
      <c r="A41" s="195">
        <f t="shared" si="0"/>
        <v>21</v>
      </c>
      <c r="B41" s="164"/>
      <c r="C41" s="198">
        <v>158</v>
      </c>
      <c r="D41" s="164"/>
      <c r="E41" s="198">
        <v>2524</v>
      </c>
      <c r="F41" s="164"/>
      <c r="G41" s="114"/>
      <c r="H41" s="125">
        <v>0</v>
      </c>
      <c r="I41" s="126">
        <v>0</v>
      </c>
    </row>
    <row r="42" spans="1:9" x14ac:dyDescent="0.25">
      <c r="A42" s="191">
        <f t="shared" si="0"/>
        <v>22</v>
      </c>
      <c r="B42" s="164"/>
      <c r="C42" s="192">
        <v>132</v>
      </c>
      <c r="D42" s="164"/>
      <c r="E42" s="192">
        <v>2686</v>
      </c>
      <c r="F42" s="164"/>
      <c r="G42" s="114"/>
      <c r="H42" s="119">
        <v>0</v>
      </c>
      <c r="I42" s="120">
        <v>0</v>
      </c>
    </row>
    <row r="43" spans="1:9" x14ac:dyDescent="0.25">
      <c r="A43" s="195">
        <f t="shared" si="0"/>
        <v>23</v>
      </c>
      <c r="B43" s="164"/>
      <c r="C43" s="196">
        <v>152</v>
      </c>
      <c r="D43" s="164"/>
      <c r="E43" s="196">
        <v>2768</v>
      </c>
      <c r="F43" s="164"/>
      <c r="G43" s="114"/>
      <c r="H43" s="121">
        <v>0</v>
      </c>
      <c r="I43" s="122">
        <v>0</v>
      </c>
    </row>
    <row r="44" spans="1:9" x14ac:dyDescent="0.25">
      <c r="A44" s="191">
        <f t="shared" si="0"/>
        <v>24</v>
      </c>
      <c r="B44" s="164"/>
      <c r="C44" s="192">
        <v>171</v>
      </c>
      <c r="D44" s="164"/>
      <c r="E44" s="192">
        <v>2758</v>
      </c>
      <c r="F44" s="164"/>
      <c r="G44" s="114"/>
      <c r="H44" s="119">
        <v>0</v>
      </c>
      <c r="I44" s="120">
        <v>0</v>
      </c>
    </row>
    <row r="45" spans="1:9" x14ac:dyDescent="0.25">
      <c r="A45" s="195">
        <f t="shared" si="0"/>
        <v>25</v>
      </c>
      <c r="B45" s="164"/>
      <c r="C45" s="196">
        <v>151</v>
      </c>
      <c r="D45" s="164"/>
      <c r="E45" s="196">
        <v>2610</v>
      </c>
      <c r="F45" s="164"/>
      <c r="G45" s="114"/>
      <c r="H45" s="121">
        <v>0</v>
      </c>
      <c r="I45" s="122">
        <v>0</v>
      </c>
    </row>
    <row r="46" spans="1:9" x14ac:dyDescent="0.25">
      <c r="A46" s="191">
        <f t="shared" si="0"/>
        <v>26</v>
      </c>
      <c r="B46" s="164"/>
      <c r="C46" s="192">
        <v>160</v>
      </c>
      <c r="D46" s="164"/>
      <c r="E46" s="192">
        <v>2545</v>
      </c>
      <c r="F46" s="164"/>
      <c r="G46" s="114"/>
      <c r="H46" s="119">
        <v>0</v>
      </c>
      <c r="I46" s="120">
        <v>0</v>
      </c>
    </row>
    <row r="47" spans="1:9" x14ac:dyDescent="0.25">
      <c r="A47" s="195">
        <f t="shared" si="0"/>
        <v>27</v>
      </c>
      <c r="B47" s="164"/>
      <c r="C47" s="196">
        <v>132</v>
      </c>
      <c r="D47" s="164"/>
      <c r="E47" s="196">
        <v>2430</v>
      </c>
      <c r="F47" s="164"/>
      <c r="G47" s="114"/>
      <c r="H47" s="121">
        <v>0</v>
      </c>
      <c r="I47" s="122">
        <v>0</v>
      </c>
    </row>
    <row r="48" spans="1:9" x14ac:dyDescent="0.25">
      <c r="A48" s="191">
        <f t="shared" si="0"/>
        <v>28</v>
      </c>
      <c r="B48" s="164"/>
      <c r="C48" s="192">
        <v>136</v>
      </c>
      <c r="D48" s="164"/>
      <c r="E48" s="192">
        <v>2474</v>
      </c>
      <c r="F48" s="164"/>
      <c r="G48" s="114"/>
      <c r="H48" s="119">
        <v>0</v>
      </c>
      <c r="I48" s="120">
        <v>0</v>
      </c>
    </row>
    <row r="49" spans="1:9" x14ac:dyDescent="0.25">
      <c r="A49" s="195">
        <f t="shared" si="0"/>
        <v>29</v>
      </c>
      <c r="B49" s="164"/>
      <c r="C49" s="196">
        <v>149</v>
      </c>
      <c r="D49" s="164"/>
      <c r="E49" s="196">
        <v>2533</v>
      </c>
      <c r="F49" s="164"/>
      <c r="G49" s="114"/>
      <c r="H49" s="121">
        <v>0</v>
      </c>
      <c r="I49" s="122">
        <v>0</v>
      </c>
    </row>
    <row r="50" spans="1:9" x14ac:dyDescent="0.25">
      <c r="A50" s="191">
        <f t="shared" si="0"/>
        <v>30</v>
      </c>
      <c r="B50" s="164"/>
      <c r="C50" s="192">
        <v>147</v>
      </c>
      <c r="D50" s="164"/>
      <c r="E50" s="192">
        <v>2490</v>
      </c>
      <c r="F50" s="164"/>
      <c r="G50" s="114"/>
      <c r="H50" s="119">
        <v>0</v>
      </c>
      <c r="I50" s="120">
        <v>0</v>
      </c>
    </row>
    <row r="51" spans="1:9" x14ac:dyDescent="0.25">
      <c r="A51" s="193" t="str">
        <f t="shared" si="0"/>
        <v/>
      </c>
      <c r="B51" s="161"/>
      <c r="C51" s="194"/>
      <c r="D51" s="161"/>
      <c r="E51" s="194"/>
      <c r="F51" s="161"/>
      <c r="G51" s="114"/>
      <c r="H51" s="127">
        <v>0</v>
      </c>
      <c r="I51" s="128">
        <v>0</v>
      </c>
    </row>
  </sheetData>
  <mergeCells count="118">
    <mergeCell ref="A14:B14"/>
    <mergeCell ref="C14:D14"/>
    <mergeCell ref="E14:F14"/>
    <mergeCell ref="A15:B15"/>
    <mergeCell ref="C15:D15"/>
    <mergeCell ref="E15:F15"/>
    <mergeCell ref="H2:J3"/>
    <mergeCell ref="A13:B13"/>
    <mergeCell ref="C13:D13"/>
    <mergeCell ref="E13:F13"/>
    <mergeCell ref="A18:B18"/>
    <mergeCell ref="C18:D18"/>
    <mergeCell ref="E18:F18"/>
    <mergeCell ref="A19:B19"/>
    <mergeCell ref="C19:D19"/>
    <mergeCell ref="E19:F19"/>
    <mergeCell ref="A16:B16"/>
    <mergeCell ref="C16:D16"/>
    <mergeCell ref="E16:F16"/>
    <mergeCell ref="A17:B17"/>
    <mergeCell ref="C17:D17"/>
    <mergeCell ref="E17:F17"/>
    <mergeCell ref="A22:B22"/>
    <mergeCell ref="C22:D22"/>
    <mergeCell ref="E22:F22"/>
    <mergeCell ref="A23:B23"/>
    <mergeCell ref="C23:D23"/>
    <mergeCell ref="E23:F23"/>
    <mergeCell ref="A20:B20"/>
    <mergeCell ref="C20:D20"/>
    <mergeCell ref="E20:F20"/>
    <mergeCell ref="A21:B21"/>
    <mergeCell ref="C21:D21"/>
    <mergeCell ref="E21:F21"/>
    <mergeCell ref="A26:B26"/>
    <mergeCell ref="C26:D26"/>
    <mergeCell ref="E26:F26"/>
    <mergeCell ref="A27:B27"/>
    <mergeCell ref="C27:D27"/>
    <mergeCell ref="E27:F27"/>
    <mergeCell ref="A24:B24"/>
    <mergeCell ref="C24:D24"/>
    <mergeCell ref="E24:F24"/>
    <mergeCell ref="A25:B25"/>
    <mergeCell ref="C25:D25"/>
    <mergeCell ref="E25:F25"/>
    <mergeCell ref="A30:B30"/>
    <mergeCell ref="C30:D30"/>
    <mergeCell ref="E30:F30"/>
    <mergeCell ref="A31:B31"/>
    <mergeCell ref="C31:D31"/>
    <mergeCell ref="E31:F31"/>
    <mergeCell ref="A28:B28"/>
    <mergeCell ref="C28:D28"/>
    <mergeCell ref="E28:F28"/>
    <mergeCell ref="A29:B29"/>
    <mergeCell ref="C29:D29"/>
    <mergeCell ref="E29:F29"/>
    <mergeCell ref="A34:B34"/>
    <mergeCell ref="C34:D34"/>
    <mergeCell ref="E34:F34"/>
    <mergeCell ref="A35:B35"/>
    <mergeCell ref="C35:D35"/>
    <mergeCell ref="E35:F35"/>
    <mergeCell ref="A32:B32"/>
    <mergeCell ref="C32:D32"/>
    <mergeCell ref="E32:F32"/>
    <mergeCell ref="A33:B33"/>
    <mergeCell ref="C33:D33"/>
    <mergeCell ref="E33:F33"/>
    <mergeCell ref="A38:B38"/>
    <mergeCell ref="C38:D38"/>
    <mergeCell ref="E38:F38"/>
    <mergeCell ref="A39:B39"/>
    <mergeCell ref="C39:D39"/>
    <mergeCell ref="E39:F39"/>
    <mergeCell ref="A36:B36"/>
    <mergeCell ref="C36:D36"/>
    <mergeCell ref="E36:F36"/>
    <mergeCell ref="A37:B37"/>
    <mergeCell ref="C37:D37"/>
    <mergeCell ref="E37:F37"/>
    <mergeCell ref="A42:B42"/>
    <mergeCell ref="C42:D42"/>
    <mergeCell ref="E42:F42"/>
    <mergeCell ref="A43:B43"/>
    <mergeCell ref="C43:D43"/>
    <mergeCell ref="E43:F43"/>
    <mergeCell ref="A40:B40"/>
    <mergeCell ref="C40:D40"/>
    <mergeCell ref="E40:F40"/>
    <mergeCell ref="A41:B41"/>
    <mergeCell ref="C41:D41"/>
    <mergeCell ref="E41:F41"/>
    <mergeCell ref="A46:B46"/>
    <mergeCell ref="C46:D46"/>
    <mergeCell ref="E46:F46"/>
    <mergeCell ref="A47:B47"/>
    <mergeCell ref="C47:D47"/>
    <mergeCell ref="E47:F47"/>
    <mergeCell ref="A44:B44"/>
    <mergeCell ref="C44:D44"/>
    <mergeCell ref="E44:F44"/>
    <mergeCell ref="A45:B45"/>
    <mergeCell ref="C45:D45"/>
    <mergeCell ref="E45:F45"/>
    <mergeCell ref="A50:B50"/>
    <mergeCell ref="C50:D50"/>
    <mergeCell ref="E50:F50"/>
    <mergeCell ref="A51:B51"/>
    <mergeCell ref="C51:D51"/>
    <mergeCell ref="E51:F51"/>
    <mergeCell ref="A48:B48"/>
    <mergeCell ref="C48:D48"/>
    <mergeCell ref="E48:F48"/>
    <mergeCell ref="A49:B49"/>
    <mergeCell ref="C49:D49"/>
    <mergeCell ref="E49:F49"/>
  </mergeCells>
  <phoneticPr fontId="8" type="noConversion"/>
  <dataValidations disablePrompts="1" count="2">
    <dataValidation type="date" allowBlank="1" showInputMessage="1" showErrorMessage="1" sqref="E7" xr:uid="{00000000-0002-0000-0A00-000000000000}">
      <formula1>38838</formula1>
      <formula2>57071</formula2>
    </dataValidation>
    <dataValidation type="list" allowBlank="1" showInputMessage="1" showErrorMessage="1" sqref="B6" xr:uid="{00000000-0002-0000-0A00-000001000000}">
      <formula1>#REF!</formula1>
    </dataValidation>
  </dataValidations>
  <printOptions horizontalCentered="1"/>
  <pageMargins left="0.19685039370078741" right="0.19685039370078741" top="0.31496062992125978" bottom="0.11811023622047249" header="0.11811023622047249" footer="0.11811023622047249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1">
    <pageSetUpPr fitToPage="1"/>
  </sheetPr>
  <dimension ref="A1:J51"/>
  <sheetViews>
    <sheetView workbookViewId="0">
      <selection activeCell="B8" sqref="B8:B9"/>
    </sheetView>
  </sheetViews>
  <sheetFormatPr defaultColWidth="9.109375" defaultRowHeight="13.2" x14ac:dyDescent="0.25"/>
  <cols>
    <col min="1" max="1" width="18.33203125" style="4" customWidth="1"/>
    <col min="2" max="6" width="14.6640625" style="4" customWidth="1"/>
    <col min="7" max="7" width="5.6640625" style="4" customWidth="1"/>
    <col min="8" max="10" width="15.5546875" style="64" customWidth="1"/>
    <col min="11" max="12" width="9.109375" style="4" customWidth="1"/>
    <col min="13" max="13" width="12.88671875" style="4" bestFit="1" customWidth="1"/>
    <col min="14" max="15" width="9.109375" style="4" customWidth="1"/>
    <col min="16" max="16384" width="9.109375" style="4"/>
  </cols>
  <sheetData>
    <row r="1" spans="1:10" s="3" customFormat="1" x14ac:dyDescent="0.25">
      <c r="A1" s="2" t="s">
        <v>195</v>
      </c>
      <c r="B1" s="2"/>
      <c r="C1" s="2"/>
      <c r="D1" s="2"/>
      <c r="E1" s="2"/>
      <c r="F1" s="2"/>
      <c r="H1" s="1"/>
      <c r="I1" s="1"/>
      <c r="J1" s="1"/>
    </row>
    <row r="2" spans="1:10" s="3" customFormat="1" ht="12.9" customHeight="1" x14ac:dyDescent="0.25">
      <c r="A2" s="5" t="s">
        <v>229</v>
      </c>
      <c r="B2" s="5"/>
      <c r="C2" s="5"/>
      <c r="D2" s="5"/>
      <c r="E2" s="5"/>
      <c r="F2" s="5"/>
      <c r="H2" s="213" t="s">
        <v>230</v>
      </c>
      <c r="I2" s="214"/>
      <c r="J2" s="214"/>
    </row>
    <row r="3" spans="1:10" ht="12.6" customHeight="1" x14ac:dyDescent="0.25">
      <c r="H3" s="215"/>
      <c r="I3" s="216"/>
      <c r="J3" s="216"/>
    </row>
    <row r="4" spans="1:10" ht="13.8" customHeight="1" thickBot="1" x14ac:dyDescent="0.3">
      <c r="A4" s="6" t="s">
        <v>197</v>
      </c>
      <c r="B4" s="35"/>
      <c r="C4" s="7"/>
      <c r="D4" s="7"/>
      <c r="E4" s="36"/>
      <c r="F4" s="8" t="s">
        <v>198</v>
      </c>
      <c r="H4" s="62" t="s">
        <v>3</v>
      </c>
      <c r="I4" s="62"/>
      <c r="J4" s="63" t="s">
        <v>231</v>
      </c>
    </row>
    <row r="5" spans="1:10" ht="13.8" customHeight="1" thickBot="1" x14ac:dyDescent="0.3">
      <c r="A5" s="9" t="s">
        <v>12</v>
      </c>
      <c r="B5" s="10"/>
      <c r="C5" s="10"/>
      <c r="D5" s="10"/>
      <c r="E5" s="38"/>
      <c r="F5" s="103" t="s">
        <v>223</v>
      </c>
      <c r="H5" s="77" t="s">
        <v>232</v>
      </c>
      <c r="I5" s="78"/>
      <c r="J5" s="86">
        <v>0</v>
      </c>
    </row>
    <row r="6" spans="1:10" ht="13.8" customHeight="1" thickBot="1" x14ac:dyDescent="0.3">
      <c r="A6" s="9" t="s">
        <v>199</v>
      </c>
      <c r="B6" s="37"/>
      <c r="C6" s="10"/>
      <c r="D6" s="10"/>
      <c r="E6" s="38"/>
      <c r="F6" s="103" t="s">
        <v>200</v>
      </c>
      <c r="H6" s="77" t="s">
        <v>233</v>
      </c>
      <c r="I6" s="78"/>
      <c r="J6" s="159">
        <v>0.16666666666666671</v>
      </c>
    </row>
    <row r="7" spans="1:10" ht="13.8" customHeight="1" thickBot="1" x14ac:dyDescent="0.3">
      <c r="A7" s="9" t="s">
        <v>201</v>
      </c>
      <c r="B7" s="10"/>
      <c r="C7" s="10"/>
      <c r="D7" s="10"/>
      <c r="E7" s="40"/>
      <c r="F7" s="103" t="str">
        <f>Summary!F6</f>
        <v>Jun 2023</v>
      </c>
      <c r="H7" s="77" t="s">
        <v>234</v>
      </c>
      <c r="I7" s="78"/>
      <c r="J7" s="86">
        <v>1.388888888888889E-2</v>
      </c>
    </row>
    <row r="8" spans="1:10" ht="13.8" customHeight="1" thickBot="1" x14ac:dyDescent="0.3">
      <c r="A8" s="9" t="s">
        <v>235</v>
      </c>
      <c r="B8" s="41" t="str">
        <f>'HotelHZ HT'!B8</f>
        <v>01.06.23</v>
      </c>
      <c r="C8" s="42" t="s">
        <v>236</v>
      </c>
      <c r="D8" s="43">
        <v>0</v>
      </c>
      <c r="E8" s="44">
        <v>569552</v>
      </c>
      <c r="F8" s="39" t="s">
        <v>172</v>
      </c>
      <c r="H8" s="77" t="s">
        <v>237</v>
      </c>
      <c r="I8" s="78"/>
      <c r="J8" s="86">
        <v>0.02</v>
      </c>
    </row>
    <row r="9" spans="1:10" x14ac:dyDescent="0.25">
      <c r="A9" s="9" t="s">
        <v>235</v>
      </c>
      <c r="B9" s="41" t="str">
        <f>'HotelHZ HT'!B9</f>
        <v>01.07.23</v>
      </c>
      <c r="C9" s="42" t="s">
        <v>236</v>
      </c>
      <c r="D9" s="43">
        <v>0</v>
      </c>
      <c r="E9" s="61">
        <v>559324</v>
      </c>
      <c r="F9" s="39" t="s">
        <v>172</v>
      </c>
    </row>
    <row r="10" spans="1:10" x14ac:dyDescent="0.25">
      <c r="A10" s="49" t="s">
        <v>238</v>
      </c>
      <c r="B10" s="50"/>
      <c r="C10" s="51"/>
      <c r="D10" s="52"/>
      <c r="E10" s="60">
        <v>0</v>
      </c>
      <c r="F10" s="54" t="s">
        <v>172</v>
      </c>
    </row>
    <row r="11" spans="1:10" x14ac:dyDescent="0.25">
      <c r="A11" s="12" t="s">
        <v>203</v>
      </c>
      <c r="B11" s="45"/>
      <c r="C11" s="13"/>
      <c r="D11" s="45"/>
      <c r="E11" s="46">
        <f>(E8-E9+E10)</f>
        <v>10228</v>
      </c>
      <c r="F11" s="47" t="s">
        <v>172</v>
      </c>
    </row>
    <row r="13" spans="1:10" x14ac:dyDescent="0.25">
      <c r="A13" s="217" t="s">
        <v>2</v>
      </c>
      <c r="B13" s="169"/>
      <c r="C13" s="218" t="s">
        <v>239</v>
      </c>
      <c r="D13" s="169"/>
      <c r="E13" s="218" t="s">
        <v>208</v>
      </c>
      <c r="F13" s="169"/>
      <c r="H13" s="65" t="s">
        <v>209</v>
      </c>
      <c r="I13" s="66" t="s">
        <v>209</v>
      </c>
    </row>
    <row r="14" spans="1:10" s="3" customFormat="1" x14ac:dyDescent="0.25">
      <c r="A14" s="211"/>
      <c r="B14" s="164"/>
      <c r="C14" s="212" t="s">
        <v>14</v>
      </c>
      <c r="D14" s="164"/>
      <c r="E14" s="212" t="s">
        <v>211</v>
      </c>
      <c r="F14" s="164"/>
      <c r="H14" s="67" t="s">
        <v>212</v>
      </c>
      <c r="I14" s="68" t="s">
        <v>212</v>
      </c>
      <c r="J14" s="1"/>
    </row>
    <row r="15" spans="1:10" s="3" customFormat="1" x14ac:dyDescent="0.25">
      <c r="A15" s="211"/>
      <c r="B15" s="164"/>
      <c r="C15" s="212"/>
      <c r="D15" s="164"/>
      <c r="E15" s="212"/>
      <c r="F15" s="164"/>
      <c r="H15" s="67" t="s">
        <v>214</v>
      </c>
      <c r="I15" s="68" t="s">
        <v>215</v>
      </c>
      <c r="J15" s="1"/>
    </row>
    <row r="16" spans="1:10" s="3" customFormat="1" x14ac:dyDescent="0.25">
      <c r="A16" s="208"/>
      <c r="B16" s="161"/>
      <c r="C16" s="209" t="s">
        <v>240</v>
      </c>
      <c r="D16" s="161"/>
      <c r="E16" s="209" t="s">
        <v>172</v>
      </c>
      <c r="F16" s="161"/>
      <c r="H16" s="69" t="s">
        <v>216</v>
      </c>
      <c r="I16" s="70" t="s">
        <v>216</v>
      </c>
      <c r="J16" s="1"/>
    </row>
    <row r="17" spans="1:9" x14ac:dyDescent="0.25">
      <c r="A17" s="199"/>
      <c r="B17" s="177"/>
      <c r="C17" s="210"/>
      <c r="D17" s="177"/>
      <c r="E17" s="210"/>
      <c r="F17" s="177"/>
      <c r="H17" s="71"/>
      <c r="I17" s="71"/>
    </row>
    <row r="18" spans="1:9" x14ac:dyDescent="0.25">
      <c r="A18" s="204"/>
      <c r="B18" s="169"/>
      <c r="C18" s="205" t="s">
        <v>239</v>
      </c>
      <c r="D18" s="169"/>
      <c r="E18" s="205" t="s">
        <v>241</v>
      </c>
      <c r="F18" s="169"/>
      <c r="H18" s="72" t="s">
        <v>167</v>
      </c>
      <c r="I18" s="73" t="s">
        <v>167</v>
      </c>
    </row>
    <row r="19" spans="1:9" x14ac:dyDescent="0.25">
      <c r="A19" s="206" t="str">
        <f>Summary!F6</f>
        <v>Jun 2023</v>
      </c>
      <c r="B19" s="161"/>
      <c r="C19" s="207">
        <f>MAX(C21:C51)</f>
        <v>99</v>
      </c>
      <c r="D19" s="161"/>
      <c r="E19" s="207">
        <f>SUM(E21:E51)</f>
        <v>10228</v>
      </c>
      <c r="F19" s="161"/>
      <c r="G19" s="114"/>
      <c r="H19" s="115">
        <f>SUM(H21:H51)</f>
        <v>0</v>
      </c>
      <c r="I19" s="116">
        <f>SUM(I21:I51)</f>
        <v>0</v>
      </c>
    </row>
    <row r="20" spans="1:9" x14ac:dyDescent="0.25">
      <c r="A20" s="199"/>
      <c r="B20" s="177"/>
      <c r="C20" s="200"/>
      <c r="D20" s="177"/>
      <c r="E20" s="200"/>
      <c r="F20" s="177"/>
      <c r="G20" s="114"/>
      <c r="H20" s="114"/>
      <c r="I20" s="114"/>
    </row>
    <row r="21" spans="1:9" x14ac:dyDescent="0.25">
      <c r="A21" s="201">
        <f>IF(C21&lt;&gt;"",B20+1,"")</f>
        <v>1</v>
      </c>
      <c r="B21" s="169"/>
      <c r="C21" s="202">
        <v>95</v>
      </c>
      <c r="D21" s="169"/>
      <c r="E21" s="203">
        <v>320</v>
      </c>
      <c r="F21" s="169"/>
      <c r="G21" s="114"/>
      <c r="H21" s="117">
        <v>0</v>
      </c>
      <c r="I21" s="118">
        <v>0</v>
      </c>
    </row>
    <row r="22" spans="1:9" x14ac:dyDescent="0.25">
      <c r="A22" s="191">
        <f t="shared" ref="A22:A51" si="0">IF(C22&lt;&gt;"",A21+1,"")</f>
        <v>2</v>
      </c>
      <c r="B22" s="164"/>
      <c r="C22" s="197">
        <v>81</v>
      </c>
      <c r="D22" s="164"/>
      <c r="E22" s="197">
        <v>280</v>
      </c>
      <c r="F22" s="164"/>
      <c r="G22" s="114"/>
      <c r="H22" s="119">
        <v>0</v>
      </c>
      <c r="I22" s="120">
        <v>0</v>
      </c>
    </row>
    <row r="23" spans="1:9" x14ac:dyDescent="0.25">
      <c r="A23" s="195">
        <f t="shared" si="0"/>
        <v>3</v>
      </c>
      <c r="B23" s="164"/>
      <c r="C23" s="198">
        <v>92</v>
      </c>
      <c r="D23" s="164"/>
      <c r="E23" s="198">
        <v>329</v>
      </c>
      <c r="F23" s="164"/>
      <c r="G23" s="114"/>
      <c r="H23" s="121">
        <v>0</v>
      </c>
      <c r="I23" s="122">
        <v>0</v>
      </c>
    </row>
    <row r="24" spans="1:9" x14ac:dyDescent="0.25">
      <c r="A24" s="191">
        <f t="shared" si="0"/>
        <v>4</v>
      </c>
      <c r="B24" s="164"/>
      <c r="C24" s="197">
        <v>91</v>
      </c>
      <c r="D24" s="164"/>
      <c r="E24" s="197">
        <v>328</v>
      </c>
      <c r="F24" s="164"/>
      <c r="G24" s="114"/>
      <c r="H24" s="119">
        <v>0</v>
      </c>
      <c r="I24" s="120">
        <v>0</v>
      </c>
    </row>
    <row r="25" spans="1:9" x14ac:dyDescent="0.25">
      <c r="A25" s="195">
        <f t="shared" si="0"/>
        <v>5</v>
      </c>
      <c r="B25" s="164"/>
      <c r="C25" s="198">
        <v>84</v>
      </c>
      <c r="D25" s="164"/>
      <c r="E25" s="198">
        <v>347</v>
      </c>
      <c r="F25" s="164"/>
      <c r="G25" s="114"/>
      <c r="H25" s="121">
        <v>0</v>
      </c>
      <c r="I25" s="122">
        <v>0</v>
      </c>
    </row>
    <row r="26" spans="1:9" x14ac:dyDescent="0.25">
      <c r="A26" s="191">
        <f t="shared" si="0"/>
        <v>6</v>
      </c>
      <c r="B26" s="164"/>
      <c r="C26" s="197">
        <v>95</v>
      </c>
      <c r="D26" s="164"/>
      <c r="E26" s="197">
        <v>330</v>
      </c>
      <c r="F26" s="164"/>
      <c r="G26" s="114"/>
      <c r="H26" s="119">
        <v>0</v>
      </c>
      <c r="I26" s="120">
        <v>0</v>
      </c>
    </row>
    <row r="27" spans="1:9" x14ac:dyDescent="0.25">
      <c r="A27" s="195">
        <f t="shared" si="0"/>
        <v>7</v>
      </c>
      <c r="B27" s="164"/>
      <c r="C27" s="198">
        <v>99</v>
      </c>
      <c r="D27" s="164"/>
      <c r="E27" s="198">
        <v>341</v>
      </c>
      <c r="F27" s="164"/>
      <c r="G27" s="114"/>
      <c r="H27" s="121">
        <v>0</v>
      </c>
      <c r="I27" s="122">
        <v>0</v>
      </c>
    </row>
    <row r="28" spans="1:9" x14ac:dyDescent="0.25">
      <c r="A28" s="191">
        <f t="shared" si="0"/>
        <v>8</v>
      </c>
      <c r="B28" s="164"/>
      <c r="C28" s="197">
        <v>81</v>
      </c>
      <c r="D28" s="164"/>
      <c r="E28" s="197">
        <v>350</v>
      </c>
      <c r="F28" s="164"/>
      <c r="G28" s="114"/>
      <c r="H28" s="119">
        <v>0</v>
      </c>
      <c r="I28" s="120">
        <v>0</v>
      </c>
    </row>
    <row r="29" spans="1:9" x14ac:dyDescent="0.25">
      <c r="A29" s="195">
        <f t="shared" si="0"/>
        <v>9</v>
      </c>
      <c r="B29" s="164"/>
      <c r="C29" s="198">
        <v>89</v>
      </c>
      <c r="D29" s="164"/>
      <c r="E29" s="198">
        <v>320</v>
      </c>
      <c r="F29" s="164"/>
      <c r="G29" s="114"/>
      <c r="H29" s="121">
        <v>0</v>
      </c>
      <c r="I29" s="122">
        <v>0</v>
      </c>
    </row>
    <row r="30" spans="1:9" x14ac:dyDescent="0.25">
      <c r="A30" s="191">
        <f t="shared" si="0"/>
        <v>10</v>
      </c>
      <c r="B30" s="164"/>
      <c r="C30" s="197">
        <v>72</v>
      </c>
      <c r="D30" s="164"/>
      <c r="E30" s="197">
        <v>331</v>
      </c>
      <c r="F30" s="164"/>
      <c r="G30" s="114"/>
      <c r="H30" s="119">
        <v>0</v>
      </c>
      <c r="I30" s="120">
        <v>0</v>
      </c>
    </row>
    <row r="31" spans="1:9" x14ac:dyDescent="0.25">
      <c r="A31" s="195">
        <f t="shared" si="0"/>
        <v>11</v>
      </c>
      <c r="B31" s="164"/>
      <c r="C31" s="198">
        <v>75</v>
      </c>
      <c r="D31" s="164"/>
      <c r="E31" s="198">
        <v>354</v>
      </c>
      <c r="F31" s="164"/>
      <c r="G31" s="114"/>
      <c r="H31" s="121">
        <v>0</v>
      </c>
      <c r="I31" s="122">
        <v>0</v>
      </c>
    </row>
    <row r="32" spans="1:9" x14ac:dyDescent="0.25">
      <c r="A32" s="191">
        <f t="shared" si="0"/>
        <v>12</v>
      </c>
      <c r="B32" s="164"/>
      <c r="C32" s="197">
        <v>66</v>
      </c>
      <c r="D32" s="164"/>
      <c r="E32" s="197">
        <v>341</v>
      </c>
      <c r="F32" s="164"/>
      <c r="G32" s="114"/>
      <c r="H32" s="123">
        <v>0</v>
      </c>
      <c r="I32" s="124">
        <v>0</v>
      </c>
    </row>
    <row r="33" spans="1:9" x14ac:dyDescent="0.25">
      <c r="A33" s="195">
        <f t="shared" si="0"/>
        <v>13</v>
      </c>
      <c r="B33" s="164"/>
      <c r="C33" s="198">
        <v>61</v>
      </c>
      <c r="D33" s="164"/>
      <c r="E33" s="198">
        <v>399</v>
      </c>
      <c r="F33" s="164"/>
      <c r="G33" s="114"/>
      <c r="H33" s="125">
        <v>0</v>
      </c>
      <c r="I33" s="126">
        <v>0</v>
      </c>
    </row>
    <row r="34" spans="1:9" x14ac:dyDescent="0.25">
      <c r="A34" s="191">
        <f t="shared" si="0"/>
        <v>14</v>
      </c>
      <c r="B34" s="164"/>
      <c r="C34" s="197">
        <v>27</v>
      </c>
      <c r="D34" s="164"/>
      <c r="E34" s="197">
        <v>377</v>
      </c>
      <c r="F34" s="164"/>
      <c r="G34" s="114"/>
      <c r="H34" s="123">
        <v>0</v>
      </c>
      <c r="I34" s="124">
        <v>0</v>
      </c>
    </row>
    <row r="35" spans="1:9" x14ac:dyDescent="0.25">
      <c r="A35" s="195">
        <f t="shared" si="0"/>
        <v>15</v>
      </c>
      <c r="B35" s="164"/>
      <c r="C35" s="198">
        <v>66</v>
      </c>
      <c r="D35" s="164"/>
      <c r="E35" s="198">
        <v>320</v>
      </c>
      <c r="F35" s="164"/>
      <c r="G35" s="114"/>
      <c r="H35" s="125">
        <v>0</v>
      </c>
      <c r="I35" s="126">
        <v>0</v>
      </c>
    </row>
    <row r="36" spans="1:9" x14ac:dyDescent="0.25">
      <c r="A36" s="191">
        <f t="shared" si="0"/>
        <v>16</v>
      </c>
      <c r="B36" s="164"/>
      <c r="C36" s="197">
        <v>69</v>
      </c>
      <c r="D36" s="164"/>
      <c r="E36" s="197">
        <v>338</v>
      </c>
      <c r="F36" s="164"/>
      <c r="G36" s="114"/>
      <c r="H36" s="123">
        <v>0</v>
      </c>
      <c r="I36" s="124">
        <v>0</v>
      </c>
    </row>
    <row r="37" spans="1:9" x14ac:dyDescent="0.25">
      <c r="A37" s="195">
        <f t="shared" si="0"/>
        <v>17</v>
      </c>
      <c r="B37" s="164"/>
      <c r="C37" s="198">
        <v>69</v>
      </c>
      <c r="D37" s="164"/>
      <c r="E37" s="198">
        <v>367</v>
      </c>
      <c r="F37" s="164"/>
      <c r="G37" s="114"/>
      <c r="H37" s="125">
        <v>0</v>
      </c>
      <c r="I37" s="126">
        <v>0</v>
      </c>
    </row>
    <row r="38" spans="1:9" x14ac:dyDescent="0.25">
      <c r="A38" s="191">
        <f t="shared" si="0"/>
        <v>18</v>
      </c>
      <c r="B38" s="164"/>
      <c r="C38" s="197">
        <v>63</v>
      </c>
      <c r="D38" s="164"/>
      <c r="E38" s="197">
        <v>350</v>
      </c>
      <c r="F38" s="164"/>
      <c r="G38" s="114"/>
      <c r="H38" s="123">
        <v>0</v>
      </c>
      <c r="I38" s="124">
        <v>0</v>
      </c>
    </row>
    <row r="39" spans="1:9" x14ac:dyDescent="0.25">
      <c r="A39" s="195">
        <f t="shared" si="0"/>
        <v>19</v>
      </c>
      <c r="B39" s="164"/>
      <c r="C39" s="198">
        <v>91</v>
      </c>
      <c r="D39" s="164"/>
      <c r="E39" s="198">
        <v>336</v>
      </c>
      <c r="F39" s="164"/>
      <c r="G39" s="114"/>
      <c r="H39" s="125">
        <v>0</v>
      </c>
      <c r="I39" s="126">
        <v>0</v>
      </c>
    </row>
    <row r="40" spans="1:9" x14ac:dyDescent="0.25">
      <c r="A40" s="191">
        <f t="shared" si="0"/>
        <v>20</v>
      </c>
      <c r="B40" s="164"/>
      <c r="C40" s="197">
        <v>73</v>
      </c>
      <c r="D40" s="164"/>
      <c r="E40" s="197">
        <v>340</v>
      </c>
      <c r="F40" s="164"/>
      <c r="G40" s="114"/>
      <c r="H40" s="123">
        <v>0</v>
      </c>
      <c r="I40" s="124">
        <v>0</v>
      </c>
    </row>
    <row r="41" spans="1:9" x14ac:dyDescent="0.25">
      <c r="A41" s="195">
        <f t="shared" si="0"/>
        <v>21</v>
      </c>
      <c r="B41" s="164"/>
      <c r="C41" s="198">
        <v>84</v>
      </c>
      <c r="D41" s="164"/>
      <c r="E41" s="198">
        <v>346</v>
      </c>
      <c r="F41" s="164"/>
      <c r="G41" s="114"/>
      <c r="H41" s="125">
        <v>0</v>
      </c>
      <c r="I41" s="126">
        <v>0</v>
      </c>
    </row>
    <row r="42" spans="1:9" x14ac:dyDescent="0.25">
      <c r="A42" s="191">
        <f t="shared" si="0"/>
        <v>22</v>
      </c>
      <c r="B42" s="164"/>
      <c r="C42" s="192">
        <v>45</v>
      </c>
      <c r="D42" s="164"/>
      <c r="E42" s="192">
        <v>356</v>
      </c>
      <c r="F42" s="164"/>
      <c r="G42" s="114"/>
      <c r="H42" s="119">
        <v>0</v>
      </c>
      <c r="I42" s="120">
        <v>0</v>
      </c>
    </row>
    <row r="43" spans="1:9" x14ac:dyDescent="0.25">
      <c r="A43" s="195">
        <f t="shared" si="0"/>
        <v>23</v>
      </c>
      <c r="B43" s="164"/>
      <c r="C43" s="196">
        <v>86</v>
      </c>
      <c r="D43" s="164"/>
      <c r="E43" s="196">
        <v>374</v>
      </c>
      <c r="F43" s="164"/>
      <c r="G43" s="114"/>
      <c r="H43" s="121">
        <v>0</v>
      </c>
      <c r="I43" s="122">
        <v>0</v>
      </c>
    </row>
    <row r="44" spans="1:9" x14ac:dyDescent="0.25">
      <c r="A44" s="191">
        <f t="shared" si="0"/>
        <v>24</v>
      </c>
      <c r="B44" s="164"/>
      <c r="C44" s="192">
        <v>31</v>
      </c>
      <c r="D44" s="164"/>
      <c r="E44" s="192">
        <v>345</v>
      </c>
      <c r="F44" s="164"/>
      <c r="G44" s="114"/>
      <c r="H44" s="119">
        <v>0</v>
      </c>
      <c r="I44" s="120">
        <v>0</v>
      </c>
    </row>
    <row r="45" spans="1:9" x14ac:dyDescent="0.25">
      <c r="A45" s="195">
        <f t="shared" si="0"/>
        <v>25</v>
      </c>
      <c r="B45" s="164"/>
      <c r="C45" s="196">
        <v>70</v>
      </c>
      <c r="D45" s="164"/>
      <c r="E45" s="196">
        <v>333</v>
      </c>
      <c r="F45" s="164"/>
      <c r="G45" s="114"/>
      <c r="H45" s="121">
        <v>0</v>
      </c>
      <c r="I45" s="122">
        <v>0</v>
      </c>
    </row>
    <row r="46" spans="1:9" x14ac:dyDescent="0.25">
      <c r="A46" s="191">
        <f t="shared" si="0"/>
        <v>26</v>
      </c>
      <c r="B46" s="164"/>
      <c r="C46" s="192">
        <v>46</v>
      </c>
      <c r="D46" s="164"/>
      <c r="E46" s="192">
        <v>362</v>
      </c>
      <c r="F46" s="164"/>
      <c r="G46" s="114"/>
      <c r="H46" s="119">
        <v>0</v>
      </c>
      <c r="I46" s="120">
        <v>0</v>
      </c>
    </row>
    <row r="47" spans="1:9" x14ac:dyDescent="0.25">
      <c r="A47" s="195">
        <f t="shared" si="0"/>
        <v>27</v>
      </c>
      <c r="B47" s="164"/>
      <c r="C47" s="196">
        <v>73</v>
      </c>
      <c r="D47" s="164"/>
      <c r="E47" s="196">
        <v>328</v>
      </c>
      <c r="F47" s="164"/>
      <c r="G47" s="114"/>
      <c r="H47" s="121">
        <v>0</v>
      </c>
      <c r="I47" s="122">
        <v>0</v>
      </c>
    </row>
    <row r="48" spans="1:9" x14ac:dyDescent="0.25">
      <c r="A48" s="191">
        <f t="shared" si="0"/>
        <v>28</v>
      </c>
      <c r="B48" s="164"/>
      <c r="C48" s="192">
        <v>75</v>
      </c>
      <c r="D48" s="164"/>
      <c r="E48" s="192">
        <v>331</v>
      </c>
      <c r="F48" s="164"/>
      <c r="G48" s="114"/>
      <c r="H48" s="119">
        <v>0</v>
      </c>
      <c r="I48" s="120">
        <v>0</v>
      </c>
    </row>
    <row r="49" spans="1:9" x14ac:dyDescent="0.25">
      <c r="A49" s="195">
        <f t="shared" si="0"/>
        <v>29</v>
      </c>
      <c r="B49" s="164"/>
      <c r="C49" s="196">
        <v>52</v>
      </c>
      <c r="D49" s="164"/>
      <c r="E49" s="196">
        <v>334</v>
      </c>
      <c r="F49" s="164"/>
      <c r="G49" s="114"/>
      <c r="H49" s="121">
        <v>0</v>
      </c>
      <c r="I49" s="122">
        <v>0</v>
      </c>
    </row>
    <row r="50" spans="1:9" x14ac:dyDescent="0.25">
      <c r="A50" s="191">
        <f t="shared" si="0"/>
        <v>30</v>
      </c>
      <c r="B50" s="164"/>
      <c r="C50" s="192">
        <v>65</v>
      </c>
      <c r="D50" s="164"/>
      <c r="E50" s="192">
        <v>321</v>
      </c>
      <c r="F50" s="164"/>
      <c r="G50" s="114"/>
      <c r="H50" s="119">
        <v>0</v>
      </c>
      <c r="I50" s="120">
        <v>0</v>
      </c>
    </row>
    <row r="51" spans="1:9" x14ac:dyDescent="0.25">
      <c r="A51" s="193" t="str">
        <f t="shared" si="0"/>
        <v/>
      </c>
      <c r="B51" s="161"/>
      <c r="C51" s="194"/>
      <c r="D51" s="161"/>
      <c r="E51" s="194"/>
      <c r="F51" s="161"/>
      <c r="G51" s="114"/>
      <c r="H51" s="127">
        <v>0</v>
      </c>
      <c r="I51" s="128">
        <v>0</v>
      </c>
    </row>
  </sheetData>
  <mergeCells count="118">
    <mergeCell ref="A14:B14"/>
    <mergeCell ref="C14:D14"/>
    <mergeCell ref="E14:F14"/>
    <mergeCell ref="A15:B15"/>
    <mergeCell ref="C15:D15"/>
    <mergeCell ref="E15:F15"/>
    <mergeCell ref="H2:J3"/>
    <mergeCell ref="A13:B13"/>
    <mergeCell ref="C13:D13"/>
    <mergeCell ref="E13:F13"/>
    <mergeCell ref="A18:B18"/>
    <mergeCell ref="C18:D18"/>
    <mergeCell ref="E18:F18"/>
    <mergeCell ref="A19:B19"/>
    <mergeCell ref="C19:D19"/>
    <mergeCell ref="E19:F19"/>
    <mergeCell ref="A16:B16"/>
    <mergeCell ref="C16:D16"/>
    <mergeCell ref="E16:F16"/>
    <mergeCell ref="A17:B17"/>
    <mergeCell ref="C17:D17"/>
    <mergeCell ref="E17:F17"/>
    <mergeCell ref="A22:B22"/>
    <mergeCell ref="C22:D22"/>
    <mergeCell ref="E22:F22"/>
    <mergeCell ref="A23:B23"/>
    <mergeCell ref="C23:D23"/>
    <mergeCell ref="E23:F23"/>
    <mergeCell ref="A20:B20"/>
    <mergeCell ref="C20:D20"/>
    <mergeCell ref="E20:F20"/>
    <mergeCell ref="A21:B21"/>
    <mergeCell ref="C21:D21"/>
    <mergeCell ref="E21:F21"/>
    <mergeCell ref="A26:B26"/>
    <mergeCell ref="C26:D26"/>
    <mergeCell ref="E26:F26"/>
    <mergeCell ref="A27:B27"/>
    <mergeCell ref="C27:D27"/>
    <mergeCell ref="E27:F27"/>
    <mergeCell ref="A24:B24"/>
    <mergeCell ref="C24:D24"/>
    <mergeCell ref="E24:F24"/>
    <mergeCell ref="A25:B25"/>
    <mergeCell ref="C25:D25"/>
    <mergeCell ref="E25:F25"/>
    <mergeCell ref="A30:B30"/>
    <mergeCell ref="C30:D30"/>
    <mergeCell ref="E30:F30"/>
    <mergeCell ref="A31:B31"/>
    <mergeCell ref="C31:D31"/>
    <mergeCell ref="E31:F31"/>
    <mergeCell ref="A28:B28"/>
    <mergeCell ref="C28:D28"/>
    <mergeCell ref="E28:F28"/>
    <mergeCell ref="A29:B29"/>
    <mergeCell ref="C29:D29"/>
    <mergeCell ref="E29:F29"/>
    <mergeCell ref="A34:B34"/>
    <mergeCell ref="C34:D34"/>
    <mergeCell ref="E34:F34"/>
    <mergeCell ref="A35:B35"/>
    <mergeCell ref="C35:D35"/>
    <mergeCell ref="E35:F35"/>
    <mergeCell ref="A32:B32"/>
    <mergeCell ref="C32:D32"/>
    <mergeCell ref="E32:F32"/>
    <mergeCell ref="A33:B33"/>
    <mergeCell ref="C33:D33"/>
    <mergeCell ref="E33:F33"/>
    <mergeCell ref="A38:B38"/>
    <mergeCell ref="C38:D38"/>
    <mergeCell ref="E38:F38"/>
    <mergeCell ref="A39:B39"/>
    <mergeCell ref="C39:D39"/>
    <mergeCell ref="E39:F39"/>
    <mergeCell ref="A36:B36"/>
    <mergeCell ref="C36:D36"/>
    <mergeCell ref="E36:F36"/>
    <mergeCell ref="A37:B37"/>
    <mergeCell ref="C37:D37"/>
    <mergeCell ref="E37:F37"/>
    <mergeCell ref="A42:B42"/>
    <mergeCell ref="C42:D42"/>
    <mergeCell ref="E42:F42"/>
    <mergeCell ref="A43:B43"/>
    <mergeCell ref="C43:D43"/>
    <mergeCell ref="E43:F43"/>
    <mergeCell ref="A40:B40"/>
    <mergeCell ref="C40:D40"/>
    <mergeCell ref="E40:F40"/>
    <mergeCell ref="A41:B41"/>
    <mergeCell ref="C41:D41"/>
    <mergeCell ref="E41:F41"/>
    <mergeCell ref="A46:B46"/>
    <mergeCell ref="C46:D46"/>
    <mergeCell ref="E46:F46"/>
    <mergeCell ref="A47:B47"/>
    <mergeCell ref="C47:D47"/>
    <mergeCell ref="E47:F47"/>
    <mergeCell ref="A44:B44"/>
    <mergeCell ref="C44:D44"/>
    <mergeCell ref="E44:F44"/>
    <mergeCell ref="A45:B45"/>
    <mergeCell ref="C45:D45"/>
    <mergeCell ref="E45:F45"/>
    <mergeCell ref="A50:B50"/>
    <mergeCell ref="C50:D50"/>
    <mergeCell ref="E50:F50"/>
    <mergeCell ref="A51:B51"/>
    <mergeCell ref="C51:D51"/>
    <mergeCell ref="E51:F51"/>
    <mergeCell ref="A48:B48"/>
    <mergeCell ref="C48:D48"/>
    <mergeCell ref="E48:F48"/>
    <mergeCell ref="A49:B49"/>
    <mergeCell ref="C49:D49"/>
    <mergeCell ref="E49:F49"/>
  </mergeCells>
  <phoneticPr fontId="8" type="noConversion"/>
  <dataValidations disablePrompts="1" count="2">
    <dataValidation type="list" allowBlank="1" showInputMessage="1" showErrorMessage="1" sqref="B6" xr:uid="{00000000-0002-0000-0B00-000000000000}">
      <formula1>#REF!</formula1>
    </dataValidation>
    <dataValidation type="date" allowBlank="1" showInputMessage="1" showErrorMessage="1" sqref="E7" xr:uid="{00000000-0002-0000-0B00-000001000000}">
      <formula1>38838</formula1>
      <formula2>57071</formula2>
    </dataValidation>
  </dataValidations>
  <printOptions horizontalCentered="1"/>
  <pageMargins left="0.19685039370078741" right="0.19685039370078741" top="0.31496062992125978" bottom="0.11811023622047249" header="0.11811023622047249" footer="0.11811023622047249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pageSetUpPr fitToPage="1"/>
  </sheetPr>
  <dimension ref="A1:J51"/>
  <sheetViews>
    <sheetView tabSelected="1" workbookViewId="0">
      <selection activeCell="O19" sqref="O19"/>
    </sheetView>
  </sheetViews>
  <sheetFormatPr defaultColWidth="9.109375" defaultRowHeight="13.2" x14ac:dyDescent="0.25"/>
  <cols>
    <col min="1" max="1" width="18.33203125" style="4" customWidth="1"/>
    <col min="2" max="6" width="14.6640625" style="4" customWidth="1"/>
    <col min="7" max="7" width="5.6640625" style="4" customWidth="1"/>
    <col min="8" max="10" width="15.5546875" style="64" customWidth="1"/>
    <col min="11" max="12" width="9.109375" style="4" customWidth="1"/>
    <col min="13" max="13" width="12.88671875" style="4" bestFit="1" customWidth="1"/>
    <col min="14" max="15" width="9.109375" style="4" customWidth="1"/>
    <col min="16" max="16384" width="9.109375" style="4"/>
  </cols>
  <sheetData>
    <row r="1" spans="1:10" s="3" customFormat="1" x14ac:dyDescent="0.25">
      <c r="A1" s="2" t="s">
        <v>195</v>
      </c>
      <c r="B1" s="2"/>
      <c r="C1" s="2"/>
      <c r="D1" s="2"/>
      <c r="E1" s="2"/>
      <c r="F1" s="2"/>
      <c r="H1" s="1"/>
      <c r="I1" s="1"/>
      <c r="J1" s="1"/>
    </row>
    <row r="2" spans="1:10" s="3" customFormat="1" ht="12.9" customHeight="1" x14ac:dyDescent="0.25">
      <c r="A2" s="5" t="s">
        <v>229</v>
      </c>
      <c r="B2" s="5"/>
      <c r="C2" s="5"/>
      <c r="D2" s="5"/>
      <c r="E2" s="5"/>
      <c r="F2" s="5"/>
      <c r="H2" s="213" t="s">
        <v>230</v>
      </c>
      <c r="I2" s="214"/>
      <c r="J2" s="214"/>
    </row>
    <row r="3" spans="1:10" ht="12.6" customHeight="1" x14ac:dyDescent="0.25">
      <c r="H3" s="215"/>
      <c r="I3" s="216"/>
      <c r="J3" s="216"/>
    </row>
    <row r="4" spans="1:10" ht="13.8" customHeight="1" thickBot="1" x14ac:dyDescent="0.3">
      <c r="A4" s="6" t="s">
        <v>197</v>
      </c>
      <c r="B4" s="35"/>
      <c r="C4" s="7"/>
      <c r="D4" s="7"/>
      <c r="E4" s="36"/>
      <c r="F4" s="8" t="s">
        <v>198</v>
      </c>
      <c r="H4" s="62" t="s">
        <v>3</v>
      </c>
      <c r="I4" s="62"/>
      <c r="J4" s="63" t="s">
        <v>231</v>
      </c>
    </row>
    <row r="5" spans="1:10" ht="13.8" customHeight="1" thickBot="1" x14ac:dyDescent="0.3">
      <c r="A5" s="9" t="s">
        <v>12</v>
      </c>
      <c r="B5" s="10"/>
      <c r="C5" s="10"/>
      <c r="D5" s="10"/>
      <c r="E5" s="38"/>
      <c r="F5" s="103" t="s">
        <v>224</v>
      </c>
      <c r="H5" s="77" t="s">
        <v>232</v>
      </c>
      <c r="I5" s="78"/>
      <c r="J5" s="86">
        <v>0</v>
      </c>
    </row>
    <row r="6" spans="1:10" ht="13.8" customHeight="1" thickBot="1" x14ac:dyDescent="0.3">
      <c r="A6" s="9" t="s">
        <v>199</v>
      </c>
      <c r="B6" s="37"/>
      <c r="C6" s="10"/>
      <c r="D6" s="10"/>
      <c r="E6" s="38"/>
      <c r="F6" s="103" t="s">
        <v>200</v>
      </c>
      <c r="H6" s="77" t="s">
        <v>233</v>
      </c>
      <c r="I6" s="78"/>
      <c r="J6" s="86">
        <v>0</v>
      </c>
    </row>
    <row r="7" spans="1:10" ht="13.8" customHeight="1" thickBot="1" x14ac:dyDescent="0.3">
      <c r="A7" s="9" t="s">
        <v>201</v>
      </c>
      <c r="B7" s="10"/>
      <c r="C7" s="10"/>
      <c r="D7" s="10"/>
      <c r="E7" s="40"/>
      <c r="F7" s="103" t="str">
        <f>Summary!F6</f>
        <v>Jun 2023</v>
      </c>
      <c r="H7" s="77" t="s">
        <v>234</v>
      </c>
      <c r="I7" s="78"/>
      <c r="J7" s="86">
        <v>0</v>
      </c>
    </row>
    <row r="8" spans="1:10" ht="13.8" customHeight="1" thickBot="1" x14ac:dyDescent="0.3">
      <c r="A8" s="9" t="s">
        <v>235</v>
      </c>
      <c r="B8" s="41" t="str">
        <f>'HotelHZ HT'!B8</f>
        <v>01.06.23</v>
      </c>
      <c r="C8" s="42" t="s">
        <v>236</v>
      </c>
      <c r="D8" s="43">
        <v>0</v>
      </c>
      <c r="E8" s="44">
        <v>807618</v>
      </c>
      <c r="F8" s="39" t="s">
        <v>172</v>
      </c>
      <c r="H8" s="77" t="s">
        <v>237</v>
      </c>
      <c r="I8" s="78"/>
      <c r="J8" s="86">
        <v>0</v>
      </c>
    </row>
    <row r="9" spans="1:10" x14ac:dyDescent="0.25">
      <c r="A9" s="9" t="s">
        <v>235</v>
      </c>
      <c r="B9" s="41" t="str">
        <f>'HotelHZ HT'!B9</f>
        <v>01.07.23</v>
      </c>
      <c r="C9" s="42" t="s">
        <v>236</v>
      </c>
      <c r="D9" s="43">
        <v>0</v>
      </c>
      <c r="E9" s="61">
        <v>807618</v>
      </c>
      <c r="F9" s="39" t="s">
        <v>172</v>
      </c>
    </row>
    <row r="10" spans="1:10" x14ac:dyDescent="0.25">
      <c r="A10" s="49" t="s">
        <v>238</v>
      </c>
      <c r="B10" s="50"/>
      <c r="C10" s="51"/>
      <c r="D10" s="52"/>
      <c r="E10" s="60">
        <v>0</v>
      </c>
      <c r="F10" s="54" t="s">
        <v>172</v>
      </c>
    </row>
    <row r="11" spans="1:10" x14ac:dyDescent="0.25">
      <c r="A11" s="12" t="s">
        <v>203</v>
      </c>
      <c r="B11" s="45"/>
      <c r="C11" s="13"/>
      <c r="D11" s="45"/>
      <c r="E11" s="46">
        <f>(E8-E9+E10)</f>
        <v>0</v>
      </c>
      <c r="F11" s="47" t="s">
        <v>172</v>
      </c>
    </row>
    <row r="13" spans="1:10" x14ac:dyDescent="0.25">
      <c r="A13" s="217" t="s">
        <v>2</v>
      </c>
      <c r="B13" s="169"/>
      <c r="C13" s="218" t="s">
        <v>239</v>
      </c>
      <c r="D13" s="169"/>
      <c r="E13" s="218" t="s">
        <v>208</v>
      </c>
      <c r="F13" s="169"/>
      <c r="H13" s="65" t="s">
        <v>209</v>
      </c>
      <c r="I13" s="66" t="s">
        <v>209</v>
      </c>
    </row>
    <row r="14" spans="1:10" s="3" customFormat="1" x14ac:dyDescent="0.25">
      <c r="A14" s="211"/>
      <c r="B14" s="164"/>
      <c r="C14" s="212" t="s">
        <v>14</v>
      </c>
      <c r="D14" s="164"/>
      <c r="E14" s="212" t="s">
        <v>211</v>
      </c>
      <c r="F14" s="164"/>
      <c r="H14" s="67" t="s">
        <v>212</v>
      </c>
      <c r="I14" s="68" t="s">
        <v>212</v>
      </c>
      <c r="J14" s="1"/>
    </row>
    <row r="15" spans="1:10" s="3" customFormat="1" x14ac:dyDescent="0.25">
      <c r="A15" s="211"/>
      <c r="B15" s="164"/>
      <c r="C15" s="212"/>
      <c r="D15" s="164"/>
      <c r="E15" s="212"/>
      <c r="F15" s="164"/>
      <c r="H15" s="67" t="s">
        <v>214</v>
      </c>
      <c r="I15" s="68" t="s">
        <v>215</v>
      </c>
      <c r="J15" s="1"/>
    </row>
    <row r="16" spans="1:10" s="3" customFormat="1" x14ac:dyDescent="0.25">
      <c r="A16" s="208"/>
      <c r="B16" s="161"/>
      <c r="C16" s="209" t="s">
        <v>240</v>
      </c>
      <c r="D16" s="161"/>
      <c r="E16" s="209" t="s">
        <v>172</v>
      </c>
      <c r="F16" s="161"/>
      <c r="H16" s="69" t="s">
        <v>216</v>
      </c>
      <c r="I16" s="70" t="s">
        <v>216</v>
      </c>
      <c r="J16" s="1"/>
    </row>
    <row r="17" spans="1:9" x14ac:dyDescent="0.25">
      <c r="A17" s="199"/>
      <c r="B17" s="177"/>
      <c r="C17" s="210"/>
      <c r="D17" s="177"/>
      <c r="E17" s="210"/>
      <c r="F17" s="177"/>
      <c r="H17" s="71"/>
      <c r="I17" s="71"/>
    </row>
    <row r="18" spans="1:9" x14ac:dyDescent="0.25">
      <c r="A18" s="204"/>
      <c r="B18" s="169"/>
      <c r="C18" s="205" t="s">
        <v>239</v>
      </c>
      <c r="D18" s="169"/>
      <c r="E18" s="205" t="s">
        <v>241</v>
      </c>
      <c r="F18" s="169"/>
      <c r="H18" s="72" t="s">
        <v>167</v>
      </c>
      <c r="I18" s="73" t="s">
        <v>167</v>
      </c>
    </row>
    <row r="19" spans="1:9" x14ac:dyDescent="0.25">
      <c r="A19" s="206" t="str">
        <f>Summary!F6</f>
        <v>Jun 2023</v>
      </c>
      <c r="B19" s="161"/>
      <c r="C19" s="207">
        <f>MAX(C21:C51)</f>
        <v>0</v>
      </c>
      <c r="D19" s="161"/>
      <c r="E19" s="207">
        <f>SUM(E21:E51)</f>
        <v>0</v>
      </c>
      <c r="F19" s="161"/>
      <c r="G19" s="114"/>
      <c r="H19" s="115">
        <f>SUM(H21:H51)</f>
        <v>0</v>
      </c>
      <c r="I19" s="116">
        <f>SUM(I21:I51)</f>
        <v>0</v>
      </c>
    </row>
    <row r="20" spans="1:9" x14ac:dyDescent="0.25">
      <c r="A20" s="199"/>
      <c r="B20" s="177"/>
      <c r="C20" s="200"/>
      <c r="D20" s="177"/>
      <c r="E20" s="200"/>
      <c r="F20" s="177"/>
      <c r="G20" s="114"/>
      <c r="H20" s="114"/>
      <c r="I20" s="114"/>
    </row>
    <row r="21" spans="1:9" x14ac:dyDescent="0.25">
      <c r="A21" s="201">
        <f>IF(C21&lt;&gt;"",B20+1,"")</f>
        <v>1</v>
      </c>
      <c r="B21" s="169"/>
      <c r="C21" s="202">
        <v>0</v>
      </c>
      <c r="D21" s="169"/>
      <c r="E21" s="203">
        <v>0</v>
      </c>
      <c r="F21" s="169"/>
      <c r="G21" s="114"/>
      <c r="H21" s="117">
        <v>0</v>
      </c>
      <c r="I21" s="118">
        <v>0</v>
      </c>
    </row>
    <row r="22" spans="1:9" x14ac:dyDescent="0.25">
      <c r="A22" s="191">
        <f t="shared" ref="A22:A51" si="0">IF(C22&lt;&gt;"",A21+1,"")</f>
        <v>2</v>
      </c>
      <c r="B22" s="164"/>
      <c r="C22" s="197">
        <v>0</v>
      </c>
      <c r="D22" s="164"/>
      <c r="E22" s="197">
        <v>0</v>
      </c>
      <c r="F22" s="164"/>
      <c r="G22" s="114"/>
      <c r="H22" s="119">
        <v>0</v>
      </c>
      <c r="I22" s="120">
        <v>0</v>
      </c>
    </row>
    <row r="23" spans="1:9" x14ac:dyDescent="0.25">
      <c r="A23" s="195">
        <f t="shared" si="0"/>
        <v>3</v>
      </c>
      <c r="B23" s="164"/>
      <c r="C23" s="198">
        <v>0</v>
      </c>
      <c r="D23" s="164"/>
      <c r="E23" s="198">
        <v>0</v>
      </c>
      <c r="F23" s="164"/>
      <c r="G23" s="114"/>
      <c r="H23" s="121">
        <v>0</v>
      </c>
      <c r="I23" s="122">
        <v>0</v>
      </c>
    </row>
    <row r="24" spans="1:9" x14ac:dyDescent="0.25">
      <c r="A24" s="191">
        <f t="shared" si="0"/>
        <v>4</v>
      </c>
      <c r="B24" s="164"/>
      <c r="C24" s="197">
        <v>0</v>
      </c>
      <c r="D24" s="164"/>
      <c r="E24" s="197">
        <v>0</v>
      </c>
      <c r="F24" s="164"/>
      <c r="G24" s="114"/>
      <c r="H24" s="119">
        <v>0</v>
      </c>
      <c r="I24" s="120">
        <v>0</v>
      </c>
    </row>
    <row r="25" spans="1:9" x14ac:dyDescent="0.25">
      <c r="A25" s="195">
        <f t="shared" si="0"/>
        <v>5</v>
      </c>
      <c r="B25" s="164"/>
      <c r="C25" s="198">
        <v>0</v>
      </c>
      <c r="D25" s="164"/>
      <c r="E25" s="198">
        <v>0</v>
      </c>
      <c r="F25" s="164"/>
      <c r="G25" s="114"/>
      <c r="H25" s="121">
        <v>0</v>
      </c>
      <c r="I25" s="122">
        <v>0</v>
      </c>
    </row>
    <row r="26" spans="1:9" x14ac:dyDescent="0.25">
      <c r="A26" s="191">
        <f t="shared" si="0"/>
        <v>6</v>
      </c>
      <c r="B26" s="164"/>
      <c r="C26" s="197">
        <v>0</v>
      </c>
      <c r="D26" s="164"/>
      <c r="E26" s="197">
        <v>0</v>
      </c>
      <c r="F26" s="164"/>
      <c r="G26" s="114"/>
      <c r="H26" s="119">
        <v>0</v>
      </c>
      <c r="I26" s="120">
        <v>0</v>
      </c>
    </row>
    <row r="27" spans="1:9" x14ac:dyDescent="0.25">
      <c r="A27" s="195">
        <f t="shared" si="0"/>
        <v>7</v>
      </c>
      <c r="B27" s="164"/>
      <c r="C27" s="198">
        <v>0</v>
      </c>
      <c r="D27" s="164"/>
      <c r="E27" s="198">
        <v>0</v>
      </c>
      <c r="F27" s="164"/>
      <c r="G27" s="114"/>
      <c r="H27" s="121">
        <v>0</v>
      </c>
      <c r="I27" s="122">
        <v>0</v>
      </c>
    </row>
    <row r="28" spans="1:9" x14ac:dyDescent="0.25">
      <c r="A28" s="191">
        <f t="shared" si="0"/>
        <v>8</v>
      </c>
      <c r="B28" s="164"/>
      <c r="C28" s="197">
        <v>0</v>
      </c>
      <c r="D28" s="164"/>
      <c r="E28" s="197">
        <v>0</v>
      </c>
      <c r="F28" s="164"/>
      <c r="G28" s="114"/>
      <c r="H28" s="119">
        <v>0</v>
      </c>
      <c r="I28" s="120">
        <v>0</v>
      </c>
    </row>
    <row r="29" spans="1:9" x14ac:dyDescent="0.25">
      <c r="A29" s="195">
        <f t="shared" si="0"/>
        <v>9</v>
      </c>
      <c r="B29" s="164"/>
      <c r="C29" s="198">
        <v>0</v>
      </c>
      <c r="D29" s="164"/>
      <c r="E29" s="198">
        <v>0</v>
      </c>
      <c r="F29" s="164"/>
      <c r="G29" s="114"/>
      <c r="H29" s="121">
        <v>0</v>
      </c>
      <c r="I29" s="122">
        <v>0</v>
      </c>
    </row>
    <row r="30" spans="1:9" x14ac:dyDescent="0.25">
      <c r="A30" s="191">
        <f t="shared" si="0"/>
        <v>10</v>
      </c>
      <c r="B30" s="164"/>
      <c r="C30" s="197">
        <v>0</v>
      </c>
      <c r="D30" s="164"/>
      <c r="E30" s="197">
        <v>0</v>
      </c>
      <c r="F30" s="164"/>
      <c r="G30" s="114"/>
      <c r="H30" s="119">
        <v>0</v>
      </c>
      <c r="I30" s="120">
        <v>0</v>
      </c>
    </row>
    <row r="31" spans="1:9" x14ac:dyDescent="0.25">
      <c r="A31" s="195">
        <f t="shared" si="0"/>
        <v>11</v>
      </c>
      <c r="B31" s="164"/>
      <c r="C31" s="198">
        <v>0</v>
      </c>
      <c r="D31" s="164"/>
      <c r="E31" s="198">
        <v>0</v>
      </c>
      <c r="F31" s="164"/>
      <c r="G31" s="114"/>
      <c r="H31" s="121">
        <v>0</v>
      </c>
      <c r="I31" s="122">
        <v>0</v>
      </c>
    </row>
    <row r="32" spans="1:9" x14ac:dyDescent="0.25">
      <c r="A32" s="191">
        <f t="shared" si="0"/>
        <v>12</v>
      </c>
      <c r="B32" s="164"/>
      <c r="C32" s="197">
        <v>0</v>
      </c>
      <c r="D32" s="164"/>
      <c r="E32" s="197">
        <v>0</v>
      </c>
      <c r="F32" s="164"/>
      <c r="G32" s="114"/>
      <c r="H32" s="123">
        <v>0</v>
      </c>
      <c r="I32" s="124">
        <v>0</v>
      </c>
    </row>
    <row r="33" spans="1:9" x14ac:dyDescent="0.25">
      <c r="A33" s="195">
        <f t="shared" si="0"/>
        <v>13</v>
      </c>
      <c r="B33" s="164"/>
      <c r="C33" s="198">
        <v>0</v>
      </c>
      <c r="D33" s="164"/>
      <c r="E33" s="198">
        <v>0</v>
      </c>
      <c r="F33" s="164"/>
      <c r="G33" s="114"/>
      <c r="H33" s="125">
        <v>0</v>
      </c>
      <c r="I33" s="126">
        <v>0</v>
      </c>
    </row>
    <row r="34" spans="1:9" x14ac:dyDescent="0.25">
      <c r="A34" s="191">
        <f t="shared" si="0"/>
        <v>14</v>
      </c>
      <c r="B34" s="164"/>
      <c r="C34" s="197">
        <v>0</v>
      </c>
      <c r="D34" s="164"/>
      <c r="E34" s="197">
        <v>0</v>
      </c>
      <c r="F34" s="164"/>
      <c r="G34" s="114"/>
      <c r="H34" s="123">
        <v>0</v>
      </c>
      <c r="I34" s="124">
        <v>0</v>
      </c>
    </row>
    <row r="35" spans="1:9" x14ac:dyDescent="0.25">
      <c r="A35" s="195">
        <f t="shared" si="0"/>
        <v>15</v>
      </c>
      <c r="B35" s="164"/>
      <c r="C35" s="198">
        <v>0</v>
      </c>
      <c r="D35" s="164"/>
      <c r="E35" s="198">
        <v>0</v>
      </c>
      <c r="F35" s="164"/>
      <c r="G35" s="114"/>
      <c r="H35" s="125">
        <v>0</v>
      </c>
      <c r="I35" s="126">
        <v>0</v>
      </c>
    </row>
    <row r="36" spans="1:9" x14ac:dyDescent="0.25">
      <c r="A36" s="191">
        <f t="shared" si="0"/>
        <v>16</v>
      </c>
      <c r="B36" s="164"/>
      <c r="C36" s="197">
        <v>0</v>
      </c>
      <c r="D36" s="164"/>
      <c r="E36" s="197">
        <v>0</v>
      </c>
      <c r="F36" s="164"/>
      <c r="G36" s="114"/>
      <c r="H36" s="123">
        <v>0</v>
      </c>
      <c r="I36" s="124">
        <v>0</v>
      </c>
    </row>
    <row r="37" spans="1:9" x14ac:dyDescent="0.25">
      <c r="A37" s="195">
        <f t="shared" si="0"/>
        <v>17</v>
      </c>
      <c r="B37" s="164"/>
      <c r="C37" s="198">
        <v>0</v>
      </c>
      <c r="D37" s="164"/>
      <c r="E37" s="198">
        <v>0</v>
      </c>
      <c r="F37" s="164"/>
      <c r="G37" s="114"/>
      <c r="H37" s="125">
        <v>0</v>
      </c>
      <c r="I37" s="126">
        <v>0</v>
      </c>
    </row>
    <row r="38" spans="1:9" x14ac:dyDescent="0.25">
      <c r="A38" s="191">
        <f t="shared" si="0"/>
        <v>18</v>
      </c>
      <c r="B38" s="164"/>
      <c r="C38" s="197">
        <v>0</v>
      </c>
      <c r="D38" s="164"/>
      <c r="E38" s="197">
        <v>0</v>
      </c>
      <c r="F38" s="164"/>
      <c r="G38" s="114"/>
      <c r="H38" s="123">
        <v>0</v>
      </c>
      <c r="I38" s="124">
        <v>0</v>
      </c>
    </row>
    <row r="39" spans="1:9" x14ac:dyDescent="0.25">
      <c r="A39" s="195">
        <f t="shared" si="0"/>
        <v>19</v>
      </c>
      <c r="B39" s="164"/>
      <c r="C39" s="198">
        <v>0</v>
      </c>
      <c r="D39" s="164"/>
      <c r="E39" s="198">
        <v>0</v>
      </c>
      <c r="F39" s="164"/>
      <c r="G39" s="114"/>
      <c r="H39" s="125">
        <v>0</v>
      </c>
      <c r="I39" s="126">
        <v>0</v>
      </c>
    </row>
    <row r="40" spans="1:9" x14ac:dyDescent="0.25">
      <c r="A40" s="191">
        <f t="shared" si="0"/>
        <v>20</v>
      </c>
      <c r="B40" s="164"/>
      <c r="C40" s="197">
        <v>0</v>
      </c>
      <c r="D40" s="164"/>
      <c r="E40" s="197">
        <v>0</v>
      </c>
      <c r="F40" s="164"/>
      <c r="G40" s="114"/>
      <c r="H40" s="123">
        <v>0</v>
      </c>
      <c r="I40" s="124">
        <v>0</v>
      </c>
    </row>
    <row r="41" spans="1:9" x14ac:dyDescent="0.25">
      <c r="A41" s="195">
        <f t="shared" si="0"/>
        <v>21</v>
      </c>
      <c r="B41" s="164"/>
      <c r="C41" s="198">
        <v>0</v>
      </c>
      <c r="D41" s="164"/>
      <c r="E41" s="198">
        <v>0</v>
      </c>
      <c r="F41" s="164"/>
      <c r="G41" s="114"/>
      <c r="H41" s="125">
        <v>0</v>
      </c>
      <c r="I41" s="126">
        <v>0</v>
      </c>
    </row>
    <row r="42" spans="1:9" x14ac:dyDescent="0.25">
      <c r="A42" s="191">
        <f t="shared" si="0"/>
        <v>22</v>
      </c>
      <c r="B42" s="164"/>
      <c r="C42" s="192">
        <v>0</v>
      </c>
      <c r="D42" s="164"/>
      <c r="E42" s="192">
        <v>0</v>
      </c>
      <c r="F42" s="164"/>
      <c r="G42" s="114"/>
      <c r="H42" s="119">
        <v>0</v>
      </c>
      <c r="I42" s="120">
        <v>0</v>
      </c>
    </row>
    <row r="43" spans="1:9" x14ac:dyDescent="0.25">
      <c r="A43" s="195">
        <f t="shared" si="0"/>
        <v>23</v>
      </c>
      <c r="B43" s="164"/>
      <c r="C43" s="196">
        <v>0</v>
      </c>
      <c r="D43" s="164"/>
      <c r="E43" s="196">
        <v>0</v>
      </c>
      <c r="F43" s="164"/>
      <c r="G43" s="114"/>
      <c r="H43" s="121">
        <v>0</v>
      </c>
      <c r="I43" s="122">
        <v>0</v>
      </c>
    </row>
    <row r="44" spans="1:9" x14ac:dyDescent="0.25">
      <c r="A44" s="191">
        <f t="shared" si="0"/>
        <v>24</v>
      </c>
      <c r="B44" s="164"/>
      <c r="C44" s="192">
        <v>0</v>
      </c>
      <c r="D44" s="164"/>
      <c r="E44" s="192">
        <v>0</v>
      </c>
      <c r="F44" s="164"/>
      <c r="G44" s="114"/>
      <c r="H44" s="119">
        <v>0</v>
      </c>
      <c r="I44" s="120">
        <v>0</v>
      </c>
    </row>
    <row r="45" spans="1:9" x14ac:dyDescent="0.25">
      <c r="A45" s="195">
        <f t="shared" si="0"/>
        <v>25</v>
      </c>
      <c r="B45" s="164"/>
      <c r="C45" s="196">
        <v>0</v>
      </c>
      <c r="D45" s="164"/>
      <c r="E45" s="196">
        <v>0</v>
      </c>
      <c r="F45" s="164"/>
      <c r="G45" s="114"/>
      <c r="H45" s="121">
        <v>0</v>
      </c>
      <c r="I45" s="122">
        <v>0</v>
      </c>
    </row>
    <row r="46" spans="1:9" x14ac:dyDescent="0.25">
      <c r="A46" s="191">
        <f t="shared" si="0"/>
        <v>26</v>
      </c>
      <c r="B46" s="164"/>
      <c r="C46" s="192">
        <v>0</v>
      </c>
      <c r="D46" s="164"/>
      <c r="E46" s="192">
        <v>0</v>
      </c>
      <c r="F46" s="164"/>
      <c r="G46" s="114"/>
      <c r="H46" s="119">
        <v>0</v>
      </c>
      <c r="I46" s="120">
        <v>0</v>
      </c>
    </row>
    <row r="47" spans="1:9" x14ac:dyDescent="0.25">
      <c r="A47" s="195">
        <f t="shared" si="0"/>
        <v>27</v>
      </c>
      <c r="B47" s="164"/>
      <c r="C47" s="196">
        <v>0</v>
      </c>
      <c r="D47" s="164"/>
      <c r="E47" s="196">
        <v>0</v>
      </c>
      <c r="F47" s="164"/>
      <c r="G47" s="114"/>
      <c r="H47" s="121">
        <v>0</v>
      </c>
      <c r="I47" s="122">
        <v>0</v>
      </c>
    </row>
    <row r="48" spans="1:9" x14ac:dyDescent="0.25">
      <c r="A48" s="191">
        <f t="shared" si="0"/>
        <v>28</v>
      </c>
      <c r="B48" s="164"/>
      <c r="C48" s="192">
        <v>0</v>
      </c>
      <c r="D48" s="164"/>
      <c r="E48" s="192">
        <v>0</v>
      </c>
      <c r="F48" s="164"/>
      <c r="G48" s="114"/>
      <c r="H48" s="119">
        <v>0</v>
      </c>
      <c r="I48" s="120">
        <v>0</v>
      </c>
    </row>
    <row r="49" spans="1:9" x14ac:dyDescent="0.25">
      <c r="A49" s="195">
        <f t="shared" si="0"/>
        <v>29</v>
      </c>
      <c r="B49" s="164"/>
      <c r="C49" s="196">
        <v>0</v>
      </c>
      <c r="D49" s="164"/>
      <c r="E49" s="196">
        <v>0</v>
      </c>
      <c r="F49" s="164"/>
      <c r="G49" s="114"/>
      <c r="H49" s="121">
        <v>0</v>
      </c>
      <c r="I49" s="122">
        <v>0</v>
      </c>
    </row>
    <row r="50" spans="1:9" x14ac:dyDescent="0.25">
      <c r="A50" s="191">
        <f t="shared" si="0"/>
        <v>30</v>
      </c>
      <c r="B50" s="164"/>
      <c r="C50" s="192">
        <v>0</v>
      </c>
      <c r="D50" s="164"/>
      <c r="E50" s="192">
        <v>0</v>
      </c>
      <c r="F50" s="164"/>
      <c r="G50" s="114"/>
      <c r="H50" s="119">
        <v>0</v>
      </c>
      <c r="I50" s="120">
        <v>0</v>
      </c>
    </row>
    <row r="51" spans="1:9" x14ac:dyDescent="0.25">
      <c r="A51" s="193" t="str">
        <f t="shared" si="0"/>
        <v/>
      </c>
      <c r="B51" s="161"/>
      <c r="C51" s="194"/>
      <c r="D51" s="161"/>
      <c r="E51" s="194"/>
      <c r="F51" s="161"/>
      <c r="G51" s="114"/>
      <c r="H51" s="127">
        <v>0</v>
      </c>
      <c r="I51" s="128">
        <v>0</v>
      </c>
    </row>
  </sheetData>
  <mergeCells count="118">
    <mergeCell ref="A14:B14"/>
    <mergeCell ref="C14:D14"/>
    <mergeCell ref="E14:F14"/>
    <mergeCell ref="A15:B15"/>
    <mergeCell ref="C15:D15"/>
    <mergeCell ref="E15:F15"/>
    <mergeCell ref="H2:J3"/>
    <mergeCell ref="A13:B13"/>
    <mergeCell ref="C13:D13"/>
    <mergeCell ref="E13:F13"/>
    <mergeCell ref="A18:B18"/>
    <mergeCell ref="C18:D18"/>
    <mergeCell ref="E18:F18"/>
    <mergeCell ref="A19:B19"/>
    <mergeCell ref="C19:D19"/>
    <mergeCell ref="E19:F19"/>
    <mergeCell ref="A16:B16"/>
    <mergeCell ref="C16:D16"/>
    <mergeCell ref="E16:F16"/>
    <mergeCell ref="A17:B17"/>
    <mergeCell ref="C17:D17"/>
    <mergeCell ref="E17:F17"/>
    <mergeCell ref="A22:B22"/>
    <mergeCell ref="C22:D22"/>
    <mergeCell ref="E22:F22"/>
    <mergeCell ref="A23:B23"/>
    <mergeCell ref="C23:D23"/>
    <mergeCell ref="E23:F23"/>
    <mergeCell ref="A20:B20"/>
    <mergeCell ref="C20:D20"/>
    <mergeCell ref="E20:F20"/>
    <mergeCell ref="A21:B21"/>
    <mergeCell ref="C21:D21"/>
    <mergeCell ref="E21:F21"/>
    <mergeCell ref="A26:B26"/>
    <mergeCell ref="C26:D26"/>
    <mergeCell ref="E26:F26"/>
    <mergeCell ref="A27:B27"/>
    <mergeCell ref="C27:D27"/>
    <mergeCell ref="E27:F27"/>
    <mergeCell ref="A24:B24"/>
    <mergeCell ref="C24:D24"/>
    <mergeCell ref="E24:F24"/>
    <mergeCell ref="A25:B25"/>
    <mergeCell ref="C25:D25"/>
    <mergeCell ref="E25:F25"/>
    <mergeCell ref="A30:B30"/>
    <mergeCell ref="C30:D30"/>
    <mergeCell ref="E30:F30"/>
    <mergeCell ref="A31:B31"/>
    <mergeCell ref="C31:D31"/>
    <mergeCell ref="E31:F31"/>
    <mergeCell ref="A28:B28"/>
    <mergeCell ref="C28:D28"/>
    <mergeCell ref="E28:F28"/>
    <mergeCell ref="A29:B29"/>
    <mergeCell ref="C29:D29"/>
    <mergeCell ref="E29:F29"/>
    <mergeCell ref="A34:B34"/>
    <mergeCell ref="C34:D34"/>
    <mergeCell ref="E34:F34"/>
    <mergeCell ref="A35:B35"/>
    <mergeCell ref="C35:D35"/>
    <mergeCell ref="E35:F35"/>
    <mergeCell ref="A32:B32"/>
    <mergeCell ref="C32:D32"/>
    <mergeCell ref="E32:F32"/>
    <mergeCell ref="A33:B33"/>
    <mergeCell ref="C33:D33"/>
    <mergeCell ref="E33:F33"/>
    <mergeCell ref="A38:B38"/>
    <mergeCell ref="C38:D38"/>
    <mergeCell ref="E38:F38"/>
    <mergeCell ref="A39:B39"/>
    <mergeCell ref="C39:D39"/>
    <mergeCell ref="E39:F39"/>
    <mergeCell ref="A36:B36"/>
    <mergeCell ref="C36:D36"/>
    <mergeCell ref="E36:F36"/>
    <mergeCell ref="A37:B37"/>
    <mergeCell ref="C37:D37"/>
    <mergeCell ref="E37:F37"/>
    <mergeCell ref="A42:B42"/>
    <mergeCell ref="C42:D42"/>
    <mergeCell ref="E42:F42"/>
    <mergeCell ref="A43:B43"/>
    <mergeCell ref="C43:D43"/>
    <mergeCell ref="E43:F43"/>
    <mergeCell ref="A40:B40"/>
    <mergeCell ref="C40:D40"/>
    <mergeCell ref="E40:F40"/>
    <mergeCell ref="A41:B41"/>
    <mergeCell ref="C41:D41"/>
    <mergeCell ref="E41:F41"/>
    <mergeCell ref="A46:B46"/>
    <mergeCell ref="C46:D46"/>
    <mergeCell ref="E46:F46"/>
    <mergeCell ref="A47:B47"/>
    <mergeCell ref="C47:D47"/>
    <mergeCell ref="E47:F47"/>
    <mergeCell ref="A44:B44"/>
    <mergeCell ref="C44:D44"/>
    <mergeCell ref="E44:F44"/>
    <mergeCell ref="A45:B45"/>
    <mergeCell ref="C45:D45"/>
    <mergeCell ref="E45:F45"/>
    <mergeCell ref="A50:B50"/>
    <mergeCell ref="C50:D50"/>
    <mergeCell ref="E50:F50"/>
    <mergeCell ref="A51:B51"/>
    <mergeCell ref="C51:D51"/>
    <mergeCell ref="E51:F51"/>
    <mergeCell ref="A48:B48"/>
    <mergeCell ref="C48:D48"/>
    <mergeCell ref="E48:F48"/>
    <mergeCell ref="A49:B49"/>
    <mergeCell ref="C49:D49"/>
    <mergeCell ref="E49:F49"/>
  </mergeCells>
  <phoneticPr fontId="8" type="noConversion"/>
  <dataValidations disablePrompts="1" count="2">
    <dataValidation type="date" allowBlank="1" showInputMessage="1" showErrorMessage="1" sqref="E7" xr:uid="{00000000-0002-0000-0C00-000000000000}">
      <formula1>38838</formula1>
      <formula2>57071</formula2>
    </dataValidation>
    <dataValidation type="list" allowBlank="1" showInputMessage="1" showErrorMessage="1" sqref="B6" xr:uid="{00000000-0002-0000-0C00-000001000000}">
      <formula1>#REF!</formula1>
    </dataValidation>
  </dataValidations>
  <printOptions horizontalCentered="1"/>
  <pageMargins left="0.19685039370078741" right="0.19685039370078741" top="0.31496062992125978" bottom="0.11811023622047249" header="0.11811023622047249" footer="0.11811023622047249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>
    <pageSetUpPr fitToPage="1"/>
  </sheetPr>
  <dimension ref="A1:J51"/>
  <sheetViews>
    <sheetView topLeftCell="A4" workbookViewId="0">
      <selection activeCell="B8" sqref="B8:B9"/>
    </sheetView>
  </sheetViews>
  <sheetFormatPr defaultColWidth="9.109375" defaultRowHeight="13.2" x14ac:dyDescent="0.25"/>
  <cols>
    <col min="1" max="1" width="18.33203125" style="4" customWidth="1"/>
    <col min="2" max="6" width="14.6640625" style="4" customWidth="1"/>
    <col min="7" max="7" width="5.6640625" style="4" customWidth="1"/>
    <col min="8" max="10" width="15.5546875" style="64" customWidth="1"/>
    <col min="11" max="12" width="9.109375" style="4" customWidth="1"/>
    <col min="13" max="13" width="12.88671875" style="4" bestFit="1" customWidth="1"/>
    <col min="14" max="15" width="9.109375" style="4" customWidth="1"/>
    <col min="16" max="16384" width="9.109375" style="4"/>
  </cols>
  <sheetData>
    <row r="1" spans="1:10" s="3" customFormat="1" x14ac:dyDescent="0.25">
      <c r="A1" s="2" t="s">
        <v>195</v>
      </c>
      <c r="B1" s="2"/>
      <c r="C1" s="2"/>
      <c r="D1" s="2"/>
      <c r="E1" s="2"/>
      <c r="F1" s="2"/>
      <c r="H1" s="1"/>
      <c r="I1" s="1"/>
      <c r="J1" s="1"/>
    </row>
    <row r="2" spans="1:10" s="3" customFormat="1" ht="12.9" customHeight="1" x14ac:dyDescent="0.25">
      <c r="A2" s="5" t="s">
        <v>229</v>
      </c>
      <c r="B2" s="5"/>
      <c r="C2" s="5"/>
      <c r="D2" s="5"/>
      <c r="E2" s="5"/>
      <c r="F2" s="5"/>
      <c r="H2" s="213" t="s">
        <v>230</v>
      </c>
      <c r="I2" s="214"/>
      <c r="J2" s="214"/>
    </row>
    <row r="3" spans="1:10" ht="12.6" customHeight="1" x14ac:dyDescent="0.25">
      <c r="H3" s="215"/>
      <c r="I3" s="216"/>
      <c r="J3" s="216"/>
    </row>
    <row r="4" spans="1:10" ht="13.8" customHeight="1" thickBot="1" x14ac:dyDescent="0.3">
      <c r="A4" s="6" t="s">
        <v>197</v>
      </c>
      <c r="B4" s="35"/>
      <c r="C4" s="7"/>
      <c r="D4" s="7"/>
      <c r="E4" s="36"/>
      <c r="F4" s="8" t="s">
        <v>198</v>
      </c>
      <c r="H4" s="62" t="s">
        <v>3</v>
      </c>
      <c r="I4" s="62"/>
      <c r="J4" s="63" t="s">
        <v>231</v>
      </c>
    </row>
    <row r="5" spans="1:10" ht="13.8" customHeight="1" thickBot="1" x14ac:dyDescent="0.3">
      <c r="A5" s="9" t="s">
        <v>12</v>
      </c>
      <c r="B5" s="10"/>
      <c r="C5" s="10"/>
      <c r="D5" s="10"/>
      <c r="E5" s="38"/>
      <c r="F5" s="103" t="s">
        <v>225</v>
      </c>
      <c r="H5" s="77" t="s">
        <v>232</v>
      </c>
      <c r="I5" s="78"/>
      <c r="J5" s="86">
        <v>0</v>
      </c>
    </row>
    <row r="6" spans="1:10" ht="13.8" customHeight="1" thickBot="1" x14ac:dyDescent="0.3">
      <c r="A6" s="9" t="s">
        <v>199</v>
      </c>
      <c r="B6" s="37"/>
      <c r="C6" s="10"/>
      <c r="D6" s="10"/>
      <c r="E6" s="38"/>
      <c r="F6" s="103" t="s">
        <v>200</v>
      </c>
      <c r="H6" s="77" t="s">
        <v>233</v>
      </c>
      <c r="I6" s="78"/>
      <c r="J6" s="159">
        <v>0.42857142857142849</v>
      </c>
    </row>
    <row r="7" spans="1:10" ht="13.8" customHeight="1" thickBot="1" x14ac:dyDescent="0.3">
      <c r="A7" s="9" t="s">
        <v>201</v>
      </c>
      <c r="B7" s="10"/>
      <c r="C7" s="10"/>
      <c r="D7" s="10"/>
      <c r="E7" s="40"/>
      <c r="F7" s="103" t="str">
        <f>Summary!F6</f>
        <v>Jun 2023</v>
      </c>
      <c r="H7" s="77" t="s">
        <v>234</v>
      </c>
      <c r="I7" s="78"/>
      <c r="J7" s="86">
        <v>1.3333333333333331E-2</v>
      </c>
    </row>
    <row r="8" spans="1:10" ht="13.8" customHeight="1" thickBot="1" x14ac:dyDescent="0.3">
      <c r="A8" s="9" t="s">
        <v>235</v>
      </c>
      <c r="B8" s="41" t="str">
        <f>'HotelHZ HT'!B8</f>
        <v>01.06.23</v>
      </c>
      <c r="C8" s="42" t="s">
        <v>236</v>
      </c>
      <c r="D8" s="43">
        <v>0</v>
      </c>
      <c r="E8" s="44">
        <v>3236951</v>
      </c>
      <c r="F8" s="39" t="s">
        <v>172</v>
      </c>
      <c r="H8" s="77" t="s">
        <v>237</v>
      </c>
      <c r="I8" s="78"/>
      <c r="J8" s="86">
        <v>2.1276595744680851E-2</v>
      </c>
    </row>
    <row r="9" spans="1:10" x14ac:dyDescent="0.25">
      <c r="A9" s="9" t="s">
        <v>235</v>
      </c>
      <c r="B9" s="41" t="str">
        <f>'HotelHZ HT'!B9</f>
        <v>01.07.23</v>
      </c>
      <c r="C9" s="42" t="s">
        <v>236</v>
      </c>
      <c r="D9" s="43">
        <v>0</v>
      </c>
      <c r="E9" s="44">
        <v>3236951</v>
      </c>
      <c r="F9" s="39" t="s">
        <v>172</v>
      </c>
    </row>
    <row r="10" spans="1:10" x14ac:dyDescent="0.25">
      <c r="A10" s="49" t="s">
        <v>238</v>
      </c>
      <c r="B10" s="50"/>
      <c r="C10" s="51"/>
      <c r="D10" s="52"/>
      <c r="E10" s="60">
        <v>0</v>
      </c>
      <c r="F10" s="54" t="s">
        <v>172</v>
      </c>
    </row>
    <row r="11" spans="1:10" x14ac:dyDescent="0.25">
      <c r="A11" s="12" t="s">
        <v>203</v>
      </c>
      <c r="B11" s="45"/>
      <c r="C11" s="13"/>
      <c r="D11" s="45"/>
      <c r="E11" s="46">
        <f>(E8-E9+E10)</f>
        <v>0</v>
      </c>
      <c r="F11" s="47" t="s">
        <v>172</v>
      </c>
    </row>
    <row r="13" spans="1:10" x14ac:dyDescent="0.25">
      <c r="A13" s="217" t="s">
        <v>2</v>
      </c>
      <c r="B13" s="169"/>
      <c r="C13" s="218" t="s">
        <v>239</v>
      </c>
      <c r="D13" s="169"/>
      <c r="E13" s="218" t="s">
        <v>208</v>
      </c>
      <c r="F13" s="169"/>
      <c r="H13" s="65" t="s">
        <v>209</v>
      </c>
      <c r="I13" s="66" t="s">
        <v>209</v>
      </c>
    </row>
    <row r="14" spans="1:10" s="3" customFormat="1" x14ac:dyDescent="0.25">
      <c r="A14" s="211"/>
      <c r="B14" s="164"/>
      <c r="C14" s="212" t="s">
        <v>14</v>
      </c>
      <c r="D14" s="164"/>
      <c r="E14" s="212" t="s">
        <v>211</v>
      </c>
      <c r="F14" s="164"/>
      <c r="H14" s="67" t="s">
        <v>212</v>
      </c>
      <c r="I14" s="68" t="s">
        <v>212</v>
      </c>
      <c r="J14" s="1"/>
    </row>
    <row r="15" spans="1:10" s="3" customFormat="1" x14ac:dyDescent="0.25">
      <c r="A15" s="211"/>
      <c r="B15" s="164"/>
      <c r="C15" s="212"/>
      <c r="D15" s="164"/>
      <c r="E15" s="212"/>
      <c r="F15" s="164"/>
      <c r="H15" s="67" t="s">
        <v>214</v>
      </c>
      <c r="I15" s="68" t="s">
        <v>215</v>
      </c>
      <c r="J15" s="1"/>
    </row>
    <row r="16" spans="1:10" s="3" customFormat="1" x14ac:dyDescent="0.25">
      <c r="A16" s="208"/>
      <c r="B16" s="161"/>
      <c r="C16" s="209" t="s">
        <v>240</v>
      </c>
      <c r="D16" s="161"/>
      <c r="E16" s="209" t="s">
        <v>172</v>
      </c>
      <c r="F16" s="161"/>
      <c r="H16" s="69" t="s">
        <v>216</v>
      </c>
      <c r="I16" s="70" t="s">
        <v>216</v>
      </c>
      <c r="J16" s="1"/>
    </row>
    <row r="17" spans="1:9" x14ac:dyDescent="0.25">
      <c r="A17" s="199"/>
      <c r="B17" s="177"/>
      <c r="C17" s="210"/>
      <c r="D17" s="177"/>
      <c r="E17" s="210"/>
      <c r="F17" s="177"/>
      <c r="H17" s="71"/>
      <c r="I17" s="71"/>
    </row>
    <row r="18" spans="1:9" x14ac:dyDescent="0.25">
      <c r="A18" s="204"/>
      <c r="B18" s="169"/>
      <c r="C18" s="205" t="s">
        <v>239</v>
      </c>
      <c r="D18" s="169"/>
      <c r="E18" s="205" t="s">
        <v>241</v>
      </c>
      <c r="F18" s="169"/>
      <c r="H18" s="72" t="s">
        <v>167</v>
      </c>
      <c r="I18" s="73" t="s">
        <v>167</v>
      </c>
    </row>
    <row r="19" spans="1:9" x14ac:dyDescent="0.25">
      <c r="A19" s="206" t="str">
        <f>Summary!F6</f>
        <v>Jun 2023</v>
      </c>
      <c r="B19" s="161"/>
      <c r="C19" s="207">
        <f>MAX(C21:C51)</f>
        <v>0</v>
      </c>
      <c r="D19" s="161"/>
      <c r="E19" s="207">
        <f>SUM(E21:E51)</f>
        <v>0</v>
      </c>
      <c r="F19" s="161"/>
      <c r="G19" s="114"/>
      <c r="H19" s="115">
        <f>SUM(H21:H51)</f>
        <v>0</v>
      </c>
      <c r="I19" s="116">
        <f>SUM(I21:I51)</f>
        <v>0</v>
      </c>
    </row>
    <row r="20" spans="1:9" x14ac:dyDescent="0.25">
      <c r="A20" s="199"/>
      <c r="B20" s="177"/>
      <c r="C20" s="200"/>
      <c r="D20" s="177"/>
      <c r="E20" s="200"/>
      <c r="F20" s="177"/>
      <c r="G20" s="114"/>
      <c r="H20" s="114"/>
      <c r="I20" s="114"/>
    </row>
    <row r="21" spans="1:9" x14ac:dyDescent="0.25">
      <c r="A21" s="201">
        <f>IF(C21&lt;&gt;"",B20+1,"")</f>
        <v>1</v>
      </c>
      <c r="B21" s="169"/>
      <c r="C21" s="202">
        <v>0</v>
      </c>
      <c r="D21" s="169"/>
      <c r="E21" s="203">
        <v>0</v>
      </c>
      <c r="F21" s="169"/>
      <c r="G21" s="114"/>
      <c r="H21" s="117">
        <v>0</v>
      </c>
      <c r="I21" s="118">
        <v>0</v>
      </c>
    </row>
    <row r="22" spans="1:9" x14ac:dyDescent="0.25">
      <c r="A22" s="191">
        <f t="shared" ref="A22:A51" si="0">IF(C22&lt;&gt;"",A21+1,"")</f>
        <v>2</v>
      </c>
      <c r="B22" s="164"/>
      <c r="C22" s="197">
        <v>0</v>
      </c>
      <c r="D22" s="164"/>
      <c r="E22" s="197">
        <v>0</v>
      </c>
      <c r="F22" s="164"/>
      <c r="G22" s="114"/>
      <c r="H22" s="119">
        <v>0</v>
      </c>
      <c r="I22" s="120">
        <v>0</v>
      </c>
    </row>
    <row r="23" spans="1:9" x14ac:dyDescent="0.25">
      <c r="A23" s="195">
        <f t="shared" si="0"/>
        <v>3</v>
      </c>
      <c r="B23" s="164"/>
      <c r="C23" s="198">
        <v>0</v>
      </c>
      <c r="D23" s="164"/>
      <c r="E23" s="198">
        <v>0</v>
      </c>
      <c r="F23" s="164"/>
      <c r="G23" s="114"/>
      <c r="H23" s="121">
        <v>0</v>
      </c>
      <c r="I23" s="122">
        <v>0</v>
      </c>
    </row>
    <row r="24" spans="1:9" x14ac:dyDescent="0.25">
      <c r="A24" s="191">
        <f t="shared" si="0"/>
        <v>4</v>
      </c>
      <c r="B24" s="164"/>
      <c r="C24" s="197">
        <v>0</v>
      </c>
      <c r="D24" s="164"/>
      <c r="E24" s="197">
        <v>0</v>
      </c>
      <c r="F24" s="164"/>
      <c r="G24" s="114"/>
      <c r="H24" s="119">
        <v>0</v>
      </c>
      <c r="I24" s="120">
        <v>0</v>
      </c>
    </row>
    <row r="25" spans="1:9" x14ac:dyDescent="0.25">
      <c r="A25" s="195">
        <f t="shared" si="0"/>
        <v>5</v>
      </c>
      <c r="B25" s="164"/>
      <c r="C25" s="198">
        <v>0</v>
      </c>
      <c r="D25" s="164"/>
      <c r="E25" s="198">
        <v>0</v>
      </c>
      <c r="F25" s="164"/>
      <c r="G25" s="114"/>
      <c r="H25" s="121">
        <v>0</v>
      </c>
      <c r="I25" s="122">
        <v>0</v>
      </c>
    </row>
    <row r="26" spans="1:9" x14ac:dyDescent="0.25">
      <c r="A26" s="191">
        <f t="shared" si="0"/>
        <v>6</v>
      </c>
      <c r="B26" s="164"/>
      <c r="C26" s="197">
        <v>0</v>
      </c>
      <c r="D26" s="164"/>
      <c r="E26" s="197">
        <v>0</v>
      </c>
      <c r="F26" s="164"/>
      <c r="G26" s="114"/>
      <c r="H26" s="119">
        <v>0</v>
      </c>
      <c r="I26" s="120">
        <v>0</v>
      </c>
    </row>
    <row r="27" spans="1:9" x14ac:dyDescent="0.25">
      <c r="A27" s="195">
        <f t="shared" si="0"/>
        <v>7</v>
      </c>
      <c r="B27" s="164"/>
      <c r="C27" s="198">
        <v>0</v>
      </c>
      <c r="D27" s="164"/>
      <c r="E27" s="198">
        <v>0</v>
      </c>
      <c r="F27" s="164"/>
      <c r="G27" s="114"/>
      <c r="H27" s="121">
        <v>0</v>
      </c>
      <c r="I27" s="122">
        <v>0</v>
      </c>
    </row>
    <row r="28" spans="1:9" x14ac:dyDescent="0.25">
      <c r="A28" s="191">
        <f t="shared" si="0"/>
        <v>8</v>
      </c>
      <c r="B28" s="164"/>
      <c r="C28" s="197">
        <v>0</v>
      </c>
      <c r="D28" s="164"/>
      <c r="E28" s="197">
        <v>0</v>
      </c>
      <c r="F28" s="164"/>
      <c r="G28" s="114"/>
      <c r="H28" s="119">
        <v>0</v>
      </c>
      <c r="I28" s="120">
        <v>0</v>
      </c>
    </row>
    <row r="29" spans="1:9" x14ac:dyDescent="0.25">
      <c r="A29" s="195">
        <f t="shared" si="0"/>
        <v>9</v>
      </c>
      <c r="B29" s="164"/>
      <c r="C29" s="198">
        <v>0</v>
      </c>
      <c r="D29" s="164"/>
      <c r="E29" s="198">
        <v>0</v>
      </c>
      <c r="F29" s="164"/>
      <c r="G29" s="114"/>
      <c r="H29" s="121">
        <v>0</v>
      </c>
      <c r="I29" s="122">
        <v>0</v>
      </c>
    </row>
    <row r="30" spans="1:9" x14ac:dyDescent="0.25">
      <c r="A30" s="191">
        <f t="shared" si="0"/>
        <v>10</v>
      </c>
      <c r="B30" s="164"/>
      <c r="C30" s="197">
        <v>0</v>
      </c>
      <c r="D30" s="164"/>
      <c r="E30" s="197">
        <v>0</v>
      </c>
      <c r="F30" s="164"/>
      <c r="G30" s="114"/>
      <c r="H30" s="119">
        <v>0</v>
      </c>
      <c r="I30" s="120">
        <v>0</v>
      </c>
    </row>
    <row r="31" spans="1:9" x14ac:dyDescent="0.25">
      <c r="A31" s="195">
        <f t="shared" si="0"/>
        <v>11</v>
      </c>
      <c r="B31" s="164"/>
      <c r="C31" s="198">
        <v>0</v>
      </c>
      <c r="D31" s="164"/>
      <c r="E31" s="198">
        <v>0</v>
      </c>
      <c r="F31" s="164"/>
      <c r="G31" s="114"/>
      <c r="H31" s="121">
        <v>0</v>
      </c>
      <c r="I31" s="122">
        <v>0</v>
      </c>
    </row>
    <row r="32" spans="1:9" x14ac:dyDescent="0.25">
      <c r="A32" s="191">
        <f t="shared" si="0"/>
        <v>12</v>
      </c>
      <c r="B32" s="164"/>
      <c r="C32" s="197">
        <v>0</v>
      </c>
      <c r="D32" s="164"/>
      <c r="E32" s="197">
        <v>0</v>
      </c>
      <c r="F32" s="164"/>
      <c r="G32" s="114"/>
      <c r="H32" s="123">
        <v>0</v>
      </c>
      <c r="I32" s="124">
        <v>0</v>
      </c>
    </row>
    <row r="33" spans="1:9" x14ac:dyDescent="0.25">
      <c r="A33" s="195">
        <f t="shared" si="0"/>
        <v>13</v>
      </c>
      <c r="B33" s="164"/>
      <c r="C33" s="198">
        <v>0</v>
      </c>
      <c r="D33" s="164"/>
      <c r="E33" s="198">
        <v>0</v>
      </c>
      <c r="F33" s="164"/>
      <c r="G33" s="114"/>
      <c r="H33" s="125">
        <v>0</v>
      </c>
      <c r="I33" s="126">
        <v>0</v>
      </c>
    </row>
    <row r="34" spans="1:9" x14ac:dyDescent="0.25">
      <c r="A34" s="191">
        <f t="shared" si="0"/>
        <v>14</v>
      </c>
      <c r="B34" s="164"/>
      <c r="C34" s="197">
        <v>0</v>
      </c>
      <c r="D34" s="164"/>
      <c r="E34" s="197">
        <v>0</v>
      </c>
      <c r="F34" s="164"/>
      <c r="G34" s="114"/>
      <c r="H34" s="123">
        <v>0</v>
      </c>
      <c r="I34" s="124">
        <v>0</v>
      </c>
    </row>
    <row r="35" spans="1:9" x14ac:dyDescent="0.25">
      <c r="A35" s="195">
        <f t="shared" si="0"/>
        <v>15</v>
      </c>
      <c r="B35" s="164"/>
      <c r="C35" s="198">
        <v>0</v>
      </c>
      <c r="D35" s="164"/>
      <c r="E35" s="198">
        <v>0</v>
      </c>
      <c r="F35" s="164"/>
      <c r="G35" s="114"/>
      <c r="H35" s="125">
        <v>0</v>
      </c>
      <c r="I35" s="126">
        <v>0</v>
      </c>
    </row>
    <row r="36" spans="1:9" x14ac:dyDescent="0.25">
      <c r="A36" s="191">
        <f t="shared" si="0"/>
        <v>16</v>
      </c>
      <c r="B36" s="164"/>
      <c r="C36" s="197">
        <v>0</v>
      </c>
      <c r="D36" s="164"/>
      <c r="E36" s="197">
        <v>0</v>
      </c>
      <c r="F36" s="164"/>
      <c r="G36" s="114"/>
      <c r="H36" s="123">
        <v>0</v>
      </c>
      <c r="I36" s="124">
        <v>0</v>
      </c>
    </row>
    <row r="37" spans="1:9" x14ac:dyDescent="0.25">
      <c r="A37" s="195">
        <f t="shared" si="0"/>
        <v>17</v>
      </c>
      <c r="B37" s="164"/>
      <c r="C37" s="198">
        <v>0</v>
      </c>
      <c r="D37" s="164"/>
      <c r="E37" s="198">
        <v>0</v>
      </c>
      <c r="F37" s="164"/>
      <c r="G37" s="114"/>
      <c r="H37" s="125">
        <v>0</v>
      </c>
      <c r="I37" s="126">
        <v>0</v>
      </c>
    </row>
    <row r="38" spans="1:9" x14ac:dyDescent="0.25">
      <c r="A38" s="191">
        <f t="shared" si="0"/>
        <v>18</v>
      </c>
      <c r="B38" s="164"/>
      <c r="C38" s="197">
        <v>0</v>
      </c>
      <c r="D38" s="164"/>
      <c r="E38" s="197">
        <v>0</v>
      </c>
      <c r="F38" s="164"/>
      <c r="G38" s="114"/>
      <c r="H38" s="123">
        <v>0</v>
      </c>
      <c r="I38" s="124">
        <v>0</v>
      </c>
    </row>
    <row r="39" spans="1:9" x14ac:dyDescent="0.25">
      <c r="A39" s="195">
        <f t="shared" si="0"/>
        <v>19</v>
      </c>
      <c r="B39" s="164"/>
      <c r="C39" s="198">
        <v>0</v>
      </c>
      <c r="D39" s="164"/>
      <c r="E39" s="198">
        <v>0</v>
      </c>
      <c r="F39" s="164"/>
      <c r="G39" s="114"/>
      <c r="H39" s="125">
        <v>0</v>
      </c>
      <c r="I39" s="126">
        <v>0</v>
      </c>
    </row>
    <row r="40" spans="1:9" x14ac:dyDescent="0.25">
      <c r="A40" s="191">
        <f t="shared" si="0"/>
        <v>20</v>
      </c>
      <c r="B40" s="164"/>
      <c r="C40" s="197">
        <v>0</v>
      </c>
      <c r="D40" s="164"/>
      <c r="E40" s="197">
        <v>0</v>
      </c>
      <c r="F40" s="164"/>
      <c r="G40" s="114"/>
      <c r="H40" s="123">
        <v>0</v>
      </c>
      <c r="I40" s="124">
        <v>0</v>
      </c>
    </row>
    <row r="41" spans="1:9" x14ac:dyDescent="0.25">
      <c r="A41" s="195">
        <f t="shared" si="0"/>
        <v>21</v>
      </c>
      <c r="B41" s="164"/>
      <c r="C41" s="198">
        <v>0</v>
      </c>
      <c r="D41" s="164"/>
      <c r="E41" s="198">
        <v>0</v>
      </c>
      <c r="F41" s="164"/>
      <c r="G41" s="114"/>
      <c r="H41" s="125">
        <v>0</v>
      </c>
      <c r="I41" s="126">
        <v>0</v>
      </c>
    </row>
    <row r="42" spans="1:9" x14ac:dyDescent="0.25">
      <c r="A42" s="191">
        <f t="shared" si="0"/>
        <v>22</v>
      </c>
      <c r="B42" s="164"/>
      <c r="C42" s="192">
        <v>0</v>
      </c>
      <c r="D42" s="164"/>
      <c r="E42" s="192">
        <v>0</v>
      </c>
      <c r="F42" s="164"/>
      <c r="G42" s="114"/>
      <c r="H42" s="119">
        <v>0</v>
      </c>
      <c r="I42" s="120">
        <v>0</v>
      </c>
    </row>
    <row r="43" spans="1:9" x14ac:dyDescent="0.25">
      <c r="A43" s="195">
        <f t="shared" si="0"/>
        <v>23</v>
      </c>
      <c r="B43" s="164"/>
      <c r="C43" s="196">
        <v>0</v>
      </c>
      <c r="D43" s="164"/>
      <c r="E43" s="196">
        <v>0</v>
      </c>
      <c r="F43" s="164"/>
      <c r="G43" s="114"/>
      <c r="H43" s="121">
        <v>0</v>
      </c>
      <c r="I43" s="122">
        <v>0</v>
      </c>
    </row>
    <row r="44" spans="1:9" x14ac:dyDescent="0.25">
      <c r="A44" s="191">
        <f t="shared" si="0"/>
        <v>24</v>
      </c>
      <c r="B44" s="164"/>
      <c r="C44" s="192">
        <v>0</v>
      </c>
      <c r="D44" s="164"/>
      <c r="E44" s="192">
        <v>0</v>
      </c>
      <c r="F44" s="164"/>
      <c r="G44" s="114"/>
      <c r="H44" s="119">
        <v>0</v>
      </c>
      <c r="I44" s="120">
        <v>0</v>
      </c>
    </row>
    <row r="45" spans="1:9" x14ac:dyDescent="0.25">
      <c r="A45" s="195">
        <f t="shared" si="0"/>
        <v>25</v>
      </c>
      <c r="B45" s="164"/>
      <c r="C45" s="196">
        <v>0</v>
      </c>
      <c r="D45" s="164"/>
      <c r="E45" s="196">
        <v>0</v>
      </c>
      <c r="F45" s="164"/>
      <c r="G45" s="114"/>
      <c r="H45" s="121">
        <v>0</v>
      </c>
      <c r="I45" s="122">
        <v>0</v>
      </c>
    </row>
    <row r="46" spans="1:9" x14ac:dyDescent="0.25">
      <c r="A46" s="191">
        <f t="shared" si="0"/>
        <v>26</v>
      </c>
      <c r="B46" s="164"/>
      <c r="C46" s="192">
        <v>0</v>
      </c>
      <c r="D46" s="164"/>
      <c r="E46" s="192">
        <v>0</v>
      </c>
      <c r="F46" s="164"/>
      <c r="G46" s="114"/>
      <c r="H46" s="119">
        <v>0</v>
      </c>
      <c r="I46" s="120">
        <v>0</v>
      </c>
    </row>
    <row r="47" spans="1:9" x14ac:dyDescent="0.25">
      <c r="A47" s="195">
        <f t="shared" si="0"/>
        <v>27</v>
      </c>
      <c r="B47" s="164"/>
      <c r="C47" s="196">
        <v>0</v>
      </c>
      <c r="D47" s="164"/>
      <c r="E47" s="196">
        <v>0</v>
      </c>
      <c r="F47" s="164"/>
      <c r="G47" s="114"/>
      <c r="H47" s="121">
        <v>0</v>
      </c>
      <c r="I47" s="122">
        <v>0</v>
      </c>
    </row>
    <row r="48" spans="1:9" x14ac:dyDescent="0.25">
      <c r="A48" s="191">
        <f t="shared" si="0"/>
        <v>28</v>
      </c>
      <c r="B48" s="164"/>
      <c r="C48" s="192">
        <v>0</v>
      </c>
      <c r="D48" s="164"/>
      <c r="E48" s="192">
        <v>0</v>
      </c>
      <c r="F48" s="164"/>
      <c r="G48" s="114"/>
      <c r="H48" s="119">
        <v>0</v>
      </c>
      <c r="I48" s="120">
        <v>0</v>
      </c>
    </row>
    <row r="49" spans="1:9" x14ac:dyDescent="0.25">
      <c r="A49" s="195">
        <f t="shared" si="0"/>
        <v>29</v>
      </c>
      <c r="B49" s="164"/>
      <c r="C49" s="196">
        <v>0</v>
      </c>
      <c r="D49" s="164"/>
      <c r="E49" s="196">
        <v>0</v>
      </c>
      <c r="F49" s="164"/>
      <c r="G49" s="114"/>
      <c r="H49" s="121">
        <v>0</v>
      </c>
      <c r="I49" s="122">
        <v>0</v>
      </c>
    </row>
    <row r="50" spans="1:9" x14ac:dyDescent="0.25">
      <c r="A50" s="191">
        <f t="shared" si="0"/>
        <v>30</v>
      </c>
      <c r="B50" s="164"/>
      <c r="C50" s="192">
        <v>0</v>
      </c>
      <c r="D50" s="164"/>
      <c r="E50" s="192">
        <v>0</v>
      </c>
      <c r="F50" s="164"/>
      <c r="G50" s="114"/>
      <c r="H50" s="119">
        <v>0</v>
      </c>
      <c r="I50" s="120">
        <v>0</v>
      </c>
    </row>
    <row r="51" spans="1:9" x14ac:dyDescent="0.25">
      <c r="A51" s="193" t="str">
        <f t="shared" si="0"/>
        <v/>
      </c>
      <c r="B51" s="161"/>
      <c r="C51" s="194"/>
      <c r="D51" s="161"/>
      <c r="E51" s="194"/>
      <c r="F51" s="161"/>
      <c r="G51" s="114"/>
      <c r="H51" s="127">
        <v>0</v>
      </c>
      <c r="I51" s="128">
        <v>0</v>
      </c>
    </row>
  </sheetData>
  <mergeCells count="118">
    <mergeCell ref="A14:B14"/>
    <mergeCell ref="C14:D14"/>
    <mergeCell ref="E14:F14"/>
    <mergeCell ref="A15:B15"/>
    <mergeCell ref="C15:D15"/>
    <mergeCell ref="E15:F15"/>
    <mergeCell ref="H2:J3"/>
    <mergeCell ref="A13:B13"/>
    <mergeCell ref="C13:D13"/>
    <mergeCell ref="E13:F13"/>
    <mergeCell ref="A18:B18"/>
    <mergeCell ref="C18:D18"/>
    <mergeCell ref="E18:F18"/>
    <mergeCell ref="A19:B19"/>
    <mergeCell ref="C19:D19"/>
    <mergeCell ref="E19:F19"/>
    <mergeCell ref="A16:B16"/>
    <mergeCell ref="C16:D16"/>
    <mergeCell ref="E16:F16"/>
    <mergeCell ref="A17:B17"/>
    <mergeCell ref="C17:D17"/>
    <mergeCell ref="E17:F17"/>
    <mergeCell ref="A22:B22"/>
    <mergeCell ref="C22:D22"/>
    <mergeCell ref="E22:F22"/>
    <mergeCell ref="A23:B23"/>
    <mergeCell ref="C23:D23"/>
    <mergeCell ref="E23:F23"/>
    <mergeCell ref="A20:B20"/>
    <mergeCell ref="C20:D20"/>
    <mergeCell ref="E20:F20"/>
    <mergeCell ref="A21:B21"/>
    <mergeCell ref="C21:D21"/>
    <mergeCell ref="E21:F21"/>
    <mergeCell ref="A26:B26"/>
    <mergeCell ref="C26:D26"/>
    <mergeCell ref="E26:F26"/>
    <mergeCell ref="A27:B27"/>
    <mergeCell ref="C27:D27"/>
    <mergeCell ref="E27:F27"/>
    <mergeCell ref="A24:B24"/>
    <mergeCell ref="C24:D24"/>
    <mergeCell ref="E24:F24"/>
    <mergeCell ref="A25:B25"/>
    <mergeCell ref="C25:D25"/>
    <mergeCell ref="E25:F25"/>
    <mergeCell ref="A30:B30"/>
    <mergeCell ref="C30:D30"/>
    <mergeCell ref="E30:F30"/>
    <mergeCell ref="A31:B31"/>
    <mergeCell ref="C31:D31"/>
    <mergeCell ref="E31:F31"/>
    <mergeCell ref="A28:B28"/>
    <mergeCell ref="C28:D28"/>
    <mergeCell ref="E28:F28"/>
    <mergeCell ref="A29:B29"/>
    <mergeCell ref="C29:D29"/>
    <mergeCell ref="E29:F29"/>
    <mergeCell ref="A34:B34"/>
    <mergeCell ref="C34:D34"/>
    <mergeCell ref="E34:F34"/>
    <mergeCell ref="A35:B35"/>
    <mergeCell ref="C35:D35"/>
    <mergeCell ref="E35:F35"/>
    <mergeCell ref="A32:B32"/>
    <mergeCell ref="C32:D32"/>
    <mergeCell ref="E32:F32"/>
    <mergeCell ref="A33:B33"/>
    <mergeCell ref="C33:D33"/>
    <mergeCell ref="E33:F33"/>
    <mergeCell ref="A38:B38"/>
    <mergeCell ref="C38:D38"/>
    <mergeCell ref="E38:F38"/>
    <mergeCell ref="A39:B39"/>
    <mergeCell ref="C39:D39"/>
    <mergeCell ref="E39:F39"/>
    <mergeCell ref="A36:B36"/>
    <mergeCell ref="C36:D36"/>
    <mergeCell ref="E36:F36"/>
    <mergeCell ref="A37:B37"/>
    <mergeCell ref="C37:D37"/>
    <mergeCell ref="E37:F37"/>
    <mergeCell ref="A42:B42"/>
    <mergeCell ref="C42:D42"/>
    <mergeCell ref="E42:F42"/>
    <mergeCell ref="A43:B43"/>
    <mergeCell ref="C43:D43"/>
    <mergeCell ref="E43:F43"/>
    <mergeCell ref="A40:B40"/>
    <mergeCell ref="C40:D40"/>
    <mergeCell ref="E40:F40"/>
    <mergeCell ref="A41:B41"/>
    <mergeCell ref="C41:D41"/>
    <mergeCell ref="E41:F41"/>
    <mergeCell ref="A46:B46"/>
    <mergeCell ref="C46:D46"/>
    <mergeCell ref="E46:F46"/>
    <mergeCell ref="A47:B47"/>
    <mergeCell ref="C47:D47"/>
    <mergeCell ref="E47:F47"/>
    <mergeCell ref="A44:B44"/>
    <mergeCell ref="C44:D44"/>
    <mergeCell ref="E44:F44"/>
    <mergeCell ref="A45:B45"/>
    <mergeCell ref="C45:D45"/>
    <mergeCell ref="E45:F45"/>
    <mergeCell ref="A50:B50"/>
    <mergeCell ref="C50:D50"/>
    <mergeCell ref="E50:F50"/>
    <mergeCell ref="A51:B51"/>
    <mergeCell ref="C51:D51"/>
    <mergeCell ref="E51:F51"/>
    <mergeCell ref="A48:B48"/>
    <mergeCell ref="C48:D48"/>
    <mergeCell ref="E48:F48"/>
    <mergeCell ref="A49:B49"/>
    <mergeCell ref="C49:D49"/>
    <mergeCell ref="E49:F49"/>
  </mergeCells>
  <phoneticPr fontId="8" type="noConversion"/>
  <dataValidations count="2">
    <dataValidation type="list" allowBlank="1" showInputMessage="1" showErrorMessage="1" sqref="B6" xr:uid="{00000000-0002-0000-0D00-000000000000}">
      <formula1>#REF!</formula1>
    </dataValidation>
    <dataValidation type="date" allowBlank="1" showInputMessage="1" showErrorMessage="1" sqref="E7" xr:uid="{00000000-0002-0000-0D00-000001000000}">
      <formula1>38838</formula1>
      <formula2>57071</formula2>
    </dataValidation>
  </dataValidations>
  <printOptions horizontalCentered="1"/>
  <pageMargins left="0.19685039370078741" right="0.19685039370078741" top="0.31496062992125978" bottom="0.11811023622047249" header="0.11811023622047249" footer="0.11811023622047249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>
    <pageSetUpPr fitToPage="1"/>
  </sheetPr>
  <dimension ref="A1:J51"/>
  <sheetViews>
    <sheetView topLeftCell="A4" workbookViewId="0">
      <selection activeCell="B8" sqref="B8:B9"/>
    </sheetView>
  </sheetViews>
  <sheetFormatPr defaultColWidth="9.109375" defaultRowHeight="13.2" x14ac:dyDescent="0.25"/>
  <cols>
    <col min="1" max="1" width="18.33203125" style="4" customWidth="1"/>
    <col min="2" max="6" width="14.6640625" style="4" customWidth="1"/>
    <col min="7" max="7" width="5.6640625" style="4" customWidth="1"/>
    <col min="8" max="10" width="15.5546875" style="64" customWidth="1"/>
    <col min="11" max="12" width="9.109375" style="4" customWidth="1"/>
    <col min="13" max="13" width="12.88671875" style="4" bestFit="1" customWidth="1"/>
    <col min="14" max="15" width="9.109375" style="4" customWidth="1"/>
    <col min="16" max="16384" width="9.109375" style="4"/>
  </cols>
  <sheetData>
    <row r="1" spans="1:10" s="3" customFormat="1" x14ac:dyDescent="0.25">
      <c r="A1" s="2" t="s">
        <v>195</v>
      </c>
      <c r="B1" s="2"/>
      <c r="C1" s="2"/>
      <c r="D1" s="2"/>
      <c r="E1" s="2"/>
      <c r="F1" s="2"/>
      <c r="H1" s="1"/>
      <c r="I1" s="1"/>
      <c r="J1" s="1"/>
    </row>
    <row r="2" spans="1:10" s="3" customFormat="1" ht="12.9" customHeight="1" x14ac:dyDescent="0.25">
      <c r="A2" s="5" t="s">
        <v>229</v>
      </c>
      <c r="B2" s="5"/>
      <c r="C2" s="5"/>
      <c r="D2" s="5"/>
      <c r="E2" s="5"/>
      <c r="F2" s="5"/>
      <c r="H2" s="213" t="s">
        <v>230</v>
      </c>
      <c r="I2" s="214"/>
      <c r="J2" s="214"/>
    </row>
    <row r="3" spans="1:10" ht="12.6" customHeight="1" x14ac:dyDescent="0.25">
      <c r="H3" s="215"/>
      <c r="I3" s="216"/>
      <c r="J3" s="216"/>
    </row>
    <row r="4" spans="1:10" ht="13.8" customHeight="1" thickBot="1" x14ac:dyDescent="0.3">
      <c r="A4" s="6" t="s">
        <v>197</v>
      </c>
      <c r="B4" s="35"/>
      <c r="C4" s="7"/>
      <c r="D4" s="7"/>
      <c r="E4" s="36"/>
      <c r="F4" s="8" t="s">
        <v>198</v>
      </c>
      <c r="H4" s="62" t="s">
        <v>3</v>
      </c>
      <c r="I4" s="62"/>
      <c r="J4" s="63" t="s">
        <v>231</v>
      </c>
    </row>
    <row r="5" spans="1:10" ht="13.8" customHeight="1" thickBot="1" x14ac:dyDescent="0.3">
      <c r="A5" s="9" t="s">
        <v>12</v>
      </c>
      <c r="B5" s="10"/>
      <c r="C5" s="10"/>
      <c r="D5" s="10"/>
      <c r="E5" s="38"/>
      <c r="F5" s="103" t="s">
        <v>226</v>
      </c>
      <c r="H5" s="77" t="s">
        <v>232</v>
      </c>
      <c r="I5" s="78"/>
      <c r="J5" s="86">
        <v>0</v>
      </c>
    </row>
    <row r="6" spans="1:10" ht="13.8" customHeight="1" thickBot="1" x14ac:dyDescent="0.3">
      <c r="A6" s="9" t="s">
        <v>199</v>
      </c>
      <c r="B6" s="37"/>
      <c r="C6" s="10"/>
      <c r="D6" s="10"/>
      <c r="E6" s="38"/>
      <c r="F6" s="103" t="s">
        <v>200</v>
      </c>
      <c r="H6" s="77" t="s">
        <v>233</v>
      </c>
      <c r="I6" s="78"/>
      <c r="J6" s="159">
        <v>0.16666666666666671</v>
      </c>
    </row>
    <row r="7" spans="1:10" ht="13.8" customHeight="1" thickBot="1" x14ac:dyDescent="0.3">
      <c r="A7" s="9" t="s">
        <v>201</v>
      </c>
      <c r="B7" s="10"/>
      <c r="C7" s="10"/>
      <c r="D7" s="10"/>
      <c r="E7" s="40"/>
      <c r="F7" s="103" t="str">
        <f>Summary!F6</f>
        <v>Jun 2023</v>
      </c>
      <c r="H7" s="77" t="s">
        <v>234</v>
      </c>
      <c r="I7" s="78"/>
      <c r="J7" s="86">
        <v>1.408450704225352E-2</v>
      </c>
    </row>
    <row r="8" spans="1:10" ht="13.8" customHeight="1" thickBot="1" x14ac:dyDescent="0.3">
      <c r="A8" s="9" t="s">
        <v>235</v>
      </c>
      <c r="B8" s="41" t="str">
        <f>'HotelHZ HT'!B8</f>
        <v>01.06.23</v>
      </c>
      <c r="C8" s="42" t="s">
        <v>236</v>
      </c>
      <c r="D8" s="43">
        <v>0</v>
      </c>
      <c r="E8" s="44">
        <v>1351182</v>
      </c>
      <c r="F8" s="39" t="s">
        <v>172</v>
      </c>
      <c r="H8" s="77" t="s">
        <v>237</v>
      </c>
      <c r="I8" s="78"/>
      <c r="J8" s="86">
        <v>2.2727272727272731E-2</v>
      </c>
    </row>
    <row r="9" spans="1:10" x14ac:dyDescent="0.25">
      <c r="A9" s="9" t="s">
        <v>235</v>
      </c>
      <c r="B9" s="41" t="str">
        <f>'HotelHZ HT'!B9</f>
        <v>01.07.23</v>
      </c>
      <c r="C9" s="42" t="s">
        <v>236</v>
      </c>
      <c r="D9" s="43">
        <v>0</v>
      </c>
      <c r="E9" s="61">
        <v>1351182</v>
      </c>
      <c r="F9" s="39" t="s">
        <v>172</v>
      </c>
    </row>
    <row r="10" spans="1:10" x14ac:dyDescent="0.25">
      <c r="A10" s="49" t="s">
        <v>238</v>
      </c>
      <c r="B10" s="50"/>
      <c r="C10" s="51"/>
      <c r="D10" s="52"/>
      <c r="E10" s="60">
        <v>0</v>
      </c>
      <c r="F10" s="54" t="s">
        <v>172</v>
      </c>
    </row>
    <row r="11" spans="1:10" x14ac:dyDescent="0.25">
      <c r="A11" s="12" t="s">
        <v>203</v>
      </c>
      <c r="B11" s="45"/>
      <c r="C11" s="13"/>
      <c r="D11" s="45"/>
      <c r="E11" s="46">
        <f>(E8-E9+E10)</f>
        <v>0</v>
      </c>
      <c r="F11" s="47" t="s">
        <v>172</v>
      </c>
    </row>
    <row r="13" spans="1:10" x14ac:dyDescent="0.25">
      <c r="A13" s="217" t="s">
        <v>2</v>
      </c>
      <c r="B13" s="169"/>
      <c r="C13" s="218" t="s">
        <v>239</v>
      </c>
      <c r="D13" s="169"/>
      <c r="E13" s="218" t="s">
        <v>208</v>
      </c>
      <c r="F13" s="169"/>
      <c r="H13" s="65" t="s">
        <v>209</v>
      </c>
      <c r="I13" s="66" t="s">
        <v>209</v>
      </c>
    </row>
    <row r="14" spans="1:10" s="3" customFormat="1" x14ac:dyDescent="0.25">
      <c r="A14" s="211"/>
      <c r="B14" s="164"/>
      <c r="C14" s="212" t="s">
        <v>14</v>
      </c>
      <c r="D14" s="164"/>
      <c r="E14" s="212" t="s">
        <v>211</v>
      </c>
      <c r="F14" s="164"/>
      <c r="H14" s="67" t="s">
        <v>212</v>
      </c>
      <c r="I14" s="68" t="s">
        <v>212</v>
      </c>
      <c r="J14" s="1"/>
    </row>
    <row r="15" spans="1:10" s="3" customFormat="1" x14ac:dyDescent="0.25">
      <c r="A15" s="211"/>
      <c r="B15" s="164"/>
      <c r="C15" s="212"/>
      <c r="D15" s="164"/>
      <c r="E15" s="212"/>
      <c r="F15" s="164"/>
      <c r="H15" s="67" t="s">
        <v>214</v>
      </c>
      <c r="I15" s="68" t="s">
        <v>215</v>
      </c>
      <c r="J15" s="1"/>
    </row>
    <row r="16" spans="1:10" s="3" customFormat="1" x14ac:dyDescent="0.25">
      <c r="A16" s="208"/>
      <c r="B16" s="161"/>
      <c r="C16" s="209" t="s">
        <v>240</v>
      </c>
      <c r="D16" s="161"/>
      <c r="E16" s="209" t="s">
        <v>172</v>
      </c>
      <c r="F16" s="161"/>
      <c r="H16" s="69" t="s">
        <v>216</v>
      </c>
      <c r="I16" s="70" t="s">
        <v>216</v>
      </c>
      <c r="J16" s="1"/>
    </row>
    <row r="17" spans="1:9" x14ac:dyDescent="0.25">
      <c r="A17" s="199"/>
      <c r="B17" s="177"/>
      <c r="C17" s="210"/>
      <c r="D17" s="177"/>
      <c r="E17" s="210"/>
      <c r="F17" s="177"/>
      <c r="H17" s="71"/>
      <c r="I17" s="71"/>
    </row>
    <row r="18" spans="1:9" x14ac:dyDescent="0.25">
      <c r="A18" s="204"/>
      <c r="B18" s="169"/>
      <c r="C18" s="205" t="s">
        <v>239</v>
      </c>
      <c r="D18" s="169"/>
      <c r="E18" s="205" t="s">
        <v>241</v>
      </c>
      <c r="F18" s="169"/>
      <c r="H18" s="72" t="s">
        <v>167</v>
      </c>
      <c r="I18" s="73" t="s">
        <v>167</v>
      </c>
    </row>
    <row r="19" spans="1:9" x14ac:dyDescent="0.25">
      <c r="A19" s="206" t="str">
        <f>Summary!F6</f>
        <v>Jun 2023</v>
      </c>
      <c r="B19" s="161"/>
      <c r="C19" s="207">
        <f>MAX(C21:C51)</f>
        <v>0</v>
      </c>
      <c r="D19" s="161"/>
      <c r="E19" s="207">
        <f>SUM(E21:E51)</f>
        <v>0</v>
      </c>
      <c r="F19" s="161"/>
      <c r="G19" s="114"/>
      <c r="H19" s="115">
        <f>SUM(H21:H51)</f>
        <v>0</v>
      </c>
      <c r="I19" s="116">
        <f>SUM(I21:I51)</f>
        <v>0</v>
      </c>
    </row>
    <row r="20" spans="1:9" x14ac:dyDescent="0.25">
      <c r="A20" s="199"/>
      <c r="B20" s="177"/>
      <c r="C20" s="200"/>
      <c r="D20" s="177"/>
      <c r="E20" s="200"/>
      <c r="F20" s="177"/>
      <c r="G20" s="114"/>
      <c r="H20" s="114"/>
      <c r="I20" s="114"/>
    </row>
    <row r="21" spans="1:9" x14ac:dyDescent="0.25">
      <c r="A21" s="201">
        <f>IF(C21&lt;&gt;"",B20+1,"")</f>
        <v>1</v>
      </c>
      <c r="B21" s="169"/>
      <c r="C21" s="202">
        <v>0</v>
      </c>
      <c r="D21" s="169"/>
      <c r="E21" s="203">
        <v>0</v>
      </c>
      <c r="F21" s="169"/>
      <c r="G21" s="114"/>
      <c r="H21" s="117">
        <v>0</v>
      </c>
      <c r="I21" s="118">
        <v>0</v>
      </c>
    </row>
    <row r="22" spans="1:9" x14ac:dyDescent="0.25">
      <c r="A22" s="191">
        <f t="shared" ref="A22:A51" si="0">IF(C22&lt;&gt;"",A21+1,"")</f>
        <v>2</v>
      </c>
      <c r="B22" s="164"/>
      <c r="C22" s="197">
        <v>0</v>
      </c>
      <c r="D22" s="164"/>
      <c r="E22" s="197">
        <v>0</v>
      </c>
      <c r="F22" s="164"/>
      <c r="G22" s="114"/>
      <c r="H22" s="119">
        <v>0</v>
      </c>
      <c r="I22" s="120">
        <v>0</v>
      </c>
    </row>
    <row r="23" spans="1:9" x14ac:dyDescent="0.25">
      <c r="A23" s="195">
        <f t="shared" si="0"/>
        <v>3</v>
      </c>
      <c r="B23" s="164"/>
      <c r="C23" s="198">
        <v>0</v>
      </c>
      <c r="D23" s="164"/>
      <c r="E23" s="198">
        <v>0</v>
      </c>
      <c r="F23" s="164"/>
      <c r="G23" s="114"/>
      <c r="H23" s="121">
        <v>0</v>
      </c>
      <c r="I23" s="122">
        <v>0</v>
      </c>
    </row>
    <row r="24" spans="1:9" x14ac:dyDescent="0.25">
      <c r="A24" s="191">
        <f t="shared" si="0"/>
        <v>4</v>
      </c>
      <c r="B24" s="164"/>
      <c r="C24" s="197">
        <v>0</v>
      </c>
      <c r="D24" s="164"/>
      <c r="E24" s="197">
        <v>0</v>
      </c>
      <c r="F24" s="164"/>
      <c r="G24" s="114"/>
      <c r="H24" s="119">
        <v>0</v>
      </c>
      <c r="I24" s="120">
        <v>0</v>
      </c>
    </row>
    <row r="25" spans="1:9" x14ac:dyDescent="0.25">
      <c r="A25" s="195">
        <f t="shared" si="0"/>
        <v>5</v>
      </c>
      <c r="B25" s="164"/>
      <c r="C25" s="198">
        <v>0</v>
      </c>
      <c r="D25" s="164"/>
      <c r="E25" s="198">
        <v>0</v>
      </c>
      <c r="F25" s="164"/>
      <c r="G25" s="114"/>
      <c r="H25" s="121">
        <v>0</v>
      </c>
      <c r="I25" s="122">
        <v>0</v>
      </c>
    </row>
    <row r="26" spans="1:9" x14ac:dyDescent="0.25">
      <c r="A26" s="191">
        <f t="shared" si="0"/>
        <v>6</v>
      </c>
      <c r="B26" s="164"/>
      <c r="C26" s="197">
        <v>0</v>
      </c>
      <c r="D26" s="164"/>
      <c r="E26" s="197">
        <v>0</v>
      </c>
      <c r="F26" s="164"/>
      <c r="G26" s="114"/>
      <c r="H26" s="119">
        <v>0</v>
      </c>
      <c r="I26" s="120">
        <v>0</v>
      </c>
    </row>
    <row r="27" spans="1:9" x14ac:dyDescent="0.25">
      <c r="A27" s="195">
        <f t="shared" si="0"/>
        <v>7</v>
      </c>
      <c r="B27" s="164"/>
      <c r="C27" s="198">
        <v>0</v>
      </c>
      <c r="D27" s="164"/>
      <c r="E27" s="198">
        <v>0</v>
      </c>
      <c r="F27" s="164"/>
      <c r="G27" s="114"/>
      <c r="H27" s="121">
        <v>0</v>
      </c>
      <c r="I27" s="122">
        <v>0</v>
      </c>
    </row>
    <row r="28" spans="1:9" x14ac:dyDescent="0.25">
      <c r="A28" s="191">
        <f t="shared" si="0"/>
        <v>8</v>
      </c>
      <c r="B28" s="164"/>
      <c r="C28" s="197">
        <v>0</v>
      </c>
      <c r="D28" s="164"/>
      <c r="E28" s="197">
        <v>0</v>
      </c>
      <c r="F28" s="164"/>
      <c r="G28" s="114"/>
      <c r="H28" s="119">
        <v>0</v>
      </c>
      <c r="I28" s="120">
        <v>0</v>
      </c>
    </row>
    <row r="29" spans="1:9" x14ac:dyDescent="0.25">
      <c r="A29" s="195">
        <f t="shared" si="0"/>
        <v>9</v>
      </c>
      <c r="B29" s="164"/>
      <c r="C29" s="198">
        <v>0</v>
      </c>
      <c r="D29" s="164"/>
      <c r="E29" s="198">
        <v>0</v>
      </c>
      <c r="F29" s="164"/>
      <c r="G29" s="114"/>
      <c r="H29" s="121">
        <v>0</v>
      </c>
      <c r="I29" s="122">
        <v>0</v>
      </c>
    </row>
    <row r="30" spans="1:9" x14ac:dyDescent="0.25">
      <c r="A30" s="191">
        <f t="shared" si="0"/>
        <v>10</v>
      </c>
      <c r="B30" s="164"/>
      <c r="C30" s="197">
        <v>0</v>
      </c>
      <c r="D30" s="164"/>
      <c r="E30" s="197">
        <v>0</v>
      </c>
      <c r="F30" s="164"/>
      <c r="G30" s="114"/>
      <c r="H30" s="119">
        <v>0</v>
      </c>
      <c r="I30" s="120">
        <v>0</v>
      </c>
    </row>
    <row r="31" spans="1:9" x14ac:dyDescent="0.25">
      <c r="A31" s="195">
        <f t="shared" si="0"/>
        <v>11</v>
      </c>
      <c r="B31" s="164"/>
      <c r="C31" s="198">
        <v>0</v>
      </c>
      <c r="D31" s="164"/>
      <c r="E31" s="198">
        <v>0</v>
      </c>
      <c r="F31" s="164"/>
      <c r="G31" s="114"/>
      <c r="H31" s="121">
        <v>0</v>
      </c>
      <c r="I31" s="122">
        <v>0</v>
      </c>
    </row>
    <row r="32" spans="1:9" x14ac:dyDescent="0.25">
      <c r="A32" s="191">
        <f t="shared" si="0"/>
        <v>12</v>
      </c>
      <c r="B32" s="164"/>
      <c r="C32" s="197">
        <v>0</v>
      </c>
      <c r="D32" s="164"/>
      <c r="E32" s="197">
        <v>0</v>
      </c>
      <c r="F32" s="164"/>
      <c r="G32" s="114"/>
      <c r="H32" s="123">
        <v>0</v>
      </c>
      <c r="I32" s="124">
        <v>0</v>
      </c>
    </row>
    <row r="33" spans="1:9" x14ac:dyDescent="0.25">
      <c r="A33" s="195">
        <f t="shared" si="0"/>
        <v>13</v>
      </c>
      <c r="B33" s="164"/>
      <c r="C33" s="198">
        <v>0</v>
      </c>
      <c r="D33" s="164"/>
      <c r="E33" s="198">
        <v>0</v>
      </c>
      <c r="F33" s="164"/>
      <c r="G33" s="114"/>
      <c r="H33" s="125">
        <v>0</v>
      </c>
      <c r="I33" s="126">
        <v>0</v>
      </c>
    </row>
    <row r="34" spans="1:9" x14ac:dyDescent="0.25">
      <c r="A34" s="191">
        <f t="shared" si="0"/>
        <v>14</v>
      </c>
      <c r="B34" s="164"/>
      <c r="C34" s="197">
        <v>0</v>
      </c>
      <c r="D34" s="164"/>
      <c r="E34" s="197">
        <v>0</v>
      </c>
      <c r="F34" s="164"/>
      <c r="G34" s="114"/>
      <c r="H34" s="123">
        <v>0</v>
      </c>
      <c r="I34" s="124">
        <v>0</v>
      </c>
    </row>
    <row r="35" spans="1:9" x14ac:dyDescent="0.25">
      <c r="A35" s="195">
        <f t="shared" si="0"/>
        <v>15</v>
      </c>
      <c r="B35" s="164"/>
      <c r="C35" s="198">
        <v>0</v>
      </c>
      <c r="D35" s="164"/>
      <c r="E35" s="198">
        <v>0</v>
      </c>
      <c r="F35" s="164"/>
      <c r="G35" s="114"/>
      <c r="H35" s="125">
        <v>0</v>
      </c>
      <c r="I35" s="126">
        <v>0</v>
      </c>
    </row>
    <row r="36" spans="1:9" x14ac:dyDescent="0.25">
      <c r="A36" s="191">
        <f t="shared" si="0"/>
        <v>16</v>
      </c>
      <c r="B36" s="164"/>
      <c r="C36" s="197">
        <v>0</v>
      </c>
      <c r="D36" s="164"/>
      <c r="E36" s="197">
        <v>0</v>
      </c>
      <c r="F36" s="164"/>
      <c r="G36" s="114"/>
      <c r="H36" s="123">
        <v>0</v>
      </c>
      <c r="I36" s="124">
        <v>0</v>
      </c>
    </row>
    <row r="37" spans="1:9" x14ac:dyDescent="0.25">
      <c r="A37" s="195">
        <f t="shared" si="0"/>
        <v>17</v>
      </c>
      <c r="B37" s="164"/>
      <c r="C37" s="198">
        <v>0</v>
      </c>
      <c r="D37" s="164"/>
      <c r="E37" s="198">
        <v>0</v>
      </c>
      <c r="F37" s="164"/>
      <c r="G37" s="114"/>
      <c r="H37" s="125">
        <v>0</v>
      </c>
      <c r="I37" s="126">
        <v>0</v>
      </c>
    </row>
    <row r="38" spans="1:9" x14ac:dyDescent="0.25">
      <c r="A38" s="191">
        <f t="shared" si="0"/>
        <v>18</v>
      </c>
      <c r="B38" s="164"/>
      <c r="C38" s="197">
        <v>0</v>
      </c>
      <c r="D38" s="164"/>
      <c r="E38" s="197">
        <v>0</v>
      </c>
      <c r="F38" s="164"/>
      <c r="G38" s="114"/>
      <c r="H38" s="123">
        <v>0</v>
      </c>
      <c r="I38" s="124">
        <v>0</v>
      </c>
    </row>
    <row r="39" spans="1:9" x14ac:dyDescent="0.25">
      <c r="A39" s="195">
        <f t="shared" si="0"/>
        <v>19</v>
      </c>
      <c r="B39" s="164"/>
      <c r="C39" s="198">
        <v>0</v>
      </c>
      <c r="D39" s="164"/>
      <c r="E39" s="198">
        <v>0</v>
      </c>
      <c r="F39" s="164"/>
      <c r="G39" s="114"/>
      <c r="H39" s="125">
        <v>0</v>
      </c>
      <c r="I39" s="126">
        <v>0</v>
      </c>
    </row>
    <row r="40" spans="1:9" x14ac:dyDescent="0.25">
      <c r="A40" s="191">
        <f t="shared" si="0"/>
        <v>20</v>
      </c>
      <c r="B40" s="164"/>
      <c r="C40" s="197">
        <v>0</v>
      </c>
      <c r="D40" s="164"/>
      <c r="E40" s="197">
        <v>0</v>
      </c>
      <c r="F40" s="164"/>
      <c r="G40" s="114"/>
      <c r="H40" s="123">
        <v>0</v>
      </c>
      <c r="I40" s="124">
        <v>0</v>
      </c>
    </row>
    <row r="41" spans="1:9" x14ac:dyDescent="0.25">
      <c r="A41" s="195">
        <f t="shared" si="0"/>
        <v>21</v>
      </c>
      <c r="B41" s="164"/>
      <c r="C41" s="198">
        <v>0</v>
      </c>
      <c r="D41" s="164"/>
      <c r="E41" s="198">
        <v>0</v>
      </c>
      <c r="F41" s="164"/>
      <c r="G41" s="114"/>
      <c r="H41" s="125">
        <v>0</v>
      </c>
      <c r="I41" s="126">
        <v>0</v>
      </c>
    </row>
    <row r="42" spans="1:9" x14ac:dyDescent="0.25">
      <c r="A42" s="191">
        <f t="shared" si="0"/>
        <v>22</v>
      </c>
      <c r="B42" s="164"/>
      <c r="C42" s="192">
        <v>0</v>
      </c>
      <c r="D42" s="164"/>
      <c r="E42" s="192">
        <v>0</v>
      </c>
      <c r="F42" s="164"/>
      <c r="G42" s="114"/>
      <c r="H42" s="119">
        <v>0</v>
      </c>
      <c r="I42" s="120">
        <v>0</v>
      </c>
    </row>
    <row r="43" spans="1:9" x14ac:dyDescent="0.25">
      <c r="A43" s="195">
        <f t="shared" si="0"/>
        <v>23</v>
      </c>
      <c r="B43" s="164"/>
      <c r="C43" s="196">
        <v>0</v>
      </c>
      <c r="D43" s="164"/>
      <c r="E43" s="196">
        <v>0</v>
      </c>
      <c r="F43" s="164"/>
      <c r="G43" s="114"/>
      <c r="H43" s="121">
        <v>0</v>
      </c>
      <c r="I43" s="122">
        <v>0</v>
      </c>
    </row>
    <row r="44" spans="1:9" x14ac:dyDescent="0.25">
      <c r="A44" s="191">
        <f t="shared" si="0"/>
        <v>24</v>
      </c>
      <c r="B44" s="164"/>
      <c r="C44" s="192">
        <v>0</v>
      </c>
      <c r="D44" s="164"/>
      <c r="E44" s="192">
        <v>0</v>
      </c>
      <c r="F44" s="164"/>
      <c r="G44" s="114"/>
      <c r="H44" s="119">
        <v>0</v>
      </c>
      <c r="I44" s="120">
        <v>0</v>
      </c>
    </row>
    <row r="45" spans="1:9" x14ac:dyDescent="0.25">
      <c r="A45" s="195">
        <f t="shared" si="0"/>
        <v>25</v>
      </c>
      <c r="B45" s="164"/>
      <c r="C45" s="196">
        <v>0</v>
      </c>
      <c r="D45" s="164"/>
      <c r="E45" s="196">
        <v>0</v>
      </c>
      <c r="F45" s="164"/>
      <c r="G45" s="114"/>
      <c r="H45" s="121">
        <v>0</v>
      </c>
      <c r="I45" s="122">
        <v>0</v>
      </c>
    </row>
    <row r="46" spans="1:9" x14ac:dyDescent="0.25">
      <c r="A46" s="191">
        <f t="shared" si="0"/>
        <v>26</v>
      </c>
      <c r="B46" s="164"/>
      <c r="C46" s="192">
        <v>0</v>
      </c>
      <c r="D46" s="164"/>
      <c r="E46" s="192">
        <v>0</v>
      </c>
      <c r="F46" s="164"/>
      <c r="G46" s="114"/>
      <c r="H46" s="119">
        <v>0</v>
      </c>
      <c r="I46" s="120">
        <v>0</v>
      </c>
    </row>
    <row r="47" spans="1:9" x14ac:dyDescent="0.25">
      <c r="A47" s="195">
        <f t="shared" si="0"/>
        <v>27</v>
      </c>
      <c r="B47" s="164"/>
      <c r="C47" s="196">
        <v>0</v>
      </c>
      <c r="D47" s="164"/>
      <c r="E47" s="196">
        <v>0</v>
      </c>
      <c r="F47" s="164"/>
      <c r="G47" s="114"/>
      <c r="H47" s="121">
        <v>0</v>
      </c>
      <c r="I47" s="122">
        <v>0</v>
      </c>
    </row>
    <row r="48" spans="1:9" x14ac:dyDescent="0.25">
      <c r="A48" s="191">
        <f t="shared" si="0"/>
        <v>28</v>
      </c>
      <c r="B48" s="164"/>
      <c r="C48" s="192">
        <v>0</v>
      </c>
      <c r="D48" s="164"/>
      <c r="E48" s="192">
        <v>0</v>
      </c>
      <c r="F48" s="164"/>
      <c r="G48" s="114"/>
      <c r="H48" s="119">
        <v>0</v>
      </c>
      <c r="I48" s="120">
        <v>0</v>
      </c>
    </row>
    <row r="49" spans="1:9" x14ac:dyDescent="0.25">
      <c r="A49" s="195">
        <f t="shared" si="0"/>
        <v>29</v>
      </c>
      <c r="B49" s="164"/>
      <c r="C49" s="196">
        <v>0</v>
      </c>
      <c r="D49" s="164"/>
      <c r="E49" s="196">
        <v>0</v>
      </c>
      <c r="F49" s="164"/>
      <c r="G49" s="114"/>
      <c r="H49" s="121">
        <v>0</v>
      </c>
      <c r="I49" s="122">
        <v>0</v>
      </c>
    </row>
    <row r="50" spans="1:9" x14ac:dyDescent="0.25">
      <c r="A50" s="191">
        <f t="shared" si="0"/>
        <v>30</v>
      </c>
      <c r="B50" s="164"/>
      <c r="C50" s="192">
        <v>0</v>
      </c>
      <c r="D50" s="164"/>
      <c r="E50" s="192">
        <v>0</v>
      </c>
      <c r="F50" s="164"/>
      <c r="G50" s="114"/>
      <c r="H50" s="119">
        <v>0</v>
      </c>
      <c r="I50" s="120">
        <v>0</v>
      </c>
    </row>
    <row r="51" spans="1:9" x14ac:dyDescent="0.25">
      <c r="A51" s="193" t="str">
        <f t="shared" si="0"/>
        <v/>
      </c>
      <c r="B51" s="161"/>
      <c r="C51" s="194"/>
      <c r="D51" s="161"/>
      <c r="E51" s="194"/>
      <c r="F51" s="161"/>
      <c r="G51" s="114"/>
      <c r="H51" s="127">
        <v>0</v>
      </c>
      <c r="I51" s="128">
        <v>0</v>
      </c>
    </row>
  </sheetData>
  <mergeCells count="118">
    <mergeCell ref="A14:B14"/>
    <mergeCell ref="C14:D14"/>
    <mergeCell ref="E14:F14"/>
    <mergeCell ref="A15:B15"/>
    <mergeCell ref="C15:D15"/>
    <mergeCell ref="E15:F15"/>
    <mergeCell ref="H2:J3"/>
    <mergeCell ref="A13:B13"/>
    <mergeCell ref="C13:D13"/>
    <mergeCell ref="E13:F13"/>
    <mergeCell ref="A18:B18"/>
    <mergeCell ref="C18:D18"/>
    <mergeCell ref="E18:F18"/>
    <mergeCell ref="A19:B19"/>
    <mergeCell ref="C19:D19"/>
    <mergeCell ref="E19:F19"/>
    <mergeCell ref="A16:B16"/>
    <mergeCell ref="C16:D16"/>
    <mergeCell ref="E16:F16"/>
    <mergeCell ref="A17:B17"/>
    <mergeCell ref="C17:D17"/>
    <mergeCell ref="E17:F17"/>
    <mergeCell ref="A22:B22"/>
    <mergeCell ref="C22:D22"/>
    <mergeCell ref="E22:F22"/>
    <mergeCell ref="A23:B23"/>
    <mergeCell ref="C23:D23"/>
    <mergeCell ref="E23:F23"/>
    <mergeCell ref="A20:B20"/>
    <mergeCell ref="C20:D20"/>
    <mergeCell ref="E20:F20"/>
    <mergeCell ref="A21:B21"/>
    <mergeCell ref="C21:D21"/>
    <mergeCell ref="E21:F21"/>
    <mergeCell ref="A26:B26"/>
    <mergeCell ref="C26:D26"/>
    <mergeCell ref="E26:F26"/>
    <mergeCell ref="A27:B27"/>
    <mergeCell ref="C27:D27"/>
    <mergeCell ref="E27:F27"/>
    <mergeCell ref="A24:B24"/>
    <mergeCell ref="C24:D24"/>
    <mergeCell ref="E24:F24"/>
    <mergeCell ref="A25:B25"/>
    <mergeCell ref="C25:D25"/>
    <mergeCell ref="E25:F25"/>
    <mergeCell ref="A30:B30"/>
    <mergeCell ref="C30:D30"/>
    <mergeCell ref="E30:F30"/>
    <mergeCell ref="A31:B31"/>
    <mergeCell ref="C31:D31"/>
    <mergeCell ref="E31:F31"/>
    <mergeCell ref="A28:B28"/>
    <mergeCell ref="C28:D28"/>
    <mergeCell ref="E28:F28"/>
    <mergeCell ref="A29:B29"/>
    <mergeCell ref="C29:D29"/>
    <mergeCell ref="E29:F29"/>
    <mergeCell ref="A34:B34"/>
    <mergeCell ref="C34:D34"/>
    <mergeCell ref="E34:F34"/>
    <mergeCell ref="A35:B35"/>
    <mergeCell ref="C35:D35"/>
    <mergeCell ref="E35:F35"/>
    <mergeCell ref="A32:B32"/>
    <mergeCell ref="C32:D32"/>
    <mergeCell ref="E32:F32"/>
    <mergeCell ref="A33:B33"/>
    <mergeCell ref="C33:D33"/>
    <mergeCell ref="E33:F33"/>
    <mergeCell ref="A38:B38"/>
    <mergeCell ref="C38:D38"/>
    <mergeCell ref="E38:F38"/>
    <mergeCell ref="A39:B39"/>
    <mergeCell ref="C39:D39"/>
    <mergeCell ref="E39:F39"/>
    <mergeCell ref="A36:B36"/>
    <mergeCell ref="C36:D36"/>
    <mergeCell ref="E36:F36"/>
    <mergeCell ref="A37:B37"/>
    <mergeCell ref="C37:D37"/>
    <mergeCell ref="E37:F37"/>
    <mergeCell ref="A42:B42"/>
    <mergeCell ref="C42:D42"/>
    <mergeCell ref="E42:F42"/>
    <mergeCell ref="A43:B43"/>
    <mergeCell ref="C43:D43"/>
    <mergeCell ref="E43:F43"/>
    <mergeCell ref="A40:B40"/>
    <mergeCell ref="C40:D40"/>
    <mergeCell ref="E40:F40"/>
    <mergeCell ref="A41:B41"/>
    <mergeCell ref="C41:D41"/>
    <mergeCell ref="E41:F41"/>
    <mergeCell ref="A46:B46"/>
    <mergeCell ref="C46:D46"/>
    <mergeCell ref="E46:F46"/>
    <mergeCell ref="A47:B47"/>
    <mergeCell ref="C47:D47"/>
    <mergeCell ref="E47:F47"/>
    <mergeCell ref="A44:B44"/>
    <mergeCell ref="C44:D44"/>
    <mergeCell ref="E44:F44"/>
    <mergeCell ref="A45:B45"/>
    <mergeCell ref="C45:D45"/>
    <mergeCell ref="E45:F45"/>
    <mergeCell ref="A50:B50"/>
    <mergeCell ref="C50:D50"/>
    <mergeCell ref="E50:F50"/>
    <mergeCell ref="A51:B51"/>
    <mergeCell ref="C51:D51"/>
    <mergeCell ref="E51:F51"/>
    <mergeCell ref="A48:B48"/>
    <mergeCell ref="C48:D48"/>
    <mergeCell ref="E48:F48"/>
    <mergeCell ref="A49:B49"/>
    <mergeCell ref="C49:D49"/>
    <mergeCell ref="E49:F49"/>
  </mergeCells>
  <phoneticPr fontId="8" type="noConversion"/>
  <dataValidations count="2">
    <dataValidation type="date" allowBlank="1" showInputMessage="1" showErrorMessage="1" sqref="E7" xr:uid="{00000000-0002-0000-0E00-000000000000}">
      <formula1>38838</formula1>
      <formula2>57071</formula2>
    </dataValidation>
    <dataValidation type="list" allowBlank="1" showInputMessage="1" showErrorMessage="1" sqref="B6" xr:uid="{00000000-0002-0000-0E00-000001000000}">
      <formula1>#REF!</formula1>
    </dataValidation>
  </dataValidations>
  <printOptions horizontalCentered="1"/>
  <pageMargins left="0.19685039370078741" right="0.19685039370078741" top="0.31496062992125978" bottom="0.11811023622047249" header="0.11811023622047249" footer="0.11811023622047249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">
    <pageSetUpPr fitToPage="1"/>
  </sheetPr>
  <dimension ref="A1:J51"/>
  <sheetViews>
    <sheetView topLeftCell="A4" zoomScaleNormal="100" workbookViewId="0">
      <selection activeCell="B8" sqref="B8:B9"/>
    </sheetView>
  </sheetViews>
  <sheetFormatPr defaultColWidth="9.109375" defaultRowHeight="13.2" x14ac:dyDescent="0.25"/>
  <cols>
    <col min="1" max="1" width="18.33203125" style="4" customWidth="1"/>
    <col min="2" max="6" width="14.6640625" style="4" customWidth="1"/>
    <col min="7" max="7" width="5.6640625" style="4" customWidth="1"/>
    <col min="8" max="10" width="15.5546875" style="64" customWidth="1"/>
    <col min="11" max="12" width="9.109375" style="4" customWidth="1"/>
    <col min="13" max="13" width="12.88671875" style="4" bestFit="1" customWidth="1"/>
    <col min="14" max="15" width="9.109375" style="4" customWidth="1"/>
    <col min="16" max="16384" width="9.109375" style="4"/>
  </cols>
  <sheetData>
    <row r="1" spans="1:10" s="3" customFormat="1" x14ac:dyDescent="0.25">
      <c r="A1" s="2" t="s">
        <v>195</v>
      </c>
      <c r="B1" s="2"/>
      <c r="C1" s="2"/>
      <c r="D1" s="2"/>
      <c r="E1" s="2"/>
      <c r="F1" s="2"/>
      <c r="H1" s="1"/>
      <c r="I1" s="1"/>
      <c r="J1" s="1"/>
    </row>
    <row r="2" spans="1:10" s="3" customFormat="1" ht="12.9" customHeight="1" x14ac:dyDescent="0.25">
      <c r="A2" s="5" t="s">
        <v>229</v>
      </c>
      <c r="B2" s="5"/>
      <c r="C2" s="5"/>
      <c r="D2" s="5"/>
      <c r="E2" s="5"/>
      <c r="F2" s="5"/>
      <c r="H2" s="213" t="s">
        <v>230</v>
      </c>
      <c r="I2" s="214"/>
      <c r="J2" s="214"/>
    </row>
    <row r="3" spans="1:10" ht="12.6" customHeight="1" x14ac:dyDescent="0.25">
      <c r="H3" s="215"/>
      <c r="I3" s="216"/>
      <c r="J3" s="216"/>
    </row>
    <row r="4" spans="1:10" ht="13.8" customHeight="1" thickBot="1" x14ac:dyDescent="0.3">
      <c r="A4" s="6" t="s">
        <v>197</v>
      </c>
      <c r="B4" s="35"/>
      <c r="C4" s="7"/>
      <c r="D4" s="7"/>
      <c r="E4" s="36"/>
      <c r="F4" s="8" t="s">
        <v>198</v>
      </c>
      <c r="H4" s="62" t="s">
        <v>3</v>
      </c>
      <c r="I4" s="62"/>
      <c r="J4" s="63" t="s">
        <v>231</v>
      </c>
    </row>
    <row r="5" spans="1:10" ht="13.8" customHeight="1" thickBot="1" x14ac:dyDescent="0.3">
      <c r="A5" s="9" t="s">
        <v>12</v>
      </c>
      <c r="B5" s="10"/>
      <c r="C5" s="10"/>
      <c r="D5" s="10"/>
      <c r="E5" s="38"/>
      <c r="F5" s="103" t="s">
        <v>227</v>
      </c>
      <c r="H5" s="77" t="s">
        <v>232</v>
      </c>
      <c r="I5" s="78"/>
      <c r="J5" s="86">
        <v>0</v>
      </c>
    </row>
    <row r="6" spans="1:10" ht="13.8" customHeight="1" thickBot="1" x14ac:dyDescent="0.3">
      <c r="A6" s="9" t="s">
        <v>199</v>
      </c>
      <c r="B6" s="37"/>
      <c r="C6" s="10"/>
      <c r="D6" s="10"/>
      <c r="E6" s="38"/>
      <c r="F6" s="103" t="s">
        <v>200</v>
      </c>
      <c r="H6" s="77" t="s">
        <v>233</v>
      </c>
      <c r="I6" s="78"/>
      <c r="J6" s="159">
        <v>0.1333333333333333</v>
      </c>
    </row>
    <row r="7" spans="1:10" ht="13.8" customHeight="1" thickBot="1" x14ac:dyDescent="0.3">
      <c r="A7" s="9" t="s">
        <v>201</v>
      </c>
      <c r="B7" s="10"/>
      <c r="C7" s="10"/>
      <c r="D7" s="10"/>
      <c r="E7" s="40"/>
      <c r="F7" s="103" t="str">
        <f>Summary!F6</f>
        <v>Jun 2023</v>
      </c>
      <c r="H7" s="77" t="s">
        <v>234</v>
      </c>
      <c r="I7" s="78"/>
      <c r="J7" s="86">
        <v>1.4492753623188409E-2</v>
      </c>
    </row>
    <row r="8" spans="1:10" ht="13.8" customHeight="1" thickBot="1" x14ac:dyDescent="0.3">
      <c r="A8" s="9" t="s">
        <v>235</v>
      </c>
      <c r="B8" s="41" t="str">
        <f>'HotelHZ HT'!B8</f>
        <v>01.06.23</v>
      </c>
      <c r="C8" s="42" t="s">
        <v>236</v>
      </c>
      <c r="D8" s="43">
        <v>0</v>
      </c>
      <c r="E8" s="44">
        <v>9430471</v>
      </c>
      <c r="F8" s="39" t="s">
        <v>172</v>
      </c>
      <c r="H8" s="77" t="s">
        <v>237</v>
      </c>
      <c r="I8" s="78"/>
      <c r="J8" s="86">
        <v>1.886792452830189E-2</v>
      </c>
    </row>
    <row r="9" spans="1:10" x14ac:dyDescent="0.25">
      <c r="A9" s="9" t="s">
        <v>235</v>
      </c>
      <c r="B9" s="41" t="str">
        <f>'HotelHZ HT'!B9</f>
        <v>01.07.23</v>
      </c>
      <c r="C9" s="42" t="s">
        <v>236</v>
      </c>
      <c r="D9" s="43">
        <v>0</v>
      </c>
      <c r="E9" s="44">
        <v>9430471</v>
      </c>
      <c r="F9" s="39" t="s">
        <v>172</v>
      </c>
    </row>
    <row r="10" spans="1:10" x14ac:dyDescent="0.25">
      <c r="A10" s="49" t="s">
        <v>238</v>
      </c>
      <c r="B10" s="50"/>
      <c r="C10" s="51"/>
      <c r="D10" s="52"/>
      <c r="E10" s="60">
        <v>0</v>
      </c>
      <c r="F10" s="54" t="s">
        <v>172</v>
      </c>
    </row>
    <row r="11" spans="1:10" x14ac:dyDescent="0.25">
      <c r="A11" s="12" t="s">
        <v>203</v>
      </c>
      <c r="B11" s="45"/>
      <c r="C11" s="13"/>
      <c r="D11" s="45"/>
      <c r="E11" s="46">
        <f>(E8-E9+E10)</f>
        <v>0</v>
      </c>
      <c r="F11" s="47" t="s">
        <v>172</v>
      </c>
    </row>
    <row r="13" spans="1:10" x14ac:dyDescent="0.25">
      <c r="A13" s="217" t="s">
        <v>2</v>
      </c>
      <c r="B13" s="169"/>
      <c r="C13" s="218" t="s">
        <v>239</v>
      </c>
      <c r="D13" s="169"/>
      <c r="E13" s="218" t="s">
        <v>208</v>
      </c>
      <c r="F13" s="169"/>
      <c r="H13" s="65" t="s">
        <v>209</v>
      </c>
      <c r="I13" s="66" t="s">
        <v>209</v>
      </c>
    </row>
    <row r="14" spans="1:10" s="3" customFormat="1" x14ac:dyDescent="0.25">
      <c r="A14" s="211"/>
      <c r="B14" s="164"/>
      <c r="C14" s="212" t="s">
        <v>14</v>
      </c>
      <c r="D14" s="164"/>
      <c r="E14" s="212" t="s">
        <v>211</v>
      </c>
      <c r="F14" s="164"/>
      <c r="H14" s="67" t="s">
        <v>212</v>
      </c>
      <c r="I14" s="68" t="s">
        <v>212</v>
      </c>
      <c r="J14" s="1"/>
    </row>
    <row r="15" spans="1:10" s="3" customFormat="1" x14ac:dyDescent="0.25">
      <c r="A15" s="211"/>
      <c r="B15" s="164"/>
      <c r="C15" s="212"/>
      <c r="D15" s="164"/>
      <c r="E15" s="212"/>
      <c r="F15" s="164"/>
      <c r="H15" s="67" t="s">
        <v>214</v>
      </c>
      <c r="I15" s="68" t="s">
        <v>215</v>
      </c>
      <c r="J15" s="1"/>
    </row>
    <row r="16" spans="1:10" s="3" customFormat="1" x14ac:dyDescent="0.25">
      <c r="A16" s="208"/>
      <c r="B16" s="161"/>
      <c r="C16" s="209" t="s">
        <v>240</v>
      </c>
      <c r="D16" s="161"/>
      <c r="E16" s="209" t="s">
        <v>172</v>
      </c>
      <c r="F16" s="161"/>
      <c r="H16" s="69" t="s">
        <v>216</v>
      </c>
      <c r="I16" s="70" t="s">
        <v>216</v>
      </c>
      <c r="J16" s="1"/>
    </row>
    <row r="17" spans="1:9" x14ac:dyDescent="0.25">
      <c r="A17" s="199"/>
      <c r="B17" s="177"/>
      <c r="C17" s="210"/>
      <c r="D17" s="177"/>
      <c r="E17" s="210"/>
      <c r="F17" s="177"/>
      <c r="H17" s="71"/>
      <c r="I17" s="71"/>
    </row>
    <row r="18" spans="1:9" x14ac:dyDescent="0.25">
      <c r="A18" s="204"/>
      <c r="B18" s="169"/>
      <c r="C18" s="205" t="s">
        <v>239</v>
      </c>
      <c r="D18" s="169"/>
      <c r="E18" s="205" t="s">
        <v>241</v>
      </c>
      <c r="F18" s="169"/>
      <c r="H18" s="72" t="s">
        <v>167</v>
      </c>
      <c r="I18" s="73" t="s">
        <v>167</v>
      </c>
    </row>
    <row r="19" spans="1:9" x14ac:dyDescent="0.25">
      <c r="A19" s="206" t="str">
        <f>Summary!F6</f>
        <v>Jun 2023</v>
      </c>
      <c r="B19" s="161"/>
      <c r="C19" s="207">
        <f>MAX(C21:C51)</f>
        <v>0</v>
      </c>
      <c r="D19" s="161"/>
      <c r="E19" s="207">
        <f>SUM(E21:E51)</f>
        <v>0</v>
      </c>
      <c r="F19" s="161"/>
      <c r="G19" s="114"/>
      <c r="H19" s="115">
        <f>SUM(H21:H51)</f>
        <v>0</v>
      </c>
      <c r="I19" s="116">
        <f>SUM(I21:I51)</f>
        <v>0</v>
      </c>
    </row>
    <row r="20" spans="1:9" x14ac:dyDescent="0.25">
      <c r="A20" s="199"/>
      <c r="B20" s="177"/>
      <c r="C20" s="200"/>
      <c r="D20" s="177"/>
      <c r="E20" s="200"/>
      <c r="F20" s="177"/>
      <c r="G20" s="114"/>
      <c r="H20" s="114"/>
      <c r="I20" s="114"/>
    </row>
    <row r="21" spans="1:9" x14ac:dyDescent="0.25">
      <c r="A21" s="201">
        <f>IF(C21&lt;&gt;"",B20+1,"")</f>
        <v>1</v>
      </c>
      <c r="B21" s="169"/>
      <c r="C21" s="202">
        <v>0</v>
      </c>
      <c r="D21" s="169"/>
      <c r="E21" s="203">
        <v>0</v>
      </c>
      <c r="F21" s="169"/>
      <c r="G21" s="114"/>
      <c r="H21" s="117">
        <v>0</v>
      </c>
      <c r="I21" s="118">
        <v>0</v>
      </c>
    </row>
    <row r="22" spans="1:9" x14ac:dyDescent="0.25">
      <c r="A22" s="191">
        <f t="shared" ref="A22:A51" si="0">IF(C22&lt;&gt;"",A21+1,"")</f>
        <v>2</v>
      </c>
      <c r="B22" s="164"/>
      <c r="C22" s="197">
        <v>0</v>
      </c>
      <c r="D22" s="164"/>
      <c r="E22" s="197">
        <v>0</v>
      </c>
      <c r="F22" s="164"/>
      <c r="G22" s="114"/>
      <c r="H22" s="119">
        <v>0</v>
      </c>
      <c r="I22" s="120">
        <v>0</v>
      </c>
    </row>
    <row r="23" spans="1:9" x14ac:dyDescent="0.25">
      <c r="A23" s="195">
        <f t="shared" si="0"/>
        <v>3</v>
      </c>
      <c r="B23" s="164"/>
      <c r="C23" s="198">
        <v>0</v>
      </c>
      <c r="D23" s="164"/>
      <c r="E23" s="198">
        <v>0</v>
      </c>
      <c r="F23" s="164"/>
      <c r="G23" s="114"/>
      <c r="H23" s="121">
        <v>0</v>
      </c>
      <c r="I23" s="122">
        <v>0</v>
      </c>
    </row>
    <row r="24" spans="1:9" x14ac:dyDescent="0.25">
      <c r="A24" s="191">
        <f t="shared" si="0"/>
        <v>4</v>
      </c>
      <c r="B24" s="164"/>
      <c r="C24" s="197">
        <v>0</v>
      </c>
      <c r="D24" s="164"/>
      <c r="E24" s="197">
        <v>0</v>
      </c>
      <c r="F24" s="164"/>
      <c r="G24" s="114"/>
      <c r="H24" s="119">
        <v>0</v>
      </c>
      <c r="I24" s="120">
        <v>0</v>
      </c>
    </row>
    <row r="25" spans="1:9" x14ac:dyDescent="0.25">
      <c r="A25" s="195">
        <f t="shared" si="0"/>
        <v>5</v>
      </c>
      <c r="B25" s="164"/>
      <c r="C25" s="198">
        <v>0</v>
      </c>
      <c r="D25" s="164"/>
      <c r="E25" s="198">
        <v>0</v>
      </c>
      <c r="F25" s="164"/>
      <c r="G25" s="114"/>
      <c r="H25" s="121">
        <v>0</v>
      </c>
      <c r="I25" s="122">
        <v>0</v>
      </c>
    </row>
    <row r="26" spans="1:9" x14ac:dyDescent="0.25">
      <c r="A26" s="191">
        <f t="shared" si="0"/>
        <v>6</v>
      </c>
      <c r="B26" s="164"/>
      <c r="C26" s="197">
        <v>0</v>
      </c>
      <c r="D26" s="164"/>
      <c r="E26" s="197">
        <v>0</v>
      </c>
      <c r="F26" s="164"/>
      <c r="G26" s="114"/>
      <c r="H26" s="119">
        <v>0</v>
      </c>
      <c r="I26" s="120">
        <v>0</v>
      </c>
    </row>
    <row r="27" spans="1:9" x14ac:dyDescent="0.25">
      <c r="A27" s="195">
        <f t="shared" si="0"/>
        <v>7</v>
      </c>
      <c r="B27" s="164"/>
      <c r="C27" s="198">
        <v>0</v>
      </c>
      <c r="D27" s="164"/>
      <c r="E27" s="198">
        <v>0</v>
      </c>
      <c r="F27" s="164"/>
      <c r="G27" s="114"/>
      <c r="H27" s="121">
        <v>0</v>
      </c>
      <c r="I27" s="122">
        <v>0</v>
      </c>
    </row>
    <row r="28" spans="1:9" x14ac:dyDescent="0.25">
      <c r="A28" s="191">
        <f t="shared" si="0"/>
        <v>8</v>
      </c>
      <c r="B28" s="164"/>
      <c r="C28" s="197">
        <v>0</v>
      </c>
      <c r="D28" s="164"/>
      <c r="E28" s="197">
        <v>0</v>
      </c>
      <c r="F28" s="164"/>
      <c r="G28" s="114"/>
      <c r="H28" s="119">
        <v>0</v>
      </c>
      <c r="I28" s="120">
        <v>0</v>
      </c>
    </row>
    <row r="29" spans="1:9" x14ac:dyDescent="0.25">
      <c r="A29" s="195">
        <f t="shared" si="0"/>
        <v>9</v>
      </c>
      <c r="B29" s="164"/>
      <c r="C29" s="198">
        <v>0</v>
      </c>
      <c r="D29" s="164"/>
      <c r="E29" s="198">
        <v>0</v>
      </c>
      <c r="F29" s="164"/>
      <c r="G29" s="114"/>
      <c r="H29" s="121">
        <v>0</v>
      </c>
      <c r="I29" s="122">
        <v>0</v>
      </c>
    </row>
    <row r="30" spans="1:9" x14ac:dyDescent="0.25">
      <c r="A30" s="191">
        <f t="shared" si="0"/>
        <v>10</v>
      </c>
      <c r="B30" s="164"/>
      <c r="C30" s="197">
        <v>0</v>
      </c>
      <c r="D30" s="164"/>
      <c r="E30" s="197">
        <v>0</v>
      </c>
      <c r="F30" s="164"/>
      <c r="G30" s="114"/>
      <c r="H30" s="119">
        <v>0</v>
      </c>
      <c r="I30" s="120">
        <v>0</v>
      </c>
    </row>
    <row r="31" spans="1:9" x14ac:dyDescent="0.25">
      <c r="A31" s="195">
        <f t="shared" si="0"/>
        <v>11</v>
      </c>
      <c r="B31" s="164"/>
      <c r="C31" s="198">
        <v>0</v>
      </c>
      <c r="D31" s="164"/>
      <c r="E31" s="198">
        <v>0</v>
      </c>
      <c r="F31" s="164"/>
      <c r="G31" s="114"/>
      <c r="H31" s="121">
        <v>0</v>
      </c>
      <c r="I31" s="122">
        <v>0</v>
      </c>
    </row>
    <row r="32" spans="1:9" x14ac:dyDescent="0.25">
      <c r="A32" s="191">
        <f t="shared" si="0"/>
        <v>12</v>
      </c>
      <c r="B32" s="164"/>
      <c r="C32" s="197">
        <v>0</v>
      </c>
      <c r="D32" s="164"/>
      <c r="E32" s="197">
        <v>0</v>
      </c>
      <c r="F32" s="164"/>
      <c r="G32" s="114"/>
      <c r="H32" s="123">
        <v>0</v>
      </c>
      <c r="I32" s="124">
        <v>0</v>
      </c>
    </row>
    <row r="33" spans="1:9" x14ac:dyDescent="0.25">
      <c r="A33" s="195">
        <f t="shared" si="0"/>
        <v>13</v>
      </c>
      <c r="B33" s="164"/>
      <c r="C33" s="198">
        <v>0</v>
      </c>
      <c r="D33" s="164"/>
      <c r="E33" s="198">
        <v>0</v>
      </c>
      <c r="F33" s="164"/>
      <c r="G33" s="114"/>
      <c r="H33" s="125">
        <v>0</v>
      </c>
      <c r="I33" s="126">
        <v>0</v>
      </c>
    </row>
    <row r="34" spans="1:9" x14ac:dyDescent="0.25">
      <c r="A34" s="191">
        <f t="shared" si="0"/>
        <v>14</v>
      </c>
      <c r="B34" s="164"/>
      <c r="C34" s="197">
        <v>0</v>
      </c>
      <c r="D34" s="164"/>
      <c r="E34" s="197">
        <v>0</v>
      </c>
      <c r="F34" s="164"/>
      <c r="G34" s="114"/>
      <c r="H34" s="123">
        <v>0</v>
      </c>
      <c r="I34" s="124">
        <v>0</v>
      </c>
    </row>
    <row r="35" spans="1:9" x14ac:dyDescent="0.25">
      <c r="A35" s="195">
        <f t="shared" si="0"/>
        <v>15</v>
      </c>
      <c r="B35" s="164"/>
      <c r="C35" s="198">
        <v>0</v>
      </c>
      <c r="D35" s="164"/>
      <c r="E35" s="198">
        <v>0</v>
      </c>
      <c r="F35" s="164"/>
      <c r="G35" s="114"/>
      <c r="H35" s="125">
        <v>0</v>
      </c>
      <c r="I35" s="126">
        <v>0</v>
      </c>
    </row>
    <row r="36" spans="1:9" x14ac:dyDescent="0.25">
      <c r="A36" s="191">
        <f t="shared" si="0"/>
        <v>16</v>
      </c>
      <c r="B36" s="164"/>
      <c r="C36" s="197">
        <v>0</v>
      </c>
      <c r="D36" s="164"/>
      <c r="E36" s="197">
        <v>0</v>
      </c>
      <c r="F36" s="164"/>
      <c r="G36" s="114"/>
      <c r="H36" s="123">
        <v>0</v>
      </c>
      <c r="I36" s="124">
        <v>0</v>
      </c>
    </row>
    <row r="37" spans="1:9" x14ac:dyDescent="0.25">
      <c r="A37" s="195">
        <f t="shared" si="0"/>
        <v>17</v>
      </c>
      <c r="B37" s="164"/>
      <c r="C37" s="198">
        <v>0</v>
      </c>
      <c r="D37" s="164"/>
      <c r="E37" s="198">
        <v>0</v>
      </c>
      <c r="F37" s="164"/>
      <c r="G37" s="114"/>
      <c r="H37" s="125">
        <v>0</v>
      </c>
      <c r="I37" s="126">
        <v>0</v>
      </c>
    </row>
    <row r="38" spans="1:9" x14ac:dyDescent="0.25">
      <c r="A38" s="191">
        <f t="shared" si="0"/>
        <v>18</v>
      </c>
      <c r="B38" s="164"/>
      <c r="C38" s="197">
        <v>0</v>
      </c>
      <c r="D38" s="164"/>
      <c r="E38" s="197">
        <v>0</v>
      </c>
      <c r="F38" s="164"/>
      <c r="G38" s="114"/>
      <c r="H38" s="123">
        <v>0</v>
      </c>
      <c r="I38" s="124">
        <v>0</v>
      </c>
    </row>
    <row r="39" spans="1:9" x14ac:dyDescent="0.25">
      <c r="A39" s="195">
        <f t="shared" si="0"/>
        <v>19</v>
      </c>
      <c r="B39" s="164"/>
      <c r="C39" s="198">
        <v>0</v>
      </c>
      <c r="D39" s="164"/>
      <c r="E39" s="198">
        <v>0</v>
      </c>
      <c r="F39" s="164"/>
      <c r="G39" s="114"/>
      <c r="H39" s="125">
        <v>0</v>
      </c>
      <c r="I39" s="126">
        <v>0</v>
      </c>
    </row>
    <row r="40" spans="1:9" x14ac:dyDescent="0.25">
      <c r="A40" s="191">
        <f t="shared" si="0"/>
        <v>20</v>
      </c>
      <c r="B40" s="164"/>
      <c r="C40" s="197">
        <v>0</v>
      </c>
      <c r="D40" s="164"/>
      <c r="E40" s="197">
        <v>0</v>
      </c>
      <c r="F40" s="164"/>
      <c r="G40" s="114"/>
      <c r="H40" s="123">
        <v>0</v>
      </c>
      <c r="I40" s="124">
        <v>0</v>
      </c>
    </row>
    <row r="41" spans="1:9" x14ac:dyDescent="0.25">
      <c r="A41" s="195">
        <f t="shared" si="0"/>
        <v>21</v>
      </c>
      <c r="B41" s="164"/>
      <c r="C41" s="198">
        <v>0</v>
      </c>
      <c r="D41" s="164"/>
      <c r="E41" s="198">
        <v>0</v>
      </c>
      <c r="F41" s="164"/>
      <c r="G41" s="114"/>
      <c r="H41" s="125">
        <v>0</v>
      </c>
      <c r="I41" s="126">
        <v>0</v>
      </c>
    </row>
    <row r="42" spans="1:9" x14ac:dyDescent="0.25">
      <c r="A42" s="191">
        <f t="shared" si="0"/>
        <v>22</v>
      </c>
      <c r="B42" s="164"/>
      <c r="C42" s="192">
        <v>0</v>
      </c>
      <c r="D42" s="164"/>
      <c r="E42" s="192">
        <v>0</v>
      </c>
      <c r="F42" s="164"/>
      <c r="G42" s="114"/>
      <c r="H42" s="119">
        <v>0</v>
      </c>
      <c r="I42" s="120">
        <v>0</v>
      </c>
    </row>
    <row r="43" spans="1:9" x14ac:dyDescent="0.25">
      <c r="A43" s="195">
        <f t="shared" si="0"/>
        <v>23</v>
      </c>
      <c r="B43" s="164"/>
      <c r="C43" s="196">
        <v>0</v>
      </c>
      <c r="D43" s="164"/>
      <c r="E43" s="196">
        <v>0</v>
      </c>
      <c r="F43" s="164"/>
      <c r="G43" s="114"/>
      <c r="H43" s="121">
        <v>0</v>
      </c>
      <c r="I43" s="122">
        <v>0</v>
      </c>
    </row>
    <row r="44" spans="1:9" x14ac:dyDescent="0.25">
      <c r="A44" s="191">
        <f t="shared" si="0"/>
        <v>24</v>
      </c>
      <c r="B44" s="164"/>
      <c r="C44" s="192">
        <v>0</v>
      </c>
      <c r="D44" s="164"/>
      <c r="E44" s="192">
        <v>0</v>
      </c>
      <c r="F44" s="164"/>
      <c r="G44" s="114"/>
      <c r="H44" s="119">
        <v>0</v>
      </c>
      <c r="I44" s="120">
        <v>0</v>
      </c>
    </row>
    <row r="45" spans="1:9" x14ac:dyDescent="0.25">
      <c r="A45" s="195">
        <f t="shared" si="0"/>
        <v>25</v>
      </c>
      <c r="B45" s="164"/>
      <c r="C45" s="196">
        <v>0</v>
      </c>
      <c r="D45" s="164"/>
      <c r="E45" s="196">
        <v>0</v>
      </c>
      <c r="F45" s="164"/>
      <c r="G45" s="114"/>
      <c r="H45" s="121">
        <v>0</v>
      </c>
      <c r="I45" s="122">
        <v>0</v>
      </c>
    </row>
    <row r="46" spans="1:9" x14ac:dyDescent="0.25">
      <c r="A46" s="191">
        <f t="shared" si="0"/>
        <v>26</v>
      </c>
      <c r="B46" s="164"/>
      <c r="C46" s="192">
        <v>0</v>
      </c>
      <c r="D46" s="164"/>
      <c r="E46" s="192">
        <v>0</v>
      </c>
      <c r="F46" s="164"/>
      <c r="G46" s="114"/>
      <c r="H46" s="119">
        <v>0</v>
      </c>
      <c r="I46" s="120">
        <v>0</v>
      </c>
    </row>
    <row r="47" spans="1:9" x14ac:dyDescent="0.25">
      <c r="A47" s="195">
        <f t="shared" si="0"/>
        <v>27</v>
      </c>
      <c r="B47" s="164"/>
      <c r="C47" s="196">
        <v>0</v>
      </c>
      <c r="D47" s="164"/>
      <c r="E47" s="196">
        <v>0</v>
      </c>
      <c r="F47" s="164"/>
      <c r="G47" s="114"/>
      <c r="H47" s="121">
        <v>0</v>
      </c>
      <c r="I47" s="122">
        <v>0</v>
      </c>
    </row>
    <row r="48" spans="1:9" x14ac:dyDescent="0.25">
      <c r="A48" s="191">
        <f t="shared" si="0"/>
        <v>28</v>
      </c>
      <c r="B48" s="164"/>
      <c r="C48" s="192">
        <v>0</v>
      </c>
      <c r="D48" s="164"/>
      <c r="E48" s="192">
        <v>0</v>
      </c>
      <c r="F48" s="164"/>
      <c r="G48" s="114"/>
      <c r="H48" s="119">
        <v>0</v>
      </c>
      <c r="I48" s="120">
        <v>0</v>
      </c>
    </row>
    <row r="49" spans="1:9" x14ac:dyDescent="0.25">
      <c r="A49" s="195">
        <f t="shared" si="0"/>
        <v>29</v>
      </c>
      <c r="B49" s="164"/>
      <c r="C49" s="196">
        <v>0</v>
      </c>
      <c r="D49" s="164"/>
      <c r="E49" s="196">
        <v>0</v>
      </c>
      <c r="F49" s="164"/>
      <c r="G49" s="114"/>
      <c r="H49" s="121">
        <v>0</v>
      </c>
      <c r="I49" s="122">
        <v>0</v>
      </c>
    </row>
    <row r="50" spans="1:9" x14ac:dyDescent="0.25">
      <c r="A50" s="191">
        <f t="shared" si="0"/>
        <v>30</v>
      </c>
      <c r="B50" s="164"/>
      <c r="C50" s="192">
        <v>0</v>
      </c>
      <c r="D50" s="164"/>
      <c r="E50" s="192">
        <v>0</v>
      </c>
      <c r="F50" s="164"/>
      <c r="G50" s="114"/>
      <c r="H50" s="119">
        <v>0</v>
      </c>
      <c r="I50" s="120">
        <v>0</v>
      </c>
    </row>
    <row r="51" spans="1:9" x14ac:dyDescent="0.25">
      <c r="A51" s="193" t="str">
        <f t="shared" si="0"/>
        <v/>
      </c>
      <c r="B51" s="161"/>
      <c r="C51" s="194"/>
      <c r="D51" s="161"/>
      <c r="E51" s="194"/>
      <c r="F51" s="161"/>
      <c r="G51" s="114"/>
      <c r="H51" s="127">
        <v>0</v>
      </c>
      <c r="I51" s="128">
        <v>0</v>
      </c>
    </row>
  </sheetData>
  <mergeCells count="118">
    <mergeCell ref="A14:B14"/>
    <mergeCell ref="A15:B15"/>
    <mergeCell ref="A16:B16"/>
    <mergeCell ref="A17:B17"/>
    <mergeCell ref="A18:B18"/>
    <mergeCell ref="H2:J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42:B42"/>
    <mergeCell ref="A43:B43"/>
    <mergeCell ref="A34:B34"/>
    <mergeCell ref="A35:B35"/>
    <mergeCell ref="A36:B36"/>
    <mergeCell ref="A37:B37"/>
    <mergeCell ref="A38:B38"/>
    <mergeCell ref="A29:B29"/>
    <mergeCell ref="A30:B30"/>
    <mergeCell ref="A31:B31"/>
    <mergeCell ref="A32:B32"/>
    <mergeCell ref="A33:B33"/>
    <mergeCell ref="A49:B49"/>
    <mergeCell ref="A50:B50"/>
    <mergeCell ref="A51:B51"/>
    <mergeCell ref="A13:B1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A44:B44"/>
    <mergeCell ref="A45:B45"/>
    <mergeCell ref="A46:B46"/>
    <mergeCell ref="A47:B47"/>
    <mergeCell ref="A48:B48"/>
    <mergeCell ref="A39:B39"/>
    <mergeCell ref="A40:B40"/>
    <mergeCell ref="A41:B41"/>
    <mergeCell ref="C30:D30"/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C48:D48"/>
    <mergeCell ref="C49:D49"/>
    <mergeCell ref="C40:D40"/>
    <mergeCell ref="C41:D41"/>
    <mergeCell ref="C42:D42"/>
    <mergeCell ref="C43:D43"/>
    <mergeCell ref="C44:D44"/>
    <mergeCell ref="C35:D35"/>
    <mergeCell ref="C36:D36"/>
    <mergeCell ref="C37:D37"/>
    <mergeCell ref="C38:D38"/>
    <mergeCell ref="C39:D39"/>
    <mergeCell ref="E27:F27"/>
    <mergeCell ref="E28:F28"/>
    <mergeCell ref="E29:F29"/>
    <mergeCell ref="E30:F30"/>
    <mergeCell ref="E31:F31"/>
    <mergeCell ref="C50:D50"/>
    <mergeCell ref="C51:D51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C45:D45"/>
    <mergeCell ref="C46:D46"/>
    <mergeCell ref="C47:D47"/>
    <mergeCell ref="E37:F37"/>
    <mergeCell ref="E38:F38"/>
    <mergeCell ref="E39:F39"/>
    <mergeCell ref="E40:F40"/>
    <mergeCell ref="E41:F41"/>
    <mergeCell ref="E32:F32"/>
    <mergeCell ref="E33:F33"/>
    <mergeCell ref="E34:F34"/>
    <mergeCell ref="E35:F35"/>
    <mergeCell ref="E36:F36"/>
    <mergeCell ref="E47:F47"/>
    <mergeCell ref="E48:F48"/>
    <mergeCell ref="E49:F49"/>
    <mergeCell ref="E50:F50"/>
    <mergeCell ref="E51:F51"/>
    <mergeCell ref="E42:F42"/>
    <mergeCell ref="E43:F43"/>
    <mergeCell ref="E44:F44"/>
    <mergeCell ref="E45:F45"/>
    <mergeCell ref="E46:F46"/>
  </mergeCells>
  <phoneticPr fontId="8" type="noConversion"/>
  <dataValidations count="2">
    <dataValidation type="date" allowBlank="1" showInputMessage="1" showErrorMessage="1" sqref="E7" xr:uid="{00000000-0002-0000-0F00-000000000000}">
      <formula1>38838</formula1>
      <formula2>57071</formula2>
    </dataValidation>
    <dataValidation type="list" allowBlank="1" showInputMessage="1" showErrorMessage="1" sqref="B6" xr:uid="{00000000-0002-0000-0F00-000001000000}">
      <formula1>#REF!</formula1>
    </dataValidation>
  </dataValidations>
  <printOptions horizontalCentered="1"/>
  <pageMargins left="0.19685039370078741" right="0.19685039370078741" top="0.31496062992125978" bottom="0.11811023622047249" header="0.11811023622047249" footer="0.11811023622047249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4">
    <pageSetUpPr fitToPage="1"/>
  </sheetPr>
  <dimension ref="A1:J51"/>
  <sheetViews>
    <sheetView topLeftCell="A11" workbookViewId="0">
      <selection activeCell="K19" sqref="K19"/>
    </sheetView>
  </sheetViews>
  <sheetFormatPr defaultColWidth="9.109375" defaultRowHeight="13.2" x14ac:dyDescent="0.25"/>
  <cols>
    <col min="1" max="1" width="18.33203125" style="4" customWidth="1"/>
    <col min="2" max="6" width="14.6640625" style="4" customWidth="1"/>
    <col min="7" max="7" width="5.6640625" style="4" customWidth="1"/>
    <col min="8" max="10" width="15.5546875" style="64" customWidth="1"/>
    <col min="11" max="12" width="9.109375" style="4" customWidth="1"/>
    <col min="13" max="13" width="12.88671875" style="4" bestFit="1" customWidth="1"/>
    <col min="14" max="15" width="9.109375" style="4" customWidth="1"/>
    <col min="16" max="16384" width="9.109375" style="4"/>
  </cols>
  <sheetData>
    <row r="1" spans="1:10" s="3" customFormat="1" x14ac:dyDescent="0.25">
      <c r="A1" s="2" t="s">
        <v>195</v>
      </c>
      <c r="B1" s="2"/>
      <c r="C1" s="2"/>
      <c r="D1" s="2"/>
      <c r="E1" s="2"/>
      <c r="F1" s="2"/>
      <c r="H1" s="1"/>
      <c r="I1" s="1"/>
      <c r="J1" s="1"/>
    </row>
    <row r="2" spans="1:10" s="3" customFormat="1" ht="12.9" customHeight="1" x14ac:dyDescent="0.25">
      <c r="A2" s="5" t="s">
        <v>229</v>
      </c>
      <c r="B2" s="5"/>
      <c r="C2" s="5"/>
      <c r="D2" s="5"/>
      <c r="E2" s="5"/>
      <c r="F2" s="5"/>
      <c r="H2" s="213" t="s">
        <v>230</v>
      </c>
      <c r="I2" s="214"/>
      <c r="J2" s="214"/>
    </row>
    <row r="3" spans="1:10" ht="12.6" customHeight="1" x14ac:dyDescent="0.25">
      <c r="H3" s="215"/>
      <c r="I3" s="216"/>
      <c r="J3" s="216"/>
    </row>
    <row r="4" spans="1:10" ht="13.8" customHeight="1" thickBot="1" x14ac:dyDescent="0.3">
      <c r="A4" s="6" t="s">
        <v>197</v>
      </c>
      <c r="B4" s="35"/>
      <c r="C4" s="7"/>
      <c r="D4" s="7"/>
      <c r="E4" s="36"/>
      <c r="F4" s="8" t="s">
        <v>198</v>
      </c>
      <c r="H4" s="62" t="s">
        <v>3</v>
      </c>
      <c r="I4" s="62"/>
      <c r="J4" s="63" t="s">
        <v>231</v>
      </c>
    </row>
    <row r="5" spans="1:10" ht="13.8" customHeight="1" thickBot="1" x14ac:dyDescent="0.3">
      <c r="A5" s="9" t="s">
        <v>12</v>
      </c>
      <c r="B5" s="10"/>
      <c r="C5" s="10"/>
      <c r="D5" s="10"/>
      <c r="E5" s="38"/>
      <c r="F5" s="103" t="s">
        <v>228</v>
      </c>
      <c r="H5" s="77" t="s">
        <v>232</v>
      </c>
      <c r="I5" s="78"/>
      <c r="J5" s="86">
        <v>0</v>
      </c>
    </row>
    <row r="6" spans="1:10" ht="13.8" customHeight="1" thickBot="1" x14ac:dyDescent="0.3">
      <c r="A6" s="9" t="s">
        <v>199</v>
      </c>
      <c r="B6" s="37"/>
      <c r="C6" s="10"/>
      <c r="D6" s="10"/>
      <c r="E6" s="38"/>
      <c r="F6" s="103" t="s">
        <v>200</v>
      </c>
      <c r="H6" s="77" t="s">
        <v>233</v>
      </c>
      <c r="I6" s="78"/>
      <c r="J6" s="159">
        <v>6.25E-2</v>
      </c>
    </row>
    <row r="7" spans="1:10" ht="13.8" customHeight="1" thickBot="1" x14ac:dyDescent="0.3">
      <c r="A7" s="9" t="s">
        <v>201</v>
      </c>
      <c r="B7" s="10"/>
      <c r="C7" s="10"/>
      <c r="D7" s="10"/>
      <c r="E7" s="40"/>
      <c r="F7" s="103" t="str">
        <f>Summary!F6</f>
        <v>Jun 2023</v>
      </c>
      <c r="H7" s="77" t="s">
        <v>234</v>
      </c>
      <c r="I7" s="78"/>
      <c r="J7" s="86">
        <v>1.470588235294118E-2</v>
      </c>
    </row>
    <row r="8" spans="1:10" ht="13.8" customHeight="1" thickBot="1" x14ac:dyDescent="0.3">
      <c r="A8" s="9" t="s">
        <v>235</v>
      </c>
      <c r="B8" s="41" t="str">
        <f>'HotelHZ HT'!B8</f>
        <v>01.06.23</v>
      </c>
      <c r="C8" s="42" t="s">
        <v>236</v>
      </c>
      <c r="D8" s="43">
        <v>0</v>
      </c>
      <c r="E8" s="44">
        <v>8502548</v>
      </c>
      <c r="F8" s="39" t="s">
        <v>172</v>
      </c>
      <c r="H8" s="77" t="s">
        <v>237</v>
      </c>
      <c r="I8" s="78"/>
      <c r="J8" s="86">
        <v>1.8518518518518521E-2</v>
      </c>
    </row>
    <row r="9" spans="1:10" x14ac:dyDescent="0.25">
      <c r="A9" s="9" t="s">
        <v>235</v>
      </c>
      <c r="B9" s="41" t="str">
        <f>'HotelHZ HT'!B9</f>
        <v>01.07.23</v>
      </c>
      <c r="C9" s="42" t="s">
        <v>236</v>
      </c>
      <c r="D9" s="43">
        <v>0</v>
      </c>
      <c r="E9" s="44">
        <v>8502548</v>
      </c>
      <c r="F9" s="39" t="s">
        <v>172</v>
      </c>
    </row>
    <row r="10" spans="1:10" x14ac:dyDescent="0.25">
      <c r="A10" s="49" t="s">
        <v>238</v>
      </c>
      <c r="B10" s="50"/>
      <c r="C10" s="51"/>
      <c r="D10" s="52"/>
      <c r="E10" s="53">
        <v>0</v>
      </c>
      <c r="F10" s="54" t="s">
        <v>172</v>
      </c>
    </row>
    <row r="11" spans="1:10" x14ac:dyDescent="0.25">
      <c r="A11" s="12" t="s">
        <v>203</v>
      </c>
      <c r="B11" s="45"/>
      <c r="C11" s="13"/>
      <c r="D11" s="45"/>
      <c r="E11" s="46">
        <f>(E8-E9+E10)</f>
        <v>0</v>
      </c>
      <c r="F11" s="47" t="s">
        <v>172</v>
      </c>
    </row>
    <row r="13" spans="1:10" x14ac:dyDescent="0.25">
      <c r="A13" s="217" t="s">
        <v>2</v>
      </c>
      <c r="B13" s="169"/>
      <c r="C13" s="218" t="s">
        <v>239</v>
      </c>
      <c r="D13" s="169"/>
      <c r="E13" s="218" t="s">
        <v>208</v>
      </c>
      <c r="F13" s="169"/>
      <c r="H13" s="65" t="s">
        <v>209</v>
      </c>
      <c r="I13" s="66" t="s">
        <v>209</v>
      </c>
    </row>
    <row r="14" spans="1:10" s="3" customFormat="1" x14ac:dyDescent="0.25">
      <c r="A14" s="211"/>
      <c r="B14" s="164"/>
      <c r="C14" s="212" t="s">
        <v>14</v>
      </c>
      <c r="D14" s="164"/>
      <c r="E14" s="212" t="s">
        <v>211</v>
      </c>
      <c r="F14" s="164"/>
      <c r="H14" s="67" t="s">
        <v>212</v>
      </c>
      <c r="I14" s="68" t="s">
        <v>212</v>
      </c>
      <c r="J14" s="1"/>
    </row>
    <row r="15" spans="1:10" s="3" customFormat="1" x14ac:dyDescent="0.25">
      <c r="A15" s="211"/>
      <c r="B15" s="164"/>
      <c r="C15" s="212"/>
      <c r="D15" s="164"/>
      <c r="E15" s="212"/>
      <c r="F15" s="164"/>
      <c r="H15" s="67" t="s">
        <v>214</v>
      </c>
      <c r="I15" s="68" t="s">
        <v>215</v>
      </c>
      <c r="J15" s="1"/>
    </row>
    <row r="16" spans="1:10" s="3" customFormat="1" x14ac:dyDescent="0.25">
      <c r="A16" s="208"/>
      <c r="B16" s="161"/>
      <c r="C16" s="209" t="s">
        <v>240</v>
      </c>
      <c r="D16" s="161"/>
      <c r="E16" s="209" t="s">
        <v>172</v>
      </c>
      <c r="F16" s="161"/>
      <c r="H16" s="69" t="s">
        <v>216</v>
      </c>
      <c r="I16" s="70" t="s">
        <v>216</v>
      </c>
      <c r="J16" s="1"/>
    </row>
    <row r="17" spans="1:9" x14ac:dyDescent="0.25">
      <c r="A17" s="199"/>
      <c r="B17" s="177"/>
      <c r="C17" s="210"/>
      <c r="D17" s="177"/>
      <c r="E17" s="210"/>
      <c r="F17" s="177"/>
      <c r="H17" s="71"/>
      <c r="I17" s="71"/>
    </row>
    <row r="18" spans="1:9" x14ac:dyDescent="0.25">
      <c r="A18" s="204"/>
      <c r="B18" s="169"/>
      <c r="C18" s="205" t="s">
        <v>239</v>
      </c>
      <c r="D18" s="169"/>
      <c r="E18" s="205" t="s">
        <v>241</v>
      </c>
      <c r="F18" s="169"/>
      <c r="H18" s="72" t="s">
        <v>167</v>
      </c>
      <c r="I18" s="73" t="s">
        <v>167</v>
      </c>
    </row>
    <row r="19" spans="1:9" x14ac:dyDescent="0.25">
      <c r="A19" s="206" t="str">
        <f>Summary!F6</f>
        <v>Jun 2023</v>
      </c>
      <c r="B19" s="161"/>
      <c r="C19" s="207">
        <f>MAX(C21:C51)</f>
        <v>0</v>
      </c>
      <c r="D19" s="161"/>
      <c r="E19" s="207">
        <f>SUM(E21:E51)</f>
        <v>0</v>
      </c>
      <c r="F19" s="161"/>
      <c r="G19" s="114"/>
      <c r="H19" s="115">
        <f>SUM(H21:H51)</f>
        <v>0</v>
      </c>
      <c r="I19" s="116">
        <f>SUM(I21:I51)</f>
        <v>0</v>
      </c>
    </row>
    <row r="20" spans="1:9" x14ac:dyDescent="0.25">
      <c r="A20" s="199"/>
      <c r="B20" s="177"/>
      <c r="C20" s="200"/>
      <c r="D20" s="177"/>
      <c r="E20" s="200"/>
      <c r="F20" s="177"/>
      <c r="G20" s="114"/>
      <c r="H20" s="114"/>
      <c r="I20" s="114"/>
    </row>
    <row r="21" spans="1:9" x14ac:dyDescent="0.25">
      <c r="A21" s="201">
        <f>IF(C21&lt;&gt;"",B20+1,"")</f>
        <v>1</v>
      </c>
      <c r="B21" s="169"/>
      <c r="C21" s="202">
        <v>0</v>
      </c>
      <c r="D21" s="169"/>
      <c r="E21" s="203">
        <v>0</v>
      </c>
      <c r="F21" s="169"/>
      <c r="G21" s="114"/>
      <c r="H21" s="117">
        <v>0</v>
      </c>
      <c r="I21" s="118">
        <v>0</v>
      </c>
    </row>
    <row r="22" spans="1:9" x14ac:dyDescent="0.25">
      <c r="A22" s="191">
        <f t="shared" ref="A22:A51" si="0">IF(C22&lt;&gt;"",A21+1,"")</f>
        <v>2</v>
      </c>
      <c r="B22" s="164"/>
      <c r="C22" s="197">
        <v>0</v>
      </c>
      <c r="D22" s="164"/>
      <c r="E22" s="197">
        <v>0</v>
      </c>
      <c r="F22" s="164"/>
      <c r="G22" s="114"/>
      <c r="H22" s="119">
        <v>0</v>
      </c>
      <c r="I22" s="120">
        <v>0</v>
      </c>
    </row>
    <row r="23" spans="1:9" x14ac:dyDescent="0.25">
      <c r="A23" s="195">
        <f t="shared" si="0"/>
        <v>3</v>
      </c>
      <c r="B23" s="164"/>
      <c r="C23" s="198">
        <v>0</v>
      </c>
      <c r="D23" s="164"/>
      <c r="E23" s="198">
        <v>0</v>
      </c>
      <c r="F23" s="164"/>
      <c r="G23" s="114"/>
      <c r="H23" s="121">
        <v>0</v>
      </c>
      <c r="I23" s="122">
        <v>0</v>
      </c>
    </row>
    <row r="24" spans="1:9" x14ac:dyDescent="0.25">
      <c r="A24" s="191">
        <f t="shared" si="0"/>
        <v>4</v>
      </c>
      <c r="B24" s="164"/>
      <c r="C24" s="197">
        <v>0</v>
      </c>
      <c r="D24" s="164"/>
      <c r="E24" s="197">
        <v>0</v>
      </c>
      <c r="F24" s="164"/>
      <c r="G24" s="114"/>
      <c r="H24" s="119">
        <v>0</v>
      </c>
      <c r="I24" s="120">
        <v>0</v>
      </c>
    </row>
    <row r="25" spans="1:9" x14ac:dyDescent="0.25">
      <c r="A25" s="195">
        <f t="shared" si="0"/>
        <v>5</v>
      </c>
      <c r="B25" s="164"/>
      <c r="C25" s="198">
        <v>0</v>
      </c>
      <c r="D25" s="164"/>
      <c r="E25" s="198">
        <v>0</v>
      </c>
      <c r="F25" s="164"/>
      <c r="G25" s="114"/>
      <c r="H25" s="121">
        <v>0</v>
      </c>
      <c r="I25" s="122">
        <v>0</v>
      </c>
    </row>
    <row r="26" spans="1:9" x14ac:dyDescent="0.25">
      <c r="A26" s="191">
        <f t="shared" si="0"/>
        <v>6</v>
      </c>
      <c r="B26" s="164"/>
      <c r="C26" s="197">
        <v>0</v>
      </c>
      <c r="D26" s="164"/>
      <c r="E26" s="197">
        <v>0</v>
      </c>
      <c r="F26" s="164"/>
      <c r="G26" s="114"/>
      <c r="H26" s="119">
        <v>0</v>
      </c>
      <c r="I26" s="120">
        <v>0</v>
      </c>
    </row>
    <row r="27" spans="1:9" x14ac:dyDescent="0.25">
      <c r="A27" s="195">
        <f t="shared" si="0"/>
        <v>7</v>
      </c>
      <c r="B27" s="164"/>
      <c r="C27" s="198">
        <v>0</v>
      </c>
      <c r="D27" s="164"/>
      <c r="E27" s="198">
        <v>0</v>
      </c>
      <c r="F27" s="164"/>
      <c r="G27" s="114"/>
      <c r="H27" s="121">
        <v>0</v>
      </c>
      <c r="I27" s="122">
        <v>0</v>
      </c>
    </row>
    <row r="28" spans="1:9" x14ac:dyDescent="0.25">
      <c r="A28" s="191">
        <f t="shared" si="0"/>
        <v>8</v>
      </c>
      <c r="B28" s="164"/>
      <c r="C28" s="197">
        <v>0</v>
      </c>
      <c r="D28" s="164"/>
      <c r="E28" s="197">
        <v>0</v>
      </c>
      <c r="F28" s="164"/>
      <c r="G28" s="114"/>
      <c r="H28" s="119">
        <v>0</v>
      </c>
      <c r="I28" s="120">
        <v>0</v>
      </c>
    </row>
    <row r="29" spans="1:9" x14ac:dyDescent="0.25">
      <c r="A29" s="195">
        <f t="shared" si="0"/>
        <v>9</v>
      </c>
      <c r="B29" s="164"/>
      <c r="C29" s="198">
        <v>0</v>
      </c>
      <c r="D29" s="164"/>
      <c r="E29" s="198">
        <v>0</v>
      </c>
      <c r="F29" s="164"/>
      <c r="G29" s="114"/>
      <c r="H29" s="121">
        <v>0</v>
      </c>
      <c r="I29" s="122">
        <v>0</v>
      </c>
    </row>
    <row r="30" spans="1:9" x14ac:dyDescent="0.25">
      <c r="A30" s="191">
        <f t="shared" si="0"/>
        <v>10</v>
      </c>
      <c r="B30" s="164"/>
      <c r="C30" s="197">
        <v>0</v>
      </c>
      <c r="D30" s="164"/>
      <c r="E30" s="197">
        <v>0</v>
      </c>
      <c r="F30" s="164"/>
      <c r="G30" s="114"/>
      <c r="H30" s="119">
        <v>0</v>
      </c>
      <c r="I30" s="120">
        <v>0</v>
      </c>
    </row>
    <row r="31" spans="1:9" x14ac:dyDescent="0.25">
      <c r="A31" s="195">
        <f t="shared" si="0"/>
        <v>11</v>
      </c>
      <c r="B31" s="164"/>
      <c r="C31" s="198">
        <v>0</v>
      </c>
      <c r="D31" s="164"/>
      <c r="E31" s="198">
        <v>0</v>
      </c>
      <c r="F31" s="164"/>
      <c r="G31" s="114"/>
      <c r="H31" s="121">
        <v>0</v>
      </c>
      <c r="I31" s="122">
        <v>0</v>
      </c>
    </row>
    <row r="32" spans="1:9" x14ac:dyDescent="0.25">
      <c r="A32" s="191">
        <f t="shared" si="0"/>
        <v>12</v>
      </c>
      <c r="B32" s="164"/>
      <c r="C32" s="197">
        <v>0</v>
      </c>
      <c r="D32" s="164"/>
      <c r="E32" s="197">
        <v>0</v>
      </c>
      <c r="F32" s="164"/>
      <c r="G32" s="114"/>
      <c r="H32" s="123">
        <v>0</v>
      </c>
      <c r="I32" s="124">
        <v>0</v>
      </c>
    </row>
    <row r="33" spans="1:9" x14ac:dyDescent="0.25">
      <c r="A33" s="195">
        <f t="shared" si="0"/>
        <v>13</v>
      </c>
      <c r="B33" s="164"/>
      <c r="C33" s="198">
        <v>0</v>
      </c>
      <c r="D33" s="164"/>
      <c r="E33" s="198">
        <v>0</v>
      </c>
      <c r="F33" s="164"/>
      <c r="G33" s="114"/>
      <c r="H33" s="125">
        <v>0</v>
      </c>
      <c r="I33" s="126">
        <v>0</v>
      </c>
    </row>
    <row r="34" spans="1:9" x14ac:dyDescent="0.25">
      <c r="A34" s="191">
        <f t="shared" si="0"/>
        <v>14</v>
      </c>
      <c r="B34" s="164"/>
      <c r="C34" s="197">
        <v>0</v>
      </c>
      <c r="D34" s="164"/>
      <c r="E34" s="197">
        <v>0</v>
      </c>
      <c r="F34" s="164"/>
      <c r="G34" s="114"/>
      <c r="H34" s="123">
        <v>0</v>
      </c>
      <c r="I34" s="124">
        <v>0</v>
      </c>
    </row>
    <row r="35" spans="1:9" x14ac:dyDescent="0.25">
      <c r="A35" s="195">
        <f t="shared" si="0"/>
        <v>15</v>
      </c>
      <c r="B35" s="164"/>
      <c r="C35" s="198">
        <v>0</v>
      </c>
      <c r="D35" s="164"/>
      <c r="E35" s="198">
        <v>0</v>
      </c>
      <c r="F35" s="164"/>
      <c r="G35" s="114"/>
      <c r="H35" s="125">
        <v>0</v>
      </c>
      <c r="I35" s="126">
        <v>0</v>
      </c>
    </row>
    <row r="36" spans="1:9" x14ac:dyDescent="0.25">
      <c r="A36" s="191">
        <f t="shared" si="0"/>
        <v>16</v>
      </c>
      <c r="B36" s="164"/>
      <c r="C36" s="197">
        <v>0</v>
      </c>
      <c r="D36" s="164"/>
      <c r="E36" s="197">
        <v>0</v>
      </c>
      <c r="F36" s="164"/>
      <c r="G36" s="114"/>
      <c r="H36" s="123">
        <v>0</v>
      </c>
      <c r="I36" s="124">
        <v>0</v>
      </c>
    </row>
    <row r="37" spans="1:9" x14ac:dyDescent="0.25">
      <c r="A37" s="195">
        <f t="shared" si="0"/>
        <v>17</v>
      </c>
      <c r="B37" s="164"/>
      <c r="C37" s="198">
        <v>0</v>
      </c>
      <c r="D37" s="164"/>
      <c r="E37" s="198">
        <v>0</v>
      </c>
      <c r="F37" s="164"/>
      <c r="G37" s="114"/>
      <c r="H37" s="125">
        <v>0</v>
      </c>
      <c r="I37" s="126">
        <v>0</v>
      </c>
    </row>
    <row r="38" spans="1:9" x14ac:dyDescent="0.25">
      <c r="A38" s="191">
        <f t="shared" si="0"/>
        <v>18</v>
      </c>
      <c r="B38" s="164"/>
      <c r="C38" s="197">
        <v>0</v>
      </c>
      <c r="D38" s="164"/>
      <c r="E38" s="197">
        <v>0</v>
      </c>
      <c r="F38" s="164"/>
      <c r="G38" s="114"/>
      <c r="H38" s="123">
        <v>0</v>
      </c>
      <c r="I38" s="124">
        <v>0</v>
      </c>
    </row>
    <row r="39" spans="1:9" x14ac:dyDescent="0.25">
      <c r="A39" s="195">
        <f t="shared" si="0"/>
        <v>19</v>
      </c>
      <c r="B39" s="164"/>
      <c r="C39" s="198">
        <v>0</v>
      </c>
      <c r="D39" s="164"/>
      <c r="E39" s="198">
        <v>0</v>
      </c>
      <c r="F39" s="164"/>
      <c r="G39" s="114"/>
      <c r="H39" s="125">
        <v>0</v>
      </c>
      <c r="I39" s="126">
        <v>0</v>
      </c>
    </row>
    <row r="40" spans="1:9" x14ac:dyDescent="0.25">
      <c r="A40" s="191">
        <f t="shared" si="0"/>
        <v>20</v>
      </c>
      <c r="B40" s="164"/>
      <c r="C40" s="197">
        <v>0</v>
      </c>
      <c r="D40" s="164"/>
      <c r="E40" s="197">
        <v>0</v>
      </c>
      <c r="F40" s="164"/>
      <c r="G40" s="114"/>
      <c r="H40" s="123">
        <v>0</v>
      </c>
      <c r="I40" s="124">
        <v>0</v>
      </c>
    </row>
    <row r="41" spans="1:9" x14ac:dyDescent="0.25">
      <c r="A41" s="195">
        <f t="shared" si="0"/>
        <v>21</v>
      </c>
      <c r="B41" s="164"/>
      <c r="C41" s="198">
        <v>0</v>
      </c>
      <c r="D41" s="164"/>
      <c r="E41" s="198">
        <v>0</v>
      </c>
      <c r="F41" s="164"/>
      <c r="G41" s="114"/>
      <c r="H41" s="125">
        <v>0</v>
      </c>
      <c r="I41" s="126">
        <v>0</v>
      </c>
    </row>
    <row r="42" spans="1:9" x14ac:dyDescent="0.25">
      <c r="A42" s="191">
        <f t="shared" si="0"/>
        <v>22</v>
      </c>
      <c r="B42" s="164"/>
      <c r="C42" s="192">
        <v>0</v>
      </c>
      <c r="D42" s="164"/>
      <c r="E42" s="192">
        <v>0</v>
      </c>
      <c r="F42" s="164"/>
      <c r="G42" s="114"/>
      <c r="H42" s="119">
        <v>0</v>
      </c>
      <c r="I42" s="120">
        <v>0</v>
      </c>
    </row>
    <row r="43" spans="1:9" x14ac:dyDescent="0.25">
      <c r="A43" s="195">
        <f t="shared" si="0"/>
        <v>23</v>
      </c>
      <c r="B43" s="164"/>
      <c r="C43" s="196">
        <v>0</v>
      </c>
      <c r="D43" s="164"/>
      <c r="E43" s="196">
        <v>0</v>
      </c>
      <c r="F43" s="164"/>
      <c r="G43" s="114"/>
      <c r="H43" s="121">
        <v>0</v>
      </c>
      <c r="I43" s="122">
        <v>0</v>
      </c>
    </row>
    <row r="44" spans="1:9" x14ac:dyDescent="0.25">
      <c r="A44" s="191">
        <f t="shared" si="0"/>
        <v>24</v>
      </c>
      <c r="B44" s="164"/>
      <c r="C44" s="192">
        <v>0</v>
      </c>
      <c r="D44" s="164"/>
      <c r="E44" s="192">
        <v>0</v>
      </c>
      <c r="F44" s="164"/>
      <c r="G44" s="114"/>
      <c r="H44" s="119">
        <v>0</v>
      </c>
      <c r="I44" s="120">
        <v>0</v>
      </c>
    </row>
    <row r="45" spans="1:9" x14ac:dyDescent="0.25">
      <c r="A45" s="195">
        <f t="shared" si="0"/>
        <v>25</v>
      </c>
      <c r="B45" s="164"/>
      <c r="C45" s="196">
        <v>0</v>
      </c>
      <c r="D45" s="164"/>
      <c r="E45" s="196">
        <v>0</v>
      </c>
      <c r="F45" s="164"/>
      <c r="G45" s="114"/>
      <c r="H45" s="121">
        <v>0</v>
      </c>
      <c r="I45" s="122">
        <v>0</v>
      </c>
    </row>
    <row r="46" spans="1:9" x14ac:dyDescent="0.25">
      <c r="A46" s="191">
        <f t="shared" si="0"/>
        <v>26</v>
      </c>
      <c r="B46" s="164"/>
      <c r="C46" s="192">
        <v>0</v>
      </c>
      <c r="D46" s="164"/>
      <c r="E46" s="192">
        <v>0</v>
      </c>
      <c r="F46" s="164"/>
      <c r="G46" s="114"/>
      <c r="H46" s="119">
        <v>0</v>
      </c>
      <c r="I46" s="120">
        <v>0</v>
      </c>
    </row>
    <row r="47" spans="1:9" x14ac:dyDescent="0.25">
      <c r="A47" s="195">
        <f t="shared" si="0"/>
        <v>27</v>
      </c>
      <c r="B47" s="164"/>
      <c r="C47" s="196">
        <v>0</v>
      </c>
      <c r="D47" s="164"/>
      <c r="E47" s="196">
        <v>0</v>
      </c>
      <c r="F47" s="164"/>
      <c r="G47" s="114"/>
      <c r="H47" s="121">
        <v>0</v>
      </c>
      <c r="I47" s="122">
        <v>0</v>
      </c>
    </row>
    <row r="48" spans="1:9" x14ac:dyDescent="0.25">
      <c r="A48" s="191">
        <f t="shared" si="0"/>
        <v>28</v>
      </c>
      <c r="B48" s="164"/>
      <c r="C48" s="192">
        <v>0</v>
      </c>
      <c r="D48" s="164"/>
      <c r="E48" s="192">
        <v>0</v>
      </c>
      <c r="F48" s="164"/>
      <c r="G48" s="114"/>
      <c r="H48" s="119">
        <v>0</v>
      </c>
      <c r="I48" s="120">
        <v>0</v>
      </c>
    </row>
    <row r="49" spans="1:9" x14ac:dyDescent="0.25">
      <c r="A49" s="195">
        <f t="shared" si="0"/>
        <v>29</v>
      </c>
      <c r="B49" s="164"/>
      <c r="C49" s="196">
        <v>0</v>
      </c>
      <c r="D49" s="164"/>
      <c r="E49" s="196">
        <v>0</v>
      </c>
      <c r="F49" s="164"/>
      <c r="G49" s="114"/>
      <c r="H49" s="121">
        <v>0</v>
      </c>
      <c r="I49" s="122">
        <v>0</v>
      </c>
    </row>
    <row r="50" spans="1:9" x14ac:dyDescent="0.25">
      <c r="A50" s="191">
        <f t="shared" si="0"/>
        <v>30</v>
      </c>
      <c r="B50" s="164"/>
      <c r="C50" s="192">
        <v>0</v>
      </c>
      <c r="D50" s="164"/>
      <c r="E50" s="192">
        <v>0</v>
      </c>
      <c r="F50" s="164"/>
      <c r="G50" s="114"/>
      <c r="H50" s="119">
        <v>0</v>
      </c>
      <c r="I50" s="120">
        <v>0</v>
      </c>
    </row>
    <row r="51" spans="1:9" x14ac:dyDescent="0.25">
      <c r="A51" s="193" t="str">
        <f t="shared" si="0"/>
        <v/>
      </c>
      <c r="B51" s="161"/>
      <c r="C51" s="194"/>
      <c r="D51" s="161"/>
      <c r="E51" s="194"/>
      <c r="F51" s="161"/>
      <c r="G51" s="114"/>
      <c r="H51" s="127">
        <v>0</v>
      </c>
      <c r="I51" s="128">
        <v>0</v>
      </c>
    </row>
  </sheetData>
  <mergeCells count="118">
    <mergeCell ref="A14:B14"/>
    <mergeCell ref="C14:D14"/>
    <mergeCell ref="E14:F14"/>
    <mergeCell ref="A15:B15"/>
    <mergeCell ref="C15:D15"/>
    <mergeCell ref="E15:F15"/>
    <mergeCell ref="H2:J3"/>
    <mergeCell ref="A13:B13"/>
    <mergeCell ref="C13:D13"/>
    <mergeCell ref="E13:F13"/>
    <mergeCell ref="A18:B18"/>
    <mergeCell ref="C18:D18"/>
    <mergeCell ref="E18:F18"/>
    <mergeCell ref="A19:B19"/>
    <mergeCell ref="C19:D19"/>
    <mergeCell ref="E19:F19"/>
    <mergeCell ref="A16:B16"/>
    <mergeCell ref="C16:D16"/>
    <mergeCell ref="E16:F16"/>
    <mergeCell ref="A17:B17"/>
    <mergeCell ref="C17:D17"/>
    <mergeCell ref="E17:F17"/>
    <mergeCell ref="A22:B22"/>
    <mergeCell ref="C22:D22"/>
    <mergeCell ref="E22:F22"/>
    <mergeCell ref="A23:B23"/>
    <mergeCell ref="C23:D23"/>
    <mergeCell ref="E23:F23"/>
    <mergeCell ref="A20:B20"/>
    <mergeCell ref="C20:D20"/>
    <mergeCell ref="E20:F20"/>
    <mergeCell ref="A21:B21"/>
    <mergeCell ref="C21:D21"/>
    <mergeCell ref="E21:F21"/>
    <mergeCell ref="A26:B26"/>
    <mergeCell ref="C26:D26"/>
    <mergeCell ref="E26:F26"/>
    <mergeCell ref="A27:B27"/>
    <mergeCell ref="C27:D27"/>
    <mergeCell ref="E27:F27"/>
    <mergeCell ref="A24:B24"/>
    <mergeCell ref="C24:D24"/>
    <mergeCell ref="E24:F24"/>
    <mergeCell ref="A25:B25"/>
    <mergeCell ref="C25:D25"/>
    <mergeCell ref="E25:F25"/>
    <mergeCell ref="A30:B30"/>
    <mergeCell ref="C30:D30"/>
    <mergeCell ref="E30:F30"/>
    <mergeCell ref="A31:B31"/>
    <mergeCell ref="C31:D31"/>
    <mergeCell ref="E31:F31"/>
    <mergeCell ref="A28:B28"/>
    <mergeCell ref="C28:D28"/>
    <mergeCell ref="E28:F28"/>
    <mergeCell ref="A29:B29"/>
    <mergeCell ref="C29:D29"/>
    <mergeCell ref="E29:F29"/>
    <mergeCell ref="A34:B34"/>
    <mergeCell ref="C34:D34"/>
    <mergeCell ref="E34:F34"/>
    <mergeCell ref="A35:B35"/>
    <mergeCell ref="C35:D35"/>
    <mergeCell ref="E35:F35"/>
    <mergeCell ref="A32:B32"/>
    <mergeCell ref="C32:D32"/>
    <mergeCell ref="E32:F32"/>
    <mergeCell ref="A33:B33"/>
    <mergeCell ref="C33:D33"/>
    <mergeCell ref="E33:F33"/>
    <mergeCell ref="A38:B38"/>
    <mergeCell ref="C38:D38"/>
    <mergeCell ref="E38:F38"/>
    <mergeCell ref="A39:B39"/>
    <mergeCell ref="C39:D39"/>
    <mergeCell ref="E39:F39"/>
    <mergeCell ref="A36:B36"/>
    <mergeCell ref="C36:D36"/>
    <mergeCell ref="E36:F36"/>
    <mergeCell ref="A37:B37"/>
    <mergeCell ref="C37:D37"/>
    <mergeCell ref="E37:F37"/>
    <mergeCell ref="A42:B42"/>
    <mergeCell ref="C42:D42"/>
    <mergeCell ref="E42:F42"/>
    <mergeCell ref="A43:B43"/>
    <mergeCell ref="C43:D43"/>
    <mergeCell ref="E43:F43"/>
    <mergeCell ref="A40:B40"/>
    <mergeCell ref="C40:D40"/>
    <mergeCell ref="E40:F40"/>
    <mergeCell ref="A41:B41"/>
    <mergeCell ref="C41:D41"/>
    <mergeCell ref="E41:F41"/>
    <mergeCell ref="A46:B46"/>
    <mergeCell ref="C46:D46"/>
    <mergeCell ref="E46:F46"/>
    <mergeCell ref="A47:B47"/>
    <mergeCell ref="C47:D47"/>
    <mergeCell ref="E47:F47"/>
    <mergeCell ref="A44:B44"/>
    <mergeCell ref="C44:D44"/>
    <mergeCell ref="E44:F44"/>
    <mergeCell ref="A45:B45"/>
    <mergeCell ref="C45:D45"/>
    <mergeCell ref="E45:F45"/>
    <mergeCell ref="A50:B50"/>
    <mergeCell ref="C50:D50"/>
    <mergeCell ref="E50:F50"/>
    <mergeCell ref="A51:B51"/>
    <mergeCell ref="C51:D51"/>
    <mergeCell ref="E51:F51"/>
    <mergeCell ref="A48:B48"/>
    <mergeCell ref="C48:D48"/>
    <mergeCell ref="E48:F48"/>
    <mergeCell ref="A49:B49"/>
    <mergeCell ref="C49:D49"/>
    <mergeCell ref="E49:F49"/>
  </mergeCells>
  <phoneticPr fontId="8" type="noConversion"/>
  <dataValidations count="2">
    <dataValidation type="list" allowBlank="1" showInputMessage="1" showErrorMessage="1" sqref="B6" xr:uid="{00000000-0002-0000-1000-000000000000}">
      <formula1>#REF!</formula1>
    </dataValidation>
    <dataValidation type="date" allowBlank="1" showInputMessage="1" showErrorMessage="1" sqref="E7" xr:uid="{00000000-0002-0000-1000-000001000000}">
      <formula1>38838</formula1>
      <formula2>57071</formula2>
    </dataValidation>
  </dataValidations>
  <printOptions horizontalCentered="1"/>
  <pageMargins left="0.19685039370078741" right="0.19685039370078741" top="0.31496062992125978" bottom="0.11811023622047249" header="0.11811023622047249" footer="0.11811023622047249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rgb="FFFF0000"/>
  </sheetPr>
  <dimension ref="A1:N42"/>
  <sheetViews>
    <sheetView workbookViewId="0">
      <selection activeCell="E28" sqref="E28"/>
    </sheetView>
  </sheetViews>
  <sheetFormatPr defaultColWidth="9.109375" defaultRowHeight="13.2" x14ac:dyDescent="0.25"/>
  <cols>
    <col min="1" max="1" width="20.44140625" style="4" customWidth="1"/>
    <col min="2" max="2" width="13.109375" style="4" customWidth="1"/>
    <col min="3" max="12" width="21.44140625" style="4" customWidth="1"/>
    <col min="13" max="14" width="9.109375" style="4" customWidth="1"/>
    <col min="15" max="16384" width="9.109375" style="4"/>
  </cols>
  <sheetData>
    <row r="1" spans="1:14" ht="21" customHeight="1" x14ac:dyDescent="0.4">
      <c r="A1" s="79" t="s">
        <v>4</v>
      </c>
    </row>
    <row r="2" spans="1:14" x14ac:dyDescent="0.25">
      <c r="D2" s="3" t="s">
        <v>5</v>
      </c>
    </row>
    <row r="3" spans="1:14" x14ac:dyDescent="0.25">
      <c r="D3" s="3" t="s">
        <v>6</v>
      </c>
    </row>
    <row r="4" spans="1:14" x14ac:dyDescent="0.25">
      <c r="D4" s="3" t="s">
        <v>7</v>
      </c>
    </row>
    <row r="6" spans="1:14" x14ac:dyDescent="0.25">
      <c r="A6" s="88" t="s">
        <v>8</v>
      </c>
      <c r="B6" s="4" t="s">
        <v>9</v>
      </c>
    </row>
    <row r="7" spans="1:14" x14ac:dyDescent="0.25">
      <c r="A7" s="3"/>
    </row>
    <row r="8" spans="1:14" x14ac:dyDescent="0.25">
      <c r="C8" s="80" t="s">
        <v>10</v>
      </c>
      <c r="D8" s="81"/>
      <c r="E8" s="81"/>
      <c r="F8" s="81"/>
      <c r="G8" s="80" t="s">
        <v>11</v>
      </c>
      <c r="H8" s="81"/>
      <c r="I8" s="81"/>
      <c r="J8" s="81"/>
      <c r="K8" s="81"/>
      <c r="L8" s="81"/>
      <c r="M8" s="81"/>
    </row>
    <row r="9" spans="1:14" x14ac:dyDescent="0.25">
      <c r="A9" s="82" t="s">
        <v>12</v>
      </c>
      <c r="B9" s="82" t="s">
        <v>13</v>
      </c>
      <c r="C9" s="82" t="s">
        <v>14</v>
      </c>
      <c r="D9" s="82" t="s">
        <v>15</v>
      </c>
      <c r="E9" s="82" t="s">
        <v>16</v>
      </c>
      <c r="F9" s="82" t="s">
        <v>17</v>
      </c>
      <c r="G9" s="82" t="s">
        <v>18</v>
      </c>
      <c r="H9" s="82" t="s">
        <v>19</v>
      </c>
      <c r="I9" s="82" t="s">
        <v>20</v>
      </c>
      <c r="J9" s="82" t="s">
        <v>21</v>
      </c>
      <c r="K9" s="82" t="s">
        <v>22</v>
      </c>
      <c r="L9" s="82" t="s">
        <v>23</v>
      </c>
      <c r="N9" s="83" t="s">
        <v>24</v>
      </c>
    </row>
    <row r="10" spans="1:14" x14ac:dyDescent="0.25">
      <c r="A10" s="84" t="s">
        <v>25</v>
      </c>
      <c r="B10" s="84" t="b">
        <f>TRUE</f>
        <v>1</v>
      </c>
      <c r="C10" s="85" t="s">
        <v>26</v>
      </c>
      <c r="D10" s="85" t="s">
        <v>27</v>
      </c>
      <c r="E10" s="85" t="s">
        <v>28</v>
      </c>
      <c r="F10" s="85" t="s">
        <v>29</v>
      </c>
      <c r="G10" s="85" t="s">
        <v>30</v>
      </c>
      <c r="H10" s="85" t="s">
        <v>31</v>
      </c>
      <c r="I10" s="85" t="s">
        <v>32</v>
      </c>
      <c r="J10" s="85" t="s">
        <v>33</v>
      </c>
      <c r="K10" s="85" t="s">
        <v>34</v>
      </c>
      <c r="L10" s="85" t="s">
        <v>35</v>
      </c>
    </row>
    <row r="11" spans="1:14" x14ac:dyDescent="0.25">
      <c r="A11" s="84" t="s">
        <v>36</v>
      </c>
      <c r="B11" s="84" t="b">
        <f>TRUE</f>
        <v>1</v>
      </c>
      <c r="C11" s="85" t="s">
        <v>37</v>
      </c>
      <c r="D11" s="85" t="s">
        <v>38</v>
      </c>
      <c r="E11" s="85" t="s">
        <v>39</v>
      </c>
      <c r="F11" s="85" t="s">
        <v>40</v>
      </c>
      <c r="G11" s="85" t="s">
        <v>41</v>
      </c>
      <c r="H11" s="85" t="s">
        <v>42</v>
      </c>
      <c r="I11" s="85" t="s">
        <v>43</v>
      </c>
      <c r="J11" s="85" t="s">
        <v>44</v>
      </c>
      <c r="K11" s="85" t="s">
        <v>45</v>
      </c>
      <c r="L11" s="85" t="s">
        <v>46</v>
      </c>
    </row>
    <row r="12" spans="1:14" x14ac:dyDescent="0.25">
      <c r="A12" s="84" t="s">
        <v>47</v>
      </c>
      <c r="B12" s="84" t="b">
        <f>FALSE</f>
        <v>0</v>
      </c>
      <c r="C12" s="85" t="s">
        <v>48</v>
      </c>
      <c r="D12" s="85" t="s">
        <v>49</v>
      </c>
      <c r="E12" s="85" t="s">
        <v>50</v>
      </c>
      <c r="F12" s="85" t="s">
        <v>51</v>
      </c>
      <c r="G12" s="85" t="s">
        <v>52</v>
      </c>
      <c r="H12" s="85" t="s">
        <v>53</v>
      </c>
      <c r="I12" s="85" t="s">
        <v>54</v>
      </c>
      <c r="J12" s="85" t="s">
        <v>55</v>
      </c>
      <c r="K12" s="85" t="s">
        <v>56</v>
      </c>
      <c r="L12" s="85" t="s">
        <v>57</v>
      </c>
    </row>
    <row r="13" spans="1:14" x14ac:dyDescent="0.25">
      <c r="A13" s="84" t="s">
        <v>58</v>
      </c>
      <c r="B13" s="84" t="b">
        <f>FALSE</f>
        <v>0</v>
      </c>
      <c r="C13" s="85" t="s">
        <v>59</v>
      </c>
      <c r="D13" s="85" t="s">
        <v>60</v>
      </c>
      <c r="E13" s="85" t="s">
        <v>61</v>
      </c>
      <c r="F13" s="85" t="s">
        <v>62</v>
      </c>
      <c r="G13" s="85" t="s">
        <v>63</v>
      </c>
      <c r="H13" s="85" t="s">
        <v>64</v>
      </c>
      <c r="I13" s="85" t="s">
        <v>65</v>
      </c>
      <c r="J13" s="85" t="s">
        <v>66</v>
      </c>
      <c r="K13" s="85" t="s">
        <v>67</v>
      </c>
      <c r="L13" s="85" t="s">
        <v>68</v>
      </c>
    </row>
    <row r="14" spans="1:14" x14ac:dyDescent="0.25">
      <c r="A14" s="84" t="s">
        <v>69</v>
      </c>
      <c r="B14" s="84" t="b">
        <f>FALSE</f>
        <v>0</v>
      </c>
      <c r="C14" s="85" t="s">
        <v>70</v>
      </c>
      <c r="D14" s="85" t="s">
        <v>71</v>
      </c>
      <c r="E14" s="85" t="s">
        <v>72</v>
      </c>
      <c r="F14" s="85" t="s">
        <v>73</v>
      </c>
      <c r="G14" s="85" t="s">
        <v>74</v>
      </c>
      <c r="H14" s="85" t="s">
        <v>75</v>
      </c>
      <c r="I14" s="85" t="s">
        <v>76</v>
      </c>
      <c r="J14" s="85" t="s">
        <v>77</v>
      </c>
      <c r="K14" s="85" t="s">
        <v>78</v>
      </c>
      <c r="L14" s="85" t="s">
        <v>79</v>
      </c>
    </row>
    <row r="15" spans="1:14" x14ac:dyDescent="0.25">
      <c r="A15" s="84" t="s">
        <v>80</v>
      </c>
      <c r="B15" s="84" t="b">
        <f>FALSE</f>
        <v>0</v>
      </c>
      <c r="C15" s="85" t="s">
        <v>81</v>
      </c>
      <c r="D15" s="85" t="s">
        <v>82</v>
      </c>
      <c r="E15" s="85" t="s">
        <v>83</v>
      </c>
      <c r="F15" s="85" t="s">
        <v>84</v>
      </c>
      <c r="G15" s="85" t="s">
        <v>85</v>
      </c>
      <c r="H15" s="85" t="s">
        <v>86</v>
      </c>
      <c r="I15" s="85" t="s">
        <v>87</v>
      </c>
      <c r="J15" s="85" t="s">
        <v>88</v>
      </c>
      <c r="K15" s="85" t="s">
        <v>89</v>
      </c>
      <c r="L15" s="85" t="s">
        <v>90</v>
      </c>
    </row>
    <row r="16" spans="1:14" x14ac:dyDescent="0.25">
      <c r="A16" s="84" t="s">
        <v>91</v>
      </c>
      <c r="B16" s="84" t="b">
        <f>FALSE</f>
        <v>0</v>
      </c>
      <c r="C16" s="85" t="s">
        <v>92</v>
      </c>
      <c r="D16" s="85" t="s">
        <v>93</v>
      </c>
      <c r="E16" s="85" t="s">
        <v>94</v>
      </c>
      <c r="F16" s="85" t="s">
        <v>95</v>
      </c>
      <c r="G16" s="85" t="s">
        <v>96</v>
      </c>
      <c r="H16" s="85" t="s">
        <v>97</v>
      </c>
      <c r="I16" s="85" t="s">
        <v>98</v>
      </c>
      <c r="J16" s="85" t="s">
        <v>99</v>
      </c>
      <c r="K16" s="85" t="s">
        <v>100</v>
      </c>
      <c r="L16" s="85" t="s">
        <v>101</v>
      </c>
    </row>
    <row r="17" spans="1:12" x14ac:dyDescent="0.25">
      <c r="A17" s="84" t="s">
        <v>102</v>
      </c>
      <c r="B17" s="84" t="b">
        <f>FALSE</f>
        <v>0</v>
      </c>
      <c r="C17" s="85" t="s">
        <v>103</v>
      </c>
      <c r="D17" s="85" t="s">
        <v>104</v>
      </c>
      <c r="E17" s="85" t="s">
        <v>105</v>
      </c>
      <c r="F17" s="85" t="s">
        <v>106</v>
      </c>
      <c r="G17" s="85" t="s">
        <v>107</v>
      </c>
      <c r="H17" s="85" t="s">
        <v>108</v>
      </c>
      <c r="I17" s="85" t="s">
        <v>109</v>
      </c>
      <c r="J17" s="85" t="s">
        <v>110</v>
      </c>
      <c r="K17" s="85" t="s">
        <v>111</v>
      </c>
      <c r="L17" s="85" t="s">
        <v>112</v>
      </c>
    </row>
    <row r="18" spans="1:12" x14ac:dyDescent="0.25">
      <c r="A18" s="84" t="s">
        <v>113</v>
      </c>
      <c r="B18" s="84" t="b">
        <f>FALSE</f>
        <v>0</v>
      </c>
      <c r="C18" s="85" t="s">
        <v>114</v>
      </c>
      <c r="D18" s="85" t="s">
        <v>115</v>
      </c>
      <c r="E18" s="85" t="s">
        <v>116</v>
      </c>
      <c r="F18" s="85" t="s">
        <v>117</v>
      </c>
      <c r="G18" s="85" t="s">
        <v>118</v>
      </c>
      <c r="H18" s="85" t="s">
        <v>119</v>
      </c>
      <c r="I18" s="85" t="s">
        <v>120</v>
      </c>
      <c r="J18" s="85" t="s">
        <v>121</v>
      </c>
      <c r="K18" s="85" t="s">
        <v>122</v>
      </c>
      <c r="L18" s="85" t="s">
        <v>123</v>
      </c>
    </row>
    <row r="19" spans="1:12" x14ac:dyDescent="0.25">
      <c r="A19" s="84" t="s">
        <v>124</v>
      </c>
      <c r="B19" s="84" t="b">
        <f>FALSE</f>
        <v>0</v>
      </c>
      <c r="C19" s="85" t="s">
        <v>125</v>
      </c>
      <c r="D19" s="85" t="s">
        <v>126</v>
      </c>
      <c r="E19" s="85" t="s">
        <v>127</v>
      </c>
      <c r="F19" s="85" t="s">
        <v>128</v>
      </c>
      <c r="G19" s="85" t="s">
        <v>129</v>
      </c>
      <c r="H19" s="85" t="s">
        <v>130</v>
      </c>
      <c r="I19" s="85" t="s">
        <v>131</v>
      </c>
      <c r="J19" s="85" t="s">
        <v>132</v>
      </c>
      <c r="K19" s="85" t="s">
        <v>133</v>
      </c>
      <c r="L19" s="85" t="s">
        <v>134</v>
      </c>
    </row>
    <row r="20" spans="1:12" x14ac:dyDescent="0.25">
      <c r="A20" s="84" t="s">
        <v>135</v>
      </c>
      <c r="B20" s="84" t="b">
        <f>FALSE</f>
        <v>0</v>
      </c>
      <c r="C20" s="85" t="s">
        <v>136</v>
      </c>
      <c r="D20" s="85" t="s">
        <v>137</v>
      </c>
      <c r="E20" s="85" t="s">
        <v>138</v>
      </c>
      <c r="F20" s="85" t="s">
        <v>139</v>
      </c>
      <c r="G20" s="85" t="s">
        <v>140</v>
      </c>
      <c r="H20" s="85" t="s">
        <v>141</v>
      </c>
      <c r="I20" s="85" t="s">
        <v>142</v>
      </c>
      <c r="J20" s="85" t="s">
        <v>143</v>
      </c>
      <c r="K20" s="85" t="s">
        <v>144</v>
      </c>
      <c r="L20" s="85" t="s">
        <v>145</v>
      </c>
    </row>
    <row r="21" spans="1:12" x14ac:dyDescent="0.25">
      <c r="A21" s="84" t="s">
        <v>146</v>
      </c>
      <c r="B21" s="84" t="b">
        <f>FALSE</f>
        <v>0</v>
      </c>
      <c r="C21" s="85" t="s">
        <v>147</v>
      </c>
      <c r="D21" s="85" t="s">
        <v>148</v>
      </c>
      <c r="E21" s="85" t="s">
        <v>149</v>
      </c>
      <c r="F21" s="85" t="s">
        <v>150</v>
      </c>
      <c r="G21" s="85" t="s">
        <v>151</v>
      </c>
      <c r="H21" s="85" t="s">
        <v>152</v>
      </c>
      <c r="I21" s="85" t="s">
        <v>153</v>
      </c>
      <c r="J21" s="85" t="s">
        <v>154</v>
      </c>
      <c r="K21" s="85" t="s">
        <v>155</v>
      </c>
      <c r="L21" s="85" t="s">
        <v>156</v>
      </c>
    </row>
    <row r="23" spans="1:12" x14ac:dyDescent="0.25">
      <c r="A23" s="4" t="s">
        <v>157</v>
      </c>
    </row>
    <row r="24" spans="1:12" x14ac:dyDescent="0.25">
      <c r="A24" s="4" t="s">
        <v>158</v>
      </c>
    </row>
    <row r="25" spans="1:12" x14ac:dyDescent="0.25">
      <c r="A25" s="4" t="s">
        <v>159</v>
      </c>
    </row>
    <row r="26" spans="1:12" x14ac:dyDescent="0.25">
      <c r="A26" s="4" t="s">
        <v>160</v>
      </c>
    </row>
    <row r="30" spans="1:12" x14ac:dyDescent="0.25">
      <c r="A30" s="4" t="s">
        <v>161</v>
      </c>
    </row>
    <row r="31" spans="1:12" x14ac:dyDescent="0.25">
      <c r="A31" s="4">
        <v>1</v>
      </c>
      <c r="B31" s="4" t="s">
        <v>25</v>
      </c>
    </row>
    <row r="32" spans="1:12" x14ac:dyDescent="0.25">
      <c r="A32" s="4">
        <v>2</v>
      </c>
      <c r="B32" s="4" t="s">
        <v>36</v>
      </c>
    </row>
    <row r="33" spans="1:2" x14ac:dyDescent="0.25">
      <c r="A33" s="4">
        <v>3</v>
      </c>
      <c r="B33" s="4" t="s">
        <v>47</v>
      </c>
    </row>
    <row r="34" spans="1:2" x14ac:dyDescent="0.25">
      <c r="A34" s="4">
        <v>4</v>
      </c>
      <c r="B34" s="4" t="s">
        <v>58</v>
      </c>
    </row>
    <row r="35" spans="1:2" x14ac:dyDescent="0.25">
      <c r="A35" s="4">
        <v>5</v>
      </c>
      <c r="B35" s="4" t="s">
        <v>69</v>
      </c>
    </row>
    <row r="36" spans="1:2" x14ac:dyDescent="0.25">
      <c r="A36" s="4">
        <v>6</v>
      </c>
      <c r="B36" s="4" t="s">
        <v>80</v>
      </c>
    </row>
    <row r="37" spans="1:2" x14ac:dyDescent="0.25">
      <c r="A37" s="4">
        <v>7</v>
      </c>
      <c r="B37" s="4" t="s">
        <v>91</v>
      </c>
    </row>
    <row r="38" spans="1:2" x14ac:dyDescent="0.25">
      <c r="A38" s="4">
        <v>8</v>
      </c>
      <c r="B38" s="4" t="s">
        <v>102</v>
      </c>
    </row>
    <row r="39" spans="1:2" x14ac:dyDescent="0.25">
      <c r="A39" s="4">
        <v>9</v>
      </c>
      <c r="B39" s="4" t="s">
        <v>113</v>
      </c>
    </row>
    <row r="40" spans="1:2" x14ac:dyDescent="0.25">
      <c r="A40" s="4">
        <v>10</v>
      </c>
      <c r="B40" s="4" t="s">
        <v>124</v>
      </c>
    </row>
    <row r="41" spans="1:2" x14ac:dyDescent="0.25">
      <c r="A41" s="4">
        <v>11</v>
      </c>
      <c r="B41" s="4" t="s">
        <v>135</v>
      </c>
    </row>
    <row r="42" spans="1:2" x14ac:dyDescent="0.25">
      <c r="A42" s="4">
        <v>20</v>
      </c>
      <c r="B42" s="4" t="s">
        <v>162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>
    <tabColor rgb="FFFFFF00"/>
  </sheetPr>
  <dimension ref="A1:G762"/>
  <sheetViews>
    <sheetView workbookViewId="0">
      <pane ySplit="5" topLeftCell="A6" activePane="bottomLeft" state="frozen"/>
      <selection pane="bottomLeft" activeCell="D31" sqref="D31"/>
    </sheetView>
  </sheetViews>
  <sheetFormatPr defaultRowHeight="13.2" x14ac:dyDescent="0.25"/>
  <cols>
    <col min="1" max="1" width="16" customWidth="1"/>
    <col min="2" max="2" width="23.88671875" customWidth="1"/>
    <col min="3" max="5" width="16" customWidth="1"/>
    <col min="6" max="6" width="18" customWidth="1"/>
    <col min="7" max="7" width="14.5546875" customWidth="1"/>
  </cols>
  <sheetData>
    <row r="1" spans="1:7" ht="21" customHeight="1" x14ac:dyDescent="0.4">
      <c r="A1" s="87" t="s">
        <v>163</v>
      </c>
    </row>
    <row r="3" spans="1:7" s="1" customFormat="1" x14ac:dyDescent="0.25">
      <c r="A3" s="1" t="s">
        <v>164</v>
      </c>
      <c r="B3" s="1" t="s">
        <v>165</v>
      </c>
      <c r="C3" s="1" t="s">
        <v>166</v>
      </c>
      <c r="F3" s="1" t="s">
        <v>167</v>
      </c>
    </row>
    <row r="4" spans="1:7" s="1" customFormat="1" x14ac:dyDescent="0.25">
      <c r="B4" s="1" t="s">
        <v>168</v>
      </c>
      <c r="C4" s="1" t="s">
        <v>169</v>
      </c>
      <c r="D4" s="1" t="s">
        <v>170</v>
      </c>
      <c r="E4" s="1" t="s">
        <v>171</v>
      </c>
      <c r="F4" s="1" t="s">
        <v>170</v>
      </c>
      <c r="G4" s="1" t="s">
        <v>171</v>
      </c>
    </row>
    <row r="5" spans="1:7" x14ac:dyDescent="0.25">
      <c r="B5" s="64" t="s">
        <v>172</v>
      </c>
      <c r="C5" s="64" t="s">
        <v>172</v>
      </c>
      <c r="D5" s="64" t="s">
        <v>172</v>
      </c>
      <c r="E5" s="64" t="s">
        <v>172</v>
      </c>
      <c r="F5" s="64" t="s">
        <v>172</v>
      </c>
      <c r="G5" s="64" t="s">
        <v>172</v>
      </c>
    </row>
    <row r="6" spans="1:7" x14ac:dyDescent="0.25">
      <c r="A6" s="90">
        <v>44986</v>
      </c>
      <c r="B6">
        <v>1182</v>
      </c>
      <c r="C6">
        <v>0</v>
      </c>
      <c r="D6">
        <f t="shared" ref="D6:D69" si="0">IF(C6&lt;700, 0, C6-700)</f>
        <v>0</v>
      </c>
      <c r="E6">
        <f t="shared" ref="E6:E69" si="1">IF(C6&lt;700, C6, 700)</f>
        <v>0</v>
      </c>
      <c r="F6">
        <f t="shared" ref="F6:F69" si="2">B6+D6</f>
        <v>1182</v>
      </c>
      <c r="G6">
        <f t="shared" ref="G6:G69" si="3">E6</f>
        <v>0</v>
      </c>
    </row>
    <row r="7" spans="1:7" x14ac:dyDescent="0.25">
      <c r="A7" s="90">
        <v>44986.041666666657</v>
      </c>
      <c r="B7">
        <v>1229</v>
      </c>
      <c r="C7">
        <v>0</v>
      </c>
      <c r="D7">
        <f t="shared" si="0"/>
        <v>0</v>
      </c>
      <c r="E7">
        <f t="shared" si="1"/>
        <v>0</v>
      </c>
      <c r="F7">
        <f t="shared" si="2"/>
        <v>1229</v>
      </c>
      <c r="G7">
        <f t="shared" si="3"/>
        <v>0</v>
      </c>
    </row>
    <row r="8" spans="1:7" x14ac:dyDescent="0.25">
      <c r="A8" s="90">
        <v>44986.083333333343</v>
      </c>
      <c r="B8">
        <v>1006</v>
      </c>
      <c r="C8">
        <v>0</v>
      </c>
      <c r="D8">
        <f t="shared" si="0"/>
        <v>0</v>
      </c>
      <c r="E8">
        <f t="shared" si="1"/>
        <v>0</v>
      </c>
      <c r="F8">
        <f t="shared" si="2"/>
        <v>1006</v>
      </c>
      <c r="G8">
        <f t="shared" si="3"/>
        <v>0</v>
      </c>
    </row>
    <row r="9" spans="1:7" x14ac:dyDescent="0.25">
      <c r="A9" s="90">
        <v>44986.125</v>
      </c>
      <c r="B9">
        <v>919</v>
      </c>
      <c r="C9">
        <v>0</v>
      </c>
      <c r="D9">
        <f t="shared" si="0"/>
        <v>0</v>
      </c>
      <c r="E9">
        <f t="shared" si="1"/>
        <v>0</v>
      </c>
      <c r="F9">
        <f t="shared" si="2"/>
        <v>919</v>
      </c>
      <c r="G9">
        <f t="shared" si="3"/>
        <v>0</v>
      </c>
    </row>
    <row r="10" spans="1:7" x14ac:dyDescent="0.25">
      <c r="A10" s="90">
        <v>44986.166666666657</v>
      </c>
      <c r="B10">
        <v>978</v>
      </c>
      <c r="C10">
        <v>0</v>
      </c>
      <c r="D10">
        <f t="shared" si="0"/>
        <v>0</v>
      </c>
      <c r="E10">
        <f t="shared" si="1"/>
        <v>0</v>
      </c>
      <c r="F10">
        <f t="shared" si="2"/>
        <v>978</v>
      </c>
      <c r="G10">
        <f t="shared" si="3"/>
        <v>0</v>
      </c>
    </row>
    <row r="11" spans="1:7" x14ac:dyDescent="0.25">
      <c r="A11" s="90">
        <v>44986.208333333343</v>
      </c>
      <c r="B11">
        <v>979</v>
      </c>
      <c r="C11">
        <v>0</v>
      </c>
      <c r="D11">
        <f t="shared" si="0"/>
        <v>0</v>
      </c>
      <c r="E11">
        <f t="shared" si="1"/>
        <v>0</v>
      </c>
      <c r="F11">
        <f t="shared" si="2"/>
        <v>979</v>
      </c>
      <c r="G11">
        <f t="shared" si="3"/>
        <v>0</v>
      </c>
    </row>
    <row r="12" spans="1:7" x14ac:dyDescent="0.25">
      <c r="A12" s="90">
        <v>44986.25</v>
      </c>
      <c r="B12">
        <v>1157</v>
      </c>
      <c r="C12">
        <v>0</v>
      </c>
      <c r="D12">
        <f t="shared" si="0"/>
        <v>0</v>
      </c>
      <c r="E12">
        <f t="shared" si="1"/>
        <v>0</v>
      </c>
      <c r="F12">
        <f t="shared" si="2"/>
        <v>1157</v>
      </c>
      <c r="G12">
        <f t="shared" si="3"/>
        <v>0</v>
      </c>
    </row>
    <row r="13" spans="1:7" x14ac:dyDescent="0.25">
      <c r="A13" s="90">
        <v>44986.291666666657</v>
      </c>
      <c r="B13">
        <v>1606</v>
      </c>
      <c r="C13">
        <v>0</v>
      </c>
      <c r="D13">
        <f t="shared" si="0"/>
        <v>0</v>
      </c>
      <c r="E13">
        <f t="shared" si="1"/>
        <v>0</v>
      </c>
      <c r="F13">
        <f t="shared" si="2"/>
        <v>1606</v>
      </c>
      <c r="G13">
        <f t="shared" si="3"/>
        <v>0</v>
      </c>
    </row>
    <row r="14" spans="1:7" x14ac:dyDescent="0.25">
      <c r="A14" s="90">
        <v>44986.333333333343</v>
      </c>
      <c r="B14">
        <v>4046</v>
      </c>
      <c r="C14">
        <v>0</v>
      </c>
      <c r="D14">
        <f t="shared" si="0"/>
        <v>0</v>
      </c>
      <c r="E14">
        <f t="shared" si="1"/>
        <v>0</v>
      </c>
      <c r="F14">
        <f t="shared" si="2"/>
        <v>4046</v>
      </c>
      <c r="G14">
        <f t="shared" si="3"/>
        <v>0</v>
      </c>
    </row>
    <row r="15" spans="1:7" x14ac:dyDescent="0.25">
      <c r="A15" s="90">
        <v>44986.375</v>
      </c>
      <c r="B15">
        <v>3592</v>
      </c>
      <c r="C15">
        <v>0</v>
      </c>
      <c r="D15">
        <f t="shared" si="0"/>
        <v>0</v>
      </c>
      <c r="E15">
        <f t="shared" si="1"/>
        <v>0</v>
      </c>
      <c r="F15">
        <f t="shared" si="2"/>
        <v>3592</v>
      </c>
      <c r="G15">
        <f t="shared" si="3"/>
        <v>0</v>
      </c>
    </row>
    <row r="16" spans="1:7" x14ac:dyDescent="0.25">
      <c r="A16" s="90">
        <v>44986.416666666657</v>
      </c>
      <c r="B16">
        <v>4390</v>
      </c>
      <c r="C16">
        <v>0</v>
      </c>
      <c r="D16">
        <f t="shared" si="0"/>
        <v>0</v>
      </c>
      <c r="E16">
        <f t="shared" si="1"/>
        <v>0</v>
      </c>
      <c r="F16">
        <f t="shared" si="2"/>
        <v>4390</v>
      </c>
      <c r="G16">
        <f t="shared" si="3"/>
        <v>0</v>
      </c>
    </row>
    <row r="17" spans="1:7" x14ac:dyDescent="0.25">
      <c r="A17" s="90">
        <v>44986.458333333343</v>
      </c>
      <c r="B17">
        <v>4179</v>
      </c>
      <c r="C17">
        <v>0</v>
      </c>
      <c r="D17">
        <f t="shared" si="0"/>
        <v>0</v>
      </c>
      <c r="E17">
        <f t="shared" si="1"/>
        <v>0</v>
      </c>
      <c r="F17">
        <f t="shared" si="2"/>
        <v>4179</v>
      </c>
      <c r="G17">
        <f t="shared" si="3"/>
        <v>0</v>
      </c>
    </row>
    <row r="18" spans="1:7" x14ac:dyDescent="0.25">
      <c r="A18" s="90">
        <v>44986.5</v>
      </c>
      <c r="B18">
        <v>3409</v>
      </c>
      <c r="C18">
        <v>0</v>
      </c>
      <c r="D18">
        <f t="shared" si="0"/>
        <v>0</v>
      </c>
      <c r="E18">
        <f t="shared" si="1"/>
        <v>0</v>
      </c>
      <c r="F18">
        <f t="shared" si="2"/>
        <v>3409</v>
      </c>
      <c r="G18">
        <f t="shared" si="3"/>
        <v>0</v>
      </c>
    </row>
    <row r="19" spans="1:7" x14ac:dyDescent="0.25">
      <c r="A19" s="90">
        <v>44986.541666666657</v>
      </c>
      <c r="B19">
        <v>3871</v>
      </c>
      <c r="C19">
        <v>0</v>
      </c>
      <c r="D19">
        <f t="shared" si="0"/>
        <v>0</v>
      </c>
      <c r="E19">
        <f t="shared" si="1"/>
        <v>0</v>
      </c>
      <c r="F19">
        <f t="shared" si="2"/>
        <v>3871</v>
      </c>
      <c r="G19">
        <f t="shared" si="3"/>
        <v>0</v>
      </c>
    </row>
    <row r="20" spans="1:7" x14ac:dyDescent="0.25">
      <c r="A20" s="90">
        <v>44986.583333333343</v>
      </c>
      <c r="B20">
        <v>3975</v>
      </c>
      <c r="C20">
        <v>0</v>
      </c>
      <c r="D20">
        <f t="shared" si="0"/>
        <v>0</v>
      </c>
      <c r="E20">
        <f t="shared" si="1"/>
        <v>0</v>
      </c>
      <c r="F20">
        <f t="shared" si="2"/>
        <v>3975</v>
      </c>
      <c r="G20">
        <f t="shared" si="3"/>
        <v>0</v>
      </c>
    </row>
    <row r="21" spans="1:7" x14ac:dyDescent="0.25">
      <c r="A21" s="90">
        <v>44986.625</v>
      </c>
      <c r="B21">
        <v>3330</v>
      </c>
      <c r="C21">
        <v>0</v>
      </c>
      <c r="D21">
        <f t="shared" si="0"/>
        <v>0</v>
      </c>
      <c r="E21">
        <f t="shared" si="1"/>
        <v>0</v>
      </c>
      <c r="F21">
        <f t="shared" si="2"/>
        <v>3330</v>
      </c>
      <c r="G21">
        <f t="shared" si="3"/>
        <v>0</v>
      </c>
    </row>
    <row r="22" spans="1:7" x14ac:dyDescent="0.25">
      <c r="A22" s="90">
        <v>44986.666666666657</v>
      </c>
      <c r="B22">
        <v>3934</v>
      </c>
      <c r="C22">
        <v>0</v>
      </c>
      <c r="D22">
        <f t="shared" si="0"/>
        <v>0</v>
      </c>
      <c r="E22">
        <f t="shared" si="1"/>
        <v>0</v>
      </c>
      <c r="F22">
        <f t="shared" si="2"/>
        <v>3934</v>
      </c>
      <c r="G22">
        <f t="shared" si="3"/>
        <v>0</v>
      </c>
    </row>
    <row r="23" spans="1:7" x14ac:dyDescent="0.25">
      <c r="A23" s="90">
        <v>44986.708333333343</v>
      </c>
      <c r="B23">
        <v>4156</v>
      </c>
      <c r="C23">
        <v>0</v>
      </c>
      <c r="D23">
        <f t="shared" si="0"/>
        <v>0</v>
      </c>
      <c r="E23">
        <f t="shared" si="1"/>
        <v>0</v>
      </c>
      <c r="F23">
        <f t="shared" si="2"/>
        <v>4156</v>
      </c>
      <c r="G23">
        <f t="shared" si="3"/>
        <v>0</v>
      </c>
    </row>
    <row r="24" spans="1:7" x14ac:dyDescent="0.25">
      <c r="A24" s="90">
        <v>44986.75</v>
      </c>
      <c r="B24">
        <v>3962</v>
      </c>
      <c r="C24">
        <v>0</v>
      </c>
      <c r="D24">
        <f t="shared" si="0"/>
        <v>0</v>
      </c>
      <c r="E24">
        <f t="shared" si="1"/>
        <v>0</v>
      </c>
      <c r="F24">
        <f t="shared" si="2"/>
        <v>3962</v>
      </c>
      <c r="G24">
        <f t="shared" si="3"/>
        <v>0</v>
      </c>
    </row>
    <row r="25" spans="1:7" x14ac:dyDescent="0.25">
      <c r="A25" s="90">
        <v>44986.791666666657</v>
      </c>
      <c r="B25">
        <v>3622</v>
      </c>
      <c r="C25">
        <v>0</v>
      </c>
      <c r="D25">
        <f t="shared" si="0"/>
        <v>0</v>
      </c>
      <c r="E25">
        <f t="shared" si="1"/>
        <v>0</v>
      </c>
      <c r="F25">
        <f t="shared" si="2"/>
        <v>3622</v>
      </c>
      <c r="G25">
        <f t="shared" si="3"/>
        <v>0</v>
      </c>
    </row>
    <row r="26" spans="1:7" x14ac:dyDescent="0.25">
      <c r="A26" s="90">
        <v>44986.833333333343</v>
      </c>
      <c r="B26">
        <v>3695</v>
      </c>
      <c r="C26">
        <v>0</v>
      </c>
      <c r="D26">
        <f t="shared" si="0"/>
        <v>0</v>
      </c>
      <c r="E26">
        <f t="shared" si="1"/>
        <v>0</v>
      </c>
      <c r="F26">
        <f t="shared" si="2"/>
        <v>3695</v>
      </c>
      <c r="G26">
        <f t="shared" si="3"/>
        <v>0</v>
      </c>
    </row>
    <row r="27" spans="1:7" x14ac:dyDescent="0.25">
      <c r="A27" s="90">
        <v>44986.875</v>
      </c>
      <c r="B27">
        <v>3005</v>
      </c>
      <c r="C27">
        <v>0</v>
      </c>
      <c r="D27">
        <f t="shared" si="0"/>
        <v>0</v>
      </c>
      <c r="E27">
        <f t="shared" si="1"/>
        <v>0</v>
      </c>
      <c r="F27">
        <f t="shared" si="2"/>
        <v>3005</v>
      </c>
      <c r="G27">
        <f t="shared" si="3"/>
        <v>0</v>
      </c>
    </row>
    <row r="28" spans="1:7" x14ac:dyDescent="0.25">
      <c r="A28" s="90">
        <v>44986.916666666657</v>
      </c>
      <c r="B28">
        <v>1366</v>
      </c>
      <c r="C28">
        <v>0</v>
      </c>
      <c r="D28">
        <f t="shared" si="0"/>
        <v>0</v>
      </c>
      <c r="E28">
        <f t="shared" si="1"/>
        <v>0</v>
      </c>
      <c r="F28">
        <f t="shared" si="2"/>
        <v>1366</v>
      </c>
      <c r="G28">
        <f t="shared" si="3"/>
        <v>0</v>
      </c>
    </row>
    <row r="29" spans="1:7" x14ac:dyDescent="0.25">
      <c r="A29" s="90">
        <v>44986.958333333343</v>
      </c>
      <c r="B29">
        <v>1470</v>
      </c>
      <c r="C29">
        <v>0</v>
      </c>
      <c r="D29">
        <f t="shared" si="0"/>
        <v>0</v>
      </c>
      <c r="E29">
        <f t="shared" si="1"/>
        <v>0</v>
      </c>
      <c r="F29">
        <f t="shared" si="2"/>
        <v>1470</v>
      </c>
      <c r="G29">
        <f t="shared" si="3"/>
        <v>0</v>
      </c>
    </row>
    <row r="30" spans="1:7" x14ac:dyDescent="0.25">
      <c r="A30" s="90">
        <v>44987</v>
      </c>
      <c r="B30">
        <v>1361</v>
      </c>
      <c r="C30">
        <v>0</v>
      </c>
      <c r="D30">
        <f t="shared" si="0"/>
        <v>0</v>
      </c>
      <c r="E30">
        <f t="shared" si="1"/>
        <v>0</v>
      </c>
      <c r="F30">
        <f t="shared" si="2"/>
        <v>1361</v>
      </c>
      <c r="G30">
        <f t="shared" si="3"/>
        <v>0</v>
      </c>
    </row>
    <row r="31" spans="1:7" x14ac:dyDescent="0.25">
      <c r="A31" s="90">
        <v>44987.041666666657</v>
      </c>
      <c r="B31">
        <v>1474</v>
      </c>
      <c r="C31">
        <v>0</v>
      </c>
      <c r="D31">
        <f t="shared" si="0"/>
        <v>0</v>
      </c>
      <c r="E31">
        <f t="shared" si="1"/>
        <v>0</v>
      </c>
      <c r="F31">
        <f t="shared" si="2"/>
        <v>1474</v>
      </c>
      <c r="G31">
        <f t="shared" si="3"/>
        <v>0</v>
      </c>
    </row>
    <row r="32" spans="1:7" x14ac:dyDescent="0.25">
      <c r="A32" s="90">
        <v>44987.083333333343</v>
      </c>
      <c r="B32">
        <v>1274</v>
      </c>
      <c r="C32">
        <v>0</v>
      </c>
      <c r="D32">
        <f t="shared" si="0"/>
        <v>0</v>
      </c>
      <c r="E32">
        <f t="shared" si="1"/>
        <v>0</v>
      </c>
      <c r="F32">
        <f t="shared" si="2"/>
        <v>1274</v>
      </c>
      <c r="G32">
        <f t="shared" si="3"/>
        <v>0</v>
      </c>
    </row>
    <row r="33" spans="1:7" x14ac:dyDescent="0.25">
      <c r="A33" s="90">
        <v>44987.125</v>
      </c>
      <c r="B33">
        <v>1166</v>
      </c>
      <c r="C33">
        <v>0</v>
      </c>
      <c r="D33">
        <f t="shared" si="0"/>
        <v>0</v>
      </c>
      <c r="E33">
        <f t="shared" si="1"/>
        <v>0</v>
      </c>
      <c r="F33">
        <f t="shared" si="2"/>
        <v>1166</v>
      </c>
      <c r="G33">
        <f t="shared" si="3"/>
        <v>0</v>
      </c>
    </row>
    <row r="34" spans="1:7" x14ac:dyDescent="0.25">
      <c r="A34" s="90">
        <v>44987.166666666657</v>
      </c>
      <c r="B34">
        <v>1020</v>
      </c>
      <c r="C34">
        <v>0</v>
      </c>
      <c r="D34">
        <f t="shared" si="0"/>
        <v>0</v>
      </c>
      <c r="E34">
        <f t="shared" si="1"/>
        <v>0</v>
      </c>
      <c r="F34">
        <f t="shared" si="2"/>
        <v>1020</v>
      </c>
      <c r="G34">
        <f t="shared" si="3"/>
        <v>0</v>
      </c>
    </row>
    <row r="35" spans="1:7" x14ac:dyDescent="0.25">
      <c r="A35" s="90">
        <v>44987.208333333343</v>
      </c>
      <c r="B35">
        <v>1100</v>
      </c>
      <c r="C35">
        <v>0</v>
      </c>
      <c r="D35">
        <f t="shared" si="0"/>
        <v>0</v>
      </c>
      <c r="E35">
        <f t="shared" si="1"/>
        <v>0</v>
      </c>
      <c r="F35">
        <f t="shared" si="2"/>
        <v>1100</v>
      </c>
      <c r="G35">
        <f t="shared" si="3"/>
        <v>0</v>
      </c>
    </row>
    <row r="36" spans="1:7" x14ac:dyDescent="0.25">
      <c r="A36" s="90">
        <v>44987.25</v>
      </c>
      <c r="B36">
        <v>1134</v>
      </c>
      <c r="C36">
        <v>0</v>
      </c>
      <c r="D36">
        <f t="shared" si="0"/>
        <v>0</v>
      </c>
      <c r="E36">
        <f t="shared" si="1"/>
        <v>0</v>
      </c>
      <c r="F36">
        <f t="shared" si="2"/>
        <v>1134</v>
      </c>
      <c r="G36">
        <f t="shared" si="3"/>
        <v>0</v>
      </c>
    </row>
    <row r="37" spans="1:7" x14ac:dyDescent="0.25">
      <c r="A37" s="90">
        <v>44987.291666666657</v>
      </c>
      <c r="B37">
        <v>1874</v>
      </c>
      <c r="C37">
        <v>0</v>
      </c>
      <c r="D37">
        <f t="shared" si="0"/>
        <v>0</v>
      </c>
      <c r="E37">
        <f t="shared" si="1"/>
        <v>0</v>
      </c>
      <c r="F37">
        <f t="shared" si="2"/>
        <v>1874</v>
      </c>
      <c r="G37">
        <f t="shared" si="3"/>
        <v>0</v>
      </c>
    </row>
    <row r="38" spans="1:7" x14ac:dyDescent="0.25">
      <c r="A38" s="90">
        <v>44987.333333333343</v>
      </c>
      <c r="B38">
        <v>3398</v>
      </c>
      <c r="C38">
        <v>0</v>
      </c>
      <c r="D38">
        <f t="shared" si="0"/>
        <v>0</v>
      </c>
      <c r="E38">
        <f t="shared" si="1"/>
        <v>0</v>
      </c>
      <c r="F38">
        <f t="shared" si="2"/>
        <v>3398</v>
      </c>
      <c r="G38">
        <f t="shared" si="3"/>
        <v>0</v>
      </c>
    </row>
    <row r="39" spans="1:7" x14ac:dyDescent="0.25">
      <c r="A39" s="90">
        <v>44987.375</v>
      </c>
      <c r="B39">
        <v>3301</v>
      </c>
      <c r="C39">
        <v>0</v>
      </c>
      <c r="D39">
        <f t="shared" si="0"/>
        <v>0</v>
      </c>
      <c r="E39">
        <f t="shared" si="1"/>
        <v>0</v>
      </c>
      <c r="F39">
        <f t="shared" si="2"/>
        <v>3301</v>
      </c>
      <c r="G39">
        <f t="shared" si="3"/>
        <v>0</v>
      </c>
    </row>
    <row r="40" spans="1:7" x14ac:dyDescent="0.25">
      <c r="A40" s="90">
        <v>44987.416666666657</v>
      </c>
      <c r="B40">
        <v>4331</v>
      </c>
      <c r="C40">
        <v>0</v>
      </c>
      <c r="D40">
        <f t="shared" si="0"/>
        <v>0</v>
      </c>
      <c r="E40">
        <f t="shared" si="1"/>
        <v>0</v>
      </c>
      <c r="F40">
        <f t="shared" si="2"/>
        <v>4331</v>
      </c>
      <c r="G40">
        <f t="shared" si="3"/>
        <v>0</v>
      </c>
    </row>
    <row r="41" spans="1:7" x14ac:dyDescent="0.25">
      <c r="A41" s="90">
        <v>44987.458333333343</v>
      </c>
      <c r="B41">
        <v>4173</v>
      </c>
      <c r="C41">
        <v>0</v>
      </c>
      <c r="D41">
        <f t="shared" si="0"/>
        <v>0</v>
      </c>
      <c r="E41">
        <f t="shared" si="1"/>
        <v>0</v>
      </c>
      <c r="F41">
        <f t="shared" si="2"/>
        <v>4173</v>
      </c>
      <c r="G41">
        <f t="shared" si="3"/>
        <v>0</v>
      </c>
    </row>
    <row r="42" spans="1:7" x14ac:dyDescent="0.25">
      <c r="A42" s="90">
        <v>44987.5</v>
      </c>
      <c r="B42">
        <v>4126</v>
      </c>
      <c r="C42">
        <v>0</v>
      </c>
      <c r="D42">
        <f t="shared" si="0"/>
        <v>0</v>
      </c>
      <c r="E42">
        <f t="shared" si="1"/>
        <v>0</v>
      </c>
      <c r="F42">
        <f t="shared" si="2"/>
        <v>4126</v>
      </c>
      <c r="G42">
        <f t="shared" si="3"/>
        <v>0</v>
      </c>
    </row>
    <row r="43" spans="1:7" x14ac:dyDescent="0.25">
      <c r="A43" s="90">
        <v>44987.541666666657</v>
      </c>
      <c r="B43">
        <v>3982</v>
      </c>
      <c r="C43">
        <v>0</v>
      </c>
      <c r="D43">
        <f t="shared" si="0"/>
        <v>0</v>
      </c>
      <c r="E43">
        <f t="shared" si="1"/>
        <v>0</v>
      </c>
      <c r="F43">
        <f t="shared" si="2"/>
        <v>3982</v>
      </c>
      <c r="G43">
        <f t="shared" si="3"/>
        <v>0</v>
      </c>
    </row>
    <row r="44" spans="1:7" x14ac:dyDescent="0.25">
      <c r="A44" s="90">
        <v>44987.583333333343</v>
      </c>
      <c r="B44">
        <v>3938</v>
      </c>
      <c r="C44">
        <v>0</v>
      </c>
      <c r="D44">
        <f t="shared" si="0"/>
        <v>0</v>
      </c>
      <c r="E44">
        <f t="shared" si="1"/>
        <v>0</v>
      </c>
      <c r="F44">
        <f t="shared" si="2"/>
        <v>3938</v>
      </c>
      <c r="G44">
        <f t="shared" si="3"/>
        <v>0</v>
      </c>
    </row>
    <row r="45" spans="1:7" x14ac:dyDescent="0.25">
      <c r="A45" s="90">
        <v>44987.625</v>
      </c>
      <c r="B45">
        <v>4021</v>
      </c>
      <c r="C45">
        <v>0</v>
      </c>
      <c r="D45">
        <f t="shared" si="0"/>
        <v>0</v>
      </c>
      <c r="E45">
        <f t="shared" si="1"/>
        <v>0</v>
      </c>
      <c r="F45">
        <f t="shared" si="2"/>
        <v>4021</v>
      </c>
      <c r="G45">
        <f t="shared" si="3"/>
        <v>0</v>
      </c>
    </row>
    <row r="46" spans="1:7" x14ac:dyDescent="0.25">
      <c r="A46" s="90">
        <v>44987.666666666657</v>
      </c>
      <c r="B46">
        <v>3726</v>
      </c>
      <c r="C46">
        <v>0</v>
      </c>
      <c r="D46">
        <f t="shared" si="0"/>
        <v>0</v>
      </c>
      <c r="E46">
        <f t="shared" si="1"/>
        <v>0</v>
      </c>
      <c r="F46">
        <f t="shared" si="2"/>
        <v>3726</v>
      </c>
      <c r="G46">
        <f t="shared" si="3"/>
        <v>0</v>
      </c>
    </row>
    <row r="47" spans="1:7" x14ac:dyDescent="0.25">
      <c r="A47" s="90">
        <v>44987.708333333343</v>
      </c>
      <c r="B47">
        <v>3701</v>
      </c>
      <c r="C47">
        <v>0</v>
      </c>
      <c r="D47">
        <f t="shared" si="0"/>
        <v>0</v>
      </c>
      <c r="E47">
        <f t="shared" si="1"/>
        <v>0</v>
      </c>
      <c r="F47">
        <f t="shared" si="2"/>
        <v>3701</v>
      </c>
      <c r="G47">
        <f t="shared" si="3"/>
        <v>0</v>
      </c>
    </row>
    <row r="48" spans="1:7" x14ac:dyDescent="0.25">
      <c r="A48" s="90">
        <v>44987.75</v>
      </c>
      <c r="B48">
        <v>3381</v>
      </c>
      <c r="C48">
        <v>0</v>
      </c>
      <c r="D48">
        <f t="shared" si="0"/>
        <v>0</v>
      </c>
      <c r="E48">
        <f t="shared" si="1"/>
        <v>0</v>
      </c>
      <c r="F48">
        <f t="shared" si="2"/>
        <v>3381</v>
      </c>
      <c r="G48">
        <f t="shared" si="3"/>
        <v>0</v>
      </c>
    </row>
    <row r="49" spans="1:7" x14ac:dyDescent="0.25">
      <c r="A49" s="90">
        <v>44987.791666666657</v>
      </c>
      <c r="B49">
        <v>3483</v>
      </c>
      <c r="C49">
        <v>0</v>
      </c>
      <c r="D49">
        <f t="shared" si="0"/>
        <v>0</v>
      </c>
      <c r="E49">
        <f t="shared" si="1"/>
        <v>0</v>
      </c>
      <c r="F49">
        <f t="shared" si="2"/>
        <v>3483</v>
      </c>
      <c r="G49">
        <f t="shared" si="3"/>
        <v>0</v>
      </c>
    </row>
    <row r="50" spans="1:7" x14ac:dyDescent="0.25">
      <c r="A50" s="90">
        <v>44987.833333333343</v>
      </c>
      <c r="B50">
        <v>3075</v>
      </c>
      <c r="C50">
        <v>0</v>
      </c>
      <c r="D50">
        <f t="shared" si="0"/>
        <v>0</v>
      </c>
      <c r="E50">
        <f t="shared" si="1"/>
        <v>0</v>
      </c>
      <c r="F50">
        <f t="shared" si="2"/>
        <v>3075</v>
      </c>
      <c r="G50">
        <f t="shared" si="3"/>
        <v>0</v>
      </c>
    </row>
    <row r="51" spans="1:7" x14ac:dyDescent="0.25">
      <c r="A51" s="90">
        <v>44987.875</v>
      </c>
      <c r="B51">
        <v>2910</v>
      </c>
      <c r="C51">
        <v>0</v>
      </c>
      <c r="D51">
        <f t="shared" si="0"/>
        <v>0</v>
      </c>
      <c r="E51">
        <f t="shared" si="1"/>
        <v>0</v>
      </c>
      <c r="F51">
        <f t="shared" si="2"/>
        <v>2910</v>
      </c>
      <c r="G51">
        <f t="shared" si="3"/>
        <v>0</v>
      </c>
    </row>
    <row r="52" spans="1:7" x14ac:dyDescent="0.25">
      <c r="A52" s="90">
        <v>44987.916666666657</v>
      </c>
      <c r="B52">
        <v>1379</v>
      </c>
      <c r="C52">
        <v>0</v>
      </c>
      <c r="D52">
        <f t="shared" si="0"/>
        <v>0</v>
      </c>
      <c r="E52">
        <f t="shared" si="1"/>
        <v>0</v>
      </c>
      <c r="F52">
        <f t="shared" si="2"/>
        <v>1379</v>
      </c>
      <c r="G52">
        <f t="shared" si="3"/>
        <v>0</v>
      </c>
    </row>
    <row r="53" spans="1:7" x14ac:dyDescent="0.25">
      <c r="A53" s="90">
        <v>44987.958333333343</v>
      </c>
      <c r="B53">
        <v>1549</v>
      </c>
      <c r="C53">
        <v>0</v>
      </c>
      <c r="D53">
        <f t="shared" si="0"/>
        <v>0</v>
      </c>
      <c r="E53">
        <f t="shared" si="1"/>
        <v>0</v>
      </c>
      <c r="F53">
        <f t="shared" si="2"/>
        <v>1549</v>
      </c>
      <c r="G53">
        <f t="shared" si="3"/>
        <v>0</v>
      </c>
    </row>
    <row r="54" spans="1:7" x14ac:dyDescent="0.25">
      <c r="A54" s="90">
        <v>44988</v>
      </c>
      <c r="B54">
        <v>1564</v>
      </c>
      <c r="C54">
        <v>0</v>
      </c>
      <c r="D54">
        <f t="shared" si="0"/>
        <v>0</v>
      </c>
      <c r="E54">
        <f t="shared" si="1"/>
        <v>0</v>
      </c>
      <c r="F54">
        <f t="shared" si="2"/>
        <v>1564</v>
      </c>
      <c r="G54">
        <f t="shared" si="3"/>
        <v>0</v>
      </c>
    </row>
    <row r="55" spans="1:7" x14ac:dyDescent="0.25">
      <c r="A55" s="90">
        <v>44988.041666666657</v>
      </c>
      <c r="B55">
        <v>1445</v>
      </c>
      <c r="C55">
        <v>0</v>
      </c>
      <c r="D55">
        <f t="shared" si="0"/>
        <v>0</v>
      </c>
      <c r="E55">
        <f t="shared" si="1"/>
        <v>0</v>
      </c>
      <c r="F55">
        <f t="shared" si="2"/>
        <v>1445</v>
      </c>
      <c r="G55">
        <f t="shared" si="3"/>
        <v>0</v>
      </c>
    </row>
    <row r="56" spans="1:7" x14ac:dyDescent="0.25">
      <c r="A56" s="90">
        <v>44988.083333333343</v>
      </c>
      <c r="B56">
        <v>1313</v>
      </c>
      <c r="C56">
        <v>0</v>
      </c>
      <c r="D56">
        <f t="shared" si="0"/>
        <v>0</v>
      </c>
      <c r="E56">
        <f t="shared" si="1"/>
        <v>0</v>
      </c>
      <c r="F56">
        <f t="shared" si="2"/>
        <v>1313</v>
      </c>
      <c r="G56">
        <f t="shared" si="3"/>
        <v>0</v>
      </c>
    </row>
    <row r="57" spans="1:7" x14ac:dyDescent="0.25">
      <c r="A57" s="90">
        <v>44988.125</v>
      </c>
      <c r="B57">
        <v>1031</v>
      </c>
      <c r="C57">
        <v>0</v>
      </c>
      <c r="D57">
        <f t="shared" si="0"/>
        <v>0</v>
      </c>
      <c r="E57">
        <f t="shared" si="1"/>
        <v>0</v>
      </c>
      <c r="F57">
        <f t="shared" si="2"/>
        <v>1031</v>
      </c>
      <c r="G57">
        <f t="shared" si="3"/>
        <v>0</v>
      </c>
    </row>
    <row r="58" spans="1:7" x14ac:dyDescent="0.25">
      <c r="A58" s="90">
        <v>44988.166666666657</v>
      </c>
      <c r="B58">
        <v>850</v>
      </c>
      <c r="C58">
        <v>0</v>
      </c>
      <c r="D58">
        <f t="shared" si="0"/>
        <v>0</v>
      </c>
      <c r="E58">
        <f t="shared" si="1"/>
        <v>0</v>
      </c>
      <c r="F58">
        <f t="shared" si="2"/>
        <v>850</v>
      </c>
      <c r="G58">
        <f t="shared" si="3"/>
        <v>0</v>
      </c>
    </row>
    <row r="59" spans="1:7" x14ac:dyDescent="0.25">
      <c r="A59" s="90">
        <v>44988.208333333343</v>
      </c>
      <c r="B59">
        <v>1101</v>
      </c>
      <c r="C59">
        <v>0</v>
      </c>
      <c r="D59">
        <f t="shared" si="0"/>
        <v>0</v>
      </c>
      <c r="E59">
        <f t="shared" si="1"/>
        <v>0</v>
      </c>
      <c r="F59">
        <f t="shared" si="2"/>
        <v>1101</v>
      </c>
      <c r="G59">
        <f t="shared" si="3"/>
        <v>0</v>
      </c>
    </row>
    <row r="60" spans="1:7" x14ac:dyDescent="0.25">
      <c r="A60" s="90">
        <v>44988.25</v>
      </c>
      <c r="B60">
        <v>785</v>
      </c>
      <c r="C60">
        <v>0</v>
      </c>
      <c r="D60">
        <f t="shared" si="0"/>
        <v>0</v>
      </c>
      <c r="E60">
        <f t="shared" si="1"/>
        <v>0</v>
      </c>
      <c r="F60">
        <f t="shared" si="2"/>
        <v>785</v>
      </c>
      <c r="G60">
        <f t="shared" si="3"/>
        <v>0</v>
      </c>
    </row>
    <row r="61" spans="1:7" x14ac:dyDescent="0.25">
      <c r="A61" s="90">
        <v>44988.291666666657</v>
      </c>
      <c r="B61">
        <v>1501</v>
      </c>
      <c r="C61">
        <v>0</v>
      </c>
      <c r="D61">
        <f t="shared" si="0"/>
        <v>0</v>
      </c>
      <c r="E61">
        <f t="shared" si="1"/>
        <v>0</v>
      </c>
      <c r="F61">
        <f t="shared" si="2"/>
        <v>1501</v>
      </c>
      <c r="G61">
        <f t="shared" si="3"/>
        <v>0</v>
      </c>
    </row>
    <row r="62" spans="1:7" x14ac:dyDescent="0.25">
      <c r="A62" s="90">
        <v>44988.333333333343</v>
      </c>
      <c r="B62">
        <v>2674</v>
      </c>
      <c r="C62">
        <v>0</v>
      </c>
      <c r="D62">
        <f t="shared" si="0"/>
        <v>0</v>
      </c>
      <c r="E62">
        <f t="shared" si="1"/>
        <v>0</v>
      </c>
      <c r="F62">
        <f t="shared" si="2"/>
        <v>2674</v>
      </c>
      <c r="G62">
        <f t="shared" si="3"/>
        <v>0</v>
      </c>
    </row>
    <row r="63" spans="1:7" x14ac:dyDescent="0.25">
      <c r="A63" s="90">
        <v>44988.375</v>
      </c>
      <c r="B63">
        <v>3777</v>
      </c>
      <c r="C63">
        <v>0</v>
      </c>
      <c r="D63">
        <f t="shared" si="0"/>
        <v>0</v>
      </c>
      <c r="E63">
        <f t="shared" si="1"/>
        <v>0</v>
      </c>
      <c r="F63">
        <f t="shared" si="2"/>
        <v>3777</v>
      </c>
      <c r="G63">
        <f t="shared" si="3"/>
        <v>0</v>
      </c>
    </row>
    <row r="64" spans="1:7" x14ac:dyDescent="0.25">
      <c r="A64" s="90">
        <v>44988.416666666657</v>
      </c>
      <c r="B64">
        <v>4548</v>
      </c>
      <c r="C64">
        <v>0</v>
      </c>
      <c r="D64">
        <f t="shared" si="0"/>
        <v>0</v>
      </c>
      <c r="E64">
        <f t="shared" si="1"/>
        <v>0</v>
      </c>
      <c r="F64">
        <f t="shared" si="2"/>
        <v>4548</v>
      </c>
      <c r="G64">
        <f t="shared" si="3"/>
        <v>0</v>
      </c>
    </row>
    <row r="65" spans="1:7" x14ac:dyDescent="0.25">
      <c r="A65" s="90">
        <v>44988.458333333343</v>
      </c>
      <c r="B65">
        <v>4751</v>
      </c>
      <c r="C65">
        <v>0</v>
      </c>
      <c r="D65">
        <f t="shared" si="0"/>
        <v>0</v>
      </c>
      <c r="E65">
        <f t="shared" si="1"/>
        <v>0</v>
      </c>
      <c r="F65">
        <f t="shared" si="2"/>
        <v>4751</v>
      </c>
      <c r="G65">
        <f t="shared" si="3"/>
        <v>0</v>
      </c>
    </row>
    <row r="66" spans="1:7" x14ac:dyDescent="0.25">
      <c r="A66" s="90">
        <v>44988.5</v>
      </c>
      <c r="B66">
        <v>4135</v>
      </c>
      <c r="C66">
        <v>0</v>
      </c>
      <c r="D66">
        <f t="shared" si="0"/>
        <v>0</v>
      </c>
      <c r="E66">
        <f t="shared" si="1"/>
        <v>0</v>
      </c>
      <c r="F66">
        <f t="shared" si="2"/>
        <v>4135</v>
      </c>
      <c r="G66">
        <f t="shared" si="3"/>
        <v>0</v>
      </c>
    </row>
    <row r="67" spans="1:7" x14ac:dyDescent="0.25">
      <c r="A67" s="90">
        <v>44988.541666666657</v>
      </c>
      <c r="B67">
        <v>3334</v>
      </c>
      <c r="C67">
        <v>0</v>
      </c>
      <c r="D67">
        <f t="shared" si="0"/>
        <v>0</v>
      </c>
      <c r="E67">
        <f t="shared" si="1"/>
        <v>0</v>
      </c>
      <c r="F67">
        <f t="shared" si="2"/>
        <v>3334</v>
      </c>
      <c r="G67">
        <f t="shared" si="3"/>
        <v>0</v>
      </c>
    </row>
    <row r="68" spans="1:7" x14ac:dyDescent="0.25">
      <c r="A68" s="90">
        <v>44988.583333333343</v>
      </c>
      <c r="B68">
        <v>3339</v>
      </c>
      <c r="C68">
        <v>0</v>
      </c>
      <c r="D68">
        <f t="shared" si="0"/>
        <v>0</v>
      </c>
      <c r="E68">
        <f t="shared" si="1"/>
        <v>0</v>
      </c>
      <c r="F68">
        <f t="shared" si="2"/>
        <v>3339</v>
      </c>
      <c r="G68">
        <f t="shared" si="3"/>
        <v>0</v>
      </c>
    </row>
    <row r="69" spans="1:7" x14ac:dyDescent="0.25">
      <c r="A69" s="90">
        <v>44988.625</v>
      </c>
      <c r="B69">
        <v>3048</v>
      </c>
      <c r="C69">
        <v>0</v>
      </c>
      <c r="D69">
        <f t="shared" si="0"/>
        <v>0</v>
      </c>
      <c r="E69">
        <f t="shared" si="1"/>
        <v>0</v>
      </c>
      <c r="F69">
        <f t="shared" si="2"/>
        <v>3048</v>
      </c>
      <c r="G69">
        <f t="shared" si="3"/>
        <v>0</v>
      </c>
    </row>
    <row r="70" spans="1:7" x14ac:dyDescent="0.25">
      <c r="A70" s="90">
        <v>44988.666666666657</v>
      </c>
      <c r="B70">
        <v>2723</v>
      </c>
      <c r="C70">
        <v>0</v>
      </c>
      <c r="D70">
        <f t="shared" ref="D70:D133" si="4">IF(C70&lt;700, 0, C70-700)</f>
        <v>0</v>
      </c>
      <c r="E70">
        <f t="shared" ref="E70:E133" si="5">IF(C70&lt;700, C70, 700)</f>
        <v>0</v>
      </c>
      <c r="F70">
        <f t="shared" ref="F70:F133" si="6">B70+D70</f>
        <v>2723</v>
      </c>
      <c r="G70">
        <f t="shared" ref="G70:G133" si="7">E70</f>
        <v>0</v>
      </c>
    </row>
    <row r="71" spans="1:7" x14ac:dyDescent="0.25">
      <c r="A71" s="90">
        <v>44988.708333333343</v>
      </c>
      <c r="B71">
        <v>2713</v>
      </c>
      <c r="C71">
        <v>0</v>
      </c>
      <c r="D71">
        <f t="shared" si="4"/>
        <v>0</v>
      </c>
      <c r="E71">
        <f t="shared" si="5"/>
        <v>0</v>
      </c>
      <c r="F71">
        <f t="shared" si="6"/>
        <v>2713</v>
      </c>
      <c r="G71">
        <f t="shared" si="7"/>
        <v>0</v>
      </c>
    </row>
    <row r="72" spans="1:7" x14ac:dyDescent="0.25">
      <c r="A72" s="90">
        <v>44988.75</v>
      </c>
      <c r="B72">
        <v>2462</v>
      </c>
      <c r="C72">
        <v>0</v>
      </c>
      <c r="D72">
        <f t="shared" si="4"/>
        <v>0</v>
      </c>
      <c r="E72">
        <f t="shared" si="5"/>
        <v>0</v>
      </c>
      <c r="F72">
        <f t="shared" si="6"/>
        <v>2462</v>
      </c>
      <c r="G72">
        <f t="shared" si="7"/>
        <v>0</v>
      </c>
    </row>
    <row r="73" spans="1:7" x14ac:dyDescent="0.25">
      <c r="A73" s="90">
        <v>44988.791666666657</v>
      </c>
      <c r="B73">
        <v>2604</v>
      </c>
      <c r="C73">
        <v>0</v>
      </c>
      <c r="D73">
        <f t="shared" si="4"/>
        <v>0</v>
      </c>
      <c r="E73">
        <f t="shared" si="5"/>
        <v>0</v>
      </c>
      <c r="F73">
        <f t="shared" si="6"/>
        <v>2604</v>
      </c>
      <c r="G73">
        <f t="shared" si="7"/>
        <v>0</v>
      </c>
    </row>
    <row r="74" spans="1:7" x14ac:dyDescent="0.25">
      <c r="A74" s="90">
        <v>44988.833333333343</v>
      </c>
      <c r="B74">
        <v>2749</v>
      </c>
      <c r="C74">
        <v>0</v>
      </c>
      <c r="D74">
        <f t="shared" si="4"/>
        <v>0</v>
      </c>
      <c r="E74">
        <f t="shared" si="5"/>
        <v>0</v>
      </c>
      <c r="F74">
        <f t="shared" si="6"/>
        <v>2749</v>
      </c>
      <c r="G74">
        <f t="shared" si="7"/>
        <v>0</v>
      </c>
    </row>
    <row r="75" spans="1:7" x14ac:dyDescent="0.25">
      <c r="A75" s="90">
        <v>44988.875</v>
      </c>
      <c r="B75">
        <v>2701</v>
      </c>
      <c r="C75">
        <v>0</v>
      </c>
      <c r="D75">
        <f t="shared" si="4"/>
        <v>0</v>
      </c>
      <c r="E75">
        <f t="shared" si="5"/>
        <v>0</v>
      </c>
      <c r="F75">
        <f t="shared" si="6"/>
        <v>2701</v>
      </c>
      <c r="G75">
        <f t="shared" si="7"/>
        <v>0</v>
      </c>
    </row>
    <row r="76" spans="1:7" x14ac:dyDescent="0.25">
      <c r="A76" s="90">
        <v>44988.916666666657</v>
      </c>
      <c r="B76">
        <v>1194</v>
      </c>
      <c r="C76">
        <v>0</v>
      </c>
      <c r="D76">
        <f t="shared" si="4"/>
        <v>0</v>
      </c>
      <c r="E76">
        <f t="shared" si="5"/>
        <v>0</v>
      </c>
      <c r="F76">
        <f t="shared" si="6"/>
        <v>1194</v>
      </c>
      <c r="G76">
        <f t="shared" si="7"/>
        <v>0</v>
      </c>
    </row>
    <row r="77" spans="1:7" x14ac:dyDescent="0.25">
      <c r="A77" s="90">
        <v>44988.958333333343</v>
      </c>
      <c r="B77">
        <v>1365</v>
      </c>
      <c r="C77">
        <v>0</v>
      </c>
      <c r="D77">
        <f t="shared" si="4"/>
        <v>0</v>
      </c>
      <c r="E77">
        <f t="shared" si="5"/>
        <v>0</v>
      </c>
      <c r="F77">
        <f t="shared" si="6"/>
        <v>1365</v>
      </c>
      <c r="G77">
        <f t="shared" si="7"/>
        <v>0</v>
      </c>
    </row>
    <row r="78" spans="1:7" x14ac:dyDescent="0.25">
      <c r="A78" s="90">
        <v>44989</v>
      </c>
      <c r="B78">
        <v>1303</v>
      </c>
      <c r="C78">
        <v>0</v>
      </c>
      <c r="D78">
        <f t="shared" si="4"/>
        <v>0</v>
      </c>
      <c r="E78">
        <f t="shared" si="5"/>
        <v>0</v>
      </c>
      <c r="F78">
        <f t="shared" si="6"/>
        <v>1303</v>
      </c>
      <c r="G78">
        <f t="shared" si="7"/>
        <v>0</v>
      </c>
    </row>
    <row r="79" spans="1:7" x14ac:dyDescent="0.25">
      <c r="A79" s="90">
        <v>44989.041666666657</v>
      </c>
      <c r="B79">
        <v>1448</v>
      </c>
      <c r="C79">
        <v>0</v>
      </c>
      <c r="D79">
        <f t="shared" si="4"/>
        <v>0</v>
      </c>
      <c r="E79">
        <f t="shared" si="5"/>
        <v>0</v>
      </c>
      <c r="F79">
        <f t="shared" si="6"/>
        <v>1448</v>
      </c>
      <c r="G79">
        <f t="shared" si="7"/>
        <v>0</v>
      </c>
    </row>
    <row r="80" spans="1:7" x14ac:dyDescent="0.25">
      <c r="A80" s="90">
        <v>44989.083333333343</v>
      </c>
      <c r="B80">
        <v>1172</v>
      </c>
      <c r="C80">
        <v>0</v>
      </c>
      <c r="D80">
        <f t="shared" si="4"/>
        <v>0</v>
      </c>
      <c r="E80">
        <f t="shared" si="5"/>
        <v>0</v>
      </c>
      <c r="F80">
        <f t="shared" si="6"/>
        <v>1172</v>
      </c>
      <c r="G80">
        <f t="shared" si="7"/>
        <v>0</v>
      </c>
    </row>
    <row r="81" spans="1:7" x14ac:dyDescent="0.25">
      <c r="A81" s="90">
        <v>44989.125</v>
      </c>
      <c r="B81">
        <v>1031</v>
      </c>
      <c r="C81">
        <v>0</v>
      </c>
      <c r="D81">
        <f t="shared" si="4"/>
        <v>0</v>
      </c>
      <c r="E81">
        <f t="shared" si="5"/>
        <v>0</v>
      </c>
      <c r="F81">
        <f t="shared" si="6"/>
        <v>1031</v>
      </c>
      <c r="G81">
        <f t="shared" si="7"/>
        <v>0</v>
      </c>
    </row>
    <row r="82" spans="1:7" x14ac:dyDescent="0.25">
      <c r="A82" s="90">
        <v>44989.166666666657</v>
      </c>
      <c r="B82">
        <v>1037</v>
      </c>
      <c r="C82">
        <v>0</v>
      </c>
      <c r="D82">
        <f t="shared" si="4"/>
        <v>0</v>
      </c>
      <c r="E82">
        <f t="shared" si="5"/>
        <v>0</v>
      </c>
      <c r="F82">
        <f t="shared" si="6"/>
        <v>1037</v>
      </c>
      <c r="G82">
        <f t="shared" si="7"/>
        <v>0</v>
      </c>
    </row>
    <row r="83" spans="1:7" x14ac:dyDescent="0.25">
      <c r="A83" s="90">
        <v>44989.208333333343</v>
      </c>
      <c r="B83">
        <v>1181</v>
      </c>
      <c r="C83">
        <v>0</v>
      </c>
      <c r="D83">
        <f t="shared" si="4"/>
        <v>0</v>
      </c>
      <c r="E83">
        <f t="shared" si="5"/>
        <v>0</v>
      </c>
      <c r="F83">
        <f t="shared" si="6"/>
        <v>1181</v>
      </c>
      <c r="G83">
        <f t="shared" si="7"/>
        <v>0</v>
      </c>
    </row>
    <row r="84" spans="1:7" x14ac:dyDescent="0.25">
      <c r="A84" s="90">
        <v>44989.25</v>
      </c>
      <c r="B84">
        <v>931</v>
      </c>
      <c r="C84">
        <v>0</v>
      </c>
      <c r="D84">
        <f t="shared" si="4"/>
        <v>0</v>
      </c>
      <c r="E84">
        <f t="shared" si="5"/>
        <v>0</v>
      </c>
      <c r="F84">
        <f t="shared" si="6"/>
        <v>931</v>
      </c>
      <c r="G84">
        <f t="shared" si="7"/>
        <v>0</v>
      </c>
    </row>
    <row r="85" spans="1:7" x14ac:dyDescent="0.25">
      <c r="A85" s="90">
        <v>44989.291666666657</v>
      </c>
      <c r="B85">
        <v>1925</v>
      </c>
      <c r="C85">
        <v>0</v>
      </c>
      <c r="D85">
        <f t="shared" si="4"/>
        <v>0</v>
      </c>
      <c r="E85">
        <f t="shared" si="5"/>
        <v>0</v>
      </c>
      <c r="F85">
        <f t="shared" si="6"/>
        <v>1925</v>
      </c>
      <c r="G85">
        <f t="shared" si="7"/>
        <v>0</v>
      </c>
    </row>
    <row r="86" spans="1:7" x14ac:dyDescent="0.25">
      <c r="A86" s="90">
        <v>44989.333333333343</v>
      </c>
      <c r="B86">
        <v>3333</v>
      </c>
      <c r="C86">
        <v>0</v>
      </c>
      <c r="D86">
        <f t="shared" si="4"/>
        <v>0</v>
      </c>
      <c r="E86">
        <f t="shared" si="5"/>
        <v>0</v>
      </c>
      <c r="F86">
        <f t="shared" si="6"/>
        <v>3333</v>
      </c>
      <c r="G86">
        <f t="shared" si="7"/>
        <v>0</v>
      </c>
    </row>
    <row r="87" spans="1:7" x14ac:dyDescent="0.25">
      <c r="A87" s="90">
        <v>44989.375</v>
      </c>
      <c r="B87">
        <v>3052</v>
      </c>
      <c r="C87">
        <v>0</v>
      </c>
      <c r="D87">
        <f t="shared" si="4"/>
        <v>0</v>
      </c>
      <c r="E87">
        <f t="shared" si="5"/>
        <v>0</v>
      </c>
      <c r="F87">
        <f t="shared" si="6"/>
        <v>3052</v>
      </c>
      <c r="G87">
        <f t="shared" si="7"/>
        <v>0</v>
      </c>
    </row>
    <row r="88" spans="1:7" x14ac:dyDescent="0.25">
      <c r="A88" s="90">
        <v>44989.416666666657</v>
      </c>
      <c r="B88">
        <v>3440</v>
      </c>
      <c r="C88">
        <v>0</v>
      </c>
      <c r="D88">
        <f t="shared" si="4"/>
        <v>0</v>
      </c>
      <c r="E88">
        <f t="shared" si="5"/>
        <v>0</v>
      </c>
      <c r="F88">
        <f t="shared" si="6"/>
        <v>3440</v>
      </c>
      <c r="G88">
        <f t="shared" si="7"/>
        <v>0</v>
      </c>
    </row>
    <row r="89" spans="1:7" x14ac:dyDescent="0.25">
      <c r="A89" s="90">
        <v>44989.458333333343</v>
      </c>
      <c r="B89">
        <v>3296</v>
      </c>
      <c r="C89">
        <v>0</v>
      </c>
      <c r="D89">
        <f t="shared" si="4"/>
        <v>0</v>
      </c>
      <c r="E89">
        <f t="shared" si="5"/>
        <v>0</v>
      </c>
      <c r="F89">
        <f t="shared" si="6"/>
        <v>3296</v>
      </c>
      <c r="G89">
        <f t="shared" si="7"/>
        <v>0</v>
      </c>
    </row>
    <row r="90" spans="1:7" x14ac:dyDescent="0.25">
      <c r="A90" s="90">
        <v>44989.5</v>
      </c>
      <c r="B90">
        <v>3168</v>
      </c>
      <c r="C90">
        <v>0</v>
      </c>
      <c r="D90">
        <f t="shared" si="4"/>
        <v>0</v>
      </c>
      <c r="E90">
        <f t="shared" si="5"/>
        <v>0</v>
      </c>
      <c r="F90">
        <f t="shared" si="6"/>
        <v>3168</v>
      </c>
      <c r="G90">
        <f t="shared" si="7"/>
        <v>0</v>
      </c>
    </row>
    <row r="91" spans="1:7" x14ac:dyDescent="0.25">
      <c r="A91" s="90">
        <v>44989.541666666657</v>
      </c>
      <c r="B91">
        <v>2935</v>
      </c>
      <c r="C91">
        <v>0</v>
      </c>
      <c r="D91">
        <f t="shared" si="4"/>
        <v>0</v>
      </c>
      <c r="E91">
        <f t="shared" si="5"/>
        <v>0</v>
      </c>
      <c r="F91">
        <f t="shared" si="6"/>
        <v>2935</v>
      </c>
      <c r="G91">
        <f t="shared" si="7"/>
        <v>0</v>
      </c>
    </row>
    <row r="92" spans="1:7" x14ac:dyDescent="0.25">
      <c r="A92" s="90">
        <v>44989.583333333343</v>
      </c>
      <c r="B92">
        <v>2353</v>
      </c>
      <c r="C92">
        <v>0</v>
      </c>
      <c r="D92">
        <f t="shared" si="4"/>
        <v>0</v>
      </c>
      <c r="E92">
        <f t="shared" si="5"/>
        <v>0</v>
      </c>
      <c r="F92">
        <f t="shared" si="6"/>
        <v>2353</v>
      </c>
      <c r="G92">
        <f t="shared" si="7"/>
        <v>0</v>
      </c>
    </row>
    <row r="93" spans="1:7" x14ac:dyDescent="0.25">
      <c r="A93" s="90">
        <v>44989.625</v>
      </c>
      <c r="B93">
        <v>2193</v>
      </c>
      <c r="C93">
        <v>0</v>
      </c>
      <c r="D93">
        <f t="shared" si="4"/>
        <v>0</v>
      </c>
      <c r="E93">
        <f t="shared" si="5"/>
        <v>0</v>
      </c>
      <c r="F93">
        <f t="shared" si="6"/>
        <v>2193</v>
      </c>
      <c r="G93">
        <f t="shared" si="7"/>
        <v>0</v>
      </c>
    </row>
    <row r="94" spans="1:7" x14ac:dyDescent="0.25">
      <c r="A94" s="90">
        <v>44989.666666666657</v>
      </c>
      <c r="B94">
        <v>2049</v>
      </c>
      <c r="C94">
        <v>0</v>
      </c>
      <c r="D94">
        <f t="shared" si="4"/>
        <v>0</v>
      </c>
      <c r="E94">
        <f t="shared" si="5"/>
        <v>0</v>
      </c>
      <c r="F94">
        <f t="shared" si="6"/>
        <v>2049</v>
      </c>
      <c r="G94">
        <f t="shared" si="7"/>
        <v>0</v>
      </c>
    </row>
    <row r="95" spans="1:7" x14ac:dyDescent="0.25">
      <c r="A95" s="90">
        <v>44989.708333333343</v>
      </c>
      <c r="B95">
        <v>2211</v>
      </c>
      <c r="C95">
        <v>0</v>
      </c>
      <c r="D95">
        <f t="shared" si="4"/>
        <v>0</v>
      </c>
      <c r="E95">
        <f t="shared" si="5"/>
        <v>0</v>
      </c>
      <c r="F95">
        <f t="shared" si="6"/>
        <v>2211</v>
      </c>
      <c r="G95">
        <f t="shared" si="7"/>
        <v>0</v>
      </c>
    </row>
    <row r="96" spans="1:7" x14ac:dyDescent="0.25">
      <c r="A96" s="90">
        <v>44989.75</v>
      </c>
      <c r="B96">
        <v>2303</v>
      </c>
      <c r="C96">
        <v>0</v>
      </c>
      <c r="D96">
        <f t="shared" si="4"/>
        <v>0</v>
      </c>
      <c r="E96">
        <f t="shared" si="5"/>
        <v>0</v>
      </c>
      <c r="F96">
        <f t="shared" si="6"/>
        <v>2303</v>
      </c>
      <c r="G96">
        <f t="shared" si="7"/>
        <v>0</v>
      </c>
    </row>
    <row r="97" spans="1:7" x14ac:dyDescent="0.25">
      <c r="A97" s="90">
        <v>44989.791666666657</v>
      </c>
      <c r="B97">
        <v>2736</v>
      </c>
      <c r="C97">
        <v>0</v>
      </c>
      <c r="D97">
        <f t="shared" si="4"/>
        <v>0</v>
      </c>
      <c r="E97">
        <f t="shared" si="5"/>
        <v>0</v>
      </c>
      <c r="F97">
        <f t="shared" si="6"/>
        <v>2736</v>
      </c>
      <c r="G97">
        <f t="shared" si="7"/>
        <v>0</v>
      </c>
    </row>
    <row r="98" spans="1:7" x14ac:dyDescent="0.25">
      <c r="A98" s="90">
        <v>44989.833333333343</v>
      </c>
      <c r="B98">
        <v>2595</v>
      </c>
      <c r="C98">
        <v>0</v>
      </c>
      <c r="D98">
        <f t="shared" si="4"/>
        <v>0</v>
      </c>
      <c r="E98">
        <f t="shared" si="5"/>
        <v>0</v>
      </c>
      <c r="F98">
        <f t="shared" si="6"/>
        <v>2595</v>
      </c>
      <c r="G98">
        <f t="shared" si="7"/>
        <v>0</v>
      </c>
    </row>
    <row r="99" spans="1:7" x14ac:dyDescent="0.25">
      <c r="A99" s="90">
        <v>44989.875</v>
      </c>
      <c r="B99">
        <v>2619</v>
      </c>
      <c r="C99">
        <v>0</v>
      </c>
      <c r="D99">
        <f t="shared" si="4"/>
        <v>0</v>
      </c>
      <c r="E99">
        <f t="shared" si="5"/>
        <v>0</v>
      </c>
      <c r="F99">
        <f t="shared" si="6"/>
        <v>2619</v>
      </c>
      <c r="G99">
        <f t="shared" si="7"/>
        <v>0</v>
      </c>
    </row>
    <row r="100" spans="1:7" x14ac:dyDescent="0.25">
      <c r="A100" s="90">
        <v>44989.916666666657</v>
      </c>
      <c r="B100">
        <v>1240</v>
      </c>
      <c r="C100">
        <v>0</v>
      </c>
      <c r="D100">
        <f t="shared" si="4"/>
        <v>0</v>
      </c>
      <c r="E100">
        <f t="shared" si="5"/>
        <v>0</v>
      </c>
      <c r="F100">
        <f t="shared" si="6"/>
        <v>1240</v>
      </c>
      <c r="G100">
        <f t="shared" si="7"/>
        <v>0</v>
      </c>
    </row>
    <row r="101" spans="1:7" x14ac:dyDescent="0.25">
      <c r="A101" s="90">
        <v>44989.958333333343</v>
      </c>
      <c r="B101">
        <v>1394</v>
      </c>
      <c r="C101">
        <v>0</v>
      </c>
      <c r="D101">
        <f t="shared" si="4"/>
        <v>0</v>
      </c>
      <c r="E101">
        <f t="shared" si="5"/>
        <v>0</v>
      </c>
      <c r="F101">
        <f t="shared" si="6"/>
        <v>1394</v>
      </c>
      <c r="G101">
        <f t="shared" si="7"/>
        <v>0</v>
      </c>
    </row>
    <row r="102" spans="1:7" x14ac:dyDescent="0.25">
      <c r="A102" s="90">
        <v>44990</v>
      </c>
      <c r="B102">
        <v>1320</v>
      </c>
      <c r="C102">
        <v>0</v>
      </c>
      <c r="D102">
        <f t="shared" si="4"/>
        <v>0</v>
      </c>
      <c r="E102">
        <f t="shared" si="5"/>
        <v>0</v>
      </c>
      <c r="F102">
        <f t="shared" si="6"/>
        <v>1320</v>
      </c>
      <c r="G102">
        <f t="shared" si="7"/>
        <v>0</v>
      </c>
    </row>
    <row r="103" spans="1:7" x14ac:dyDescent="0.25">
      <c r="A103" s="90">
        <v>44990.041666666657</v>
      </c>
      <c r="B103">
        <v>1237</v>
      </c>
      <c r="C103">
        <v>0</v>
      </c>
      <c r="D103">
        <f t="shared" si="4"/>
        <v>0</v>
      </c>
      <c r="E103">
        <f t="shared" si="5"/>
        <v>0</v>
      </c>
      <c r="F103">
        <f t="shared" si="6"/>
        <v>1237</v>
      </c>
      <c r="G103">
        <f t="shared" si="7"/>
        <v>0</v>
      </c>
    </row>
    <row r="104" spans="1:7" x14ac:dyDescent="0.25">
      <c r="A104" s="90">
        <v>44990.083333333343</v>
      </c>
      <c r="B104">
        <v>1066</v>
      </c>
      <c r="C104">
        <v>0</v>
      </c>
      <c r="D104">
        <f t="shared" si="4"/>
        <v>0</v>
      </c>
      <c r="E104">
        <f t="shared" si="5"/>
        <v>0</v>
      </c>
      <c r="F104">
        <f t="shared" si="6"/>
        <v>1066</v>
      </c>
      <c r="G104">
        <f t="shared" si="7"/>
        <v>0</v>
      </c>
    </row>
    <row r="105" spans="1:7" x14ac:dyDescent="0.25">
      <c r="A105" s="90">
        <v>44990.125</v>
      </c>
      <c r="B105">
        <v>1092</v>
      </c>
      <c r="C105">
        <v>0</v>
      </c>
      <c r="D105">
        <f t="shared" si="4"/>
        <v>0</v>
      </c>
      <c r="E105">
        <f t="shared" si="5"/>
        <v>0</v>
      </c>
      <c r="F105">
        <f t="shared" si="6"/>
        <v>1092</v>
      </c>
      <c r="G105">
        <f t="shared" si="7"/>
        <v>0</v>
      </c>
    </row>
    <row r="106" spans="1:7" x14ac:dyDescent="0.25">
      <c r="A106" s="90">
        <v>44990.166666666657</v>
      </c>
      <c r="B106">
        <v>1187</v>
      </c>
      <c r="C106">
        <v>0</v>
      </c>
      <c r="D106">
        <f t="shared" si="4"/>
        <v>0</v>
      </c>
      <c r="E106">
        <f t="shared" si="5"/>
        <v>0</v>
      </c>
      <c r="F106">
        <f t="shared" si="6"/>
        <v>1187</v>
      </c>
      <c r="G106">
        <f t="shared" si="7"/>
        <v>0</v>
      </c>
    </row>
    <row r="107" spans="1:7" x14ac:dyDescent="0.25">
      <c r="A107" s="90">
        <v>44990.208333333343</v>
      </c>
      <c r="B107">
        <v>908</v>
      </c>
      <c r="C107">
        <v>0</v>
      </c>
      <c r="D107">
        <f t="shared" si="4"/>
        <v>0</v>
      </c>
      <c r="E107">
        <f t="shared" si="5"/>
        <v>0</v>
      </c>
      <c r="F107">
        <f t="shared" si="6"/>
        <v>908</v>
      </c>
      <c r="G107">
        <f t="shared" si="7"/>
        <v>0</v>
      </c>
    </row>
    <row r="108" spans="1:7" x14ac:dyDescent="0.25">
      <c r="A108" s="90">
        <v>44990.25</v>
      </c>
      <c r="B108">
        <v>828</v>
      </c>
      <c r="C108">
        <v>0</v>
      </c>
      <c r="D108">
        <f t="shared" si="4"/>
        <v>0</v>
      </c>
      <c r="E108">
        <f t="shared" si="5"/>
        <v>0</v>
      </c>
      <c r="F108">
        <f t="shared" si="6"/>
        <v>828</v>
      </c>
      <c r="G108">
        <f t="shared" si="7"/>
        <v>0</v>
      </c>
    </row>
    <row r="109" spans="1:7" x14ac:dyDescent="0.25">
      <c r="A109" s="90">
        <v>44990.291666666657</v>
      </c>
      <c r="B109">
        <v>993</v>
      </c>
      <c r="C109">
        <v>0</v>
      </c>
      <c r="D109">
        <f t="shared" si="4"/>
        <v>0</v>
      </c>
      <c r="E109">
        <f t="shared" si="5"/>
        <v>0</v>
      </c>
      <c r="F109">
        <f t="shared" si="6"/>
        <v>993</v>
      </c>
      <c r="G109">
        <f t="shared" si="7"/>
        <v>0</v>
      </c>
    </row>
    <row r="110" spans="1:7" x14ac:dyDescent="0.25">
      <c r="A110" s="90">
        <v>44990.333333333343</v>
      </c>
      <c r="B110">
        <v>1948</v>
      </c>
      <c r="C110">
        <v>0</v>
      </c>
      <c r="D110">
        <f t="shared" si="4"/>
        <v>0</v>
      </c>
      <c r="E110">
        <f t="shared" si="5"/>
        <v>0</v>
      </c>
      <c r="F110">
        <f t="shared" si="6"/>
        <v>1948</v>
      </c>
      <c r="G110">
        <f t="shared" si="7"/>
        <v>0</v>
      </c>
    </row>
    <row r="111" spans="1:7" x14ac:dyDescent="0.25">
      <c r="A111" s="90">
        <v>44990.375</v>
      </c>
      <c r="B111">
        <v>2452</v>
      </c>
      <c r="C111">
        <v>0</v>
      </c>
      <c r="D111">
        <f t="shared" si="4"/>
        <v>0</v>
      </c>
      <c r="E111">
        <f t="shared" si="5"/>
        <v>0</v>
      </c>
      <c r="F111">
        <f t="shared" si="6"/>
        <v>2452</v>
      </c>
      <c r="G111">
        <f t="shared" si="7"/>
        <v>0</v>
      </c>
    </row>
    <row r="112" spans="1:7" x14ac:dyDescent="0.25">
      <c r="A112" s="90">
        <v>44990.416666666657</v>
      </c>
      <c r="B112">
        <v>2777</v>
      </c>
      <c r="C112">
        <v>0</v>
      </c>
      <c r="D112">
        <f t="shared" si="4"/>
        <v>0</v>
      </c>
      <c r="E112">
        <f t="shared" si="5"/>
        <v>0</v>
      </c>
      <c r="F112">
        <f t="shared" si="6"/>
        <v>2777</v>
      </c>
      <c r="G112">
        <f t="shared" si="7"/>
        <v>0</v>
      </c>
    </row>
    <row r="113" spans="1:7" x14ac:dyDescent="0.25">
      <c r="A113" s="90">
        <v>44990.458333333343</v>
      </c>
      <c r="B113">
        <v>2779</v>
      </c>
      <c r="C113">
        <v>0</v>
      </c>
      <c r="D113">
        <f t="shared" si="4"/>
        <v>0</v>
      </c>
      <c r="E113">
        <f t="shared" si="5"/>
        <v>0</v>
      </c>
      <c r="F113">
        <f t="shared" si="6"/>
        <v>2779</v>
      </c>
      <c r="G113">
        <f t="shared" si="7"/>
        <v>0</v>
      </c>
    </row>
    <row r="114" spans="1:7" x14ac:dyDescent="0.25">
      <c r="A114" s="90">
        <v>44990.5</v>
      </c>
      <c r="B114">
        <v>2507</v>
      </c>
      <c r="C114">
        <v>0</v>
      </c>
      <c r="D114">
        <f t="shared" si="4"/>
        <v>0</v>
      </c>
      <c r="E114">
        <f t="shared" si="5"/>
        <v>0</v>
      </c>
      <c r="F114">
        <f t="shared" si="6"/>
        <v>2507</v>
      </c>
      <c r="G114">
        <f t="shared" si="7"/>
        <v>0</v>
      </c>
    </row>
    <row r="115" spans="1:7" x14ac:dyDescent="0.25">
      <c r="A115" s="90">
        <v>44990.541666666657</v>
      </c>
      <c r="B115">
        <v>2299</v>
      </c>
      <c r="C115">
        <v>0</v>
      </c>
      <c r="D115">
        <f t="shared" si="4"/>
        <v>0</v>
      </c>
      <c r="E115">
        <f t="shared" si="5"/>
        <v>0</v>
      </c>
      <c r="F115">
        <f t="shared" si="6"/>
        <v>2299</v>
      </c>
      <c r="G115">
        <f t="shared" si="7"/>
        <v>0</v>
      </c>
    </row>
    <row r="116" spans="1:7" x14ac:dyDescent="0.25">
      <c r="A116" s="90">
        <v>44990.583333333343</v>
      </c>
      <c r="B116">
        <v>2224</v>
      </c>
      <c r="C116">
        <v>0</v>
      </c>
      <c r="D116">
        <f t="shared" si="4"/>
        <v>0</v>
      </c>
      <c r="E116">
        <f t="shared" si="5"/>
        <v>0</v>
      </c>
      <c r="F116">
        <f t="shared" si="6"/>
        <v>2224</v>
      </c>
      <c r="G116">
        <f t="shared" si="7"/>
        <v>0</v>
      </c>
    </row>
    <row r="117" spans="1:7" x14ac:dyDescent="0.25">
      <c r="A117" s="90">
        <v>44990.625</v>
      </c>
      <c r="B117">
        <v>2232</v>
      </c>
      <c r="C117">
        <v>0</v>
      </c>
      <c r="D117">
        <f t="shared" si="4"/>
        <v>0</v>
      </c>
      <c r="E117">
        <f t="shared" si="5"/>
        <v>0</v>
      </c>
      <c r="F117">
        <f t="shared" si="6"/>
        <v>2232</v>
      </c>
      <c r="G117">
        <f t="shared" si="7"/>
        <v>0</v>
      </c>
    </row>
    <row r="118" spans="1:7" x14ac:dyDescent="0.25">
      <c r="A118" s="90">
        <v>44990.666666666657</v>
      </c>
      <c r="B118">
        <v>2159</v>
      </c>
      <c r="C118">
        <v>0</v>
      </c>
      <c r="D118">
        <f t="shared" si="4"/>
        <v>0</v>
      </c>
      <c r="E118">
        <f t="shared" si="5"/>
        <v>0</v>
      </c>
      <c r="F118">
        <f t="shared" si="6"/>
        <v>2159</v>
      </c>
      <c r="G118">
        <f t="shared" si="7"/>
        <v>0</v>
      </c>
    </row>
    <row r="119" spans="1:7" x14ac:dyDescent="0.25">
      <c r="A119" s="90">
        <v>44990.708333333343</v>
      </c>
      <c r="B119">
        <v>2043</v>
      </c>
      <c r="C119">
        <v>0</v>
      </c>
      <c r="D119">
        <f t="shared" si="4"/>
        <v>0</v>
      </c>
      <c r="E119">
        <f t="shared" si="5"/>
        <v>0</v>
      </c>
      <c r="F119">
        <f t="shared" si="6"/>
        <v>2043</v>
      </c>
      <c r="G119">
        <f t="shared" si="7"/>
        <v>0</v>
      </c>
    </row>
    <row r="120" spans="1:7" x14ac:dyDescent="0.25">
      <c r="A120" s="90">
        <v>44990.75</v>
      </c>
      <c r="B120">
        <v>1968</v>
      </c>
      <c r="C120">
        <v>0</v>
      </c>
      <c r="D120">
        <f t="shared" si="4"/>
        <v>0</v>
      </c>
      <c r="E120">
        <f t="shared" si="5"/>
        <v>0</v>
      </c>
      <c r="F120">
        <f t="shared" si="6"/>
        <v>1968</v>
      </c>
      <c r="G120">
        <f t="shared" si="7"/>
        <v>0</v>
      </c>
    </row>
    <row r="121" spans="1:7" x14ac:dyDescent="0.25">
      <c r="A121" s="90">
        <v>44990.791666666657</v>
      </c>
      <c r="B121">
        <v>1730</v>
      </c>
      <c r="C121">
        <v>0</v>
      </c>
      <c r="D121">
        <f t="shared" si="4"/>
        <v>0</v>
      </c>
      <c r="E121">
        <f t="shared" si="5"/>
        <v>0</v>
      </c>
      <c r="F121">
        <f t="shared" si="6"/>
        <v>1730</v>
      </c>
      <c r="G121">
        <f t="shared" si="7"/>
        <v>0</v>
      </c>
    </row>
    <row r="122" spans="1:7" x14ac:dyDescent="0.25">
      <c r="A122" s="90">
        <v>44990.833333333343</v>
      </c>
      <c r="B122">
        <v>2105</v>
      </c>
      <c r="C122">
        <v>0</v>
      </c>
      <c r="D122">
        <f t="shared" si="4"/>
        <v>0</v>
      </c>
      <c r="E122">
        <f t="shared" si="5"/>
        <v>0</v>
      </c>
      <c r="F122">
        <f t="shared" si="6"/>
        <v>2105</v>
      </c>
      <c r="G122">
        <f t="shared" si="7"/>
        <v>0</v>
      </c>
    </row>
    <row r="123" spans="1:7" x14ac:dyDescent="0.25">
      <c r="A123" s="90">
        <v>44990.875</v>
      </c>
      <c r="B123">
        <v>2253</v>
      </c>
      <c r="C123">
        <v>0</v>
      </c>
      <c r="D123">
        <f t="shared" si="4"/>
        <v>0</v>
      </c>
      <c r="E123">
        <f t="shared" si="5"/>
        <v>0</v>
      </c>
      <c r="F123">
        <f t="shared" si="6"/>
        <v>2253</v>
      </c>
      <c r="G123">
        <f t="shared" si="7"/>
        <v>0</v>
      </c>
    </row>
    <row r="124" spans="1:7" x14ac:dyDescent="0.25">
      <c r="A124" s="90">
        <v>44990.916666666657</v>
      </c>
      <c r="B124">
        <v>1087</v>
      </c>
      <c r="C124">
        <v>0</v>
      </c>
      <c r="D124">
        <f t="shared" si="4"/>
        <v>0</v>
      </c>
      <c r="E124">
        <f t="shared" si="5"/>
        <v>0</v>
      </c>
      <c r="F124">
        <f t="shared" si="6"/>
        <v>1087</v>
      </c>
      <c r="G124">
        <f t="shared" si="7"/>
        <v>0</v>
      </c>
    </row>
    <row r="125" spans="1:7" x14ac:dyDescent="0.25">
      <c r="A125" s="90">
        <v>44990.958333333343</v>
      </c>
      <c r="B125">
        <v>1171</v>
      </c>
      <c r="C125">
        <v>0</v>
      </c>
      <c r="D125">
        <f t="shared" si="4"/>
        <v>0</v>
      </c>
      <c r="E125">
        <f t="shared" si="5"/>
        <v>0</v>
      </c>
      <c r="F125">
        <f t="shared" si="6"/>
        <v>1171</v>
      </c>
      <c r="G125">
        <f t="shared" si="7"/>
        <v>0</v>
      </c>
    </row>
    <row r="126" spans="1:7" x14ac:dyDescent="0.25">
      <c r="A126" s="90">
        <v>44991</v>
      </c>
      <c r="B126">
        <v>902</v>
      </c>
      <c r="C126">
        <v>0</v>
      </c>
      <c r="D126">
        <f t="shared" si="4"/>
        <v>0</v>
      </c>
      <c r="E126">
        <f t="shared" si="5"/>
        <v>0</v>
      </c>
      <c r="F126">
        <f t="shared" si="6"/>
        <v>902</v>
      </c>
      <c r="G126">
        <f t="shared" si="7"/>
        <v>0</v>
      </c>
    </row>
    <row r="127" spans="1:7" x14ac:dyDescent="0.25">
      <c r="A127" s="90">
        <v>44991.041666666657</v>
      </c>
      <c r="B127">
        <v>846</v>
      </c>
      <c r="C127">
        <v>0</v>
      </c>
      <c r="D127">
        <f t="shared" si="4"/>
        <v>0</v>
      </c>
      <c r="E127">
        <f t="shared" si="5"/>
        <v>0</v>
      </c>
      <c r="F127">
        <f t="shared" si="6"/>
        <v>846</v>
      </c>
      <c r="G127">
        <f t="shared" si="7"/>
        <v>0</v>
      </c>
    </row>
    <row r="128" spans="1:7" x14ac:dyDescent="0.25">
      <c r="A128" s="90">
        <v>44991.083333333343</v>
      </c>
      <c r="B128">
        <v>670</v>
      </c>
      <c r="C128">
        <v>0</v>
      </c>
      <c r="D128">
        <f t="shared" si="4"/>
        <v>0</v>
      </c>
      <c r="E128">
        <f t="shared" si="5"/>
        <v>0</v>
      </c>
      <c r="F128">
        <f t="shared" si="6"/>
        <v>670</v>
      </c>
      <c r="G128">
        <f t="shared" si="7"/>
        <v>0</v>
      </c>
    </row>
    <row r="129" spans="1:7" x14ac:dyDescent="0.25">
      <c r="A129" s="90">
        <v>44991.125</v>
      </c>
      <c r="B129">
        <v>628</v>
      </c>
      <c r="C129">
        <v>0</v>
      </c>
      <c r="D129">
        <f t="shared" si="4"/>
        <v>0</v>
      </c>
      <c r="E129">
        <f t="shared" si="5"/>
        <v>0</v>
      </c>
      <c r="F129">
        <f t="shared" si="6"/>
        <v>628</v>
      </c>
      <c r="G129">
        <f t="shared" si="7"/>
        <v>0</v>
      </c>
    </row>
    <row r="130" spans="1:7" x14ac:dyDescent="0.25">
      <c r="A130" s="90">
        <v>44991.166666666657</v>
      </c>
      <c r="B130">
        <v>672</v>
      </c>
      <c r="C130">
        <v>0</v>
      </c>
      <c r="D130">
        <f t="shared" si="4"/>
        <v>0</v>
      </c>
      <c r="E130">
        <f t="shared" si="5"/>
        <v>0</v>
      </c>
      <c r="F130">
        <f t="shared" si="6"/>
        <v>672</v>
      </c>
      <c r="G130">
        <f t="shared" si="7"/>
        <v>0</v>
      </c>
    </row>
    <row r="131" spans="1:7" x14ac:dyDescent="0.25">
      <c r="A131" s="90">
        <v>44991.208333333343</v>
      </c>
      <c r="B131">
        <v>676</v>
      </c>
      <c r="C131">
        <v>0</v>
      </c>
      <c r="D131">
        <f t="shared" si="4"/>
        <v>0</v>
      </c>
      <c r="E131">
        <f t="shared" si="5"/>
        <v>0</v>
      </c>
      <c r="F131">
        <f t="shared" si="6"/>
        <v>676</v>
      </c>
      <c r="G131">
        <f t="shared" si="7"/>
        <v>0</v>
      </c>
    </row>
    <row r="132" spans="1:7" x14ac:dyDescent="0.25">
      <c r="A132" s="90">
        <v>44991.25</v>
      </c>
      <c r="B132">
        <v>891</v>
      </c>
      <c r="C132">
        <v>0</v>
      </c>
      <c r="D132">
        <f t="shared" si="4"/>
        <v>0</v>
      </c>
      <c r="E132">
        <f t="shared" si="5"/>
        <v>0</v>
      </c>
      <c r="F132">
        <f t="shared" si="6"/>
        <v>891</v>
      </c>
      <c r="G132">
        <f t="shared" si="7"/>
        <v>0</v>
      </c>
    </row>
    <row r="133" spans="1:7" x14ac:dyDescent="0.25">
      <c r="A133" s="90">
        <v>44991.291666666657</v>
      </c>
      <c r="B133">
        <v>1751</v>
      </c>
      <c r="C133">
        <v>0</v>
      </c>
      <c r="D133">
        <f t="shared" si="4"/>
        <v>0</v>
      </c>
      <c r="E133">
        <f t="shared" si="5"/>
        <v>0</v>
      </c>
      <c r="F133">
        <f t="shared" si="6"/>
        <v>1751</v>
      </c>
      <c r="G133">
        <f t="shared" si="7"/>
        <v>0</v>
      </c>
    </row>
    <row r="134" spans="1:7" x14ac:dyDescent="0.25">
      <c r="A134" s="90">
        <v>44991.333333333343</v>
      </c>
      <c r="B134">
        <v>2922</v>
      </c>
      <c r="C134">
        <v>0</v>
      </c>
      <c r="D134">
        <f t="shared" ref="D134:D197" si="8">IF(C134&lt;700, 0, C134-700)</f>
        <v>0</v>
      </c>
      <c r="E134">
        <f t="shared" ref="E134:E197" si="9">IF(C134&lt;700, C134, 700)</f>
        <v>0</v>
      </c>
      <c r="F134">
        <f t="shared" ref="F134:F197" si="10">B134+D134</f>
        <v>2922</v>
      </c>
      <c r="G134">
        <f t="shared" ref="G134:G197" si="11">E134</f>
        <v>0</v>
      </c>
    </row>
    <row r="135" spans="1:7" x14ac:dyDescent="0.25">
      <c r="A135" s="90">
        <v>44991.375</v>
      </c>
      <c r="B135">
        <v>2521</v>
      </c>
      <c r="C135">
        <v>0</v>
      </c>
      <c r="D135">
        <f t="shared" si="8"/>
        <v>0</v>
      </c>
      <c r="E135">
        <f t="shared" si="9"/>
        <v>0</v>
      </c>
      <c r="F135">
        <f t="shared" si="10"/>
        <v>2521</v>
      </c>
      <c r="G135">
        <f t="shared" si="11"/>
        <v>0</v>
      </c>
    </row>
    <row r="136" spans="1:7" x14ac:dyDescent="0.25">
      <c r="A136" s="90">
        <v>44991.416666666657</v>
      </c>
      <c r="B136">
        <v>1282</v>
      </c>
      <c r="C136">
        <v>0</v>
      </c>
      <c r="D136">
        <f t="shared" si="8"/>
        <v>0</v>
      </c>
      <c r="E136">
        <f t="shared" si="9"/>
        <v>0</v>
      </c>
      <c r="F136">
        <f t="shared" si="10"/>
        <v>1282</v>
      </c>
      <c r="G136">
        <f t="shared" si="11"/>
        <v>0</v>
      </c>
    </row>
    <row r="137" spans="1:7" x14ac:dyDescent="0.25">
      <c r="A137" s="90">
        <v>44991.458333333343</v>
      </c>
      <c r="B137">
        <v>854</v>
      </c>
      <c r="C137">
        <v>0</v>
      </c>
      <c r="D137">
        <f t="shared" si="8"/>
        <v>0</v>
      </c>
      <c r="E137">
        <f t="shared" si="9"/>
        <v>0</v>
      </c>
      <c r="F137">
        <f t="shared" si="10"/>
        <v>854</v>
      </c>
      <c r="G137">
        <f t="shared" si="11"/>
        <v>0</v>
      </c>
    </row>
    <row r="138" spans="1:7" x14ac:dyDescent="0.25">
      <c r="A138" s="90">
        <v>44991.5</v>
      </c>
      <c r="B138">
        <v>841</v>
      </c>
      <c r="C138">
        <v>0</v>
      </c>
      <c r="D138">
        <f t="shared" si="8"/>
        <v>0</v>
      </c>
      <c r="E138">
        <f t="shared" si="9"/>
        <v>0</v>
      </c>
      <c r="F138">
        <f t="shared" si="10"/>
        <v>841</v>
      </c>
      <c r="G138">
        <f t="shared" si="11"/>
        <v>0</v>
      </c>
    </row>
    <row r="139" spans="1:7" x14ac:dyDescent="0.25">
      <c r="A139" s="90">
        <v>44991.541666666657</v>
      </c>
      <c r="B139">
        <v>596</v>
      </c>
      <c r="C139">
        <v>0</v>
      </c>
      <c r="D139">
        <f t="shared" si="8"/>
        <v>0</v>
      </c>
      <c r="E139">
        <f t="shared" si="9"/>
        <v>0</v>
      </c>
      <c r="F139">
        <f t="shared" si="10"/>
        <v>596</v>
      </c>
      <c r="G139">
        <f t="shared" si="11"/>
        <v>0</v>
      </c>
    </row>
    <row r="140" spans="1:7" x14ac:dyDescent="0.25">
      <c r="A140" s="90">
        <v>44991.583333333343</v>
      </c>
      <c r="B140">
        <v>397</v>
      </c>
      <c r="C140">
        <v>0</v>
      </c>
      <c r="D140">
        <f t="shared" si="8"/>
        <v>0</v>
      </c>
      <c r="E140">
        <f t="shared" si="9"/>
        <v>0</v>
      </c>
      <c r="F140">
        <f t="shared" si="10"/>
        <v>397</v>
      </c>
      <c r="G140">
        <f t="shared" si="11"/>
        <v>0</v>
      </c>
    </row>
    <row r="141" spans="1:7" x14ac:dyDescent="0.25">
      <c r="A141" s="90">
        <v>44991.625</v>
      </c>
      <c r="B141">
        <v>649</v>
      </c>
      <c r="C141">
        <v>0</v>
      </c>
      <c r="D141">
        <f t="shared" si="8"/>
        <v>0</v>
      </c>
      <c r="E141">
        <f t="shared" si="9"/>
        <v>0</v>
      </c>
      <c r="F141">
        <f t="shared" si="10"/>
        <v>649</v>
      </c>
      <c r="G141">
        <f t="shared" si="11"/>
        <v>0</v>
      </c>
    </row>
    <row r="142" spans="1:7" x14ac:dyDescent="0.25">
      <c r="A142" s="90">
        <v>44991.666666666657</v>
      </c>
      <c r="B142">
        <v>642</v>
      </c>
      <c r="C142">
        <v>0</v>
      </c>
      <c r="D142">
        <f t="shared" si="8"/>
        <v>0</v>
      </c>
      <c r="E142">
        <f t="shared" si="9"/>
        <v>0</v>
      </c>
      <c r="F142">
        <f t="shared" si="10"/>
        <v>642</v>
      </c>
      <c r="G142">
        <f t="shared" si="11"/>
        <v>0</v>
      </c>
    </row>
    <row r="143" spans="1:7" x14ac:dyDescent="0.25">
      <c r="A143" s="90">
        <v>44991.708333333343</v>
      </c>
      <c r="B143">
        <v>586</v>
      </c>
      <c r="C143">
        <v>0</v>
      </c>
      <c r="D143">
        <f t="shared" si="8"/>
        <v>0</v>
      </c>
      <c r="E143">
        <f t="shared" si="9"/>
        <v>0</v>
      </c>
      <c r="F143">
        <f t="shared" si="10"/>
        <v>586</v>
      </c>
      <c r="G143">
        <f t="shared" si="11"/>
        <v>0</v>
      </c>
    </row>
    <row r="144" spans="1:7" x14ac:dyDescent="0.25">
      <c r="A144" s="90">
        <v>44991.75</v>
      </c>
      <c r="B144">
        <v>524</v>
      </c>
      <c r="C144">
        <v>0</v>
      </c>
      <c r="D144">
        <f t="shared" si="8"/>
        <v>0</v>
      </c>
      <c r="E144">
        <f t="shared" si="9"/>
        <v>0</v>
      </c>
      <c r="F144">
        <f t="shared" si="10"/>
        <v>524</v>
      </c>
      <c r="G144">
        <f t="shared" si="11"/>
        <v>0</v>
      </c>
    </row>
    <row r="145" spans="1:7" x14ac:dyDescent="0.25">
      <c r="A145" s="90">
        <v>44991.791666666657</v>
      </c>
      <c r="B145">
        <v>676</v>
      </c>
      <c r="C145">
        <v>0</v>
      </c>
      <c r="D145">
        <f t="shared" si="8"/>
        <v>0</v>
      </c>
      <c r="E145">
        <f t="shared" si="9"/>
        <v>0</v>
      </c>
      <c r="F145">
        <f t="shared" si="10"/>
        <v>676</v>
      </c>
      <c r="G145">
        <f t="shared" si="11"/>
        <v>0</v>
      </c>
    </row>
    <row r="146" spans="1:7" x14ac:dyDescent="0.25">
      <c r="A146" s="90">
        <v>44991.833333333343</v>
      </c>
      <c r="B146">
        <v>1013</v>
      </c>
      <c r="C146">
        <v>0</v>
      </c>
      <c r="D146">
        <f t="shared" si="8"/>
        <v>0</v>
      </c>
      <c r="E146">
        <f t="shared" si="9"/>
        <v>0</v>
      </c>
      <c r="F146">
        <f t="shared" si="10"/>
        <v>1013</v>
      </c>
      <c r="G146">
        <f t="shared" si="11"/>
        <v>0</v>
      </c>
    </row>
    <row r="147" spans="1:7" x14ac:dyDescent="0.25">
      <c r="A147" s="90">
        <v>44991.875</v>
      </c>
      <c r="B147">
        <v>910</v>
      </c>
      <c r="C147">
        <v>0</v>
      </c>
      <c r="D147">
        <f t="shared" si="8"/>
        <v>0</v>
      </c>
      <c r="E147">
        <f t="shared" si="9"/>
        <v>0</v>
      </c>
      <c r="F147">
        <f t="shared" si="10"/>
        <v>910</v>
      </c>
      <c r="G147">
        <f t="shared" si="11"/>
        <v>0</v>
      </c>
    </row>
    <row r="148" spans="1:7" x14ac:dyDescent="0.25">
      <c r="A148" s="90">
        <v>44991.916666666657</v>
      </c>
      <c r="B148">
        <v>1034</v>
      </c>
      <c r="C148">
        <v>0</v>
      </c>
      <c r="D148">
        <f t="shared" si="8"/>
        <v>0</v>
      </c>
      <c r="E148">
        <f t="shared" si="9"/>
        <v>0</v>
      </c>
      <c r="F148">
        <f t="shared" si="10"/>
        <v>1034</v>
      </c>
      <c r="G148">
        <f t="shared" si="11"/>
        <v>0</v>
      </c>
    </row>
    <row r="149" spans="1:7" x14ac:dyDescent="0.25">
      <c r="A149" s="90">
        <v>44991.958333333343</v>
      </c>
      <c r="B149">
        <v>720</v>
      </c>
      <c r="C149">
        <v>0</v>
      </c>
      <c r="D149">
        <f t="shared" si="8"/>
        <v>0</v>
      </c>
      <c r="E149">
        <f t="shared" si="9"/>
        <v>0</v>
      </c>
      <c r="F149">
        <f t="shared" si="10"/>
        <v>720</v>
      </c>
      <c r="G149">
        <f t="shared" si="11"/>
        <v>0</v>
      </c>
    </row>
    <row r="150" spans="1:7" x14ac:dyDescent="0.25">
      <c r="A150" s="90">
        <v>44992</v>
      </c>
      <c r="B150">
        <v>837</v>
      </c>
      <c r="C150">
        <v>0</v>
      </c>
      <c r="D150">
        <f t="shared" si="8"/>
        <v>0</v>
      </c>
      <c r="E150">
        <f t="shared" si="9"/>
        <v>0</v>
      </c>
      <c r="F150">
        <f t="shared" si="10"/>
        <v>837</v>
      </c>
      <c r="G150">
        <f t="shared" si="11"/>
        <v>0</v>
      </c>
    </row>
    <row r="151" spans="1:7" x14ac:dyDescent="0.25">
      <c r="A151" s="90">
        <v>44992.041666666657</v>
      </c>
      <c r="B151">
        <v>892</v>
      </c>
      <c r="C151">
        <v>0</v>
      </c>
      <c r="D151">
        <f t="shared" si="8"/>
        <v>0</v>
      </c>
      <c r="E151">
        <f t="shared" si="9"/>
        <v>0</v>
      </c>
      <c r="F151">
        <f t="shared" si="10"/>
        <v>892</v>
      </c>
      <c r="G151">
        <f t="shared" si="11"/>
        <v>0</v>
      </c>
    </row>
    <row r="152" spans="1:7" x14ac:dyDescent="0.25">
      <c r="A152" s="90">
        <v>44992.083333333343</v>
      </c>
      <c r="B152">
        <v>642</v>
      </c>
      <c r="C152">
        <v>0</v>
      </c>
      <c r="D152">
        <f t="shared" si="8"/>
        <v>0</v>
      </c>
      <c r="E152">
        <f t="shared" si="9"/>
        <v>0</v>
      </c>
      <c r="F152">
        <f t="shared" si="10"/>
        <v>642</v>
      </c>
      <c r="G152">
        <f t="shared" si="11"/>
        <v>0</v>
      </c>
    </row>
    <row r="153" spans="1:7" x14ac:dyDescent="0.25">
      <c r="A153" s="90">
        <v>44992.125</v>
      </c>
      <c r="B153">
        <v>550</v>
      </c>
      <c r="C153">
        <v>0</v>
      </c>
      <c r="D153">
        <f t="shared" si="8"/>
        <v>0</v>
      </c>
      <c r="E153">
        <f t="shared" si="9"/>
        <v>0</v>
      </c>
      <c r="F153">
        <f t="shared" si="10"/>
        <v>550</v>
      </c>
      <c r="G153">
        <f t="shared" si="11"/>
        <v>0</v>
      </c>
    </row>
    <row r="154" spans="1:7" x14ac:dyDescent="0.25">
      <c r="A154" s="90">
        <v>44992.166666666657</v>
      </c>
      <c r="B154">
        <v>655</v>
      </c>
      <c r="C154">
        <v>0</v>
      </c>
      <c r="D154">
        <f t="shared" si="8"/>
        <v>0</v>
      </c>
      <c r="E154">
        <f t="shared" si="9"/>
        <v>0</v>
      </c>
      <c r="F154">
        <f t="shared" si="10"/>
        <v>655</v>
      </c>
      <c r="G154">
        <f t="shared" si="11"/>
        <v>0</v>
      </c>
    </row>
    <row r="155" spans="1:7" x14ac:dyDescent="0.25">
      <c r="A155" s="90">
        <v>44992.208333333343</v>
      </c>
      <c r="B155">
        <v>825</v>
      </c>
      <c r="C155">
        <v>0</v>
      </c>
      <c r="D155">
        <f t="shared" si="8"/>
        <v>0</v>
      </c>
      <c r="E155">
        <f t="shared" si="9"/>
        <v>0</v>
      </c>
      <c r="F155">
        <f t="shared" si="10"/>
        <v>825</v>
      </c>
      <c r="G155">
        <f t="shared" si="11"/>
        <v>0</v>
      </c>
    </row>
    <row r="156" spans="1:7" x14ac:dyDescent="0.25">
      <c r="A156" s="90">
        <v>44992.25</v>
      </c>
      <c r="B156">
        <v>696</v>
      </c>
      <c r="C156">
        <v>0</v>
      </c>
      <c r="D156">
        <f t="shared" si="8"/>
        <v>0</v>
      </c>
      <c r="E156">
        <f t="shared" si="9"/>
        <v>0</v>
      </c>
      <c r="F156">
        <f t="shared" si="10"/>
        <v>696</v>
      </c>
      <c r="G156">
        <f t="shared" si="11"/>
        <v>0</v>
      </c>
    </row>
    <row r="157" spans="1:7" x14ac:dyDescent="0.25">
      <c r="A157" s="90">
        <v>44992.291666666657</v>
      </c>
      <c r="B157">
        <v>725</v>
      </c>
      <c r="C157">
        <v>0</v>
      </c>
      <c r="D157">
        <f t="shared" si="8"/>
        <v>0</v>
      </c>
      <c r="E157">
        <f t="shared" si="9"/>
        <v>0</v>
      </c>
      <c r="F157">
        <f t="shared" si="10"/>
        <v>725</v>
      </c>
      <c r="G157">
        <f t="shared" si="11"/>
        <v>0</v>
      </c>
    </row>
    <row r="158" spans="1:7" x14ac:dyDescent="0.25">
      <c r="A158" s="90">
        <v>44992.333333333343</v>
      </c>
      <c r="B158">
        <v>757</v>
      </c>
      <c r="C158">
        <v>0</v>
      </c>
      <c r="D158">
        <f t="shared" si="8"/>
        <v>0</v>
      </c>
      <c r="E158">
        <f t="shared" si="9"/>
        <v>0</v>
      </c>
      <c r="F158">
        <f t="shared" si="10"/>
        <v>757</v>
      </c>
      <c r="G158">
        <f t="shared" si="11"/>
        <v>0</v>
      </c>
    </row>
    <row r="159" spans="1:7" x14ac:dyDescent="0.25">
      <c r="A159" s="90">
        <v>44992.375</v>
      </c>
      <c r="B159">
        <v>989</v>
      </c>
      <c r="C159">
        <v>0</v>
      </c>
      <c r="D159">
        <f t="shared" si="8"/>
        <v>0</v>
      </c>
      <c r="E159">
        <f t="shared" si="9"/>
        <v>0</v>
      </c>
      <c r="F159">
        <f t="shared" si="10"/>
        <v>989</v>
      </c>
      <c r="G159">
        <f t="shared" si="11"/>
        <v>0</v>
      </c>
    </row>
    <row r="160" spans="1:7" x14ac:dyDescent="0.25">
      <c r="A160" s="90">
        <v>44992.416666666657</v>
      </c>
      <c r="B160">
        <v>1355</v>
      </c>
      <c r="C160">
        <v>0</v>
      </c>
      <c r="D160">
        <f t="shared" si="8"/>
        <v>0</v>
      </c>
      <c r="E160">
        <f t="shared" si="9"/>
        <v>0</v>
      </c>
      <c r="F160">
        <f t="shared" si="10"/>
        <v>1355</v>
      </c>
      <c r="G160">
        <f t="shared" si="11"/>
        <v>0</v>
      </c>
    </row>
    <row r="161" spans="1:7" x14ac:dyDescent="0.25">
      <c r="A161" s="90">
        <v>44992.458333333343</v>
      </c>
      <c r="B161">
        <v>2239</v>
      </c>
      <c r="C161">
        <v>0</v>
      </c>
      <c r="D161">
        <f t="shared" si="8"/>
        <v>0</v>
      </c>
      <c r="E161">
        <f t="shared" si="9"/>
        <v>0</v>
      </c>
      <c r="F161">
        <f t="shared" si="10"/>
        <v>2239</v>
      </c>
      <c r="G161">
        <f t="shared" si="11"/>
        <v>0</v>
      </c>
    </row>
    <row r="162" spans="1:7" x14ac:dyDescent="0.25">
      <c r="A162" s="90">
        <v>44992.5</v>
      </c>
      <c r="B162">
        <v>2205</v>
      </c>
      <c r="C162">
        <v>0</v>
      </c>
      <c r="D162">
        <f t="shared" si="8"/>
        <v>0</v>
      </c>
      <c r="E162">
        <f t="shared" si="9"/>
        <v>0</v>
      </c>
      <c r="F162">
        <f t="shared" si="10"/>
        <v>2205</v>
      </c>
      <c r="G162">
        <f t="shared" si="11"/>
        <v>0</v>
      </c>
    </row>
    <row r="163" spans="1:7" x14ac:dyDescent="0.25">
      <c r="A163" s="90">
        <v>44992.541666666657</v>
      </c>
      <c r="B163">
        <v>1777</v>
      </c>
      <c r="C163">
        <v>0</v>
      </c>
      <c r="D163">
        <f t="shared" si="8"/>
        <v>0</v>
      </c>
      <c r="E163">
        <f t="shared" si="9"/>
        <v>0</v>
      </c>
      <c r="F163">
        <f t="shared" si="10"/>
        <v>1777</v>
      </c>
      <c r="G163">
        <f t="shared" si="11"/>
        <v>0</v>
      </c>
    </row>
    <row r="164" spans="1:7" x14ac:dyDescent="0.25">
      <c r="A164" s="90">
        <v>44992.583333333343</v>
      </c>
      <c r="B164">
        <v>1492</v>
      </c>
      <c r="C164">
        <v>0</v>
      </c>
      <c r="D164">
        <f t="shared" si="8"/>
        <v>0</v>
      </c>
      <c r="E164">
        <f t="shared" si="9"/>
        <v>0</v>
      </c>
      <c r="F164">
        <f t="shared" si="10"/>
        <v>1492</v>
      </c>
      <c r="G164">
        <f t="shared" si="11"/>
        <v>0</v>
      </c>
    </row>
    <row r="165" spans="1:7" x14ac:dyDescent="0.25">
      <c r="A165" s="90">
        <v>44992.625</v>
      </c>
      <c r="B165">
        <v>1433</v>
      </c>
      <c r="C165">
        <v>0</v>
      </c>
      <c r="D165">
        <f t="shared" si="8"/>
        <v>0</v>
      </c>
      <c r="E165">
        <f t="shared" si="9"/>
        <v>0</v>
      </c>
      <c r="F165">
        <f t="shared" si="10"/>
        <v>1433</v>
      </c>
      <c r="G165">
        <f t="shared" si="11"/>
        <v>0</v>
      </c>
    </row>
    <row r="166" spans="1:7" x14ac:dyDescent="0.25">
      <c r="A166" s="90">
        <v>44992.666666666657</v>
      </c>
      <c r="B166">
        <v>1158</v>
      </c>
      <c r="C166">
        <v>0</v>
      </c>
      <c r="D166">
        <f t="shared" si="8"/>
        <v>0</v>
      </c>
      <c r="E166">
        <f t="shared" si="9"/>
        <v>0</v>
      </c>
      <c r="F166">
        <f t="shared" si="10"/>
        <v>1158</v>
      </c>
      <c r="G166">
        <f t="shared" si="11"/>
        <v>0</v>
      </c>
    </row>
    <row r="167" spans="1:7" x14ac:dyDescent="0.25">
      <c r="A167" s="90">
        <v>44992.708333333343</v>
      </c>
      <c r="B167">
        <v>1198</v>
      </c>
      <c r="C167">
        <v>0</v>
      </c>
      <c r="D167">
        <f t="shared" si="8"/>
        <v>0</v>
      </c>
      <c r="E167">
        <f t="shared" si="9"/>
        <v>0</v>
      </c>
      <c r="F167">
        <f t="shared" si="10"/>
        <v>1198</v>
      </c>
      <c r="G167">
        <f t="shared" si="11"/>
        <v>0</v>
      </c>
    </row>
    <row r="168" spans="1:7" x14ac:dyDescent="0.25">
      <c r="A168" s="90">
        <v>44992.75</v>
      </c>
      <c r="B168">
        <v>1129</v>
      </c>
      <c r="C168">
        <v>0</v>
      </c>
      <c r="D168">
        <f t="shared" si="8"/>
        <v>0</v>
      </c>
      <c r="E168">
        <f t="shared" si="9"/>
        <v>0</v>
      </c>
      <c r="F168">
        <f t="shared" si="10"/>
        <v>1129</v>
      </c>
      <c r="G168">
        <f t="shared" si="11"/>
        <v>0</v>
      </c>
    </row>
    <row r="169" spans="1:7" x14ac:dyDescent="0.25">
      <c r="A169" s="90">
        <v>44992.791666666657</v>
      </c>
      <c r="B169">
        <v>1011</v>
      </c>
      <c r="C169">
        <v>0</v>
      </c>
      <c r="D169">
        <f t="shared" si="8"/>
        <v>0</v>
      </c>
      <c r="E169">
        <f t="shared" si="9"/>
        <v>0</v>
      </c>
      <c r="F169">
        <f t="shared" si="10"/>
        <v>1011</v>
      </c>
      <c r="G169">
        <f t="shared" si="11"/>
        <v>0</v>
      </c>
    </row>
    <row r="170" spans="1:7" x14ac:dyDescent="0.25">
      <c r="A170" s="90">
        <v>44992.833333333343</v>
      </c>
      <c r="B170">
        <v>1130</v>
      </c>
      <c r="C170">
        <v>0</v>
      </c>
      <c r="D170">
        <f t="shared" si="8"/>
        <v>0</v>
      </c>
      <c r="E170">
        <f t="shared" si="9"/>
        <v>0</v>
      </c>
      <c r="F170">
        <f t="shared" si="10"/>
        <v>1130</v>
      </c>
      <c r="G170">
        <f t="shared" si="11"/>
        <v>0</v>
      </c>
    </row>
    <row r="171" spans="1:7" x14ac:dyDescent="0.25">
      <c r="A171" s="90">
        <v>44992.875</v>
      </c>
      <c r="B171">
        <v>1037</v>
      </c>
      <c r="C171">
        <v>0</v>
      </c>
      <c r="D171">
        <f t="shared" si="8"/>
        <v>0</v>
      </c>
      <c r="E171">
        <f t="shared" si="9"/>
        <v>0</v>
      </c>
      <c r="F171">
        <f t="shared" si="10"/>
        <v>1037</v>
      </c>
      <c r="G171">
        <f t="shared" si="11"/>
        <v>0</v>
      </c>
    </row>
    <row r="172" spans="1:7" x14ac:dyDescent="0.25">
      <c r="A172" s="90">
        <v>44992.916666666657</v>
      </c>
      <c r="B172">
        <v>1008</v>
      </c>
      <c r="C172">
        <v>0</v>
      </c>
      <c r="D172">
        <f t="shared" si="8"/>
        <v>0</v>
      </c>
      <c r="E172">
        <f t="shared" si="9"/>
        <v>0</v>
      </c>
      <c r="F172">
        <f t="shared" si="10"/>
        <v>1008</v>
      </c>
      <c r="G172">
        <f t="shared" si="11"/>
        <v>0</v>
      </c>
    </row>
    <row r="173" spans="1:7" x14ac:dyDescent="0.25">
      <c r="A173" s="90">
        <v>44992.958333333343</v>
      </c>
      <c r="B173">
        <v>1038</v>
      </c>
      <c r="C173">
        <v>0</v>
      </c>
      <c r="D173">
        <f t="shared" si="8"/>
        <v>0</v>
      </c>
      <c r="E173">
        <f t="shared" si="9"/>
        <v>0</v>
      </c>
      <c r="F173">
        <f t="shared" si="10"/>
        <v>1038</v>
      </c>
      <c r="G173">
        <f t="shared" si="11"/>
        <v>0</v>
      </c>
    </row>
    <row r="174" spans="1:7" x14ac:dyDescent="0.25">
      <c r="A174" s="90">
        <v>44993</v>
      </c>
      <c r="B174">
        <v>908</v>
      </c>
      <c r="C174">
        <v>0</v>
      </c>
      <c r="D174">
        <f t="shared" si="8"/>
        <v>0</v>
      </c>
      <c r="E174">
        <f t="shared" si="9"/>
        <v>0</v>
      </c>
      <c r="F174">
        <f t="shared" si="10"/>
        <v>908</v>
      </c>
      <c r="G174">
        <f t="shared" si="11"/>
        <v>0</v>
      </c>
    </row>
    <row r="175" spans="1:7" x14ac:dyDescent="0.25">
      <c r="A175" s="90">
        <v>44993.041666666657</v>
      </c>
      <c r="B175">
        <v>665</v>
      </c>
      <c r="C175">
        <v>0</v>
      </c>
      <c r="D175">
        <f t="shared" si="8"/>
        <v>0</v>
      </c>
      <c r="E175">
        <f t="shared" si="9"/>
        <v>0</v>
      </c>
      <c r="F175">
        <f t="shared" si="10"/>
        <v>665</v>
      </c>
      <c r="G175">
        <f t="shared" si="11"/>
        <v>0</v>
      </c>
    </row>
    <row r="176" spans="1:7" x14ac:dyDescent="0.25">
      <c r="A176" s="90">
        <v>44993.083333333343</v>
      </c>
      <c r="B176">
        <v>793</v>
      </c>
      <c r="C176">
        <v>0</v>
      </c>
      <c r="D176">
        <f t="shared" si="8"/>
        <v>0</v>
      </c>
      <c r="E176">
        <f t="shared" si="9"/>
        <v>0</v>
      </c>
      <c r="F176">
        <f t="shared" si="10"/>
        <v>793</v>
      </c>
      <c r="G176">
        <f t="shared" si="11"/>
        <v>0</v>
      </c>
    </row>
    <row r="177" spans="1:7" x14ac:dyDescent="0.25">
      <c r="A177" s="90">
        <v>44993.125</v>
      </c>
      <c r="B177">
        <v>907</v>
      </c>
      <c r="C177">
        <v>0</v>
      </c>
      <c r="D177">
        <f t="shared" si="8"/>
        <v>0</v>
      </c>
      <c r="E177">
        <f t="shared" si="9"/>
        <v>0</v>
      </c>
      <c r="F177">
        <f t="shared" si="10"/>
        <v>907</v>
      </c>
      <c r="G177">
        <f t="shared" si="11"/>
        <v>0</v>
      </c>
    </row>
    <row r="178" spans="1:7" x14ac:dyDescent="0.25">
      <c r="A178" s="90">
        <v>44993.166666666657</v>
      </c>
      <c r="B178">
        <v>691</v>
      </c>
      <c r="C178">
        <v>0</v>
      </c>
      <c r="D178">
        <f t="shared" si="8"/>
        <v>0</v>
      </c>
      <c r="E178">
        <f t="shared" si="9"/>
        <v>0</v>
      </c>
      <c r="F178">
        <f t="shared" si="10"/>
        <v>691</v>
      </c>
      <c r="G178">
        <f t="shared" si="11"/>
        <v>0</v>
      </c>
    </row>
    <row r="179" spans="1:7" x14ac:dyDescent="0.25">
      <c r="A179" s="90">
        <v>44993.208333333343</v>
      </c>
      <c r="B179">
        <v>673</v>
      </c>
      <c r="C179">
        <v>0</v>
      </c>
      <c r="D179">
        <f t="shared" si="8"/>
        <v>0</v>
      </c>
      <c r="E179">
        <f t="shared" si="9"/>
        <v>0</v>
      </c>
      <c r="F179">
        <f t="shared" si="10"/>
        <v>673</v>
      </c>
      <c r="G179">
        <f t="shared" si="11"/>
        <v>0</v>
      </c>
    </row>
    <row r="180" spans="1:7" x14ac:dyDescent="0.25">
      <c r="A180" s="90">
        <v>44993.25</v>
      </c>
      <c r="B180">
        <v>714</v>
      </c>
      <c r="C180">
        <v>0</v>
      </c>
      <c r="D180">
        <f t="shared" si="8"/>
        <v>0</v>
      </c>
      <c r="E180">
        <f t="shared" si="9"/>
        <v>0</v>
      </c>
      <c r="F180">
        <f t="shared" si="10"/>
        <v>714</v>
      </c>
      <c r="G180">
        <f t="shared" si="11"/>
        <v>0</v>
      </c>
    </row>
    <row r="181" spans="1:7" x14ac:dyDescent="0.25">
      <c r="A181" s="90">
        <v>44993.291666666657</v>
      </c>
      <c r="B181">
        <v>1693</v>
      </c>
      <c r="C181">
        <v>0</v>
      </c>
      <c r="D181">
        <f t="shared" si="8"/>
        <v>0</v>
      </c>
      <c r="E181">
        <f t="shared" si="9"/>
        <v>0</v>
      </c>
      <c r="F181">
        <f t="shared" si="10"/>
        <v>1693</v>
      </c>
      <c r="G181">
        <f t="shared" si="11"/>
        <v>0</v>
      </c>
    </row>
    <row r="182" spans="1:7" x14ac:dyDescent="0.25">
      <c r="A182" s="90">
        <v>44993.333333333343</v>
      </c>
      <c r="B182">
        <v>1822</v>
      </c>
      <c r="C182">
        <v>0</v>
      </c>
      <c r="D182">
        <f t="shared" si="8"/>
        <v>0</v>
      </c>
      <c r="E182">
        <f t="shared" si="9"/>
        <v>0</v>
      </c>
      <c r="F182">
        <f t="shared" si="10"/>
        <v>1822</v>
      </c>
      <c r="G182">
        <f t="shared" si="11"/>
        <v>0</v>
      </c>
    </row>
    <row r="183" spans="1:7" x14ac:dyDescent="0.25">
      <c r="A183" s="90">
        <v>44993.375</v>
      </c>
      <c r="B183">
        <v>1564</v>
      </c>
      <c r="C183">
        <v>0</v>
      </c>
      <c r="D183">
        <f t="shared" si="8"/>
        <v>0</v>
      </c>
      <c r="E183">
        <f t="shared" si="9"/>
        <v>0</v>
      </c>
      <c r="F183">
        <f t="shared" si="10"/>
        <v>1564</v>
      </c>
      <c r="G183">
        <f t="shared" si="11"/>
        <v>0</v>
      </c>
    </row>
    <row r="184" spans="1:7" x14ac:dyDescent="0.25">
      <c r="A184" s="90">
        <v>44993.416666666657</v>
      </c>
      <c r="B184">
        <v>1570</v>
      </c>
      <c r="C184">
        <v>0</v>
      </c>
      <c r="D184">
        <f t="shared" si="8"/>
        <v>0</v>
      </c>
      <c r="E184">
        <f t="shared" si="9"/>
        <v>0</v>
      </c>
      <c r="F184">
        <f t="shared" si="10"/>
        <v>1570</v>
      </c>
      <c r="G184">
        <f t="shared" si="11"/>
        <v>0</v>
      </c>
    </row>
    <row r="185" spans="1:7" x14ac:dyDescent="0.25">
      <c r="A185" s="90">
        <v>44993.458333333343</v>
      </c>
      <c r="B185">
        <v>1532</v>
      </c>
      <c r="C185">
        <v>0</v>
      </c>
      <c r="D185">
        <f t="shared" si="8"/>
        <v>0</v>
      </c>
      <c r="E185">
        <f t="shared" si="9"/>
        <v>0</v>
      </c>
      <c r="F185">
        <f t="shared" si="10"/>
        <v>1532</v>
      </c>
      <c r="G185">
        <f t="shared" si="11"/>
        <v>0</v>
      </c>
    </row>
    <row r="186" spans="1:7" x14ac:dyDescent="0.25">
      <c r="A186" s="90">
        <v>44993.5</v>
      </c>
      <c r="B186">
        <v>1483</v>
      </c>
      <c r="C186">
        <v>0</v>
      </c>
      <c r="D186">
        <f t="shared" si="8"/>
        <v>0</v>
      </c>
      <c r="E186">
        <f t="shared" si="9"/>
        <v>0</v>
      </c>
      <c r="F186">
        <f t="shared" si="10"/>
        <v>1483</v>
      </c>
      <c r="G186">
        <f t="shared" si="11"/>
        <v>0</v>
      </c>
    </row>
    <row r="187" spans="1:7" x14ac:dyDescent="0.25">
      <c r="A187" s="90">
        <v>44993.541666666657</v>
      </c>
      <c r="B187">
        <v>1460</v>
      </c>
      <c r="C187">
        <v>0</v>
      </c>
      <c r="D187">
        <f t="shared" si="8"/>
        <v>0</v>
      </c>
      <c r="E187">
        <f t="shared" si="9"/>
        <v>0</v>
      </c>
      <c r="F187">
        <f t="shared" si="10"/>
        <v>1460</v>
      </c>
      <c r="G187">
        <f t="shared" si="11"/>
        <v>0</v>
      </c>
    </row>
    <row r="188" spans="1:7" x14ac:dyDescent="0.25">
      <c r="A188" s="90">
        <v>44993.583333333343</v>
      </c>
      <c r="B188">
        <v>1125</v>
      </c>
      <c r="C188">
        <v>0</v>
      </c>
      <c r="D188">
        <f t="shared" si="8"/>
        <v>0</v>
      </c>
      <c r="E188">
        <f t="shared" si="9"/>
        <v>0</v>
      </c>
      <c r="F188">
        <f t="shared" si="10"/>
        <v>1125</v>
      </c>
      <c r="G188">
        <f t="shared" si="11"/>
        <v>0</v>
      </c>
    </row>
    <row r="189" spans="1:7" x14ac:dyDescent="0.25">
      <c r="A189" s="90">
        <v>44993.625</v>
      </c>
      <c r="B189">
        <v>772</v>
      </c>
      <c r="C189">
        <v>0</v>
      </c>
      <c r="D189">
        <f t="shared" si="8"/>
        <v>0</v>
      </c>
      <c r="E189">
        <f t="shared" si="9"/>
        <v>0</v>
      </c>
      <c r="F189">
        <f t="shared" si="10"/>
        <v>772</v>
      </c>
      <c r="G189">
        <f t="shared" si="11"/>
        <v>0</v>
      </c>
    </row>
    <row r="190" spans="1:7" x14ac:dyDescent="0.25">
      <c r="A190" s="90">
        <v>44993.666666666657</v>
      </c>
      <c r="B190">
        <v>603</v>
      </c>
      <c r="C190">
        <v>0</v>
      </c>
      <c r="D190">
        <f t="shared" si="8"/>
        <v>0</v>
      </c>
      <c r="E190">
        <f t="shared" si="9"/>
        <v>0</v>
      </c>
      <c r="F190">
        <f t="shared" si="10"/>
        <v>603</v>
      </c>
      <c r="G190">
        <f t="shared" si="11"/>
        <v>0</v>
      </c>
    </row>
    <row r="191" spans="1:7" x14ac:dyDescent="0.25">
      <c r="A191" s="90">
        <v>44993.708333333343</v>
      </c>
      <c r="B191">
        <v>816</v>
      </c>
      <c r="C191">
        <v>0</v>
      </c>
      <c r="D191">
        <f t="shared" si="8"/>
        <v>0</v>
      </c>
      <c r="E191">
        <f t="shared" si="9"/>
        <v>0</v>
      </c>
      <c r="F191">
        <f t="shared" si="10"/>
        <v>816</v>
      </c>
      <c r="G191">
        <f t="shared" si="11"/>
        <v>0</v>
      </c>
    </row>
    <row r="192" spans="1:7" x14ac:dyDescent="0.25">
      <c r="A192" s="90">
        <v>44993.75</v>
      </c>
      <c r="B192">
        <v>603</v>
      </c>
      <c r="C192">
        <v>0</v>
      </c>
      <c r="D192">
        <f t="shared" si="8"/>
        <v>0</v>
      </c>
      <c r="E192">
        <f t="shared" si="9"/>
        <v>0</v>
      </c>
      <c r="F192">
        <f t="shared" si="10"/>
        <v>603</v>
      </c>
      <c r="G192">
        <f t="shared" si="11"/>
        <v>0</v>
      </c>
    </row>
    <row r="193" spans="1:7" x14ac:dyDescent="0.25">
      <c r="A193" s="90">
        <v>44993.791666666657</v>
      </c>
      <c r="B193">
        <v>693</v>
      </c>
      <c r="C193">
        <v>0</v>
      </c>
      <c r="D193">
        <f t="shared" si="8"/>
        <v>0</v>
      </c>
      <c r="E193">
        <f t="shared" si="9"/>
        <v>0</v>
      </c>
      <c r="F193">
        <f t="shared" si="10"/>
        <v>693</v>
      </c>
      <c r="G193">
        <f t="shared" si="11"/>
        <v>0</v>
      </c>
    </row>
    <row r="194" spans="1:7" x14ac:dyDescent="0.25">
      <c r="A194" s="90">
        <v>44993.833333333343</v>
      </c>
      <c r="B194">
        <v>789</v>
      </c>
      <c r="C194">
        <v>0</v>
      </c>
      <c r="D194">
        <f t="shared" si="8"/>
        <v>0</v>
      </c>
      <c r="E194">
        <f t="shared" si="9"/>
        <v>0</v>
      </c>
      <c r="F194">
        <f t="shared" si="10"/>
        <v>789</v>
      </c>
      <c r="G194">
        <f t="shared" si="11"/>
        <v>0</v>
      </c>
    </row>
    <row r="195" spans="1:7" x14ac:dyDescent="0.25">
      <c r="A195" s="90">
        <v>44993.875</v>
      </c>
      <c r="B195">
        <v>981</v>
      </c>
      <c r="C195">
        <v>0</v>
      </c>
      <c r="D195">
        <f t="shared" si="8"/>
        <v>0</v>
      </c>
      <c r="E195">
        <f t="shared" si="9"/>
        <v>0</v>
      </c>
      <c r="F195">
        <f t="shared" si="10"/>
        <v>981</v>
      </c>
      <c r="G195">
        <f t="shared" si="11"/>
        <v>0</v>
      </c>
    </row>
    <row r="196" spans="1:7" x14ac:dyDescent="0.25">
      <c r="A196" s="90">
        <v>44993.916666666657</v>
      </c>
      <c r="B196">
        <v>1042</v>
      </c>
      <c r="C196">
        <v>0</v>
      </c>
      <c r="D196">
        <f t="shared" si="8"/>
        <v>0</v>
      </c>
      <c r="E196">
        <f t="shared" si="9"/>
        <v>0</v>
      </c>
      <c r="F196">
        <f t="shared" si="10"/>
        <v>1042</v>
      </c>
      <c r="G196">
        <f t="shared" si="11"/>
        <v>0</v>
      </c>
    </row>
    <row r="197" spans="1:7" x14ac:dyDescent="0.25">
      <c r="A197" s="90">
        <v>44993.958333333343</v>
      </c>
      <c r="B197">
        <v>1288</v>
      </c>
      <c r="C197">
        <v>0</v>
      </c>
      <c r="D197">
        <f t="shared" si="8"/>
        <v>0</v>
      </c>
      <c r="E197">
        <f t="shared" si="9"/>
        <v>0</v>
      </c>
      <c r="F197">
        <f t="shared" si="10"/>
        <v>1288</v>
      </c>
      <c r="G197">
        <f t="shared" si="11"/>
        <v>0</v>
      </c>
    </row>
    <row r="198" spans="1:7" x14ac:dyDescent="0.25">
      <c r="A198" s="90">
        <v>44994</v>
      </c>
      <c r="B198">
        <v>680</v>
      </c>
      <c r="C198">
        <v>0</v>
      </c>
      <c r="D198">
        <f t="shared" ref="D198:D261" si="12">IF(C198&lt;700, 0, C198-700)</f>
        <v>0</v>
      </c>
      <c r="E198">
        <f t="shared" ref="E198:E261" si="13">IF(C198&lt;700, C198, 700)</f>
        <v>0</v>
      </c>
      <c r="F198">
        <f t="shared" ref="F198:F261" si="14">B198+D198</f>
        <v>680</v>
      </c>
      <c r="G198">
        <f t="shared" ref="G198:G261" si="15">E198</f>
        <v>0</v>
      </c>
    </row>
    <row r="199" spans="1:7" x14ac:dyDescent="0.25">
      <c r="A199" s="90">
        <v>44994.041666666657</v>
      </c>
      <c r="B199">
        <v>733</v>
      </c>
      <c r="C199">
        <v>0</v>
      </c>
      <c r="D199">
        <f t="shared" si="12"/>
        <v>0</v>
      </c>
      <c r="E199">
        <f t="shared" si="13"/>
        <v>0</v>
      </c>
      <c r="F199">
        <f t="shared" si="14"/>
        <v>733</v>
      </c>
      <c r="G199">
        <f t="shared" si="15"/>
        <v>0</v>
      </c>
    </row>
    <row r="200" spans="1:7" x14ac:dyDescent="0.25">
      <c r="A200" s="90">
        <v>44994.083333333343</v>
      </c>
      <c r="B200">
        <v>693</v>
      </c>
      <c r="C200">
        <v>0</v>
      </c>
      <c r="D200">
        <f t="shared" si="12"/>
        <v>0</v>
      </c>
      <c r="E200">
        <f t="shared" si="13"/>
        <v>0</v>
      </c>
      <c r="F200">
        <f t="shared" si="14"/>
        <v>693</v>
      </c>
      <c r="G200">
        <f t="shared" si="15"/>
        <v>0</v>
      </c>
    </row>
    <row r="201" spans="1:7" x14ac:dyDescent="0.25">
      <c r="A201" s="90">
        <v>44994.125</v>
      </c>
      <c r="B201">
        <v>656</v>
      </c>
      <c r="C201">
        <v>0</v>
      </c>
      <c r="D201">
        <f t="shared" si="12"/>
        <v>0</v>
      </c>
      <c r="E201">
        <f t="shared" si="13"/>
        <v>0</v>
      </c>
      <c r="F201">
        <f t="shared" si="14"/>
        <v>656</v>
      </c>
      <c r="G201">
        <f t="shared" si="15"/>
        <v>0</v>
      </c>
    </row>
    <row r="202" spans="1:7" x14ac:dyDescent="0.25">
      <c r="A202" s="90">
        <v>44994.166666666657</v>
      </c>
      <c r="B202">
        <v>631</v>
      </c>
      <c r="C202">
        <v>0</v>
      </c>
      <c r="D202">
        <f t="shared" si="12"/>
        <v>0</v>
      </c>
      <c r="E202">
        <f t="shared" si="13"/>
        <v>0</v>
      </c>
      <c r="F202">
        <f t="shared" si="14"/>
        <v>631</v>
      </c>
      <c r="G202">
        <f t="shared" si="15"/>
        <v>0</v>
      </c>
    </row>
    <row r="203" spans="1:7" x14ac:dyDescent="0.25">
      <c r="A203" s="90">
        <v>44994.208333333343</v>
      </c>
      <c r="B203">
        <v>588</v>
      </c>
      <c r="C203">
        <v>0</v>
      </c>
      <c r="D203">
        <f t="shared" si="12"/>
        <v>0</v>
      </c>
      <c r="E203">
        <f t="shared" si="13"/>
        <v>0</v>
      </c>
      <c r="F203">
        <f t="shared" si="14"/>
        <v>588</v>
      </c>
      <c r="G203">
        <f t="shared" si="15"/>
        <v>0</v>
      </c>
    </row>
    <row r="204" spans="1:7" x14ac:dyDescent="0.25">
      <c r="A204" s="90">
        <v>44994.25</v>
      </c>
      <c r="B204">
        <v>630</v>
      </c>
      <c r="C204">
        <v>0</v>
      </c>
      <c r="D204">
        <f t="shared" si="12"/>
        <v>0</v>
      </c>
      <c r="E204">
        <f t="shared" si="13"/>
        <v>0</v>
      </c>
      <c r="F204">
        <f t="shared" si="14"/>
        <v>630</v>
      </c>
      <c r="G204">
        <f t="shared" si="15"/>
        <v>0</v>
      </c>
    </row>
    <row r="205" spans="1:7" x14ac:dyDescent="0.25">
      <c r="A205" s="90">
        <v>44994.291666666657</v>
      </c>
      <c r="B205">
        <v>916</v>
      </c>
      <c r="C205">
        <v>0</v>
      </c>
      <c r="D205">
        <f t="shared" si="12"/>
        <v>0</v>
      </c>
      <c r="E205">
        <f t="shared" si="13"/>
        <v>0</v>
      </c>
      <c r="F205">
        <f t="shared" si="14"/>
        <v>916</v>
      </c>
      <c r="G205">
        <f t="shared" si="15"/>
        <v>0</v>
      </c>
    </row>
    <row r="206" spans="1:7" x14ac:dyDescent="0.25">
      <c r="A206" s="90">
        <v>44994.333333333343</v>
      </c>
      <c r="B206">
        <v>1199</v>
      </c>
      <c r="C206">
        <v>0</v>
      </c>
      <c r="D206">
        <f t="shared" si="12"/>
        <v>0</v>
      </c>
      <c r="E206">
        <f t="shared" si="13"/>
        <v>0</v>
      </c>
      <c r="F206">
        <f t="shared" si="14"/>
        <v>1199</v>
      </c>
      <c r="G206">
        <f t="shared" si="15"/>
        <v>0</v>
      </c>
    </row>
    <row r="207" spans="1:7" x14ac:dyDescent="0.25">
      <c r="A207" s="90">
        <v>44994.375</v>
      </c>
      <c r="B207">
        <v>1244</v>
      </c>
      <c r="C207">
        <v>0</v>
      </c>
      <c r="D207">
        <f t="shared" si="12"/>
        <v>0</v>
      </c>
      <c r="E207">
        <f t="shared" si="13"/>
        <v>0</v>
      </c>
      <c r="F207">
        <f t="shared" si="14"/>
        <v>1244</v>
      </c>
      <c r="G207">
        <f t="shared" si="15"/>
        <v>0</v>
      </c>
    </row>
    <row r="208" spans="1:7" x14ac:dyDescent="0.25">
      <c r="A208" s="90">
        <v>44994.416666666657</v>
      </c>
      <c r="B208">
        <v>1315</v>
      </c>
      <c r="C208">
        <v>0</v>
      </c>
      <c r="D208">
        <f t="shared" si="12"/>
        <v>0</v>
      </c>
      <c r="E208">
        <f t="shared" si="13"/>
        <v>0</v>
      </c>
      <c r="F208">
        <f t="shared" si="14"/>
        <v>1315</v>
      </c>
      <c r="G208">
        <f t="shared" si="15"/>
        <v>0</v>
      </c>
    </row>
    <row r="209" spans="1:7" x14ac:dyDescent="0.25">
      <c r="A209" s="90">
        <v>44994.458333333343</v>
      </c>
      <c r="B209">
        <v>1130</v>
      </c>
      <c r="C209">
        <v>0</v>
      </c>
      <c r="D209">
        <f t="shared" si="12"/>
        <v>0</v>
      </c>
      <c r="E209">
        <f t="shared" si="13"/>
        <v>0</v>
      </c>
      <c r="F209">
        <f t="shared" si="14"/>
        <v>1130</v>
      </c>
      <c r="G209">
        <f t="shared" si="15"/>
        <v>0</v>
      </c>
    </row>
    <row r="210" spans="1:7" x14ac:dyDescent="0.25">
      <c r="A210" s="90">
        <v>44994.5</v>
      </c>
      <c r="B210">
        <v>924</v>
      </c>
      <c r="C210">
        <v>0</v>
      </c>
      <c r="D210">
        <f t="shared" si="12"/>
        <v>0</v>
      </c>
      <c r="E210">
        <f t="shared" si="13"/>
        <v>0</v>
      </c>
      <c r="F210">
        <f t="shared" si="14"/>
        <v>924</v>
      </c>
      <c r="G210">
        <f t="shared" si="15"/>
        <v>0</v>
      </c>
    </row>
    <row r="211" spans="1:7" x14ac:dyDescent="0.25">
      <c r="A211" s="90">
        <v>44994.541666666657</v>
      </c>
      <c r="B211">
        <v>774</v>
      </c>
      <c r="C211">
        <v>0</v>
      </c>
      <c r="D211">
        <f t="shared" si="12"/>
        <v>0</v>
      </c>
      <c r="E211">
        <f t="shared" si="13"/>
        <v>0</v>
      </c>
      <c r="F211">
        <f t="shared" si="14"/>
        <v>774</v>
      </c>
      <c r="G211">
        <f t="shared" si="15"/>
        <v>0</v>
      </c>
    </row>
    <row r="212" spans="1:7" x14ac:dyDescent="0.25">
      <c r="A212" s="90">
        <v>44994.583333333343</v>
      </c>
      <c r="B212">
        <v>920</v>
      </c>
      <c r="C212">
        <v>0</v>
      </c>
      <c r="D212">
        <f t="shared" si="12"/>
        <v>0</v>
      </c>
      <c r="E212">
        <f t="shared" si="13"/>
        <v>0</v>
      </c>
      <c r="F212">
        <f t="shared" si="14"/>
        <v>920</v>
      </c>
      <c r="G212">
        <f t="shared" si="15"/>
        <v>0</v>
      </c>
    </row>
    <row r="213" spans="1:7" x14ac:dyDescent="0.25">
      <c r="A213" s="90">
        <v>44994.625</v>
      </c>
      <c r="B213">
        <v>722</v>
      </c>
      <c r="C213">
        <v>0</v>
      </c>
      <c r="D213">
        <f t="shared" si="12"/>
        <v>0</v>
      </c>
      <c r="E213">
        <f t="shared" si="13"/>
        <v>0</v>
      </c>
      <c r="F213">
        <f t="shared" si="14"/>
        <v>722</v>
      </c>
      <c r="G213">
        <f t="shared" si="15"/>
        <v>0</v>
      </c>
    </row>
    <row r="214" spans="1:7" x14ac:dyDescent="0.25">
      <c r="A214" s="90">
        <v>44994.666666666657</v>
      </c>
      <c r="B214">
        <v>725</v>
      </c>
      <c r="C214">
        <v>0</v>
      </c>
      <c r="D214">
        <f t="shared" si="12"/>
        <v>0</v>
      </c>
      <c r="E214">
        <f t="shared" si="13"/>
        <v>0</v>
      </c>
      <c r="F214">
        <f t="shared" si="14"/>
        <v>725</v>
      </c>
      <c r="G214">
        <f t="shared" si="15"/>
        <v>0</v>
      </c>
    </row>
    <row r="215" spans="1:7" x14ac:dyDescent="0.25">
      <c r="A215" s="90">
        <v>44994.708333333343</v>
      </c>
      <c r="B215">
        <v>795</v>
      </c>
      <c r="C215">
        <v>0</v>
      </c>
      <c r="D215">
        <f t="shared" si="12"/>
        <v>0</v>
      </c>
      <c r="E215">
        <f t="shared" si="13"/>
        <v>0</v>
      </c>
      <c r="F215">
        <f t="shared" si="14"/>
        <v>795</v>
      </c>
      <c r="G215">
        <f t="shared" si="15"/>
        <v>0</v>
      </c>
    </row>
    <row r="216" spans="1:7" x14ac:dyDescent="0.25">
      <c r="A216" s="90">
        <v>44994.75</v>
      </c>
      <c r="B216">
        <v>589</v>
      </c>
      <c r="C216">
        <v>0</v>
      </c>
      <c r="D216">
        <f t="shared" si="12"/>
        <v>0</v>
      </c>
      <c r="E216">
        <f t="shared" si="13"/>
        <v>0</v>
      </c>
      <c r="F216">
        <f t="shared" si="14"/>
        <v>589</v>
      </c>
      <c r="G216">
        <f t="shared" si="15"/>
        <v>0</v>
      </c>
    </row>
    <row r="217" spans="1:7" x14ac:dyDescent="0.25">
      <c r="A217" s="90">
        <v>44994.791666666657</v>
      </c>
      <c r="B217">
        <v>804</v>
      </c>
      <c r="C217">
        <v>0</v>
      </c>
      <c r="D217">
        <f t="shared" si="12"/>
        <v>0</v>
      </c>
      <c r="E217">
        <f t="shared" si="13"/>
        <v>0</v>
      </c>
      <c r="F217">
        <f t="shared" si="14"/>
        <v>804</v>
      </c>
      <c r="G217">
        <f t="shared" si="15"/>
        <v>0</v>
      </c>
    </row>
    <row r="218" spans="1:7" x14ac:dyDescent="0.25">
      <c r="A218" s="90">
        <v>44994.833333333343</v>
      </c>
      <c r="B218">
        <v>855</v>
      </c>
      <c r="C218">
        <v>0</v>
      </c>
      <c r="D218">
        <f t="shared" si="12"/>
        <v>0</v>
      </c>
      <c r="E218">
        <f t="shared" si="13"/>
        <v>0</v>
      </c>
      <c r="F218">
        <f t="shared" si="14"/>
        <v>855</v>
      </c>
      <c r="G218">
        <f t="shared" si="15"/>
        <v>0</v>
      </c>
    </row>
    <row r="219" spans="1:7" x14ac:dyDescent="0.25">
      <c r="A219" s="90">
        <v>44994.875</v>
      </c>
      <c r="B219">
        <v>977</v>
      </c>
      <c r="C219">
        <v>0</v>
      </c>
      <c r="D219">
        <f t="shared" si="12"/>
        <v>0</v>
      </c>
      <c r="E219">
        <f t="shared" si="13"/>
        <v>0</v>
      </c>
      <c r="F219">
        <f t="shared" si="14"/>
        <v>977</v>
      </c>
      <c r="G219">
        <f t="shared" si="15"/>
        <v>0</v>
      </c>
    </row>
    <row r="220" spans="1:7" x14ac:dyDescent="0.25">
      <c r="A220" s="90">
        <v>44994.916666666657</v>
      </c>
      <c r="B220">
        <v>738</v>
      </c>
      <c r="C220">
        <v>0</v>
      </c>
      <c r="D220">
        <f t="shared" si="12"/>
        <v>0</v>
      </c>
      <c r="E220">
        <f t="shared" si="13"/>
        <v>0</v>
      </c>
      <c r="F220">
        <f t="shared" si="14"/>
        <v>738</v>
      </c>
      <c r="G220">
        <f t="shared" si="15"/>
        <v>0</v>
      </c>
    </row>
    <row r="221" spans="1:7" x14ac:dyDescent="0.25">
      <c r="A221" s="90">
        <v>44994.958333333343</v>
      </c>
      <c r="B221">
        <v>711</v>
      </c>
      <c r="C221">
        <v>0</v>
      </c>
      <c r="D221">
        <f t="shared" si="12"/>
        <v>0</v>
      </c>
      <c r="E221">
        <f t="shared" si="13"/>
        <v>0</v>
      </c>
      <c r="F221">
        <f t="shared" si="14"/>
        <v>711</v>
      </c>
      <c r="G221">
        <f t="shared" si="15"/>
        <v>0</v>
      </c>
    </row>
    <row r="222" spans="1:7" x14ac:dyDescent="0.25">
      <c r="A222" s="90">
        <v>44995</v>
      </c>
      <c r="B222">
        <v>759</v>
      </c>
      <c r="C222">
        <v>0</v>
      </c>
      <c r="D222">
        <f t="shared" si="12"/>
        <v>0</v>
      </c>
      <c r="E222">
        <f t="shared" si="13"/>
        <v>0</v>
      </c>
      <c r="F222">
        <f t="shared" si="14"/>
        <v>759</v>
      </c>
      <c r="G222">
        <f t="shared" si="15"/>
        <v>0</v>
      </c>
    </row>
    <row r="223" spans="1:7" x14ac:dyDescent="0.25">
      <c r="A223" s="90">
        <v>44995.041666666657</v>
      </c>
      <c r="B223">
        <v>746</v>
      </c>
      <c r="C223">
        <v>0</v>
      </c>
      <c r="D223">
        <f t="shared" si="12"/>
        <v>0</v>
      </c>
      <c r="E223">
        <f t="shared" si="13"/>
        <v>0</v>
      </c>
      <c r="F223">
        <f t="shared" si="14"/>
        <v>746</v>
      </c>
      <c r="G223">
        <f t="shared" si="15"/>
        <v>0</v>
      </c>
    </row>
    <row r="224" spans="1:7" x14ac:dyDescent="0.25">
      <c r="A224" s="90">
        <v>44995.083333333343</v>
      </c>
      <c r="B224">
        <v>703</v>
      </c>
      <c r="C224">
        <v>0</v>
      </c>
      <c r="D224">
        <f t="shared" si="12"/>
        <v>0</v>
      </c>
      <c r="E224">
        <f t="shared" si="13"/>
        <v>0</v>
      </c>
      <c r="F224">
        <f t="shared" si="14"/>
        <v>703</v>
      </c>
      <c r="G224">
        <f t="shared" si="15"/>
        <v>0</v>
      </c>
    </row>
    <row r="225" spans="1:7" x14ac:dyDescent="0.25">
      <c r="A225" s="90">
        <v>44995.125</v>
      </c>
      <c r="B225">
        <v>694</v>
      </c>
      <c r="C225">
        <v>0</v>
      </c>
      <c r="D225">
        <f t="shared" si="12"/>
        <v>0</v>
      </c>
      <c r="E225">
        <f t="shared" si="13"/>
        <v>0</v>
      </c>
      <c r="F225">
        <f t="shared" si="14"/>
        <v>694</v>
      </c>
      <c r="G225">
        <f t="shared" si="15"/>
        <v>0</v>
      </c>
    </row>
    <row r="226" spans="1:7" x14ac:dyDescent="0.25">
      <c r="A226" s="90">
        <v>44995.166666666657</v>
      </c>
      <c r="B226">
        <v>732</v>
      </c>
      <c r="C226">
        <v>0</v>
      </c>
      <c r="D226">
        <f t="shared" si="12"/>
        <v>0</v>
      </c>
      <c r="E226">
        <f t="shared" si="13"/>
        <v>0</v>
      </c>
      <c r="F226">
        <f t="shared" si="14"/>
        <v>732</v>
      </c>
      <c r="G226">
        <f t="shared" si="15"/>
        <v>0</v>
      </c>
    </row>
    <row r="227" spans="1:7" x14ac:dyDescent="0.25">
      <c r="A227" s="90">
        <v>44995.208333333343</v>
      </c>
      <c r="B227">
        <v>510</v>
      </c>
      <c r="C227">
        <v>0</v>
      </c>
      <c r="D227">
        <f t="shared" si="12"/>
        <v>0</v>
      </c>
      <c r="E227">
        <f t="shared" si="13"/>
        <v>0</v>
      </c>
      <c r="F227">
        <f t="shared" si="14"/>
        <v>510</v>
      </c>
      <c r="G227">
        <f t="shared" si="15"/>
        <v>0</v>
      </c>
    </row>
    <row r="228" spans="1:7" x14ac:dyDescent="0.25">
      <c r="A228" s="90">
        <v>44995.25</v>
      </c>
      <c r="B228">
        <v>598</v>
      </c>
      <c r="C228">
        <v>0</v>
      </c>
      <c r="D228">
        <f t="shared" si="12"/>
        <v>0</v>
      </c>
      <c r="E228">
        <f t="shared" si="13"/>
        <v>0</v>
      </c>
      <c r="F228">
        <f t="shared" si="14"/>
        <v>598</v>
      </c>
      <c r="G228">
        <f t="shared" si="15"/>
        <v>0</v>
      </c>
    </row>
    <row r="229" spans="1:7" x14ac:dyDescent="0.25">
      <c r="A229" s="90">
        <v>44995.291666666657</v>
      </c>
      <c r="B229">
        <v>914</v>
      </c>
      <c r="C229">
        <v>0</v>
      </c>
      <c r="D229">
        <f t="shared" si="12"/>
        <v>0</v>
      </c>
      <c r="E229">
        <f t="shared" si="13"/>
        <v>0</v>
      </c>
      <c r="F229">
        <f t="shared" si="14"/>
        <v>914</v>
      </c>
      <c r="G229">
        <f t="shared" si="15"/>
        <v>0</v>
      </c>
    </row>
    <row r="230" spans="1:7" x14ac:dyDescent="0.25">
      <c r="A230" s="90">
        <v>44995.333333333343</v>
      </c>
      <c r="B230">
        <v>1422</v>
      </c>
      <c r="C230">
        <v>0</v>
      </c>
      <c r="D230">
        <f t="shared" si="12"/>
        <v>0</v>
      </c>
      <c r="E230">
        <f t="shared" si="13"/>
        <v>0</v>
      </c>
      <c r="F230">
        <f t="shared" si="14"/>
        <v>1422</v>
      </c>
      <c r="G230">
        <f t="shared" si="15"/>
        <v>0</v>
      </c>
    </row>
    <row r="231" spans="1:7" x14ac:dyDescent="0.25">
      <c r="A231" s="90">
        <v>44995.375</v>
      </c>
      <c r="B231">
        <v>1295</v>
      </c>
      <c r="C231">
        <v>0</v>
      </c>
      <c r="D231">
        <f t="shared" si="12"/>
        <v>0</v>
      </c>
      <c r="E231">
        <f t="shared" si="13"/>
        <v>0</v>
      </c>
      <c r="F231">
        <f t="shared" si="14"/>
        <v>1295</v>
      </c>
      <c r="G231">
        <f t="shared" si="15"/>
        <v>0</v>
      </c>
    </row>
    <row r="232" spans="1:7" x14ac:dyDescent="0.25">
      <c r="A232" s="90">
        <v>44995.416666666657</v>
      </c>
      <c r="B232">
        <v>1053</v>
      </c>
      <c r="C232">
        <v>0</v>
      </c>
      <c r="D232">
        <f t="shared" si="12"/>
        <v>0</v>
      </c>
      <c r="E232">
        <f t="shared" si="13"/>
        <v>0</v>
      </c>
      <c r="F232">
        <f t="shared" si="14"/>
        <v>1053</v>
      </c>
      <c r="G232">
        <f t="shared" si="15"/>
        <v>0</v>
      </c>
    </row>
    <row r="233" spans="1:7" x14ac:dyDescent="0.25">
      <c r="A233" s="90">
        <v>44995.458333333343</v>
      </c>
      <c r="B233">
        <v>690</v>
      </c>
      <c r="C233">
        <v>0</v>
      </c>
      <c r="D233">
        <f t="shared" si="12"/>
        <v>0</v>
      </c>
      <c r="E233">
        <f t="shared" si="13"/>
        <v>0</v>
      </c>
      <c r="F233">
        <f t="shared" si="14"/>
        <v>690</v>
      </c>
      <c r="G233">
        <f t="shared" si="15"/>
        <v>0</v>
      </c>
    </row>
    <row r="234" spans="1:7" x14ac:dyDescent="0.25">
      <c r="A234" s="90">
        <v>44995.5</v>
      </c>
      <c r="B234">
        <v>757</v>
      </c>
      <c r="C234">
        <v>0</v>
      </c>
      <c r="D234">
        <f t="shared" si="12"/>
        <v>0</v>
      </c>
      <c r="E234">
        <f t="shared" si="13"/>
        <v>0</v>
      </c>
      <c r="F234">
        <f t="shared" si="14"/>
        <v>757</v>
      </c>
      <c r="G234">
        <f t="shared" si="15"/>
        <v>0</v>
      </c>
    </row>
    <row r="235" spans="1:7" x14ac:dyDescent="0.25">
      <c r="A235" s="90">
        <v>44995.541666666657</v>
      </c>
      <c r="B235">
        <v>778</v>
      </c>
      <c r="C235">
        <v>0</v>
      </c>
      <c r="D235">
        <f t="shared" si="12"/>
        <v>0</v>
      </c>
      <c r="E235">
        <f t="shared" si="13"/>
        <v>0</v>
      </c>
      <c r="F235">
        <f t="shared" si="14"/>
        <v>778</v>
      </c>
      <c r="G235">
        <f t="shared" si="15"/>
        <v>0</v>
      </c>
    </row>
    <row r="236" spans="1:7" x14ac:dyDescent="0.25">
      <c r="A236" s="90">
        <v>44995.583333333343</v>
      </c>
      <c r="B236">
        <v>831</v>
      </c>
      <c r="C236">
        <v>0</v>
      </c>
      <c r="D236">
        <f t="shared" si="12"/>
        <v>0</v>
      </c>
      <c r="E236">
        <f t="shared" si="13"/>
        <v>0</v>
      </c>
      <c r="F236">
        <f t="shared" si="14"/>
        <v>831</v>
      </c>
      <c r="G236">
        <f t="shared" si="15"/>
        <v>0</v>
      </c>
    </row>
    <row r="237" spans="1:7" x14ac:dyDescent="0.25">
      <c r="A237" s="90">
        <v>44995.625</v>
      </c>
      <c r="B237">
        <v>918</v>
      </c>
      <c r="C237">
        <v>0</v>
      </c>
      <c r="D237">
        <f t="shared" si="12"/>
        <v>0</v>
      </c>
      <c r="E237">
        <f t="shared" si="13"/>
        <v>0</v>
      </c>
      <c r="F237">
        <f t="shared" si="14"/>
        <v>918</v>
      </c>
      <c r="G237">
        <f t="shared" si="15"/>
        <v>0</v>
      </c>
    </row>
    <row r="238" spans="1:7" x14ac:dyDescent="0.25">
      <c r="A238" s="90">
        <v>44995.666666666657</v>
      </c>
      <c r="B238">
        <v>688</v>
      </c>
      <c r="C238">
        <v>0</v>
      </c>
      <c r="D238">
        <f t="shared" si="12"/>
        <v>0</v>
      </c>
      <c r="E238">
        <f t="shared" si="13"/>
        <v>0</v>
      </c>
      <c r="F238">
        <f t="shared" si="14"/>
        <v>688</v>
      </c>
      <c r="G238">
        <f t="shared" si="15"/>
        <v>0</v>
      </c>
    </row>
    <row r="239" spans="1:7" x14ac:dyDescent="0.25">
      <c r="A239" s="90">
        <v>44995.708333333343</v>
      </c>
      <c r="B239">
        <v>737</v>
      </c>
      <c r="C239">
        <v>0</v>
      </c>
      <c r="D239">
        <f t="shared" si="12"/>
        <v>0</v>
      </c>
      <c r="E239">
        <f t="shared" si="13"/>
        <v>0</v>
      </c>
      <c r="F239">
        <f t="shared" si="14"/>
        <v>737</v>
      </c>
      <c r="G239">
        <f t="shared" si="15"/>
        <v>0</v>
      </c>
    </row>
    <row r="240" spans="1:7" x14ac:dyDescent="0.25">
      <c r="A240" s="90">
        <v>44995.75</v>
      </c>
      <c r="B240">
        <v>590</v>
      </c>
      <c r="C240">
        <v>0</v>
      </c>
      <c r="D240">
        <f t="shared" si="12"/>
        <v>0</v>
      </c>
      <c r="E240">
        <f t="shared" si="13"/>
        <v>0</v>
      </c>
      <c r="F240">
        <f t="shared" si="14"/>
        <v>590</v>
      </c>
      <c r="G240">
        <f t="shared" si="15"/>
        <v>0</v>
      </c>
    </row>
    <row r="241" spans="1:7" x14ac:dyDescent="0.25">
      <c r="A241" s="90">
        <v>44995.791666666657</v>
      </c>
      <c r="B241">
        <v>669</v>
      </c>
      <c r="C241">
        <v>0</v>
      </c>
      <c r="D241">
        <f t="shared" si="12"/>
        <v>0</v>
      </c>
      <c r="E241">
        <f t="shared" si="13"/>
        <v>0</v>
      </c>
      <c r="F241">
        <f t="shared" si="14"/>
        <v>669</v>
      </c>
      <c r="G241">
        <f t="shared" si="15"/>
        <v>0</v>
      </c>
    </row>
    <row r="242" spans="1:7" x14ac:dyDescent="0.25">
      <c r="A242" s="90">
        <v>44995.833333333343</v>
      </c>
      <c r="B242">
        <v>900</v>
      </c>
      <c r="C242">
        <v>0</v>
      </c>
      <c r="D242">
        <f t="shared" si="12"/>
        <v>0</v>
      </c>
      <c r="E242">
        <f t="shared" si="13"/>
        <v>0</v>
      </c>
      <c r="F242">
        <f t="shared" si="14"/>
        <v>900</v>
      </c>
      <c r="G242">
        <f t="shared" si="15"/>
        <v>0</v>
      </c>
    </row>
    <row r="243" spans="1:7" x14ac:dyDescent="0.25">
      <c r="A243" s="90">
        <v>44995.875</v>
      </c>
      <c r="B243">
        <v>949</v>
      </c>
      <c r="C243">
        <v>0</v>
      </c>
      <c r="D243">
        <f t="shared" si="12"/>
        <v>0</v>
      </c>
      <c r="E243">
        <f t="shared" si="13"/>
        <v>0</v>
      </c>
      <c r="F243">
        <f t="shared" si="14"/>
        <v>949</v>
      </c>
      <c r="G243">
        <f t="shared" si="15"/>
        <v>0</v>
      </c>
    </row>
    <row r="244" spans="1:7" x14ac:dyDescent="0.25">
      <c r="A244" s="90">
        <v>44995.916666666657</v>
      </c>
      <c r="B244">
        <v>722</v>
      </c>
      <c r="C244">
        <v>0</v>
      </c>
      <c r="D244">
        <f t="shared" si="12"/>
        <v>0</v>
      </c>
      <c r="E244">
        <f t="shared" si="13"/>
        <v>0</v>
      </c>
      <c r="F244">
        <f t="shared" si="14"/>
        <v>722</v>
      </c>
      <c r="G244">
        <f t="shared" si="15"/>
        <v>0</v>
      </c>
    </row>
    <row r="245" spans="1:7" x14ac:dyDescent="0.25">
      <c r="A245" s="90">
        <v>44995.958333333343</v>
      </c>
      <c r="B245">
        <v>793</v>
      </c>
      <c r="C245">
        <v>0</v>
      </c>
      <c r="D245">
        <f t="shared" si="12"/>
        <v>0</v>
      </c>
      <c r="E245">
        <f t="shared" si="13"/>
        <v>0</v>
      </c>
      <c r="F245">
        <f t="shared" si="14"/>
        <v>793</v>
      </c>
      <c r="G245">
        <f t="shared" si="15"/>
        <v>0</v>
      </c>
    </row>
    <row r="246" spans="1:7" x14ac:dyDescent="0.25">
      <c r="A246" s="90">
        <v>44996</v>
      </c>
      <c r="B246">
        <v>795</v>
      </c>
      <c r="C246">
        <v>0</v>
      </c>
      <c r="D246">
        <f t="shared" si="12"/>
        <v>0</v>
      </c>
      <c r="E246">
        <f t="shared" si="13"/>
        <v>0</v>
      </c>
      <c r="F246">
        <f t="shared" si="14"/>
        <v>795</v>
      </c>
      <c r="G246">
        <f t="shared" si="15"/>
        <v>0</v>
      </c>
    </row>
    <row r="247" spans="1:7" x14ac:dyDescent="0.25">
      <c r="A247" s="90">
        <v>44996.041666666657</v>
      </c>
      <c r="B247">
        <v>748</v>
      </c>
      <c r="C247">
        <v>0</v>
      </c>
      <c r="D247">
        <f t="shared" si="12"/>
        <v>0</v>
      </c>
      <c r="E247">
        <f t="shared" si="13"/>
        <v>0</v>
      </c>
      <c r="F247">
        <f t="shared" si="14"/>
        <v>748</v>
      </c>
      <c r="G247">
        <f t="shared" si="15"/>
        <v>0</v>
      </c>
    </row>
    <row r="248" spans="1:7" x14ac:dyDescent="0.25">
      <c r="A248" s="90">
        <v>44996.083333333343</v>
      </c>
      <c r="B248">
        <v>772</v>
      </c>
      <c r="C248">
        <v>0</v>
      </c>
      <c r="D248">
        <f t="shared" si="12"/>
        <v>0</v>
      </c>
      <c r="E248">
        <f t="shared" si="13"/>
        <v>0</v>
      </c>
      <c r="F248">
        <f t="shared" si="14"/>
        <v>772</v>
      </c>
      <c r="G248">
        <f t="shared" si="15"/>
        <v>0</v>
      </c>
    </row>
    <row r="249" spans="1:7" x14ac:dyDescent="0.25">
      <c r="A249" s="90">
        <v>44996.125</v>
      </c>
      <c r="B249">
        <v>748</v>
      </c>
      <c r="C249">
        <v>0</v>
      </c>
      <c r="D249">
        <f t="shared" si="12"/>
        <v>0</v>
      </c>
      <c r="E249">
        <f t="shared" si="13"/>
        <v>0</v>
      </c>
      <c r="F249">
        <f t="shared" si="14"/>
        <v>748</v>
      </c>
      <c r="G249">
        <f t="shared" si="15"/>
        <v>0</v>
      </c>
    </row>
    <row r="250" spans="1:7" x14ac:dyDescent="0.25">
      <c r="A250" s="90">
        <v>44996.166666666657</v>
      </c>
      <c r="B250">
        <v>530</v>
      </c>
      <c r="C250">
        <v>0</v>
      </c>
      <c r="D250">
        <f t="shared" si="12"/>
        <v>0</v>
      </c>
      <c r="E250">
        <f t="shared" si="13"/>
        <v>0</v>
      </c>
      <c r="F250">
        <f t="shared" si="14"/>
        <v>530</v>
      </c>
      <c r="G250">
        <f t="shared" si="15"/>
        <v>0</v>
      </c>
    </row>
    <row r="251" spans="1:7" x14ac:dyDescent="0.25">
      <c r="A251" s="90">
        <v>44996.208333333343</v>
      </c>
      <c r="B251">
        <v>674</v>
      </c>
      <c r="C251">
        <v>0</v>
      </c>
      <c r="D251">
        <f t="shared" si="12"/>
        <v>0</v>
      </c>
      <c r="E251">
        <f t="shared" si="13"/>
        <v>0</v>
      </c>
      <c r="F251">
        <f t="shared" si="14"/>
        <v>674</v>
      </c>
      <c r="G251">
        <f t="shared" si="15"/>
        <v>0</v>
      </c>
    </row>
    <row r="252" spans="1:7" x14ac:dyDescent="0.25">
      <c r="A252" s="90">
        <v>44996.25</v>
      </c>
      <c r="B252">
        <v>739</v>
      </c>
      <c r="C252">
        <v>0</v>
      </c>
      <c r="D252">
        <f t="shared" si="12"/>
        <v>0</v>
      </c>
      <c r="E252">
        <f t="shared" si="13"/>
        <v>0</v>
      </c>
      <c r="F252">
        <f t="shared" si="14"/>
        <v>739</v>
      </c>
      <c r="G252">
        <f t="shared" si="15"/>
        <v>0</v>
      </c>
    </row>
    <row r="253" spans="1:7" x14ac:dyDescent="0.25">
      <c r="A253" s="90">
        <v>44996.291666666657</v>
      </c>
      <c r="B253">
        <v>875</v>
      </c>
      <c r="C253">
        <v>0</v>
      </c>
      <c r="D253">
        <f t="shared" si="12"/>
        <v>0</v>
      </c>
      <c r="E253">
        <f t="shared" si="13"/>
        <v>0</v>
      </c>
      <c r="F253">
        <f t="shared" si="14"/>
        <v>875</v>
      </c>
      <c r="G253">
        <f t="shared" si="15"/>
        <v>0</v>
      </c>
    </row>
    <row r="254" spans="1:7" x14ac:dyDescent="0.25">
      <c r="A254" s="90">
        <v>44996.333333333343</v>
      </c>
      <c r="B254">
        <v>1077</v>
      </c>
      <c r="C254">
        <v>0</v>
      </c>
      <c r="D254">
        <f t="shared" si="12"/>
        <v>0</v>
      </c>
      <c r="E254">
        <f t="shared" si="13"/>
        <v>0</v>
      </c>
      <c r="F254">
        <f t="shared" si="14"/>
        <v>1077</v>
      </c>
      <c r="G254">
        <f t="shared" si="15"/>
        <v>0</v>
      </c>
    </row>
    <row r="255" spans="1:7" x14ac:dyDescent="0.25">
      <c r="A255" s="90">
        <v>44996.375</v>
      </c>
      <c r="B255">
        <v>740</v>
      </c>
      <c r="C255">
        <v>0</v>
      </c>
      <c r="D255">
        <f t="shared" si="12"/>
        <v>0</v>
      </c>
      <c r="E255">
        <f t="shared" si="13"/>
        <v>0</v>
      </c>
      <c r="F255">
        <f t="shared" si="14"/>
        <v>740</v>
      </c>
      <c r="G255">
        <f t="shared" si="15"/>
        <v>0</v>
      </c>
    </row>
    <row r="256" spans="1:7" x14ac:dyDescent="0.25">
      <c r="A256" s="90">
        <v>44996.416666666657</v>
      </c>
      <c r="B256">
        <v>745</v>
      </c>
      <c r="C256">
        <v>0</v>
      </c>
      <c r="D256">
        <f t="shared" si="12"/>
        <v>0</v>
      </c>
      <c r="E256">
        <f t="shared" si="13"/>
        <v>0</v>
      </c>
      <c r="F256">
        <f t="shared" si="14"/>
        <v>745</v>
      </c>
      <c r="G256">
        <f t="shared" si="15"/>
        <v>0</v>
      </c>
    </row>
    <row r="257" spans="1:7" x14ac:dyDescent="0.25">
      <c r="A257" s="90">
        <v>44996.458333333343</v>
      </c>
      <c r="B257">
        <v>669</v>
      </c>
      <c r="C257">
        <v>0</v>
      </c>
      <c r="D257">
        <f t="shared" si="12"/>
        <v>0</v>
      </c>
      <c r="E257">
        <f t="shared" si="13"/>
        <v>0</v>
      </c>
      <c r="F257">
        <f t="shared" si="14"/>
        <v>669</v>
      </c>
      <c r="G257">
        <f t="shared" si="15"/>
        <v>0</v>
      </c>
    </row>
    <row r="258" spans="1:7" x14ac:dyDescent="0.25">
      <c r="A258" s="90">
        <v>44996.5</v>
      </c>
      <c r="B258">
        <v>678</v>
      </c>
      <c r="C258">
        <v>0</v>
      </c>
      <c r="D258">
        <f t="shared" si="12"/>
        <v>0</v>
      </c>
      <c r="E258">
        <f t="shared" si="13"/>
        <v>0</v>
      </c>
      <c r="F258">
        <f t="shared" si="14"/>
        <v>678</v>
      </c>
      <c r="G258">
        <f t="shared" si="15"/>
        <v>0</v>
      </c>
    </row>
    <row r="259" spans="1:7" x14ac:dyDescent="0.25">
      <c r="A259" s="90">
        <v>44996.541666666657</v>
      </c>
      <c r="B259">
        <v>565</v>
      </c>
      <c r="C259">
        <v>0</v>
      </c>
      <c r="D259">
        <f t="shared" si="12"/>
        <v>0</v>
      </c>
      <c r="E259">
        <f t="shared" si="13"/>
        <v>0</v>
      </c>
      <c r="F259">
        <f t="shared" si="14"/>
        <v>565</v>
      </c>
      <c r="G259">
        <f t="shared" si="15"/>
        <v>0</v>
      </c>
    </row>
    <row r="260" spans="1:7" x14ac:dyDescent="0.25">
      <c r="A260" s="90">
        <v>44996.583333333343</v>
      </c>
      <c r="B260">
        <v>629</v>
      </c>
      <c r="C260">
        <v>0</v>
      </c>
      <c r="D260">
        <f t="shared" si="12"/>
        <v>0</v>
      </c>
      <c r="E260">
        <f t="shared" si="13"/>
        <v>0</v>
      </c>
      <c r="F260">
        <f t="shared" si="14"/>
        <v>629</v>
      </c>
      <c r="G260">
        <f t="shared" si="15"/>
        <v>0</v>
      </c>
    </row>
    <row r="261" spans="1:7" x14ac:dyDescent="0.25">
      <c r="A261" s="90">
        <v>44996.625</v>
      </c>
      <c r="B261">
        <v>609</v>
      </c>
      <c r="C261">
        <v>0</v>
      </c>
      <c r="D261">
        <f t="shared" si="12"/>
        <v>0</v>
      </c>
      <c r="E261">
        <f t="shared" si="13"/>
        <v>0</v>
      </c>
      <c r="F261">
        <f t="shared" si="14"/>
        <v>609</v>
      </c>
      <c r="G261">
        <f t="shared" si="15"/>
        <v>0</v>
      </c>
    </row>
    <row r="262" spans="1:7" x14ac:dyDescent="0.25">
      <c r="A262" s="90">
        <v>44996.666666666657</v>
      </c>
      <c r="B262">
        <v>518</v>
      </c>
      <c r="C262">
        <v>0</v>
      </c>
      <c r="D262">
        <f t="shared" ref="D262:D325" si="16">IF(C262&lt;700, 0, C262-700)</f>
        <v>0</v>
      </c>
      <c r="E262">
        <f t="shared" ref="E262:E325" si="17">IF(C262&lt;700, C262, 700)</f>
        <v>0</v>
      </c>
      <c r="F262">
        <f t="shared" ref="F262:F325" si="18">B262+D262</f>
        <v>518</v>
      </c>
      <c r="G262">
        <f t="shared" ref="G262:G325" si="19">E262</f>
        <v>0</v>
      </c>
    </row>
    <row r="263" spans="1:7" x14ac:dyDescent="0.25">
      <c r="A263" s="90">
        <v>44996.708333333343</v>
      </c>
      <c r="B263">
        <v>733</v>
      </c>
      <c r="C263">
        <v>0</v>
      </c>
      <c r="D263">
        <f t="shared" si="16"/>
        <v>0</v>
      </c>
      <c r="E263">
        <f t="shared" si="17"/>
        <v>0</v>
      </c>
      <c r="F263">
        <f t="shared" si="18"/>
        <v>733</v>
      </c>
      <c r="G263">
        <f t="shared" si="19"/>
        <v>0</v>
      </c>
    </row>
    <row r="264" spans="1:7" x14ac:dyDescent="0.25">
      <c r="A264" s="90">
        <v>44996.75</v>
      </c>
      <c r="B264">
        <v>859</v>
      </c>
      <c r="C264">
        <v>0</v>
      </c>
      <c r="D264">
        <f t="shared" si="16"/>
        <v>0</v>
      </c>
      <c r="E264">
        <f t="shared" si="17"/>
        <v>0</v>
      </c>
      <c r="F264">
        <f t="shared" si="18"/>
        <v>859</v>
      </c>
      <c r="G264">
        <f t="shared" si="19"/>
        <v>0</v>
      </c>
    </row>
    <row r="265" spans="1:7" x14ac:dyDescent="0.25">
      <c r="A265" s="90">
        <v>44996.791666666657</v>
      </c>
      <c r="B265">
        <v>536</v>
      </c>
      <c r="C265">
        <v>0</v>
      </c>
      <c r="D265">
        <f t="shared" si="16"/>
        <v>0</v>
      </c>
      <c r="E265">
        <f t="shared" si="17"/>
        <v>0</v>
      </c>
      <c r="F265">
        <f t="shared" si="18"/>
        <v>536</v>
      </c>
      <c r="G265">
        <f t="shared" si="19"/>
        <v>0</v>
      </c>
    </row>
    <row r="266" spans="1:7" x14ac:dyDescent="0.25">
      <c r="A266" s="90">
        <v>44996.833333333343</v>
      </c>
      <c r="B266">
        <v>703</v>
      </c>
      <c r="C266">
        <v>0</v>
      </c>
      <c r="D266">
        <f t="shared" si="16"/>
        <v>0</v>
      </c>
      <c r="E266">
        <f t="shared" si="17"/>
        <v>0</v>
      </c>
      <c r="F266">
        <f t="shared" si="18"/>
        <v>703</v>
      </c>
      <c r="G266">
        <f t="shared" si="19"/>
        <v>0</v>
      </c>
    </row>
    <row r="267" spans="1:7" x14ac:dyDescent="0.25">
      <c r="A267" s="90">
        <v>44996.875</v>
      </c>
      <c r="B267">
        <v>644</v>
      </c>
      <c r="C267">
        <v>0</v>
      </c>
      <c r="D267">
        <f t="shared" si="16"/>
        <v>0</v>
      </c>
      <c r="E267">
        <f t="shared" si="17"/>
        <v>0</v>
      </c>
      <c r="F267">
        <f t="shared" si="18"/>
        <v>644</v>
      </c>
      <c r="G267">
        <f t="shared" si="19"/>
        <v>0</v>
      </c>
    </row>
    <row r="268" spans="1:7" x14ac:dyDescent="0.25">
      <c r="A268" s="90">
        <v>44996.916666666657</v>
      </c>
      <c r="B268">
        <v>673</v>
      </c>
      <c r="C268">
        <v>0</v>
      </c>
      <c r="D268">
        <f t="shared" si="16"/>
        <v>0</v>
      </c>
      <c r="E268">
        <f t="shared" si="17"/>
        <v>0</v>
      </c>
      <c r="F268">
        <f t="shared" si="18"/>
        <v>673</v>
      </c>
      <c r="G268">
        <f t="shared" si="19"/>
        <v>0</v>
      </c>
    </row>
    <row r="269" spans="1:7" x14ac:dyDescent="0.25">
      <c r="A269" s="90">
        <v>44996.958333333343</v>
      </c>
      <c r="B269">
        <v>807</v>
      </c>
      <c r="C269">
        <v>0</v>
      </c>
      <c r="D269">
        <f t="shared" si="16"/>
        <v>0</v>
      </c>
      <c r="E269">
        <f t="shared" si="17"/>
        <v>0</v>
      </c>
      <c r="F269">
        <f t="shared" si="18"/>
        <v>807</v>
      </c>
      <c r="G269">
        <f t="shared" si="19"/>
        <v>0</v>
      </c>
    </row>
    <row r="270" spans="1:7" x14ac:dyDescent="0.25">
      <c r="A270" s="90">
        <v>44997</v>
      </c>
      <c r="B270">
        <v>970</v>
      </c>
      <c r="C270">
        <v>0</v>
      </c>
      <c r="D270">
        <f t="shared" si="16"/>
        <v>0</v>
      </c>
      <c r="E270">
        <f t="shared" si="17"/>
        <v>0</v>
      </c>
      <c r="F270">
        <f t="shared" si="18"/>
        <v>970</v>
      </c>
      <c r="G270">
        <f t="shared" si="19"/>
        <v>0</v>
      </c>
    </row>
    <row r="271" spans="1:7" x14ac:dyDescent="0.25">
      <c r="A271" s="90">
        <v>44997.041666666657</v>
      </c>
      <c r="B271">
        <v>1224</v>
      </c>
      <c r="C271">
        <v>0</v>
      </c>
      <c r="D271">
        <f t="shared" si="16"/>
        <v>0</v>
      </c>
      <c r="E271">
        <f t="shared" si="17"/>
        <v>0</v>
      </c>
      <c r="F271">
        <f t="shared" si="18"/>
        <v>1224</v>
      </c>
      <c r="G271">
        <f t="shared" si="19"/>
        <v>0</v>
      </c>
    </row>
    <row r="272" spans="1:7" x14ac:dyDescent="0.25">
      <c r="A272" s="90">
        <v>44997.083333333343</v>
      </c>
      <c r="B272">
        <v>1075</v>
      </c>
      <c r="C272">
        <v>0</v>
      </c>
      <c r="D272">
        <f t="shared" si="16"/>
        <v>0</v>
      </c>
      <c r="E272">
        <f t="shared" si="17"/>
        <v>0</v>
      </c>
      <c r="F272">
        <f t="shared" si="18"/>
        <v>1075</v>
      </c>
      <c r="G272">
        <f t="shared" si="19"/>
        <v>0</v>
      </c>
    </row>
    <row r="273" spans="1:7" x14ac:dyDescent="0.25">
      <c r="A273" s="90">
        <v>44997.125</v>
      </c>
      <c r="B273">
        <v>1011</v>
      </c>
      <c r="C273">
        <v>0</v>
      </c>
      <c r="D273">
        <f t="shared" si="16"/>
        <v>0</v>
      </c>
      <c r="E273">
        <f t="shared" si="17"/>
        <v>0</v>
      </c>
      <c r="F273">
        <f t="shared" si="18"/>
        <v>1011</v>
      </c>
      <c r="G273">
        <f t="shared" si="19"/>
        <v>0</v>
      </c>
    </row>
    <row r="274" spans="1:7" x14ac:dyDescent="0.25">
      <c r="A274" s="90">
        <v>44997.166666666657</v>
      </c>
      <c r="B274">
        <v>1062</v>
      </c>
      <c r="C274">
        <v>0</v>
      </c>
      <c r="D274">
        <f t="shared" si="16"/>
        <v>0</v>
      </c>
      <c r="E274">
        <f t="shared" si="17"/>
        <v>0</v>
      </c>
      <c r="F274">
        <f t="shared" si="18"/>
        <v>1062</v>
      </c>
      <c r="G274">
        <f t="shared" si="19"/>
        <v>0</v>
      </c>
    </row>
    <row r="275" spans="1:7" x14ac:dyDescent="0.25">
      <c r="A275" s="90">
        <v>44997.208333333343</v>
      </c>
      <c r="B275">
        <v>789</v>
      </c>
      <c r="C275">
        <v>0</v>
      </c>
      <c r="D275">
        <f t="shared" si="16"/>
        <v>0</v>
      </c>
      <c r="E275">
        <f t="shared" si="17"/>
        <v>0</v>
      </c>
      <c r="F275">
        <f t="shared" si="18"/>
        <v>789</v>
      </c>
      <c r="G275">
        <f t="shared" si="19"/>
        <v>0</v>
      </c>
    </row>
    <row r="276" spans="1:7" x14ac:dyDescent="0.25">
      <c r="A276" s="90">
        <v>44997.25</v>
      </c>
      <c r="B276">
        <v>753</v>
      </c>
      <c r="C276">
        <v>0</v>
      </c>
      <c r="D276">
        <f t="shared" si="16"/>
        <v>0</v>
      </c>
      <c r="E276">
        <f t="shared" si="17"/>
        <v>0</v>
      </c>
      <c r="F276">
        <f t="shared" si="18"/>
        <v>753</v>
      </c>
      <c r="G276">
        <f t="shared" si="19"/>
        <v>0</v>
      </c>
    </row>
    <row r="277" spans="1:7" x14ac:dyDescent="0.25">
      <c r="A277" s="90">
        <v>44997.291666666657</v>
      </c>
      <c r="B277">
        <v>835</v>
      </c>
      <c r="C277">
        <v>0</v>
      </c>
      <c r="D277">
        <f t="shared" si="16"/>
        <v>0</v>
      </c>
      <c r="E277">
        <f t="shared" si="17"/>
        <v>0</v>
      </c>
      <c r="F277">
        <f t="shared" si="18"/>
        <v>835</v>
      </c>
      <c r="G277">
        <f t="shared" si="19"/>
        <v>0</v>
      </c>
    </row>
    <row r="278" spans="1:7" x14ac:dyDescent="0.25">
      <c r="A278" s="90">
        <v>44997.333333333343</v>
      </c>
      <c r="B278">
        <v>1341</v>
      </c>
      <c r="C278">
        <v>0</v>
      </c>
      <c r="D278">
        <f t="shared" si="16"/>
        <v>0</v>
      </c>
      <c r="E278">
        <f t="shared" si="17"/>
        <v>0</v>
      </c>
      <c r="F278">
        <f t="shared" si="18"/>
        <v>1341</v>
      </c>
      <c r="G278">
        <f t="shared" si="19"/>
        <v>0</v>
      </c>
    </row>
    <row r="279" spans="1:7" x14ac:dyDescent="0.25">
      <c r="A279" s="90">
        <v>44997.375</v>
      </c>
      <c r="B279">
        <v>1319</v>
      </c>
      <c r="C279">
        <v>0</v>
      </c>
      <c r="D279">
        <f t="shared" si="16"/>
        <v>0</v>
      </c>
      <c r="E279">
        <f t="shared" si="17"/>
        <v>0</v>
      </c>
      <c r="F279">
        <f t="shared" si="18"/>
        <v>1319</v>
      </c>
      <c r="G279">
        <f t="shared" si="19"/>
        <v>0</v>
      </c>
    </row>
    <row r="280" spans="1:7" x14ac:dyDescent="0.25">
      <c r="A280" s="90">
        <v>44997.416666666657</v>
      </c>
      <c r="B280">
        <v>1328</v>
      </c>
      <c r="C280">
        <v>0</v>
      </c>
      <c r="D280">
        <f t="shared" si="16"/>
        <v>0</v>
      </c>
      <c r="E280">
        <f t="shared" si="17"/>
        <v>0</v>
      </c>
      <c r="F280">
        <f t="shared" si="18"/>
        <v>1328</v>
      </c>
      <c r="G280">
        <f t="shared" si="19"/>
        <v>0</v>
      </c>
    </row>
    <row r="281" spans="1:7" x14ac:dyDescent="0.25">
      <c r="A281" s="90">
        <v>44997.458333333343</v>
      </c>
      <c r="B281">
        <v>1591</v>
      </c>
      <c r="C281">
        <v>0</v>
      </c>
      <c r="D281">
        <f t="shared" si="16"/>
        <v>0</v>
      </c>
      <c r="E281">
        <f t="shared" si="17"/>
        <v>0</v>
      </c>
      <c r="F281">
        <f t="shared" si="18"/>
        <v>1591</v>
      </c>
      <c r="G281">
        <f t="shared" si="19"/>
        <v>0</v>
      </c>
    </row>
    <row r="282" spans="1:7" x14ac:dyDescent="0.25">
      <c r="A282" s="90">
        <v>44997.5</v>
      </c>
      <c r="B282">
        <v>1581</v>
      </c>
      <c r="C282">
        <v>0</v>
      </c>
      <c r="D282">
        <f t="shared" si="16"/>
        <v>0</v>
      </c>
      <c r="E282">
        <f t="shared" si="17"/>
        <v>0</v>
      </c>
      <c r="F282">
        <f t="shared" si="18"/>
        <v>1581</v>
      </c>
      <c r="G282">
        <f t="shared" si="19"/>
        <v>0</v>
      </c>
    </row>
    <row r="283" spans="1:7" x14ac:dyDescent="0.25">
      <c r="A283" s="90">
        <v>44997.541666666657</v>
      </c>
      <c r="B283">
        <v>1389</v>
      </c>
      <c r="C283">
        <v>0</v>
      </c>
      <c r="D283">
        <f t="shared" si="16"/>
        <v>0</v>
      </c>
      <c r="E283">
        <f t="shared" si="17"/>
        <v>0</v>
      </c>
      <c r="F283">
        <f t="shared" si="18"/>
        <v>1389</v>
      </c>
      <c r="G283">
        <f t="shared" si="19"/>
        <v>0</v>
      </c>
    </row>
    <row r="284" spans="1:7" x14ac:dyDescent="0.25">
      <c r="A284" s="90">
        <v>44997.583333333343</v>
      </c>
      <c r="B284">
        <v>1467</v>
      </c>
      <c r="C284">
        <v>0</v>
      </c>
      <c r="D284">
        <f t="shared" si="16"/>
        <v>0</v>
      </c>
      <c r="E284">
        <f t="shared" si="17"/>
        <v>0</v>
      </c>
      <c r="F284">
        <f t="shared" si="18"/>
        <v>1467</v>
      </c>
      <c r="G284">
        <f t="shared" si="19"/>
        <v>0</v>
      </c>
    </row>
    <row r="285" spans="1:7" x14ac:dyDescent="0.25">
      <c r="A285" s="90">
        <v>44997.625</v>
      </c>
      <c r="B285">
        <v>1592</v>
      </c>
      <c r="C285">
        <v>0</v>
      </c>
      <c r="D285">
        <f t="shared" si="16"/>
        <v>0</v>
      </c>
      <c r="E285">
        <f t="shared" si="17"/>
        <v>0</v>
      </c>
      <c r="F285">
        <f t="shared" si="18"/>
        <v>1592</v>
      </c>
      <c r="G285">
        <f t="shared" si="19"/>
        <v>0</v>
      </c>
    </row>
    <row r="286" spans="1:7" x14ac:dyDescent="0.25">
      <c r="A286" s="90">
        <v>44997.666666666657</v>
      </c>
      <c r="B286">
        <v>1773</v>
      </c>
      <c r="C286">
        <v>0</v>
      </c>
      <c r="D286">
        <f t="shared" si="16"/>
        <v>0</v>
      </c>
      <c r="E286">
        <f t="shared" si="17"/>
        <v>0</v>
      </c>
      <c r="F286">
        <f t="shared" si="18"/>
        <v>1773</v>
      </c>
      <c r="G286">
        <f t="shared" si="19"/>
        <v>0</v>
      </c>
    </row>
    <row r="287" spans="1:7" x14ac:dyDescent="0.25">
      <c r="A287" s="90">
        <v>44997.708333333343</v>
      </c>
      <c r="B287">
        <v>1413</v>
      </c>
      <c r="C287">
        <v>0</v>
      </c>
      <c r="D287">
        <f t="shared" si="16"/>
        <v>0</v>
      </c>
      <c r="E287">
        <f t="shared" si="17"/>
        <v>0</v>
      </c>
      <c r="F287">
        <f t="shared" si="18"/>
        <v>1413</v>
      </c>
      <c r="G287">
        <f t="shared" si="19"/>
        <v>0</v>
      </c>
    </row>
    <row r="288" spans="1:7" x14ac:dyDescent="0.25">
      <c r="A288" s="90">
        <v>44997.75</v>
      </c>
      <c r="B288">
        <v>1401</v>
      </c>
      <c r="C288">
        <v>0</v>
      </c>
      <c r="D288">
        <f t="shared" si="16"/>
        <v>0</v>
      </c>
      <c r="E288">
        <f t="shared" si="17"/>
        <v>0</v>
      </c>
      <c r="F288">
        <f t="shared" si="18"/>
        <v>1401</v>
      </c>
      <c r="G288">
        <f t="shared" si="19"/>
        <v>0</v>
      </c>
    </row>
    <row r="289" spans="1:7" x14ac:dyDescent="0.25">
      <c r="A289" s="90">
        <v>44997.791666666657</v>
      </c>
      <c r="B289">
        <v>1593</v>
      </c>
      <c r="C289">
        <v>0</v>
      </c>
      <c r="D289">
        <f t="shared" si="16"/>
        <v>0</v>
      </c>
      <c r="E289">
        <f t="shared" si="17"/>
        <v>0</v>
      </c>
      <c r="F289">
        <f t="shared" si="18"/>
        <v>1593</v>
      </c>
      <c r="G289">
        <f t="shared" si="19"/>
        <v>0</v>
      </c>
    </row>
    <row r="290" spans="1:7" x14ac:dyDescent="0.25">
      <c r="A290" s="90">
        <v>44997.833333333343</v>
      </c>
      <c r="B290">
        <v>1676</v>
      </c>
      <c r="C290">
        <v>0</v>
      </c>
      <c r="D290">
        <f t="shared" si="16"/>
        <v>0</v>
      </c>
      <c r="E290">
        <f t="shared" si="17"/>
        <v>0</v>
      </c>
      <c r="F290">
        <f t="shared" si="18"/>
        <v>1676</v>
      </c>
      <c r="G290">
        <f t="shared" si="19"/>
        <v>0</v>
      </c>
    </row>
    <row r="291" spans="1:7" x14ac:dyDescent="0.25">
      <c r="A291" s="90">
        <v>44997.875</v>
      </c>
      <c r="B291">
        <v>1345</v>
      </c>
      <c r="C291">
        <v>0</v>
      </c>
      <c r="D291">
        <f t="shared" si="16"/>
        <v>0</v>
      </c>
      <c r="E291">
        <f t="shared" si="17"/>
        <v>0</v>
      </c>
      <c r="F291">
        <f t="shared" si="18"/>
        <v>1345</v>
      </c>
      <c r="G291">
        <f t="shared" si="19"/>
        <v>0</v>
      </c>
    </row>
    <row r="292" spans="1:7" x14ac:dyDescent="0.25">
      <c r="A292" s="90">
        <v>44997.916666666657</v>
      </c>
      <c r="B292">
        <v>1160</v>
      </c>
      <c r="C292">
        <v>0</v>
      </c>
      <c r="D292">
        <f t="shared" si="16"/>
        <v>0</v>
      </c>
      <c r="E292">
        <f t="shared" si="17"/>
        <v>0</v>
      </c>
      <c r="F292">
        <f t="shared" si="18"/>
        <v>1160</v>
      </c>
      <c r="G292">
        <f t="shared" si="19"/>
        <v>0</v>
      </c>
    </row>
    <row r="293" spans="1:7" x14ac:dyDescent="0.25">
      <c r="A293" s="90">
        <v>44997.958333333343</v>
      </c>
      <c r="B293">
        <v>945</v>
      </c>
      <c r="C293">
        <v>0</v>
      </c>
      <c r="D293">
        <f t="shared" si="16"/>
        <v>0</v>
      </c>
      <c r="E293">
        <f t="shared" si="17"/>
        <v>0</v>
      </c>
      <c r="F293">
        <f t="shared" si="18"/>
        <v>945</v>
      </c>
      <c r="G293">
        <f t="shared" si="19"/>
        <v>0</v>
      </c>
    </row>
    <row r="294" spans="1:7" x14ac:dyDescent="0.25">
      <c r="A294" s="90">
        <v>44998</v>
      </c>
      <c r="B294">
        <v>981</v>
      </c>
      <c r="C294">
        <v>0</v>
      </c>
      <c r="D294">
        <f t="shared" si="16"/>
        <v>0</v>
      </c>
      <c r="E294">
        <f t="shared" si="17"/>
        <v>0</v>
      </c>
      <c r="F294">
        <f t="shared" si="18"/>
        <v>981</v>
      </c>
      <c r="G294">
        <f t="shared" si="19"/>
        <v>0</v>
      </c>
    </row>
    <row r="295" spans="1:7" x14ac:dyDescent="0.25">
      <c r="A295" s="90">
        <v>44998.041666666657</v>
      </c>
      <c r="B295">
        <v>1612</v>
      </c>
      <c r="C295">
        <v>0</v>
      </c>
      <c r="D295">
        <f t="shared" si="16"/>
        <v>0</v>
      </c>
      <c r="E295">
        <f t="shared" si="17"/>
        <v>0</v>
      </c>
      <c r="F295">
        <f t="shared" si="18"/>
        <v>1612</v>
      </c>
      <c r="G295">
        <f t="shared" si="19"/>
        <v>0</v>
      </c>
    </row>
    <row r="296" spans="1:7" x14ac:dyDescent="0.25">
      <c r="A296" s="90">
        <v>44998.083333333343</v>
      </c>
      <c r="B296">
        <v>1186</v>
      </c>
      <c r="C296">
        <v>0</v>
      </c>
      <c r="D296">
        <f t="shared" si="16"/>
        <v>0</v>
      </c>
      <c r="E296">
        <f t="shared" si="17"/>
        <v>0</v>
      </c>
      <c r="F296">
        <f t="shared" si="18"/>
        <v>1186</v>
      </c>
      <c r="G296">
        <f t="shared" si="19"/>
        <v>0</v>
      </c>
    </row>
    <row r="297" spans="1:7" x14ac:dyDescent="0.25">
      <c r="A297" s="90">
        <v>44998.125</v>
      </c>
      <c r="B297">
        <v>966</v>
      </c>
      <c r="C297">
        <v>0</v>
      </c>
      <c r="D297">
        <f t="shared" si="16"/>
        <v>0</v>
      </c>
      <c r="E297">
        <f t="shared" si="17"/>
        <v>0</v>
      </c>
      <c r="F297">
        <f t="shared" si="18"/>
        <v>966</v>
      </c>
      <c r="G297">
        <f t="shared" si="19"/>
        <v>0</v>
      </c>
    </row>
    <row r="298" spans="1:7" x14ac:dyDescent="0.25">
      <c r="A298" s="90">
        <v>44998.166666666657</v>
      </c>
      <c r="B298">
        <v>902</v>
      </c>
      <c r="C298">
        <v>0</v>
      </c>
      <c r="D298">
        <f t="shared" si="16"/>
        <v>0</v>
      </c>
      <c r="E298">
        <f t="shared" si="17"/>
        <v>0</v>
      </c>
      <c r="F298">
        <f t="shared" si="18"/>
        <v>902</v>
      </c>
      <c r="G298">
        <f t="shared" si="19"/>
        <v>0</v>
      </c>
    </row>
    <row r="299" spans="1:7" x14ac:dyDescent="0.25">
      <c r="A299" s="90">
        <v>44998.208333333343</v>
      </c>
      <c r="B299">
        <v>988</v>
      </c>
      <c r="C299">
        <v>0</v>
      </c>
      <c r="D299">
        <f t="shared" si="16"/>
        <v>0</v>
      </c>
      <c r="E299">
        <f t="shared" si="17"/>
        <v>0</v>
      </c>
      <c r="F299">
        <f t="shared" si="18"/>
        <v>988</v>
      </c>
      <c r="G299">
        <f t="shared" si="19"/>
        <v>0</v>
      </c>
    </row>
    <row r="300" spans="1:7" x14ac:dyDescent="0.25">
      <c r="A300" s="90">
        <v>44998.25</v>
      </c>
      <c r="B300">
        <v>1078</v>
      </c>
      <c r="C300">
        <v>0</v>
      </c>
      <c r="D300">
        <f t="shared" si="16"/>
        <v>0</v>
      </c>
      <c r="E300">
        <f t="shared" si="17"/>
        <v>0</v>
      </c>
      <c r="F300">
        <f t="shared" si="18"/>
        <v>1078</v>
      </c>
      <c r="G300">
        <f t="shared" si="19"/>
        <v>0</v>
      </c>
    </row>
    <row r="301" spans="1:7" x14ac:dyDescent="0.25">
      <c r="A301" s="90">
        <v>44998.291666666657</v>
      </c>
      <c r="B301">
        <v>979</v>
      </c>
      <c r="C301">
        <v>0</v>
      </c>
      <c r="D301">
        <f t="shared" si="16"/>
        <v>0</v>
      </c>
      <c r="E301">
        <f t="shared" si="17"/>
        <v>0</v>
      </c>
      <c r="F301">
        <f t="shared" si="18"/>
        <v>979</v>
      </c>
      <c r="G301">
        <f t="shared" si="19"/>
        <v>0</v>
      </c>
    </row>
    <row r="302" spans="1:7" x14ac:dyDescent="0.25">
      <c r="A302" s="90">
        <v>44998.333333333343</v>
      </c>
      <c r="B302">
        <v>758</v>
      </c>
      <c r="C302">
        <v>0</v>
      </c>
      <c r="D302">
        <f t="shared" si="16"/>
        <v>0</v>
      </c>
      <c r="E302">
        <f t="shared" si="17"/>
        <v>0</v>
      </c>
      <c r="F302">
        <f t="shared" si="18"/>
        <v>758</v>
      </c>
      <c r="G302">
        <f t="shared" si="19"/>
        <v>0</v>
      </c>
    </row>
    <row r="303" spans="1:7" x14ac:dyDescent="0.25">
      <c r="A303" s="90">
        <v>44998.375</v>
      </c>
      <c r="B303">
        <v>2132</v>
      </c>
      <c r="C303">
        <v>0</v>
      </c>
      <c r="D303">
        <f t="shared" si="16"/>
        <v>0</v>
      </c>
      <c r="E303">
        <f t="shared" si="17"/>
        <v>0</v>
      </c>
      <c r="F303">
        <f t="shared" si="18"/>
        <v>2132</v>
      </c>
      <c r="G303">
        <f t="shared" si="19"/>
        <v>0</v>
      </c>
    </row>
    <row r="304" spans="1:7" x14ac:dyDescent="0.25">
      <c r="A304" s="90">
        <v>44998.416666666657</v>
      </c>
      <c r="B304">
        <v>1604</v>
      </c>
      <c r="C304">
        <v>0</v>
      </c>
      <c r="D304">
        <f t="shared" si="16"/>
        <v>0</v>
      </c>
      <c r="E304">
        <f t="shared" si="17"/>
        <v>0</v>
      </c>
      <c r="F304">
        <f t="shared" si="18"/>
        <v>1604</v>
      </c>
      <c r="G304">
        <f t="shared" si="19"/>
        <v>0</v>
      </c>
    </row>
    <row r="305" spans="1:7" x14ac:dyDescent="0.25">
      <c r="A305" s="90">
        <v>44998.458333333343</v>
      </c>
      <c r="B305">
        <v>1466</v>
      </c>
      <c r="C305">
        <v>0</v>
      </c>
      <c r="D305">
        <f t="shared" si="16"/>
        <v>0</v>
      </c>
      <c r="E305">
        <f t="shared" si="17"/>
        <v>0</v>
      </c>
      <c r="F305">
        <f t="shared" si="18"/>
        <v>1466</v>
      </c>
      <c r="G305">
        <f t="shared" si="19"/>
        <v>0</v>
      </c>
    </row>
    <row r="306" spans="1:7" x14ac:dyDescent="0.25">
      <c r="A306" s="90">
        <v>44998.5</v>
      </c>
      <c r="B306">
        <v>1072</v>
      </c>
      <c r="C306">
        <v>0</v>
      </c>
      <c r="D306">
        <f t="shared" si="16"/>
        <v>0</v>
      </c>
      <c r="E306">
        <f t="shared" si="17"/>
        <v>0</v>
      </c>
      <c r="F306">
        <f t="shared" si="18"/>
        <v>1072</v>
      </c>
      <c r="G306">
        <f t="shared" si="19"/>
        <v>0</v>
      </c>
    </row>
    <row r="307" spans="1:7" x14ac:dyDescent="0.25">
      <c r="A307" s="90">
        <v>44998.541666666657</v>
      </c>
      <c r="B307">
        <v>953</v>
      </c>
      <c r="C307">
        <v>0</v>
      </c>
      <c r="D307">
        <f t="shared" si="16"/>
        <v>0</v>
      </c>
      <c r="E307">
        <f t="shared" si="17"/>
        <v>0</v>
      </c>
      <c r="F307">
        <f t="shared" si="18"/>
        <v>953</v>
      </c>
      <c r="G307">
        <f t="shared" si="19"/>
        <v>0</v>
      </c>
    </row>
    <row r="308" spans="1:7" x14ac:dyDescent="0.25">
      <c r="A308" s="90">
        <v>44998.583333333343</v>
      </c>
      <c r="B308">
        <v>740</v>
      </c>
      <c r="C308">
        <v>0</v>
      </c>
      <c r="D308">
        <f t="shared" si="16"/>
        <v>0</v>
      </c>
      <c r="E308">
        <f t="shared" si="17"/>
        <v>0</v>
      </c>
      <c r="F308">
        <f t="shared" si="18"/>
        <v>740</v>
      </c>
      <c r="G308">
        <f t="shared" si="19"/>
        <v>0</v>
      </c>
    </row>
    <row r="309" spans="1:7" x14ac:dyDescent="0.25">
      <c r="A309" s="90">
        <v>44998.625</v>
      </c>
      <c r="B309">
        <v>667</v>
      </c>
      <c r="C309">
        <v>0</v>
      </c>
      <c r="D309">
        <f t="shared" si="16"/>
        <v>0</v>
      </c>
      <c r="E309">
        <f t="shared" si="17"/>
        <v>0</v>
      </c>
      <c r="F309">
        <f t="shared" si="18"/>
        <v>667</v>
      </c>
      <c r="G309">
        <f t="shared" si="19"/>
        <v>0</v>
      </c>
    </row>
    <row r="310" spans="1:7" x14ac:dyDescent="0.25">
      <c r="A310" s="90">
        <v>44998.666666666657</v>
      </c>
      <c r="B310">
        <v>616</v>
      </c>
      <c r="C310">
        <v>0</v>
      </c>
      <c r="D310">
        <f t="shared" si="16"/>
        <v>0</v>
      </c>
      <c r="E310">
        <f t="shared" si="17"/>
        <v>0</v>
      </c>
      <c r="F310">
        <f t="shared" si="18"/>
        <v>616</v>
      </c>
      <c r="G310">
        <f t="shared" si="19"/>
        <v>0</v>
      </c>
    </row>
    <row r="311" spans="1:7" x14ac:dyDescent="0.25">
      <c r="A311" s="90">
        <v>44998.708333333343</v>
      </c>
      <c r="B311">
        <v>723</v>
      </c>
      <c r="C311">
        <v>0</v>
      </c>
      <c r="D311">
        <f t="shared" si="16"/>
        <v>0</v>
      </c>
      <c r="E311">
        <f t="shared" si="17"/>
        <v>0</v>
      </c>
      <c r="F311">
        <f t="shared" si="18"/>
        <v>723</v>
      </c>
      <c r="G311">
        <f t="shared" si="19"/>
        <v>0</v>
      </c>
    </row>
    <row r="312" spans="1:7" x14ac:dyDescent="0.25">
      <c r="A312" s="90">
        <v>44998.75</v>
      </c>
      <c r="B312">
        <v>616</v>
      </c>
      <c r="C312">
        <v>0</v>
      </c>
      <c r="D312">
        <f t="shared" si="16"/>
        <v>0</v>
      </c>
      <c r="E312">
        <f t="shared" si="17"/>
        <v>0</v>
      </c>
      <c r="F312">
        <f t="shared" si="18"/>
        <v>616</v>
      </c>
      <c r="G312">
        <f t="shared" si="19"/>
        <v>0</v>
      </c>
    </row>
    <row r="313" spans="1:7" x14ac:dyDescent="0.25">
      <c r="A313" s="90">
        <v>44998.791666666657</v>
      </c>
      <c r="B313">
        <v>762</v>
      </c>
      <c r="C313">
        <v>0</v>
      </c>
      <c r="D313">
        <f t="shared" si="16"/>
        <v>0</v>
      </c>
      <c r="E313">
        <f t="shared" si="17"/>
        <v>0</v>
      </c>
      <c r="F313">
        <f t="shared" si="18"/>
        <v>762</v>
      </c>
      <c r="G313">
        <f t="shared" si="19"/>
        <v>0</v>
      </c>
    </row>
    <row r="314" spans="1:7" x14ac:dyDescent="0.25">
      <c r="A314" s="90">
        <v>44998.833333333343</v>
      </c>
      <c r="B314">
        <v>1082</v>
      </c>
      <c r="C314">
        <v>0</v>
      </c>
      <c r="D314">
        <f t="shared" si="16"/>
        <v>0</v>
      </c>
      <c r="E314">
        <f t="shared" si="17"/>
        <v>0</v>
      </c>
      <c r="F314">
        <f t="shared" si="18"/>
        <v>1082</v>
      </c>
      <c r="G314">
        <f t="shared" si="19"/>
        <v>0</v>
      </c>
    </row>
    <row r="315" spans="1:7" x14ac:dyDescent="0.25">
      <c r="A315" s="90">
        <v>44998.875</v>
      </c>
      <c r="B315">
        <v>859</v>
      </c>
      <c r="C315">
        <v>0</v>
      </c>
      <c r="D315">
        <f t="shared" si="16"/>
        <v>0</v>
      </c>
      <c r="E315">
        <f t="shared" si="17"/>
        <v>0</v>
      </c>
      <c r="F315">
        <f t="shared" si="18"/>
        <v>859</v>
      </c>
      <c r="G315">
        <f t="shared" si="19"/>
        <v>0</v>
      </c>
    </row>
    <row r="316" spans="1:7" x14ac:dyDescent="0.25">
      <c r="A316" s="90">
        <v>44998.916666666657</v>
      </c>
      <c r="B316">
        <v>729</v>
      </c>
      <c r="C316">
        <v>0</v>
      </c>
      <c r="D316">
        <f t="shared" si="16"/>
        <v>0</v>
      </c>
      <c r="E316">
        <f t="shared" si="17"/>
        <v>0</v>
      </c>
      <c r="F316">
        <f t="shared" si="18"/>
        <v>729</v>
      </c>
      <c r="G316">
        <f t="shared" si="19"/>
        <v>0</v>
      </c>
    </row>
    <row r="317" spans="1:7" x14ac:dyDescent="0.25">
      <c r="A317" s="90">
        <v>44998.958333333343</v>
      </c>
      <c r="B317">
        <v>799</v>
      </c>
      <c r="C317">
        <v>0</v>
      </c>
      <c r="D317">
        <f t="shared" si="16"/>
        <v>0</v>
      </c>
      <c r="E317">
        <f t="shared" si="17"/>
        <v>0</v>
      </c>
      <c r="F317">
        <f t="shared" si="18"/>
        <v>799</v>
      </c>
      <c r="G317">
        <f t="shared" si="19"/>
        <v>0</v>
      </c>
    </row>
    <row r="318" spans="1:7" x14ac:dyDescent="0.25">
      <c r="A318" s="90">
        <v>44999</v>
      </c>
      <c r="B318">
        <v>702</v>
      </c>
      <c r="C318">
        <v>0</v>
      </c>
      <c r="D318">
        <f t="shared" si="16"/>
        <v>0</v>
      </c>
      <c r="E318">
        <f t="shared" si="17"/>
        <v>0</v>
      </c>
      <c r="F318">
        <f t="shared" si="18"/>
        <v>702</v>
      </c>
      <c r="G318">
        <f t="shared" si="19"/>
        <v>0</v>
      </c>
    </row>
    <row r="319" spans="1:7" x14ac:dyDescent="0.25">
      <c r="A319" s="90">
        <v>44999.041666666657</v>
      </c>
      <c r="B319">
        <v>696</v>
      </c>
      <c r="C319">
        <v>0</v>
      </c>
      <c r="D319">
        <f t="shared" si="16"/>
        <v>0</v>
      </c>
      <c r="E319">
        <f t="shared" si="17"/>
        <v>0</v>
      </c>
      <c r="F319">
        <f t="shared" si="18"/>
        <v>696</v>
      </c>
      <c r="G319">
        <f t="shared" si="19"/>
        <v>0</v>
      </c>
    </row>
    <row r="320" spans="1:7" x14ac:dyDescent="0.25">
      <c r="A320" s="90">
        <v>44999.083333333343</v>
      </c>
      <c r="B320">
        <v>811</v>
      </c>
      <c r="C320">
        <v>0</v>
      </c>
      <c r="D320">
        <f t="shared" si="16"/>
        <v>0</v>
      </c>
      <c r="E320">
        <f t="shared" si="17"/>
        <v>0</v>
      </c>
      <c r="F320">
        <f t="shared" si="18"/>
        <v>811</v>
      </c>
      <c r="G320">
        <f t="shared" si="19"/>
        <v>0</v>
      </c>
    </row>
    <row r="321" spans="1:7" x14ac:dyDescent="0.25">
      <c r="A321" s="90">
        <v>44999.125</v>
      </c>
      <c r="B321">
        <v>687</v>
      </c>
      <c r="C321">
        <v>0</v>
      </c>
      <c r="D321">
        <f t="shared" si="16"/>
        <v>0</v>
      </c>
      <c r="E321">
        <f t="shared" si="17"/>
        <v>0</v>
      </c>
      <c r="F321">
        <f t="shared" si="18"/>
        <v>687</v>
      </c>
      <c r="G321">
        <f t="shared" si="19"/>
        <v>0</v>
      </c>
    </row>
    <row r="322" spans="1:7" x14ac:dyDescent="0.25">
      <c r="A322" s="90">
        <v>44999.166666666657</v>
      </c>
      <c r="B322">
        <v>658</v>
      </c>
      <c r="C322">
        <v>0</v>
      </c>
      <c r="D322">
        <f t="shared" si="16"/>
        <v>0</v>
      </c>
      <c r="E322">
        <f t="shared" si="17"/>
        <v>0</v>
      </c>
      <c r="F322">
        <f t="shared" si="18"/>
        <v>658</v>
      </c>
      <c r="G322">
        <f t="shared" si="19"/>
        <v>0</v>
      </c>
    </row>
    <row r="323" spans="1:7" x14ac:dyDescent="0.25">
      <c r="A323" s="90">
        <v>44999.208333333343</v>
      </c>
      <c r="B323">
        <v>590</v>
      </c>
      <c r="C323">
        <v>0</v>
      </c>
      <c r="D323">
        <f t="shared" si="16"/>
        <v>0</v>
      </c>
      <c r="E323">
        <f t="shared" si="17"/>
        <v>0</v>
      </c>
      <c r="F323">
        <f t="shared" si="18"/>
        <v>590</v>
      </c>
      <c r="G323">
        <f t="shared" si="19"/>
        <v>0</v>
      </c>
    </row>
    <row r="324" spans="1:7" x14ac:dyDescent="0.25">
      <c r="A324" s="90">
        <v>44999.25</v>
      </c>
      <c r="B324">
        <v>717</v>
      </c>
      <c r="C324">
        <v>0</v>
      </c>
      <c r="D324">
        <f t="shared" si="16"/>
        <v>0</v>
      </c>
      <c r="E324">
        <f t="shared" si="17"/>
        <v>0</v>
      </c>
      <c r="F324">
        <f t="shared" si="18"/>
        <v>717</v>
      </c>
      <c r="G324">
        <f t="shared" si="19"/>
        <v>0</v>
      </c>
    </row>
    <row r="325" spans="1:7" x14ac:dyDescent="0.25">
      <c r="A325" s="90">
        <v>44999.291666666657</v>
      </c>
      <c r="B325">
        <v>868</v>
      </c>
      <c r="C325">
        <v>0</v>
      </c>
      <c r="D325">
        <f t="shared" si="16"/>
        <v>0</v>
      </c>
      <c r="E325">
        <f t="shared" si="17"/>
        <v>0</v>
      </c>
      <c r="F325">
        <f t="shared" si="18"/>
        <v>868</v>
      </c>
      <c r="G325">
        <f t="shared" si="19"/>
        <v>0</v>
      </c>
    </row>
    <row r="326" spans="1:7" x14ac:dyDescent="0.25">
      <c r="A326" s="90">
        <v>44999.333333333343</v>
      </c>
      <c r="B326">
        <v>1049</v>
      </c>
      <c r="C326">
        <v>0</v>
      </c>
      <c r="D326">
        <f t="shared" ref="D326:D389" si="20">IF(C326&lt;700, 0, C326-700)</f>
        <v>0</v>
      </c>
      <c r="E326">
        <f t="shared" ref="E326:E389" si="21">IF(C326&lt;700, C326, 700)</f>
        <v>0</v>
      </c>
      <c r="F326">
        <f t="shared" ref="F326:F389" si="22">B326+D326</f>
        <v>1049</v>
      </c>
      <c r="G326">
        <f t="shared" ref="G326:G389" si="23">E326</f>
        <v>0</v>
      </c>
    </row>
    <row r="327" spans="1:7" x14ac:dyDescent="0.25">
      <c r="A327" s="90">
        <v>44999.375</v>
      </c>
      <c r="B327">
        <v>1122</v>
      </c>
      <c r="C327">
        <v>0</v>
      </c>
      <c r="D327">
        <f t="shared" si="20"/>
        <v>0</v>
      </c>
      <c r="E327">
        <f t="shared" si="21"/>
        <v>0</v>
      </c>
      <c r="F327">
        <f t="shared" si="22"/>
        <v>1122</v>
      </c>
      <c r="G327">
        <f t="shared" si="23"/>
        <v>0</v>
      </c>
    </row>
    <row r="328" spans="1:7" x14ac:dyDescent="0.25">
      <c r="A328" s="90">
        <v>44999.416666666657</v>
      </c>
      <c r="B328">
        <v>1349</v>
      </c>
      <c r="C328">
        <v>0</v>
      </c>
      <c r="D328">
        <f t="shared" si="20"/>
        <v>0</v>
      </c>
      <c r="E328">
        <f t="shared" si="21"/>
        <v>0</v>
      </c>
      <c r="F328">
        <f t="shared" si="22"/>
        <v>1349</v>
      </c>
      <c r="G328">
        <f t="shared" si="23"/>
        <v>0</v>
      </c>
    </row>
    <row r="329" spans="1:7" x14ac:dyDescent="0.25">
      <c r="A329" s="90">
        <v>44999.458333333343</v>
      </c>
      <c r="B329">
        <v>1436</v>
      </c>
      <c r="C329">
        <v>0</v>
      </c>
      <c r="D329">
        <f t="shared" si="20"/>
        <v>0</v>
      </c>
      <c r="E329">
        <f t="shared" si="21"/>
        <v>0</v>
      </c>
      <c r="F329">
        <f t="shared" si="22"/>
        <v>1436</v>
      </c>
      <c r="G329">
        <f t="shared" si="23"/>
        <v>0</v>
      </c>
    </row>
    <row r="330" spans="1:7" x14ac:dyDescent="0.25">
      <c r="A330" s="90">
        <v>44999.5</v>
      </c>
      <c r="B330">
        <v>1227</v>
      </c>
      <c r="C330">
        <v>0</v>
      </c>
      <c r="D330">
        <f t="shared" si="20"/>
        <v>0</v>
      </c>
      <c r="E330">
        <f t="shared" si="21"/>
        <v>0</v>
      </c>
      <c r="F330">
        <f t="shared" si="22"/>
        <v>1227</v>
      </c>
      <c r="G330">
        <f t="shared" si="23"/>
        <v>0</v>
      </c>
    </row>
    <row r="331" spans="1:7" x14ac:dyDescent="0.25">
      <c r="A331" s="90">
        <v>44999.541666666657</v>
      </c>
      <c r="B331">
        <v>1057</v>
      </c>
      <c r="C331">
        <v>0</v>
      </c>
      <c r="D331">
        <f t="shared" si="20"/>
        <v>0</v>
      </c>
      <c r="E331">
        <f t="shared" si="21"/>
        <v>0</v>
      </c>
      <c r="F331">
        <f t="shared" si="22"/>
        <v>1057</v>
      </c>
      <c r="G331">
        <f t="shared" si="23"/>
        <v>0</v>
      </c>
    </row>
    <row r="332" spans="1:7" x14ac:dyDescent="0.25">
      <c r="A332" s="90">
        <v>44999.583333333343</v>
      </c>
      <c r="B332">
        <v>889</v>
      </c>
      <c r="C332">
        <v>0</v>
      </c>
      <c r="D332">
        <f t="shared" si="20"/>
        <v>0</v>
      </c>
      <c r="E332">
        <f t="shared" si="21"/>
        <v>0</v>
      </c>
      <c r="F332">
        <f t="shared" si="22"/>
        <v>889</v>
      </c>
      <c r="G332">
        <f t="shared" si="23"/>
        <v>0</v>
      </c>
    </row>
    <row r="333" spans="1:7" x14ac:dyDescent="0.25">
      <c r="A333" s="90">
        <v>44999.625</v>
      </c>
      <c r="B333">
        <v>891</v>
      </c>
      <c r="C333">
        <v>0</v>
      </c>
      <c r="D333">
        <f t="shared" si="20"/>
        <v>0</v>
      </c>
      <c r="E333">
        <f t="shared" si="21"/>
        <v>0</v>
      </c>
      <c r="F333">
        <f t="shared" si="22"/>
        <v>891</v>
      </c>
      <c r="G333">
        <f t="shared" si="23"/>
        <v>0</v>
      </c>
    </row>
    <row r="334" spans="1:7" x14ac:dyDescent="0.25">
      <c r="A334" s="90">
        <v>44999.666666666657</v>
      </c>
      <c r="B334">
        <v>374</v>
      </c>
      <c r="C334">
        <v>0</v>
      </c>
      <c r="D334">
        <f t="shared" si="20"/>
        <v>0</v>
      </c>
      <c r="E334">
        <f t="shared" si="21"/>
        <v>0</v>
      </c>
      <c r="F334">
        <f t="shared" si="22"/>
        <v>374</v>
      </c>
      <c r="G334">
        <f t="shared" si="23"/>
        <v>0</v>
      </c>
    </row>
    <row r="335" spans="1:7" x14ac:dyDescent="0.25">
      <c r="A335" s="90">
        <v>44999.708333333343</v>
      </c>
      <c r="B335">
        <v>504</v>
      </c>
      <c r="C335">
        <v>0</v>
      </c>
      <c r="D335">
        <f t="shared" si="20"/>
        <v>0</v>
      </c>
      <c r="E335">
        <f t="shared" si="21"/>
        <v>0</v>
      </c>
      <c r="F335">
        <f t="shared" si="22"/>
        <v>504</v>
      </c>
      <c r="G335">
        <f t="shared" si="23"/>
        <v>0</v>
      </c>
    </row>
    <row r="336" spans="1:7" x14ac:dyDescent="0.25">
      <c r="A336" s="90">
        <v>44999.75</v>
      </c>
      <c r="B336">
        <v>459</v>
      </c>
      <c r="C336">
        <v>0</v>
      </c>
      <c r="D336">
        <f t="shared" si="20"/>
        <v>0</v>
      </c>
      <c r="E336">
        <f t="shared" si="21"/>
        <v>0</v>
      </c>
      <c r="F336">
        <f t="shared" si="22"/>
        <v>459</v>
      </c>
      <c r="G336">
        <f t="shared" si="23"/>
        <v>0</v>
      </c>
    </row>
    <row r="337" spans="1:7" x14ac:dyDescent="0.25">
      <c r="A337" s="90">
        <v>44999.791666666657</v>
      </c>
      <c r="B337">
        <v>497</v>
      </c>
      <c r="C337">
        <v>0</v>
      </c>
      <c r="D337">
        <f t="shared" si="20"/>
        <v>0</v>
      </c>
      <c r="E337">
        <f t="shared" si="21"/>
        <v>0</v>
      </c>
      <c r="F337">
        <f t="shared" si="22"/>
        <v>497</v>
      </c>
      <c r="G337">
        <f t="shared" si="23"/>
        <v>0</v>
      </c>
    </row>
    <row r="338" spans="1:7" x14ac:dyDescent="0.25">
      <c r="A338" s="90">
        <v>44999.833333333343</v>
      </c>
      <c r="B338">
        <v>680</v>
      </c>
      <c r="C338">
        <v>0</v>
      </c>
      <c r="D338">
        <f t="shared" si="20"/>
        <v>0</v>
      </c>
      <c r="E338">
        <f t="shared" si="21"/>
        <v>0</v>
      </c>
      <c r="F338">
        <f t="shared" si="22"/>
        <v>680</v>
      </c>
      <c r="G338">
        <f t="shared" si="23"/>
        <v>0</v>
      </c>
    </row>
    <row r="339" spans="1:7" x14ac:dyDescent="0.25">
      <c r="A339" s="90">
        <v>44999.875</v>
      </c>
      <c r="B339">
        <v>470</v>
      </c>
      <c r="C339">
        <v>0</v>
      </c>
      <c r="D339">
        <f t="shared" si="20"/>
        <v>0</v>
      </c>
      <c r="E339">
        <f t="shared" si="21"/>
        <v>0</v>
      </c>
      <c r="F339">
        <f t="shared" si="22"/>
        <v>470</v>
      </c>
      <c r="G339">
        <f t="shared" si="23"/>
        <v>0</v>
      </c>
    </row>
    <row r="340" spans="1:7" x14ac:dyDescent="0.25">
      <c r="A340" s="90">
        <v>44999.916666666657</v>
      </c>
      <c r="B340">
        <v>625</v>
      </c>
      <c r="C340">
        <v>0</v>
      </c>
      <c r="D340">
        <f t="shared" si="20"/>
        <v>0</v>
      </c>
      <c r="E340">
        <f t="shared" si="21"/>
        <v>0</v>
      </c>
      <c r="F340">
        <f t="shared" si="22"/>
        <v>625</v>
      </c>
      <c r="G340">
        <f t="shared" si="23"/>
        <v>0</v>
      </c>
    </row>
    <row r="341" spans="1:7" x14ac:dyDescent="0.25">
      <c r="A341" s="90">
        <v>44999.958333333343</v>
      </c>
      <c r="B341">
        <v>619</v>
      </c>
      <c r="C341">
        <v>0</v>
      </c>
      <c r="D341">
        <f t="shared" si="20"/>
        <v>0</v>
      </c>
      <c r="E341">
        <f t="shared" si="21"/>
        <v>0</v>
      </c>
      <c r="F341">
        <f t="shared" si="22"/>
        <v>619</v>
      </c>
      <c r="G341">
        <f t="shared" si="23"/>
        <v>0</v>
      </c>
    </row>
    <row r="342" spans="1:7" x14ac:dyDescent="0.25">
      <c r="A342" s="90">
        <v>45000</v>
      </c>
      <c r="B342">
        <v>579</v>
      </c>
      <c r="C342">
        <v>0</v>
      </c>
      <c r="D342">
        <f t="shared" si="20"/>
        <v>0</v>
      </c>
      <c r="E342">
        <f t="shared" si="21"/>
        <v>0</v>
      </c>
      <c r="F342">
        <f t="shared" si="22"/>
        <v>579</v>
      </c>
      <c r="G342">
        <f t="shared" si="23"/>
        <v>0</v>
      </c>
    </row>
    <row r="343" spans="1:7" x14ac:dyDescent="0.25">
      <c r="A343" s="90">
        <v>45000.041666666657</v>
      </c>
      <c r="B343">
        <v>534</v>
      </c>
      <c r="C343">
        <v>0</v>
      </c>
      <c r="D343">
        <f t="shared" si="20"/>
        <v>0</v>
      </c>
      <c r="E343">
        <f t="shared" si="21"/>
        <v>0</v>
      </c>
      <c r="F343">
        <f t="shared" si="22"/>
        <v>534</v>
      </c>
      <c r="G343">
        <f t="shared" si="23"/>
        <v>0</v>
      </c>
    </row>
    <row r="344" spans="1:7" x14ac:dyDescent="0.25">
      <c r="A344" s="90">
        <v>45000.083333333343</v>
      </c>
      <c r="B344">
        <v>683</v>
      </c>
      <c r="C344">
        <v>0</v>
      </c>
      <c r="D344">
        <f t="shared" si="20"/>
        <v>0</v>
      </c>
      <c r="E344">
        <f t="shared" si="21"/>
        <v>0</v>
      </c>
      <c r="F344">
        <f t="shared" si="22"/>
        <v>683</v>
      </c>
      <c r="G344">
        <f t="shared" si="23"/>
        <v>0</v>
      </c>
    </row>
    <row r="345" spans="1:7" x14ac:dyDescent="0.25">
      <c r="A345" s="90">
        <v>45000.125</v>
      </c>
      <c r="B345">
        <v>578</v>
      </c>
      <c r="C345">
        <v>0</v>
      </c>
      <c r="D345">
        <f t="shared" si="20"/>
        <v>0</v>
      </c>
      <c r="E345">
        <f t="shared" si="21"/>
        <v>0</v>
      </c>
      <c r="F345">
        <f t="shared" si="22"/>
        <v>578</v>
      </c>
      <c r="G345">
        <f t="shared" si="23"/>
        <v>0</v>
      </c>
    </row>
    <row r="346" spans="1:7" x14ac:dyDescent="0.25">
      <c r="A346" s="90">
        <v>45000.166666666657</v>
      </c>
      <c r="B346">
        <v>540</v>
      </c>
      <c r="C346">
        <v>0</v>
      </c>
      <c r="D346">
        <f t="shared" si="20"/>
        <v>0</v>
      </c>
      <c r="E346">
        <f t="shared" si="21"/>
        <v>0</v>
      </c>
      <c r="F346">
        <f t="shared" si="22"/>
        <v>540</v>
      </c>
      <c r="G346">
        <f t="shared" si="23"/>
        <v>0</v>
      </c>
    </row>
    <row r="347" spans="1:7" x14ac:dyDescent="0.25">
      <c r="A347" s="90">
        <v>45000.208333333343</v>
      </c>
      <c r="B347">
        <v>541</v>
      </c>
      <c r="C347">
        <v>0</v>
      </c>
      <c r="D347">
        <f t="shared" si="20"/>
        <v>0</v>
      </c>
      <c r="E347">
        <f t="shared" si="21"/>
        <v>0</v>
      </c>
      <c r="F347">
        <f t="shared" si="22"/>
        <v>541</v>
      </c>
      <c r="G347">
        <f t="shared" si="23"/>
        <v>0</v>
      </c>
    </row>
    <row r="348" spans="1:7" x14ac:dyDescent="0.25">
      <c r="A348" s="90">
        <v>45000.25</v>
      </c>
      <c r="B348">
        <v>484</v>
      </c>
      <c r="C348">
        <v>0</v>
      </c>
      <c r="D348">
        <f t="shared" si="20"/>
        <v>0</v>
      </c>
      <c r="E348">
        <f t="shared" si="21"/>
        <v>0</v>
      </c>
      <c r="F348">
        <f t="shared" si="22"/>
        <v>484</v>
      </c>
      <c r="G348">
        <f t="shared" si="23"/>
        <v>0</v>
      </c>
    </row>
    <row r="349" spans="1:7" x14ac:dyDescent="0.25">
      <c r="A349" s="90">
        <v>45000.291666666657</v>
      </c>
      <c r="B349">
        <v>558</v>
      </c>
      <c r="C349">
        <v>0</v>
      </c>
      <c r="D349">
        <f t="shared" si="20"/>
        <v>0</v>
      </c>
      <c r="E349">
        <f t="shared" si="21"/>
        <v>0</v>
      </c>
      <c r="F349">
        <f t="shared" si="22"/>
        <v>558</v>
      </c>
      <c r="G349">
        <f t="shared" si="23"/>
        <v>0</v>
      </c>
    </row>
    <row r="350" spans="1:7" x14ac:dyDescent="0.25">
      <c r="A350" s="90">
        <v>45000.333333333343</v>
      </c>
      <c r="B350">
        <v>525</v>
      </c>
      <c r="C350">
        <v>0</v>
      </c>
      <c r="D350">
        <f t="shared" si="20"/>
        <v>0</v>
      </c>
      <c r="E350">
        <f t="shared" si="21"/>
        <v>0</v>
      </c>
      <c r="F350">
        <f t="shared" si="22"/>
        <v>525</v>
      </c>
      <c r="G350">
        <f t="shared" si="23"/>
        <v>0</v>
      </c>
    </row>
    <row r="351" spans="1:7" x14ac:dyDescent="0.25">
      <c r="A351" s="90">
        <v>45000.375</v>
      </c>
      <c r="B351">
        <v>531</v>
      </c>
      <c r="C351">
        <v>0</v>
      </c>
      <c r="D351">
        <f t="shared" si="20"/>
        <v>0</v>
      </c>
      <c r="E351">
        <f t="shared" si="21"/>
        <v>0</v>
      </c>
      <c r="F351">
        <f t="shared" si="22"/>
        <v>531</v>
      </c>
      <c r="G351">
        <f t="shared" si="23"/>
        <v>0</v>
      </c>
    </row>
    <row r="352" spans="1:7" x14ac:dyDescent="0.25">
      <c r="A352" s="90">
        <v>45000.416666666657</v>
      </c>
      <c r="B352">
        <v>552</v>
      </c>
      <c r="C352">
        <v>0</v>
      </c>
      <c r="D352">
        <f t="shared" si="20"/>
        <v>0</v>
      </c>
      <c r="E352">
        <f t="shared" si="21"/>
        <v>0</v>
      </c>
      <c r="F352">
        <f t="shared" si="22"/>
        <v>552</v>
      </c>
      <c r="G352">
        <f t="shared" si="23"/>
        <v>0</v>
      </c>
    </row>
    <row r="353" spans="1:7" x14ac:dyDescent="0.25">
      <c r="A353" s="90">
        <v>45000.458333333343</v>
      </c>
      <c r="B353">
        <v>546</v>
      </c>
      <c r="C353">
        <v>0</v>
      </c>
      <c r="D353">
        <f t="shared" si="20"/>
        <v>0</v>
      </c>
      <c r="E353">
        <f t="shared" si="21"/>
        <v>0</v>
      </c>
      <c r="F353">
        <f t="shared" si="22"/>
        <v>546</v>
      </c>
      <c r="G353">
        <f t="shared" si="23"/>
        <v>0</v>
      </c>
    </row>
    <row r="354" spans="1:7" x14ac:dyDescent="0.25">
      <c r="A354" s="90">
        <v>45000.5</v>
      </c>
      <c r="B354">
        <v>542</v>
      </c>
      <c r="C354">
        <v>0</v>
      </c>
      <c r="D354">
        <f t="shared" si="20"/>
        <v>0</v>
      </c>
      <c r="E354">
        <f t="shared" si="21"/>
        <v>0</v>
      </c>
      <c r="F354">
        <f t="shared" si="22"/>
        <v>542</v>
      </c>
      <c r="G354">
        <f t="shared" si="23"/>
        <v>0</v>
      </c>
    </row>
    <row r="355" spans="1:7" x14ac:dyDescent="0.25">
      <c r="A355" s="90">
        <v>45000.541666666657</v>
      </c>
      <c r="B355">
        <v>525</v>
      </c>
      <c r="C355">
        <v>0</v>
      </c>
      <c r="D355">
        <f t="shared" si="20"/>
        <v>0</v>
      </c>
      <c r="E355">
        <f t="shared" si="21"/>
        <v>0</v>
      </c>
      <c r="F355">
        <f t="shared" si="22"/>
        <v>525</v>
      </c>
      <c r="G355">
        <f t="shared" si="23"/>
        <v>0</v>
      </c>
    </row>
    <row r="356" spans="1:7" x14ac:dyDescent="0.25">
      <c r="A356" s="90">
        <v>45000.583333333343</v>
      </c>
      <c r="B356">
        <v>664</v>
      </c>
      <c r="C356">
        <v>0</v>
      </c>
      <c r="D356">
        <f t="shared" si="20"/>
        <v>0</v>
      </c>
      <c r="E356">
        <f t="shared" si="21"/>
        <v>0</v>
      </c>
      <c r="F356">
        <f t="shared" si="22"/>
        <v>664</v>
      </c>
      <c r="G356">
        <f t="shared" si="23"/>
        <v>0</v>
      </c>
    </row>
    <row r="357" spans="1:7" x14ac:dyDescent="0.25">
      <c r="A357" s="90">
        <v>45000.625</v>
      </c>
      <c r="B357">
        <v>749</v>
      </c>
      <c r="C357">
        <v>0</v>
      </c>
      <c r="D357">
        <f t="shared" si="20"/>
        <v>0</v>
      </c>
      <c r="E357">
        <f t="shared" si="21"/>
        <v>0</v>
      </c>
      <c r="F357">
        <f t="shared" si="22"/>
        <v>749</v>
      </c>
      <c r="G357">
        <f t="shared" si="23"/>
        <v>0</v>
      </c>
    </row>
    <row r="358" spans="1:7" x14ac:dyDescent="0.25">
      <c r="A358" s="90">
        <v>45000.666666666657</v>
      </c>
      <c r="B358">
        <v>474</v>
      </c>
      <c r="C358">
        <v>0</v>
      </c>
      <c r="D358">
        <f t="shared" si="20"/>
        <v>0</v>
      </c>
      <c r="E358">
        <f t="shared" si="21"/>
        <v>0</v>
      </c>
      <c r="F358">
        <f t="shared" si="22"/>
        <v>474</v>
      </c>
      <c r="G358">
        <f t="shared" si="23"/>
        <v>0</v>
      </c>
    </row>
    <row r="359" spans="1:7" x14ac:dyDescent="0.25">
      <c r="A359" s="90">
        <v>45000.708333333343</v>
      </c>
      <c r="B359">
        <v>568</v>
      </c>
      <c r="C359">
        <v>0</v>
      </c>
      <c r="D359">
        <f t="shared" si="20"/>
        <v>0</v>
      </c>
      <c r="E359">
        <f t="shared" si="21"/>
        <v>0</v>
      </c>
      <c r="F359">
        <f t="shared" si="22"/>
        <v>568</v>
      </c>
      <c r="G359">
        <f t="shared" si="23"/>
        <v>0</v>
      </c>
    </row>
    <row r="360" spans="1:7" x14ac:dyDescent="0.25">
      <c r="A360" s="90">
        <v>45000.75</v>
      </c>
      <c r="B360">
        <v>508</v>
      </c>
      <c r="C360">
        <v>0</v>
      </c>
      <c r="D360">
        <f t="shared" si="20"/>
        <v>0</v>
      </c>
      <c r="E360">
        <f t="shared" si="21"/>
        <v>0</v>
      </c>
      <c r="F360">
        <f t="shared" si="22"/>
        <v>508</v>
      </c>
      <c r="G360">
        <f t="shared" si="23"/>
        <v>0</v>
      </c>
    </row>
    <row r="361" spans="1:7" x14ac:dyDescent="0.25">
      <c r="A361" s="90">
        <v>45000.791666666657</v>
      </c>
      <c r="B361">
        <v>534</v>
      </c>
      <c r="C361">
        <v>0</v>
      </c>
      <c r="D361">
        <f t="shared" si="20"/>
        <v>0</v>
      </c>
      <c r="E361">
        <f t="shared" si="21"/>
        <v>0</v>
      </c>
      <c r="F361">
        <f t="shared" si="22"/>
        <v>534</v>
      </c>
      <c r="G361">
        <f t="shared" si="23"/>
        <v>0</v>
      </c>
    </row>
    <row r="362" spans="1:7" x14ac:dyDescent="0.25">
      <c r="A362" s="90">
        <v>45000.833333333343</v>
      </c>
      <c r="B362">
        <v>717</v>
      </c>
      <c r="C362">
        <v>0</v>
      </c>
      <c r="D362">
        <f t="shared" si="20"/>
        <v>0</v>
      </c>
      <c r="E362">
        <f t="shared" si="21"/>
        <v>0</v>
      </c>
      <c r="F362">
        <f t="shared" si="22"/>
        <v>717</v>
      </c>
      <c r="G362">
        <f t="shared" si="23"/>
        <v>0</v>
      </c>
    </row>
    <row r="363" spans="1:7" x14ac:dyDescent="0.25">
      <c r="A363" s="90">
        <v>45000.875</v>
      </c>
      <c r="B363">
        <v>635</v>
      </c>
      <c r="C363">
        <v>0</v>
      </c>
      <c r="D363">
        <f t="shared" si="20"/>
        <v>0</v>
      </c>
      <c r="E363">
        <f t="shared" si="21"/>
        <v>0</v>
      </c>
      <c r="F363">
        <f t="shared" si="22"/>
        <v>635</v>
      </c>
      <c r="G363">
        <f t="shared" si="23"/>
        <v>0</v>
      </c>
    </row>
    <row r="364" spans="1:7" x14ac:dyDescent="0.25">
      <c r="A364" s="90">
        <v>45000.916666666657</v>
      </c>
      <c r="B364">
        <v>585</v>
      </c>
      <c r="C364">
        <v>0</v>
      </c>
      <c r="D364">
        <f t="shared" si="20"/>
        <v>0</v>
      </c>
      <c r="E364">
        <f t="shared" si="21"/>
        <v>0</v>
      </c>
      <c r="F364">
        <f t="shared" si="22"/>
        <v>585</v>
      </c>
      <c r="G364">
        <f t="shared" si="23"/>
        <v>0</v>
      </c>
    </row>
    <row r="365" spans="1:7" x14ac:dyDescent="0.25">
      <c r="A365" s="90">
        <v>45000.958333333343</v>
      </c>
      <c r="B365">
        <v>614</v>
      </c>
      <c r="C365">
        <v>0</v>
      </c>
      <c r="D365">
        <f t="shared" si="20"/>
        <v>0</v>
      </c>
      <c r="E365">
        <f t="shared" si="21"/>
        <v>0</v>
      </c>
      <c r="F365">
        <f t="shared" si="22"/>
        <v>614</v>
      </c>
      <c r="G365">
        <f t="shared" si="23"/>
        <v>0</v>
      </c>
    </row>
    <row r="366" spans="1:7" x14ac:dyDescent="0.25">
      <c r="A366" s="90">
        <v>45001</v>
      </c>
      <c r="B366">
        <v>600</v>
      </c>
      <c r="C366">
        <v>0</v>
      </c>
      <c r="D366">
        <f t="shared" si="20"/>
        <v>0</v>
      </c>
      <c r="E366">
        <f t="shared" si="21"/>
        <v>0</v>
      </c>
      <c r="F366">
        <f t="shared" si="22"/>
        <v>600</v>
      </c>
      <c r="G366">
        <f t="shared" si="23"/>
        <v>0</v>
      </c>
    </row>
    <row r="367" spans="1:7" x14ac:dyDescent="0.25">
      <c r="A367" s="90">
        <v>45001.041666666657</v>
      </c>
      <c r="B367">
        <v>576</v>
      </c>
      <c r="C367">
        <v>0</v>
      </c>
      <c r="D367">
        <f t="shared" si="20"/>
        <v>0</v>
      </c>
      <c r="E367">
        <f t="shared" si="21"/>
        <v>0</v>
      </c>
      <c r="F367">
        <f t="shared" si="22"/>
        <v>576</v>
      </c>
      <c r="G367">
        <f t="shared" si="23"/>
        <v>0</v>
      </c>
    </row>
    <row r="368" spans="1:7" x14ac:dyDescent="0.25">
      <c r="A368" s="90">
        <v>45001.083333333343</v>
      </c>
      <c r="B368">
        <v>783</v>
      </c>
      <c r="C368">
        <v>0</v>
      </c>
      <c r="D368">
        <f t="shared" si="20"/>
        <v>0</v>
      </c>
      <c r="E368">
        <f t="shared" si="21"/>
        <v>0</v>
      </c>
      <c r="F368">
        <f t="shared" si="22"/>
        <v>783</v>
      </c>
      <c r="G368">
        <f t="shared" si="23"/>
        <v>0</v>
      </c>
    </row>
    <row r="369" spans="1:7" x14ac:dyDescent="0.25">
      <c r="A369" s="90">
        <v>45001.125</v>
      </c>
      <c r="B369">
        <v>543</v>
      </c>
      <c r="C369">
        <v>0</v>
      </c>
      <c r="D369">
        <f t="shared" si="20"/>
        <v>0</v>
      </c>
      <c r="E369">
        <f t="shared" si="21"/>
        <v>0</v>
      </c>
      <c r="F369">
        <f t="shared" si="22"/>
        <v>543</v>
      </c>
      <c r="G369">
        <f t="shared" si="23"/>
        <v>0</v>
      </c>
    </row>
    <row r="370" spans="1:7" x14ac:dyDescent="0.25">
      <c r="A370" s="90">
        <v>45001.166666666657</v>
      </c>
      <c r="B370">
        <v>494</v>
      </c>
      <c r="C370">
        <v>0</v>
      </c>
      <c r="D370">
        <f t="shared" si="20"/>
        <v>0</v>
      </c>
      <c r="E370">
        <f t="shared" si="21"/>
        <v>0</v>
      </c>
      <c r="F370">
        <f t="shared" si="22"/>
        <v>494</v>
      </c>
      <c r="G370">
        <f t="shared" si="23"/>
        <v>0</v>
      </c>
    </row>
    <row r="371" spans="1:7" x14ac:dyDescent="0.25">
      <c r="A371" s="90">
        <v>45001.208333333343</v>
      </c>
      <c r="B371">
        <v>406</v>
      </c>
      <c r="C371">
        <v>0</v>
      </c>
      <c r="D371">
        <f t="shared" si="20"/>
        <v>0</v>
      </c>
      <c r="E371">
        <f t="shared" si="21"/>
        <v>0</v>
      </c>
      <c r="F371">
        <f t="shared" si="22"/>
        <v>406</v>
      </c>
      <c r="G371">
        <f t="shared" si="23"/>
        <v>0</v>
      </c>
    </row>
    <row r="372" spans="1:7" x14ac:dyDescent="0.25">
      <c r="A372" s="90">
        <v>45001.25</v>
      </c>
      <c r="B372">
        <v>492</v>
      </c>
      <c r="C372">
        <v>0</v>
      </c>
      <c r="D372">
        <f t="shared" si="20"/>
        <v>0</v>
      </c>
      <c r="E372">
        <f t="shared" si="21"/>
        <v>0</v>
      </c>
      <c r="F372">
        <f t="shared" si="22"/>
        <v>492</v>
      </c>
      <c r="G372">
        <f t="shared" si="23"/>
        <v>0</v>
      </c>
    </row>
    <row r="373" spans="1:7" x14ac:dyDescent="0.25">
      <c r="A373" s="90">
        <v>45001.291666666657</v>
      </c>
      <c r="B373">
        <v>508</v>
      </c>
      <c r="C373">
        <v>0</v>
      </c>
      <c r="D373">
        <f t="shared" si="20"/>
        <v>0</v>
      </c>
      <c r="E373">
        <f t="shared" si="21"/>
        <v>0</v>
      </c>
      <c r="F373">
        <f t="shared" si="22"/>
        <v>508</v>
      </c>
      <c r="G373">
        <f t="shared" si="23"/>
        <v>0</v>
      </c>
    </row>
    <row r="374" spans="1:7" x14ac:dyDescent="0.25">
      <c r="A374" s="90">
        <v>45001.333333333343</v>
      </c>
      <c r="B374">
        <v>485</v>
      </c>
      <c r="C374">
        <v>0</v>
      </c>
      <c r="D374">
        <f t="shared" si="20"/>
        <v>0</v>
      </c>
      <c r="E374">
        <f t="shared" si="21"/>
        <v>0</v>
      </c>
      <c r="F374">
        <f t="shared" si="22"/>
        <v>485</v>
      </c>
      <c r="G374">
        <f t="shared" si="23"/>
        <v>0</v>
      </c>
    </row>
    <row r="375" spans="1:7" x14ac:dyDescent="0.25">
      <c r="A375" s="90">
        <v>45001.375</v>
      </c>
      <c r="B375">
        <v>512</v>
      </c>
      <c r="C375">
        <v>0</v>
      </c>
      <c r="D375">
        <f t="shared" si="20"/>
        <v>0</v>
      </c>
      <c r="E375">
        <f t="shared" si="21"/>
        <v>0</v>
      </c>
      <c r="F375">
        <f t="shared" si="22"/>
        <v>512</v>
      </c>
      <c r="G375">
        <f t="shared" si="23"/>
        <v>0</v>
      </c>
    </row>
    <row r="376" spans="1:7" x14ac:dyDescent="0.25">
      <c r="A376" s="90">
        <v>45001.416666666657</v>
      </c>
      <c r="B376">
        <v>708</v>
      </c>
      <c r="C376">
        <v>0</v>
      </c>
      <c r="D376">
        <f t="shared" si="20"/>
        <v>0</v>
      </c>
      <c r="E376">
        <f t="shared" si="21"/>
        <v>0</v>
      </c>
      <c r="F376">
        <f t="shared" si="22"/>
        <v>708</v>
      </c>
      <c r="G376">
        <f t="shared" si="23"/>
        <v>0</v>
      </c>
    </row>
    <row r="377" spans="1:7" x14ac:dyDescent="0.25">
      <c r="A377" s="90">
        <v>45001.458333333343</v>
      </c>
      <c r="B377">
        <v>749</v>
      </c>
      <c r="C377">
        <v>0</v>
      </c>
      <c r="D377">
        <f t="shared" si="20"/>
        <v>0</v>
      </c>
      <c r="E377">
        <f t="shared" si="21"/>
        <v>0</v>
      </c>
      <c r="F377">
        <f t="shared" si="22"/>
        <v>749</v>
      </c>
      <c r="G377">
        <f t="shared" si="23"/>
        <v>0</v>
      </c>
    </row>
    <row r="378" spans="1:7" x14ac:dyDescent="0.25">
      <c r="A378" s="90">
        <v>45001.5</v>
      </c>
      <c r="B378">
        <v>620</v>
      </c>
      <c r="C378">
        <v>0</v>
      </c>
      <c r="D378">
        <f t="shared" si="20"/>
        <v>0</v>
      </c>
      <c r="E378">
        <f t="shared" si="21"/>
        <v>0</v>
      </c>
      <c r="F378">
        <f t="shared" si="22"/>
        <v>620</v>
      </c>
      <c r="G378">
        <f t="shared" si="23"/>
        <v>0</v>
      </c>
    </row>
    <row r="379" spans="1:7" x14ac:dyDescent="0.25">
      <c r="A379" s="90">
        <v>45001.541666666657</v>
      </c>
      <c r="B379">
        <v>511</v>
      </c>
      <c r="C379">
        <v>0</v>
      </c>
      <c r="D379">
        <f t="shared" si="20"/>
        <v>0</v>
      </c>
      <c r="E379">
        <f t="shared" si="21"/>
        <v>0</v>
      </c>
      <c r="F379">
        <f t="shared" si="22"/>
        <v>511</v>
      </c>
      <c r="G379">
        <f t="shared" si="23"/>
        <v>0</v>
      </c>
    </row>
    <row r="380" spans="1:7" x14ac:dyDescent="0.25">
      <c r="A380" s="90">
        <v>45001.583333333343</v>
      </c>
      <c r="B380">
        <v>661</v>
      </c>
      <c r="C380">
        <v>0</v>
      </c>
      <c r="D380">
        <f t="shared" si="20"/>
        <v>0</v>
      </c>
      <c r="E380">
        <f t="shared" si="21"/>
        <v>0</v>
      </c>
      <c r="F380">
        <f t="shared" si="22"/>
        <v>661</v>
      </c>
      <c r="G380">
        <f t="shared" si="23"/>
        <v>0</v>
      </c>
    </row>
    <row r="381" spans="1:7" x14ac:dyDescent="0.25">
      <c r="A381" s="90">
        <v>45001.625</v>
      </c>
      <c r="B381">
        <v>647</v>
      </c>
      <c r="C381">
        <v>0</v>
      </c>
      <c r="D381">
        <f t="shared" si="20"/>
        <v>0</v>
      </c>
      <c r="E381">
        <f t="shared" si="21"/>
        <v>0</v>
      </c>
      <c r="F381">
        <f t="shared" si="22"/>
        <v>647</v>
      </c>
      <c r="G381">
        <f t="shared" si="23"/>
        <v>0</v>
      </c>
    </row>
    <row r="382" spans="1:7" x14ac:dyDescent="0.25">
      <c r="A382" s="90">
        <v>45001.666666666657</v>
      </c>
      <c r="B382">
        <v>562</v>
      </c>
      <c r="C382">
        <v>0</v>
      </c>
      <c r="D382">
        <f t="shared" si="20"/>
        <v>0</v>
      </c>
      <c r="E382">
        <f t="shared" si="21"/>
        <v>0</v>
      </c>
      <c r="F382">
        <f t="shared" si="22"/>
        <v>562</v>
      </c>
      <c r="G382">
        <f t="shared" si="23"/>
        <v>0</v>
      </c>
    </row>
    <row r="383" spans="1:7" x14ac:dyDescent="0.25">
      <c r="A383" s="90">
        <v>45001.708333333343</v>
      </c>
      <c r="B383">
        <v>590</v>
      </c>
      <c r="C383">
        <v>0</v>
      </c>
      <c r="D383">
        <f t="shared" si="20"/>
        <v>0</v>
      </c>
      <c r="E383">
        <f t="shared" si="21"/>
        <v>0</v>
      </c>
      <c r="F383">
        <f t="shared" si="22"/>
        <v>590</v>
      </c>
      <c r="G383">
        <f t="shared" si="23"/>
        <v>0</v>
      </c>
    </row>
    <row r="384" spans="1:7" x14ac:dyDescent="0.25">
      <c r="A384" s="90">
        <v>45001.75</v>
      </c>
      <c r="B384">
        <v>1108</v>
      </c>
      <c r="C384">
        <v>0</v>
      </c>
      <c r="D384">
        <f t="shared" si="20"/>
        <v>0</v>
      </c>
      <c r="E384">
        <f t="shared" si="21"/>
        <v>0</v>
      </c>
      <c r="F384">
        <f t="shared" si="22"/>
        <v>1108</v>
      </c>
      <c r="G384">
        <f t="shared" si="23"/>
        <v>0</v>
      </c>
    </row>
    <row r="385" spans="1:7" x14ac:dyDescent="0.25">
      <c r="A385" s="90">
        <v>45001.791666666657</v>
      </c>
      <c r="B385">
        <v>1057</v>
      </c>
      <c r="C385">
        <v>0</v>
      </c>
      <c r="D385">
        <f t="shared" si="20"/>
        <v>0</v>
      </c>
      <c r="E385">
        <f t="shared" si="21"/>
        <v>0</v>
      </c>
      <c r="F385">
        <f t="shared" si="22"/>
        <v>1057</v>
      </c>
      <c r="G385">
        <f t="shared" si="23"/>
        <v>0</v>
      </c>
    </row>
    <row r="386" spans="1:7" x14ac:dyDescent="0.25">
      <c r="A386" s="90">
        <v>45001.833333333343</v>
      </c>
      <c r="B386">
        <v>1249</v>
      </c>
      <c r="C386">
        <v>0</v>
      </c>
      <c r="D386">
        <f t="shared" si="20"/>
        <v>0</v>
      </c>
      <c r="E386">
        <f t="shared" si="21"/>
        <v>0</v>
      </c>
      <c r="F386">
        <f t="shared" si="22"/>
        <v>1249</v>
      </c>
      <c r="G386">
        <f t="shared" si="23"/>
        <v>0</v>
      </c>
    </row>
    <row r="387" spans="1:7" x14ac:dyDescent="0.25">
      <c r="A387" s="90">
        <v>45001.875</v>
      </c>
      <c r="B387">
        <v>1069</v>
      </c>
      <c r="C387">
        <v>0</v>
      </c>
      <c r="D387">
        <f t="shared" si="20"/>
        <v>0</v>
      </c>
      <c r="E387">
        <f t="shared" si="21"/>
        <v>0</v>
      </c>
      <c r="F387">
        <f t="shared" si="22"/>
        <v>1069</v>
      </c>
      <c r="G387">
        <f t="shared" si="23"/>
        <v>0</v>
      </c>
    </row>
    <row r="388" spans="1:7" x14ac:dyDescent="0.25">
      <c r="A388" s="90">
        <v>45001.916666666657</v>
      </c>
      <c r="B388">
        <v>1173</v>
      </c>
      <c r="C388">
        <v>0</v>
      </c>
      <c r="D388">
        <f t="shared" si="20"/>
        <v>0</v>
      </c>
      <c r="E388">
        <f t="shared" si="21"/>
        <v>0</v>
      </c>
      <c r="F388">
        <f t="shared" si="22"/>
        <v>1173</v>
      </c>
      <c r="G388">
        <f t="shared" si="23"/>
        <v>0</v>
      </c>
    </row>
    <row r="389" spans="1:7" x14ac:dyDescent="0.25">
      <c r="A389" s="90">
        <v>45001.958333333343</v>
      </c>
      <c r="B389">
        <v>1069</v>
      </c>
      <c r="C389">
        <v>0</v>
      </c>
      <c r="D389">
        <f t="shared" si="20"/>
        <v>0</v>
      </c>
      <c r="E389">
        <f t="shared" si="21"/>
        <v>0</v>
      </c>
      <c r="F389">
        <f t="shared" si="22"/>
        <v>1069</v>
      </c>
      <c r="G389">
        <f t="shared" si="23"/>
        <v>0</v>
      </c>
    </row>
    <row r="390" spans="1:7" x14ac:dyDescent="0.25">
      <c r="A390" s="90">
        <v>45002</v>
      </c>
      <c r="B390">
        <v>967</v>
      </c>
      <c r="C390">
        <v>0</v>
      </c>
      <c r="D390">
        <f t="shared" ref="D390:D453" si="24">IF(C390&lt;700, 0, C390-700)</f>
        <v>0</v>
      </c>
      <c r="E390">
        <f t="shared" ref="E390:E453" si="25">IF(C390&lt;700, C390, 700)</f>
        <v>0</v>
      </c>
      <c r="F390">
        <f t="shared" ref="F390:F453" si="26">B390+D390</f>
        <v>967</v>
      </c>
      <c r="G390">
        <f t="shared" ref="G390:G453" si="27">E390</f>
        <v>0</v>
      </c>
    </row>
    <row r="391" spans="1:7" x14ac:dyDescent="0.25">
      <c r="A391" s="90">
        <v>45002.041666666657</v>
      </c>
      <c r="B391">
        <v>1233</v>
      </c>
      <c r="C391">
        <v>0</v>
      </c>
      <c r="D391">
        <f t="shared" si="24"/>
        <v>0</v>
      </c>
      <c r="E391">
        <f t="shared" si="25"/>
        <v>0</v>
      </c>
      <c r="F391">
        <f t="shared" si="26"/>
        <v>1233</v>
      </c>
      <c r="G391">
        <f t="shared" si="27"/>
        <v>0</v>
      </c>
    </row>
    <row r="392" spans="1:7" x14ac:dyDescent="0.25">
      <c r="A392" s="90">
        <v>45002.083333333343</v>
      </c>
      <c r="B392">
        <v>823</v>
      </c>
      <c r="C392">
        <v>0</v>
      </c>
      <c r="D392">
        <f t="shared" si="24"/>
        <v>0</v>
      </c>
      <c r="E392">
        <f t="shared" si="25"/>
        <v>0</v>
      </c>
      <c r="F392">
        <f t="shared" si="26"/>
        <v>823</v>
      </c>
      <c r="G392">
        <f t="shared" si="27"/>
        <v>0</v>
      </c>
    </row>
    <row r="393" spans="1:7" x14ac:dyDescent="0.25">
      <c r="A393" s="90">
        <v>45002.125</v>
      </c>
      <c r="B393">
        <v>837</v>
      </c>
      <c r="C393">
        <v>0</v>
      </c>
      <c r="D393">
        <f t="shared" si="24"/>
        <v>0</v>
      </c>
      <c r="E393">
        <f t="shared" si="25"/>
        <v>0</v>
      </c>
      <c r="F393">
        <f t="shared" si="26"/>
        <v>837</v>
      </c>
      <c r="G393">
        <f t="shared" si="27"/>
        <v>0</v>
      </c>
    </row>
    <row r="394" spans="1:7" x14ac:dyDescent="0.25">
      <c r="A394" s="90">
        <v>45002.166666666657</v>
      </c>
      <c r="B394">
        <v>732</v>
      </c>
      <c r="C394">
        <v>0</v>
      </c>
      <c r="D394">
        <f t="shared" si="24"/>
        <v>0</v>
      </c>
      <c r="E394">
        <f t="shared" si="25"/>
        <v>0</v>
      </c>
      <c r="F394">
        <f t="shared" si="26"/>
        <v>732</v>
      </c>
      <c r="G394">
        <f t="shared" si="27"/>
        <v>0</v>
      </c>
    </row>
    <row r="395" spans="1:7" x14ac:dyDescent="0.25">
      <c r="A395" s="90">
        <v>45002.208333333343</v>
      </c>
      <c r="B395">
        <v>913</v>
      </c>
      <c r="C395">
        <v>0</v>
      </c>
      <c r="D395">
        <f t="shared" si="24"/>
        <v>0</v>
      </c>
      <c r="E395">
        <f t="shared" si="25"/>
        <v>0</v>
      </c>
      <c r="F395">
        <f t="shared" si="26"/>
        <v>913</v>
      </c>
      <c r="G395">
        <f t="shared" si="27"/>
        <v>0</v>
      </c>
    </row>
    <row r="396" spans="1:7" x14ac:dyDescent="0.25">
      <c r="A396" s="90">
        <v>45002.25</v>
      </c>
      <c r="B396">
        <v>816</v>
      </c>
      <c r="C396">
        <v>0</v>
      </c>
      <c r="D396">
        <f t="shared" si="24"/>
        <v>0</v>
      </c>
      <c r="E396">
        <f t="shared" si="25"/>
        <v>0</v>
      </c>
      <c r="F396">
        <f t="shared" si="26"/>
        <v>816</v>
      </c>
      <c r="G396">
        <f t="shared" si="27"/>
        <v>0</v>
      </c>
    </row>
    <row r="397" spans="1:7" x14ac:dyDescent="0.25">
      <c r="A397" s="90">
        <v>45002.291666666657</v>
      </c>
      <c r="B397">
        <v>847</v>
      </c>
      <c r="C397">
        <v>0</v>
      </c>
      <c r="D397">
        <f t="shared" si="24"/>
        <v>0</v>
      </c>
      <c r="E397">
        <f t="shared" si="25"/>
        <v>0</v>
      </c>
      <c r="F397">
        <f t="shared" si="26"/>
        <v>847</v>
      </c>
      <c r="G397">
        <f t="shared" si="27"/>
        <v>0</v>
      </c>
    </row>
    <row r="398" spans="1:7" x14ac:dyDescent="0.25">
      <c r="A398" s="90">
        <v>45002.333333333343</v>
      </c>
      <c r="B398">
        <v>875</v>
      </c>
      <c r="C398">
        <v>0</v>
      </c>
      <c r="D398">
        <f t="shared" si="24"/>
        <v>0</v>
      </c>
      <c r="E398">
        <f t="shared" si="25"/>
        <v>0</v>
      </c>
      <c r="F398">
        <f t="shared" si="26"/>
        <v>875</v>
      </c>
      <c r="G398">
        <f t="shared" si="27"/>
        <v>0</v>
      </c>
    </row>
    <row r="399" spans="1:7" x14ac:dyDescent="0.25">
      <c r="A399" s="90">
        <v>45002.375</v>
      </c>
      <c r="B399">
        <v>1020</v>
      </c>
      <c r="C399">
        <v>0</v>
      </c>
      <c r="D399">
        <f t="shared" si="24"/>
        <v>0</v>
      </c>
      <c r="E399">
        <f t="shared" si="25"/>
        <v>0</v>
      </c>
      <c r="F399">
        <f t="shared" si="26"/>
        <v>1020</v>
      </c>
      <c r="G399">
        <f t="shared" si="27"/>
        <v>0</v>
      </c>
    </row>
    <row r="400" spans="1:7" x14ac:dyDescent="0.25">
      <c r="A400" s="90">
        <v>45002.416666666657</v>
      </c>
      <c r="B400">
        <v>1107</v>
      </c>
      <c r="C400">
        <v>0</v>
      </c>
      <c r="D400">
        <f t="shared" si="24"/>
        <v>0</v>
      </c>
      <c r="E400">
        <f t="shared" si="25"/>
        <v>0</v>
      </c>
      <c r="F400">
        <f t="shared" si="26"/>
        <v>1107</v>
      </c>
      <c r="G400">
        <f t="shared" si="27"/>
        <v>0</v>
      </c>
    </row>
    <row r="401" spans="1:7" x14ac:dyDescent="0.25">
      <c r="A401" s="90">
        <v>45002.458333333343</v>
      </c>
      <c r="B401">
        <v>885</v>
      </c>
      <c r="C401">
        <v>0</v>
      </c>
      <c r="D401">
        <f t="shared" si="24"/>
        <v>0</v>
      </c>
      <c r="E401">
        <f t="shared" si="25"/>
        <v>0</v>
      </c>
      <c r="F401">
        <f t="shared" si="26"/>
        <v>885</v>
      </c>
      <c r="G401">
        <f t="shared" si="27"/>
        <v>0</v>
      </c>
    </row>
    <row r="402" spans="1:7" x14ac:dyDescent="0.25">
      <c r="A402" s="90">
        <v>45002.5</v>
      </c>
      <c r="B402">
        <v>837</v>
      </c>
      <c r="C402">
        <v>0</v>
      </c>
      <c r="D402">
        <f t="shared" si="24"/>
        <v>0</v>
      </c>
      <c r="E402">
        <f t="shared" si="25"/>
        <v>0</v>
      </c>
      <c r="F402">
        <f t="shared" si="26"/>
        <v>837</v>
      </c>
      <c r="G402">
        <f t="shared" si="27"/>
        <v>0</v>
      </c>
    </row>
    <row r="403" spans="1:7" x14ac:dyDescent="0.25">
      <c r="A403" s="90">
        <v>45002.541666666657</v>
      </c>
      <c r="B403">
        <v>958</v>
      </c>
      <c r="C403">
        <v>0</v>
      </c>
      <c r="D403">
        <f t="shared" si="24"/>
        <v>0</v>
      </c>
      <c r="E403">
        <f t="shared" si="25"/>
        <v>0</v>
      </c>
      <c r="F403">
        <f t="shared" si="26"/>
        <v>958</v>
      </c>
      <c r="G403">
        <f t="shared" si="27"/>
        <v>0</v>
      </c>
    </row>
    <row r="404" spans="1:7" x14ac:dyDescent="0.25">
      <c r="A404" s="90">
        <v>45002.583333333343</v>
      </c>
      <c r="B404">
        <v>596</v>
      </c>
      <c r="C404">
        <v>0</v>
      </c>
      <c r="D404">
        <f t="shared" si="24"/>
        <v>0</v>
      </c>
      <c r="E404">
        <f t="shared" si="25"/>
        <v>0</v>
      </c>
      <c r="F404">
        <f t="shared" si="26"/>
        <v>596</v>
      </c>
      <c r="G404">
        <f t="shared" si="27"/>
        <v>0</v>
      </c>
    </row>
    <row r="405" spans="1:7" x14ac:dyDescent="0.25">
      <c r="A405" s="90">
        <v>45002.625</v>
      </c>
      <c r="B405">
        <v>660</v>
      </c>
      <c r="C405">
        <v>0</v>
      </c>
      <c r="D405">
        <f t="shared" si="24"/>
        <v>0</v>
      </c>
      <c r="E405">
        <f t="shared" si="25"/>
        <v>0</v>
      </c>
      <c r="F405">
        <f t="shared" si="26"/>
        <v>660</v>
      </c>
      <c r="G405">
        <f t="shared" si="27"/>
        <v>0</v>
      </c>
    </row>
    <row r="406" spans="1:7" x14ac:dyDescent="0.25">
      <c r="A406" s="90">
        <v>45002.666666666657</v>
      </c>
      <c r="B406">
        <v>569</v>
      </c>
      <c r="C406">
        <v>0</v>
      </c>
      <c r="D406">
        <f t="shared" si="24"/>
        <v>0</v>
      </c>
      <c r="E406">
        <f t="shared" si="25"/>
        <v>0</v>
      </c>
      <c r="F406">
        <f t="shared" si="26"/>
        <v>569</v>
      </c>
      <c r="G406">
        <f t="shared" si="27"/>
        <v>0</v>
      </c>
    </row>
    <row r="407" spans="1:7" x14ac:dyDescent="0.25">
      <c r="A407" s="90">
        <v>45002.708333333343</v>
      </c>
      <c r="B407">
        <v>832</v>
      </c>
      <c r="C407">
        <v>0</v>
      </c>
      <c r="D407">
        <f t="shared" si="24"/>
        <v>0</v>
      </c>
      <c r="E407">
        <f t="shared" si="25"/>
        <v>0</v>
      </c>
      <c r="F407">
        <f t="shared" si="26"/>
        <v>832</v>
      </c>
      <c r="G407">
        <f t="shared" si="27"/>
        <v>0</v>
      </c>
    </row>
    <row r="408" spans="1:7" x14ac:dyDescent="0.25">
      <c r="A408" s="90">
        <v>45002.75</v>
      </c>
      <c r="B408">
        <v>667</v>
      </c>
      <c r="C408">
        <v>0</v>
      </c>
      <c r="D408">
        <f t="shared" si="24"/>
        <v>0</v>
      </c>
      <c r="E408">
        <f t="shared" si="25"/>
        <v>0</v>
      </c>
      <c r="F408">
        <f t="shared" si="26"/>
        <v>667</v>
      </c>
      <c r="G408">
        <f t="shared" si="27"/>
        <v>0</v>
      </c>
    </row>
    <row r="409" spans="1:7" x14ac:dyDescent="0.25">
      <c r="A409" s="90">
        <v>45002.791666666657</v>
      </c>
      <c r="B409">
        <v>671</v>
      </c>
      <c r="C409">
        <v>0</v>
      </c>
      <c r="D409">
        <f t="shared" si="24"/>
        <v>0</v>
      </c>
      <c r="E409">
        <f t="shared" si="25"/>
        <v>0</v>
      </c>
      <c r="F409">
        <f t="shared" si="26"/>
        <v>671</v>
      </c>
      <c r="G409">
        <f t="shared" si="27"/>
        <v>0</v>
      </c>
    </row>
    <row r="410" spans="1:7" x14ac:dyDescent="0.25">
      <c r="A410" s="90">
        <v>45002.833333333343</v>
      </c>
      <c r="B410">
        <v>672</v>
      </c>
      <c r="C410">
        <v>0</v>
      </c>
      <c r="D410">
        <f t="shared" si="24"/>
        <v>0</v>
      </c>
      <c r="E410">
        <f t="shared" si="25"/>
        <v>0</v>
      </c>
      <c r="F410">
        <f t="shared" si="26"/>
        <v>672</v>
      </c>
      <c r="G410">
        <f t="shared" si="27"/>
        <v>0</v>
      </c>
    </row>
    <row r="411" spans="1:7" x14ac:dyDescent="0.25">
      <c r="A411" s="90">
        <v>45002.875</v>
      </c>
      <c r="B411">
        <v>722</v>
      </c>
      <c r="C411">
        <v>0</v>
      </c>
      <c r="D411">
        <f t="shared" si="24"/>
        <v>0</v>
      </c>
      <c r="E411">
        <f t="shared" si="25"/>
        <v>0</v>
      </c>
      <c r="F411">
        <f t="shared" si="26"/>
        <v>722</v>
      </c>
      <c r="G411">
        <f t="shared" si="27"/>
        <v>0</v>
      </c>
    </row>
    <row r="412" spans="1:7" x14ac:dyDescent="0.25">
      <c r="A412" s="90">
        <v>45002.916666666657</v>
      </c>
      <c r="B412">
        <v>921</v>
      </c>
      <c r="C412">
        <v>0</v>
      </c>
      <c r="D412">
        <f t="shared" si="24"/>
        <v>0</v>
      </c>
      <c r="E412">
        <f t="shared" si="25"/>
        <v>0</v>
      </c>
      <c r="F412">
        <f t="shared" si="26"/>
        <v>921</v>
      </c>
      <c r="G412">
        <f t="shared" si="27"/>
        <v>0</v>
      </c>
    </row>
    <row r="413" spans="1:7" x14ac:dyDescent="0.25">
      <c r="A413" s="90">
        <v>45002.958333333343</v>
      </c>
      <c r="B413">
        <v>779</v>
      </c>
      <c r="C413">
        <v>0</v>
      </c>
      <c r="D413">
        <f t="shared" si="24"/>
        <v>0</v>
      </c>
      <c r="E413">
        <f t="shared" si="25"/>
        <v>0</v>
      </c>
      <c r="F413">
        <f t="shared" si="26"/>
        <v>779</v>
      </c>
      <c r="G413">
        <f t="shared" si="27"/>
        <v>0</v>
      </c>
    </row>
    <row r="414" spans="1:7" x14ac:dyDescent="0.25">
      <c r="A414" s="90">
        <v>45003</v>
      </c>
      <c r="B414">
        <v>784</v>
      </c>
      <c r="C414">
        <v>0</v>
      </c>
      <c r="D414">
        <f t="shared" si="24"/>
        <v>0</v>
      </c>
      <c r="E414">
        <f t="shared" si="25"/>
        <v>0</v>
      </c>
      <c r="F414">
        <f t="shared" si="26"/>
        <v>784</v>
      </c>
      <c r="G414">
        <f t="shared" si="27"/>
        <v>0</v>
      </c>
    </row>
    <row r="415" spans="1:7" x14ac:dyDescent="0.25">
      <c r="A415" s="90">
        <v>45003.041666666657</v>
      </c>
      <c r="B415">
        <v>802</v>
      </c>
      <c r="C415">
        <v>0</v>
      </c>
      <c r="D415">
        <f t="shared" si="24"/>
        <v>0</v>
      </c>
      <c r="E415">
        <f t="shared" si="25"/>
        <v>0</v>
      </c>
      <c r="F415">
        <f t="shared" si="26"/>
        <v>802</v>
      </c>
      <c r="G415">
        <f t="shared" si="27"/>
        <v>0</v>
      </c>
    </row>
    <row r="416" spans="1:7" x14ac:dyDescent="0.25">
      <c r="A416" s="90">
        <v>45003.083333333343</v>
      </c>
      <c r="B416">
        <v>758</v>
      </c>
      <c r="C416">
        <v>0</v>
      </c>
      <c r="D416">
        <f t="shared" si="24"/>
        <v>0</v>
      </c>
      <c r="E416">
        <f t="shared" si="25"/>
        <v>0</v>
      </c>
      <c r="F416">
        <f t="shared" si="26"/>
        <v>758</v>
      </c>
      <c r="G416">
        <f t="shared" si="27"/>
        <v>0</v>
      </c>
    </row>
    <row r="417" spans="1:7" x14ac:dyDescent="0.25">
      <c r="A417" s="90">
        <v>45003.125</v>
      </c>
      <c r="B417">
        <v>832</v>
      </c>
      <c r="C417">
        <v>0</v>
      </c>
      <c r="D417">
        <f t="shared" si="24"/>
        <v>0</v>
      </c>
      <c r="E417">
        <f t="shared" si="25"/>
        <v>0</v>
      </c>
      <c r="F417">
        <f t="shared" si="26"/>
        <v>832</v>
      </c>
      <c r="G417">
        <f t="shared" si="27"/>
        <v>0</v>
      </c>
    </row>
    <row r="418" spans="1:7" x14ac:dyDescent="0.25">
      <c r="A418" s="90">
        <v>45003.166666666657</v>
      </c>
      <c r="B418">
        <v>613</v>
      </c>
      <c r="C418">
        <v>0</v>
      </c>
      <c r="D418">
        <f t="shared" si="24"/>
        <v>0</v>
      </c>
      <c r="E418">
        <f t="shared" si="25"/>
        <v>0</v>
      </c>
      <c r="F418">
        <f t="shared" si="26"/>
        <v>613</v>
      </c>
      <c r="G418">
        <f t="shared" si="27"/>
        <v>0</v>
      </c>
    </row>
    <row r="419" spans="1:7" x14ac:dyDescent="0.25">
      <c r="A419" s="90">
        <v>45003.208333333343</v>
      </c>
      <c r="B419">
        <v>554</v>
      </c>
      <c r="C419">
        <v>0</v>
      </c>
      <c r="D419">
        <f t="shared" si="24"/>
        <v>0</v>
      </c>
      <c r="E419">
        <f t="shared" si="25"/>
        <v>0</v>
      </c>
      <c r="F419">
        <f t="shared" si="26"/>
        <v>554</v>
      </c>
      <c r="G419">
        <f t="shared" si="27"/>
        <v>0</v>
      </c>
    </row>
    <row r="420" spans="1:7" x14ac:dyDescent="0.25">
      <c r="A420" s="90">
        <v>45003.25</v>
      </c>
      <c r="B420">
        <v>560</v>
      </c>
      <c r="C420">
        <v>0</v>
      </c>
      <c r="D420">
        <f t="shared" si="24"/>
        <v>0</v>
      </c>
      <c r="E420">
        <f t="shared" si="25"/>
        <v>0</v>
      </c>
      <c r="F420">
        <f t="shared" si="26"/>
        <v>560</v>
      </c>
      <c r="G420">
        <f t="shared" si="27"/>
        <v>0</v>
      </c>
    </row>
    <row r="421" spans="1:7" x14ac:dyDescent="0.25">
      <c r="A421" s="90">
        <v>45003.291666666657</v>
      </c>
      <c r="B421">
        <v>769</v>
      </c>
      <c r="C421">
        <v>0</v>
      </c>
      <c r="D421">
        <f t="shared" si="24"/>
        <v>0</v>
      </c>
      <c r="E421">
        <f t="shared" si="25"/>
        <v>0</v>
      </c>
      <c r="F421">
        <f t="shared" si="26"/>
        <v>769</v>
      </c>
      <c r="G421">
        <f t="shared" si="27"/>
        <v>0</v>
      </c>
    </row>
    <row r="422" spans="1:7" x14ac:dyDescent="0.25">
      <c r="A422" s="90">
        <v>45003.333333333343</v>
      </c>
      <c r="B422">
        <v>656</v>
      </c>
      <c r="C422">
        <v>0</v>
      </c>
      <c r="D422">
        <f t="shared" si="24"/>
        <v>0</v>
      </c>
      <c r="E422">
        <f t="shared" si="25"/>
        <v>0</v>
      </c>
      <c r="F422">
        <f t="shared" si="26"/>
        <v>656</v>
      </c>
      <c r="G422">
        <f t="shared" si="27"/>
        <v>0</v>
      </c>
    </row>
    <row r="423" spans="1:7" x14ac:dyDescent="0.25">
      <c r="A423" s="90">
        <v>45003.375</v>
      </c>
      <c r="B423">
        <v>653</v>
      </c>
      <c r="C423">
        <v>0</v>
      </c>
      <c r="D423">
        <f t="shared" si="24"/>
        <v>0</v>
      </c>
      <c r="E423">
        <f t="shared" si="25"/>
        <v>0</v>
      </c>
      <c r="F423">
        <f t="shared" si="26"/>
        <v>653</v>
      </c>
      <c r="G423">
        <f t="shared" si="27"/>
        <v>0</v>
      </c>
    </row>
    <row r="424" spans="1:7" x14ac:dyDescent="0.25">
      <c r="A424" s="90">
        <v>45003.416666666657</v>
      </c>
      <c r="B424">
        <v>639</v>
      </c>
      <c r="C424">
        <v>0</v>
      </c>
      <c r="D424">
        <f t="shared" si="24"/>
        <v>0</v>
      </c>
      <c r="E424">
        <f t="shared" si="25"/>
        <v>0</v>
      </c>
      <c r="F424">
        <f t="shared" si="26"/>
        <v>639</v>
      </c>
      <c r="G424">
        <f t="shared" si="27"/>
        <v>0</v>
      </c>
    </row>
    <row r="425" spans="1:7" x14ac:dyDescent="0.25">
      <c r="A425" s="90">
        <v>45003.458333333343</v>
      </c>
      <c r="B425">
        <v>825</v>
      </c>
      <c r="C425">
        <v>0</v>
      </c>
      <c r="D425">
        <f t="shared" si="24"/>
        <v>0</v>
      </c>
      <c r="E425">
        <f t="shared" si="25"/>
        <v>0</v>
      </c>
      <c r="F425">
        <f t="shared" si="26"/>
        <v>825</v>
      </c>
      <c r="G425">
        <f t="shared" si="27"/>
        <v>0</v>
      </c>
    </row>
    <row r="426" spans="1:7" x14ac:dyDescent="0.25">
      <c r="A426" s="90">
        <v>45003.5</v>
      </c>
      <c r="B426">
        <v>687</v>
      </c>
      <c r="C426">
        <v>0</v>
      </c>
      <c r="D426">
        <f t="shared" si="24"/>
        <v>0</v>
      </c>
      <c r="E426">
        <f t="shared" si="25"/>
        <v>0</v>
      </c>
      <c r="F426">
        <f t="shared" si="26"/>
        <v>687</v>
      </c>
      <c r="G426">
        <f t="shared" si="27"/>
        <v>0</v>
      </c>
    </row>
    <row r="427" spans="1:7" x14ac:dyDescent="0.25">
      <c r="A427" s="90">
        <v>45003.541666666657</v>
      </c>
      <c r="B427">
        <v>546</v>
      </c>
      <c r="C427">
        <v>0</v>
      </c>
      <c r="D427">
        <f t="shared" si="24"/>
        <v>0</v>
      </c>
      <c r="E427">
        <f t="shared" si="25"/>
        <v>0</v>
      </c>
      <c r="F427">
        <f t="shared" si="26"/>
        <v>546</v>
      </c>
      <c r="G427">
        <f t="shared" si="27"/>
        <v>0</v>
      </c>
    </row>
    <row r="428" spans="1:7" x14ac:dyDescent="0.25">
      <c r="A428" s="90">
        <v>45003.583333333343</v>
      </c>
      <c r="B428">
        <v>631</v>
      </c>
      <c r="C428">
        <v>0</v>
      </c>
      <c r="D428">
        <f t="shared" si="24"/>
        <v>0</v>
      </c>
      <c r="E428">
        <f t="shared" si="25"/>
        <v>0</v>
      </c>
      <c r="F428">
        <f t="shared" si="26"/>
        <v>631</v>
      </c>
      <c r="G428">
        <f t="shared" si="27"/>
        <v>0</v>
      </c>
    </row>
    <row r="429" spans="1:7" x14ac:dyDescent="0.25">
      <c r="A429" s="90">
        <v>45003.625</v>
      </c>
      <c r="B429">
        <v>751</v>
      </c>
      <c r="C429">
        <v>0</v>
      </c>
      <c r="D429">
        <f t="shared" si="24"/>
        <v>0</v>
      </c>
      <c r="E429">
        <f t="shared" si="25"/>
        <v>0</v>
      </c>
      <c r="F429">
        <f t="shared" si="26"/>
        <v>751</v>
      </c>
      <c r="G429">
        <f t="shared" si="27"/>
        <v>0</v>
      </c>
    </row>
    <row r="430" spans="1:7" x14ac:dyDescent="0.25">
      <c r="A430" s="90">
        <v>45003.666666666657</v>
      </c>
      <c r="B430">
        <v>564</v>
      </c>
      <c r="C430">
        <v>0</v>
      </c>
      <c r="D430">
        <f t="shared" si="24"/>
        <v>0</v>
      </c>
      <c r="E430">
        <f t="shared" si="25"/>
        <v>0</v>
      </c>
      <c r="F430">
        <f t="shared" si="26"/>
        <v>564</v>
      </c>
      <c r="G430">
        <f t="shared" si="27"/>
        <v>0</v>
      </c>
    </row>
    <row r="431" spans="1:7" x14ac:dyDescent="0.25">
      <c r="A431" s="90">
        <v>45003.708333333343</v>
      </c>
      <c r="B431">
        <v>674</v>
      </c>
      <c r="C431">
        <v>0</v>
      </c>
      <c r="D431">
        <f t="shared" si="24"/>
        <v>0</v>
      </c>
      <c r="E431">
        <f t="shared" si="25"/>
        <v>0</v>
      </c>
      <c r="F431">
        <f t="shared" si="26"/>
        <v>674</v>
      </c>
      <c r="G431">
        <f t="shared" si="27"/>
        <v>0</v>
      </c>
    </row>
    <row r="432" spans="1:7" x14ac:dyDescent="0.25">
      <c r="A432" s="90">
        <v>45003.75</v>
      </c>
      <c r="B432">
        <v>829</v>
      </c>
      <c r="C432">
        <v>0</v>
      </c>
      <c r="D432">
        <f t="shared" si="24"/>
        <v>0</v>
      </c>
      <c r="E432">
        <f t="shared" si="25"/>
        <v>0</v>
      </c>
      <c r="F432">
        <f t="shared" si="26"/>
        <v>829</v>
      </c>
      <c r="G432">
        <f t="shared" si="27"/>
        <v>0</v>
      </c>
    </row>
    <row r="433" spans="1:7" x14ac:dyDescent="0.25">
      <c r="A433" s="90">
        <v>45003.791666666657</v>
      </c>
      <c r="B433">
        <v>1112</v>
      </c>
      <c r="C433">
        <v>0</v>
      </c>
      <c r="D433">
        <f t="shared" si="24"/>
        <v>0</v>
      </c>
      <c r="E433">
        <f t="shared" si="25"/>
        <v>0</v>
      </c>
      <c r="F433">
        <f t="shared" si="26"/>
        <v>1112</v>
      </c>
      <c r="G433">
        <f t="shared" si="27"/>
        <v>0</v>
      </c>
    </row>
    <row r="434" spans="1:7" x14ac:dyDescent="0.25">
      <c r="A434" s="90">
        <v>45003.833333333343</v>
      </c>
      <c r="B434">
        <v>778</v>
      </c>
      <c r="C434">
        <v>0</v>
      </c>
      <c r="D434">
        <f t="shared" si="24"/>
        <v>0</v>
      </c>
      <c r="E434">
        <f t="shared" si="25"/>
        <v>0</v>
      </c>
      <c r="F434">
        <f t="shared" si="26"/>
        <v>778</v>
      </c>
      <c r="G434">
        <f t="shared" si="27"/>
        <v>0</v>
      </c>
    </row>
    <row r="435" spans="1:7" x14ac:dyDescent="0.25">
      <c r="A435" s="90">
        <v>45003.875</v>
      </c>
      <c r="B435">
        <v>969</v>
      </c>
      <c r="C435">
        <v>0</v>
      </c>
      <c r="D435">
        <f t="shared" si="24"/>
        <v>0</v>
      </c>
      <c r="E435">
        <f t="shared" si="25"/>
        <v>0</v>
      </c>
      <c r="F435">
        <f t="shared" si="26"/>
        <v>969</v>
      </c>
      <c r="G435">
        <f t="shared" si="27"/>
        <v>0</v>
      </c>
    </row>
    <row r="436" spans="1:7" x14ac:dyDescent="0.25">
      <c r="A436" s="90">
        <v>45003.916666666657</v>
      </c>
      <c r="B436">
        <v>1069</v>
      </c>
      <c r="C436">
        <v>0</v>
      </c>
      <c r="D436">
        <f t="shared" si="24"/>
        <v>0</v>
      </c>
      <c r="E436">
        <f t="shared" si="25"/>
        <v>0</v>
      </c>
      <c r="F436">
        <f t="shared" si="26"/>
        <v>1069</v>
      </c>
      <c r="G436">
        <f t="shared" si="27"/>
        <v>0</v>
      </c>
    </row>
    <row r="437" spans="1:7" x14ac:dyDescent="0.25">
      <c r="A437" s="90">
        <v>45003.958333333343</v>
      </c>
      <c r="B437">
        <v>1015</v>
      </c>
      <c r="C437">
        <v>0</v>
      </c>
      <c r="D437">
        <f t="shared" si="24"/>
        <v>0</v>
      </c>
      <c r="E437">
        <f t="shared" si="25"/>
        <v>0</v>
      </c>
      <c r="F437">
        <f t="shared" si="26"/>
        <v>1015</v>
      </c>
      <c r="G437">
        <f t="shared" si="27"/>
        <v>0</v>
      </c>
    </row>
    <row r="438" spans="1:7" x14ac:dyDescent="0.25">
      <c r="A438" s="90">
        <v>45004</v>
      </c>
      <c r="B438">
        <v>1424</v>
      </c>
      <c r="C438">
        <v>0</v>
      </c>
      <c r="D438">
        <f t="shared" si="24"/>
        <v>0</v>
      </c>
      <c r="E438">
        <f t="shared" si="25"/>
        <v>0</v>
      </c>
      <c r="F438">
        <f t="shared" si="26"/>
        <v>1424</v>
      </c>
      <c r="G438">
        <f t="shared" si="27"/>
        <v>0</v>
      </c>
    </row>
    <row r="439" spans="1:7" x14ac:dyDescent="0.25">
      <c r="A439" s="104">
        <v>45004.041666666657</v>
      </c>
      <c r="B439">
        <v>682</v>
      </c>
      <c r="C439">
        <v>0</v>
      </c>
      <c r="D439">
        <f t="shared" si="24"/>
        <v>0</v>
      </c>
      <c r="E439">
        <f t="shared" si="25"/>
        <v>0</v>
      </c>
      <c r="F439">
        <f t="shared" si="26"/>
        <v>682</v>
      </c>
      <c r="G439">
        <f t="shared" si="27"/>
        <v>0</v>
      </c>
    </row>
    <row r="440" spans="1:7" x14ac:dyDescent="0.25">
      <c r="A440" s="104">
        <v>45004.083333333343</v>
      </c>
      <c r="B440">
        <v>716</v>
      </c>
      <c r="C440">
        <v>0</v>
      </c>
      <c r="D440">
        <f t="shared" si="24"/>
        <v>0</v>
      </c>
      <c r="E440">
        <f t="shared" si="25"/>
        <v>0</v>
      </c>
      <c r="F440">
        <f t="shared" si="26"/>
        <v>716</v>
      </c>
      <c r="G440">
        <f t="shared" si="27"/>
        <v>0</v>
      </c>
    </row>
    <row r="441" spans="1:7" x14ac:dyDescent="0.25">
      <c r="A441" s="104">
        <v>45004.125</v>
      </c>
      <c r="B441">
        <v>535</v>
      </c>
      <c r="C441">
        <v>0</v>
      </c>
      <c r="D441">
        <f t="shared" si="24"/>
        <v>0</v>
      </c>
      <c r="E441">
        <f t="shared" si="25"/>
        <v>0</v>
      </c>
      <c r="F441">
        <f t="shared" si="26"/>
        <v>535</v>
      </c>
      <c r="G441">
        <f t="shared" si="27"/>
        <v>0</v>
      </c>
    </row>
    <row r="442" spans="1:7" x14ac:dyDescent="0.25">
      <c r="A442" s="104">
        <v>45004.166666666657</v>
      </c>
      <c r="B442">
        <v>709</v>
      </c>
      <c r="C442">
        <v>0</v>
      </c>
      <c r="D442">
        <f t="shared" si="24"/>
        <v>0</v>
      </c>
      <c r="E442">
        <f t="shared" si="25"/>
        <v>0</v>
      </c>
      <c r="F442">
        <f t="shared" si="26"/>
        <v>709</v>
      </c>
      <c r="G442">
        <f t="shared" si="27"/>
        <v>0</v>
      </c>
    </row>
    <row r="443" spans="1:7" x14ac:dyDescent="0.25">
      <c r="A443" s="104">
        <v>45004.208333333343</v>
      </c>
      <c r="B443">
        <v>577</v>
      </c>
      <c r="C443">
        <v>0</v>
      </c>
      <c r="D443">
        <f t="shared" si="24"/>
        <v>0</v>
      </c>
      <c r="E443">
        <f t="shared" si="25"/>
        <v>0</v>
      </c>
      <c r="F443">
        <f t="shared" si="26"/>
        <v>577</v>
      </c>
      <c r="G443">
        <f t="shared" si="27"/>
        <v>0</v>
      </c>
    </row>
    <row r="444" spans="1:7" x14ac:dyDescent="0.25">
      <c r="A444" s="104">
        <v>45004.25</v>
      </c>
      <c r="B444">
        <v>501</v>
      </c>
      <c r="C444">
        <v>0</v>
      </c>
      <c r="D444">
        <f t="shared" si="24"/>
        <v>0</v>
      </c>
      <c r="E444">
        <f t="shared" si="25"/>
        <v>0</v>
      </c>
      <c r="F444">
        <f t="shared" si="26"/>
        <v>501</v>
      </c>
      <c r="G444">
        <f t="shared" si="27"/>
        <v>0</v>
      </c>
    </row>
    <row r="445" spans="1:7" x14ac:dyDescent="0.25">
      <c r="A445" s="104">
        <v>45004.291666666657</v>
      </c>
      <c r="B445">
        <v>494</v>
      </c>
      <c r="C445">
        <v>0</v>
      </c>
      <c r="D445">
        <f t="shared" si="24"/>
        <v>0</v>
      </c>
      <c r="E445">
        <f t="shared" si="25"/>
        <v>0</v>
      </c>
      <c r="F445">
        <f t="shared" si="26"/>
        <v>494</v>
      </c>
      <c r="G445">
        <f t="shared" si="27"/>
        <v>0</v>
      </c>
    </row>
    <row r="446" spans="1:7" x14ac:dyDescent="0.25">
      <c r="A446" s="104">
        <v>45004.333333333343</v>
      </c>
      <c r="B446">
        <v>649</v>
      </c>
      <c r="C446">
        <v>0</v>
      </c>
      <c r="D446">
        <f t="shared" si="24"/>
        <v>0</v>
      </c>
      <c r="E446">
        <f t="shared" si="25"/>
        <v>0</v>
      </c>
      <c r="F446">
        <f t="shared" si="26"/>
        <v>649</v>
      </c>
      <c r="G446">
        <f t="shared" si="27"/>
        <v>0</v>
      </c>
    </row>
    <row r="447" spans="1:7" x14ac:dyDescent="0.25">
      <c r="A447" s="104">
        <v>45004.375</v>
      </c>
      <c r="B447">
        <v>839</v>
      </c>
      <c r="C447">
        <v>0</v>
      </c>
      <c r="D447">
        <f t="shared" si="24"/>
        <v>0</v>
      </c>
      <c r="E447">
        <f t="shared" si="25"/>
        <v>0</v>
      </c>
      <c r="F447">
        <f t="shared" si="26"/>
        <v>839</v>
      </c>
      <c r="G447">
        <f t="shared" si="27"/>
        <v>0</v>
      </c>
    </row>
    <row r="448" spans="1:7" x14ac:dyDescent="0.25">
      <c r="A448" s="104">
        <v>45004.416666666657</v>
      </c>
      <c r="B448">
        <v>704</v>
      </c>
      <c r="C448">
        <v>0</v>
      </c>
      <c r="D448">
        <f t="shared" si="24"/>
        <v>0</v>
      </c>
      <c r="E448">
        <f t="shared" si="25"/>
        <v>0</v>
      </c>
      <c r="F448">
        <f t="shared" si="26"/>
        <v>704</v>
      </c>
      <c r="G448">
        <f t="shared" si="27"/>
        <v>0</v>
      </c>
    </row>
    <row r="449" spans="1:7" x14ac:dyDescent="0.25">
      <c r="A449" s="104">
        <v>45004.458333333343</v>
      </c>
      <c r="B449">
        <v>674</v>
      </c>
      <c r="C449">
        <v>0</v>
      </c>
      <c r="D449">
        <f t="shared" si="24"/>
        <v>0</v>
      </c>
      <c r="E449">
        <f t="shared" si="25"/>
        <v>0</v>
      </c>
      <c r="F449">
        <f t="shared" si="26"/>
        <v>674</v>
      </c>
      <c r="G449">
        <f t="shared" si="27"/>
        <v>0</v>
      </c>
    </row>
    <row r="450" spans="1:7" x14ac:dyDescent="0.25">
      <c r="A450" s="104">
        <v>45004.5</v>
      </c>
      <c r="B450">
        <v>687</v>
      </c>
      <c r="C450">
        <v>0</v>
      </c>
      <c r="D450">
        <f t="shared" si="24"/>
        <v>0</v>
      </c>
      <c r="E450">
        <f t="shared" si="25"/>
        <v>0</v>
      </c>
      <c r="F450">
        <f t="shared" si="26"/>
        <v>687</v>
      </c>
      <c r="G450">
        <f t="shared" si="27"/>
        <v>0</v>
      </c>
    </row>
    <row r="451" spans="1:7" x14ac:dyDescent="0.25">
      <c r="A451" s="104">
        <v>45004.541666666657</v>
      </c>
      <c r="B451">
        <v>551</v>
      </c>
      <c r="C451">
        <v>0</v>
      </c>
      <c r="D451">
        <f t="shared" si="24"/>
        <v>0</v>
      </c>
      <c r="E451">
        <f t="shared" si="25"/>
        <v>0</v>
      </c>
      <c r="F451">
        <f t="shared" si="26"/>
        <v>551</v>
      </c>
      <c r="G451">
        <f t="shared" si="27"/>
        <v>0</v>
      </c>
    </row>
    <row r="452" spans="1:7" x14ac:dyDescent="0.25">
      <c r="A452" s="104">
        <v>45004.583333333343</v>
      </c>
      <c r="B452">
        <v>624</v>
      </c>
      <c r="C452">
        <v>0</v>
      </c>
      <c r="D452">
        <f t="shared" si="24"/>
        <v>0</v>
      </c>
      <c r="E452">
        <f t="shared" si="25"/>
        <v>0</v>
      </c>
      <c r="F452">
        <f t="shared" si="26"/>
        <v>624</v>
      </c>
      <c r="G452">
        <f t="shared" si="27"/>
        <v>0</v>
      </c>
    </row>
    <row r="453" spans="1:7" x14ac:dyDescent="0.25">
      <c r="A453" s="104">
        <v>45004.625</v>
      </c>
      <c r="B453">
        <v>758</v>
      </c>
      <c r="C453">
        <v>0</v>
      </c>
      <c r="D453">
        <f t="shared" si="24"/>
        <v>0</v>
      </c>
      <c r="E453">
        <f t="shared" si="25"/>
        <v>0</v>
      </c>
      <c r="F453">
        <f t="shared" si="26"/>
        <v>758</v>
      </c>
      <c r="G453">
        <f t="shared" si="27"/>
        <v>0</v>
      </c>
    </row>
    <row r="454" spans="1:7" x14ac:dyDescent="0.25">
      <c r="A454" s="104">
        <v>45004.666666666657</v>
      </c>
      <c r="B454">
        <v>535</v>
      </c>
      <c r="C454">
        <v>0</v>
      </c>
      <c r="D454">
        <f t="shared" ref="D454:D517" si="28">IF(C454&lt;700, 0, C454-700)</f>
        <v>0</v>
      </c>
      <c r="E454">
        <f t="shared" ref="E454:E517" si="29">IF(C454&lt;700, C454, 700)</f>
        <v>0</v>
      </c>
      <c r="F454">
        <f t="shared" ref="F454:F517" si="30">B454+D454</f>
        <v>535</v>
      </c>
      <c r="G454">
        <f t="shared" ref="G454:G517" si="31">E454</f>
        <v>0</v>
      </c>
    </row>
    <row r="455" spans="1:7" x14ac:dyDescent="0.25">
      <c r="A455" s="104">
        <v>45004.708333333343</v>
      </c>
      <c r="B455">
        <v>571</v>
      </c>
      <c r="C455">
        <v>0</v>
      </c>
      <c r="D455">
        <f t="shared" si="28"/>
        <v>0</v>
      </c>
      <c r="E455">
        <f t="shared" si="29"/>
        <v>0</v>
      </c>
      <c r="F455">
        <f t="shared" si="30"/>
        <v>571</v>
      </c>
      <c r="G455">
        <f t="shared" si="31"/>
        <v>0</v>
      </c>
    </row>
    <row r="456" spans="1:7" x14ac:dyDescent="0.25">
      <c r="A456" s="104">
        <v>45004.75</v>
      </c>
      <c r="B456">
        <v>521</v>
      </c>
      <c r="C456">
        <v>0</v>
      </c>
      <c r="D456">
        <f t="shared" si="28"/>
        <v>0</v>
      </c>
      <c r="E456">
        <f t="shared" si="29"/>
        <v>0</v>
      </c>
      <c r="F456">
        <f t="shared" si="30"/>
        <v>521</v>
      </c>
      <c r="G456">
        <f t="shared" si="31"/>
        <v>0</v>
      </c>
    </row>
    <row r="457" spans="1:7" x14ac:dyDescent="0.25">
      <c r="A457" s="104">
        <v>45004.791666666657</v>
      </c>
      <c r="B457">
        <v>608</v>
      </c>
      <c r="C457">
        <v>0</v>
      </c>
      <c r="D457">
        <f t="shared" si="28"/>
        <v>0</v>
      </c>
      <c r="E457">
        <f t="shared" si="29"/>
        <v>0</v>
      </c>
      <c r="F457">
        <f t="shared" si="30"/>
        <v>608</v>
      </c>
      <c r="G457">
        <f t="shared" si="31"/>
        <v>0</v>
      </c>
    </row>
    <row r="458" spans="1:7" x14ac:dyDescent="0.25">
      <c r="A458" s="104">
        <v>45004.833333333343</v>
      </c>
      <c r="B458">
        <v>825</v>
      </c>
      <c r="C458">
        <v>0</v>
      </c>
      <c r="D458">
        <f t="shared" si="28"/>
        <v>0</v>
      </c>
      <c r="E458">
        <f t="shared" si="29"/>
        <v>0</v>
      </c>
      <c r="F458">
        <f t="shared" si="30"/>
        <v>825</v>
      </c>
      <c r="G458">
        <f t="shared" si="31"/>
        <v>0</v>
      </c>
    </row>
    <row r="459" spans="1:7" x14ac:dyDescent="0.25">
      <c r="A459" s="104">
        <v>45004.875</v>
      </c>
      <c r="B459">
        <v>586</v>
      </c>
      <c r="C459">
        <v>0</v>
      </c>
      <c r="D459">
        <f t="shared" si="28"/>
        <v>0</v>
      </c>
      <c r="E459">
        <f t="shared" si="29"/>
        <v>0</v>
      </c>
      <c r="F459">
        <f t="shared" si="30"/>
        <v>586</v>
      </c>
      <c r="G459">
        <f t="shared" si="31"/>
        <v>0</v>
      </c>
    </row>
    <row r="460" spans="1:7" x14ac:dyDescent="0.25">
      <c r="A460" s="104">
        <v>45004.916666666657</v>
      </c>
      <c r="B460">
        <v>728</v>
      </c>
      <c r="C460">
        <v>0</v>
      </c>
      <c r="D460">
        <f t="shared" si="28"/>
        <v>0</v>
      </c>
      <c r="E460">
        <f t="shared" si="29"/>
        <v>0</v>
      </c>
      <c r="F460">
        <f t="shared" si="30"/>
        <v>728</v>
      </c>
      <c r="G460">
        <f t="shared" si="31"/>
        <v>0</v>
      </c>
    </row>
    <row r="461" spans="1:7" x14ac:dyDescent="0.25">
      <c r="A461" s="104">
        <v>45004.958333333343</v>
      </c>
      <c r="B461">
        <v>757</v>
      </c>
      <c r="C461">
        <v>0</v>
      </c>
      <c r="D461">
        <f t="shared" si="28"/>
        <v>0</v>
      </c>
      <c r="E461">
        <f t="shared" si="29"/>
        <v>0</v>
      </c>
      <c r="F461">
        <f t="shared" si="30"/>
        <v>757</v>
      </c>
      <c r="G461">
        <f t="shared" si="31"/>
        <v>0</v>
      </c>
    </row>
    <row r="462" spans="1:7" x14ac:dyDescent="0.25">
      <c r="A462" s="105">
        <v>45005</v>
      </c>
      <c r="B462">
        <v>730</v>
      </c>
      <c r="C462">
        <v>0</v>
      </c>
      <c r="D462">
        <f t="shared" si="28"/>
        <v>0</v>
      </c>
      <c r="E462">
        <f t="shared" si="29"/>
        <v>0</v>
      </c>
      <c r="F462">
        <f t="shared" si="30"/>
        <v>730</v>
      </c>
      <c r="G462">
        <f t="shared" si="31"/>
        <v>0</v>
      </c>
    </row>
    <row r="463" spans="1:7" x14ac:dyDescent="0.25">
      <c r="A463" s="104">
        <v>45005.041666666657</v>
      </c>
      <c r="B463">
        <v>779</v>
      </c>
      <c r="C463">
        <v>0</v>
      </c>
      <c r="D463">
        <f t="shared" si="28"/>
        <v>0</v>
      </c>
      <c r="E463">
        <f t="shared" si="29"/>
        <v>0</v>
      </c>
      <c r="F463">
        <f t="shared" si="30"/>
        <v>779</v>
      </c>
      <c r="G463">
        <f t="shared" si="31"/>
        <v>0</v>
      </c>
    </row>
    <row r="464" spans="1:7" x14ac:dyDescent="0.25">
      <c r="A464" s="104">
        <v>45005.083333333343</v>
      </c>
      <c r="B464">
        <v>631</v>
      </c>
      <c r="C464">
        <v>0</v>
      </c>
      <c r="D464">
        <f t="shared" si="28"/>
        <v>0</v>
      </c>
      <c r="E464">
        <f t="shared" si="29"/>
        <v>0</v>
      </c>
      <c r="F464">
        <f t="shared" si="30"/>
        <v>631</v>
      </c>
      <c r="G464">
        <f t="shared" si="31"/>
        <v>0</v>
      </c>
    </row>
    <row r="465" spans="1:7" x14ac:dyDescent="0.25">
      <c r="A465" s="104">
        <v>45005.125</v>
      </c>
      <c r="B465">
        <v>506</v>
      </c>
      <c r="C465">
        <v>0</v>
      </c>
      <c r="D465">
        <f t="shared" si="28"/>
        <v>0</v>
      </c>
      <c r="E465">
        <f t="shared" si="29"/>
        <v>0</v>
      </c>
      <c r="F465">
        <f t="shared" si="30"/>
        <v>506</v>
      </c>
      <c r="G465">
        <f t="shared" si="31"/>
        <v>0</v>
      </c>
    </row>
    <row r="466" spans="1:7" x14ac:dyDescent="0.25">
      <c r="A466" s="104">
        <v>45005.166666666657</v>
      </c>
      <c r="B466">
        <v>447</v>
      </c>
      <c r="C466">
        <v>0</v>
      </c>
      <c r="D466">
        <f t="shared" si="28"/>
        <v>0</v>
      </c>
      <c r="E466">
        <f t="shared" si="29"/>
        <v>0</v>
      </c>
      <c r="F466">
        <f t="shared" si="30"/>
        <v>447</v>
      </c>
      <c r="G466">
        <f t="shared" si="31"/>
        <v>0</v>
      </c>
    </row>
    <row r="467" spans="1:7" x14ac:dyDescent="0.25">
      <c r="A467" s="104">
        <v>45005.208333333343</v>
      </c>
      <c r="B467">
        <v>600</v>
      </c>
      <c r="C467">
        <v>0</v>
      </c>
      <c r="D467">
        <f t="shared" si="28"/>
        <v>0</v>
      </c>
      <c r="E467">
        <f t="shared" si="29"/>
        <v>0</v>
      </c>
      <c r="F467">
        <f t="shared" si="30"/>
        <v>600</v>
      </c>
      <c r="G467">
        <f t="shared" si="31"/>
        <v>0</v>
      </c>
    </row>
    <row r="468" spans="1:7" x14ac:dyDescent="0.25">
      <c r="A468" s="104">
        <v>45005.25</v>
      </c>
      <c r="B468">
        <v>652</v>
      </c>
      <c r="C468">
        <v>0</v>
      </c>
      <c r="D468">
        <f t="shared" si="28"/>
        <v>0</v>
      </c>
      <c r="E468">
        <f t="shared" si="29"/>
        <v>0</v>
      </c>
      <c r="F468">
        <f t="shared" si="30"/>
        <v>652</v>
      </c>
      <c r="G468">
        <f t="shared" si="31"/>
        <v>0</v>
      </c>
    </row>
    <row r="469" spans="1:7" x14ac:dyDescent="0.25">
      <c r="A469" s="104">
        <v>45005.291666666657</v>
      </c>
      <c r="B469">
        <v>538</v>
      </c>
      <c r="C469">
        <v>0</v>
      </c>
      <c r="D469">
        <f t="shared" si="28"/>
        <v>0</v>
      </c>
      <c r="E469">
        <f t="shared" si="29"/>
        <v>0</v>
      </c>
      <c r="F469">
        <f t="shared" si="30"/>
        <v>538</v>
      </c>
      <c r="G469">
        <f t="shared" si="31"/>
        <v>0</v>
      </c>
    </row>
    <row r="470" spans="1:7" x14ac:dyDescent="0.25">
      <c r="A470" s="104">
        <v>45005.333333333343</v>
      </c>
      <c r="B470">
        <v>761</v>
      </c>
      <c r="C470">
        <v>0</v>
      </c>
      <c r="D470">
        <f t="shared" si="28"/>
        <v>0</v>
      </c>
      <c r="E470">
        <f t="shared" si="29"/>
        <v>0</v>
      </c>
      <c r="F470">
        <f t="shared" si="30"/>
        <v>761</v>
      </c>
      <c r="G470">
        <f t="shared" si="31"/>
        <v>0</v>
      </c>
    </row>
    <row r="471" spans="1:7" x14ac:dyDescent="0.25">
      <c r="A471" s="104">
        <v>45005.375</v>
      </c>
      <c r="B471">
        <v>632</v>
      </c>
      <c r="C471">
        <v>0</v>
      </c>
      <c r="D471">
        <f t="shared" si="28"/>
        <v>0</v>
      </c>
      <c r="E471">
        <f t="shared" si="29"/>
        <v>0</v>
      </c>
      <c r="F471">
        <f t="shared" si="30"/>
        <v>632</v>
      </c>
      <c r="G471">
        <f t="shared" si="31"/>
        <v>0</v>
      </c>
    </row>
    <row r="472" spans="1:7" x14ac:dyDescent="0.25">
      <c r="A472" s="104">
        <v>45005.416666666657</v>
      </c>
      <c r="B472">
        <v>822</v>
      </c>
      <c r="C472">
        <v>0</v>
      </c>
      <c r="D472">
        <f t="shared" si="28"/>
        <v>0</v>
      </c>
      <c r="E472">
        <f t="shared" si="29"/>
        <v>0</v>
      </c>
      <c r="F472">
        <f t="shared" si="30"/>
        <v>822</v>
      </c>
      <c r="G472">
        <f t="shared" si="31"/>
        <v>0</v>
      </c>
    </row>
    <row r="473" spans="1:7" x14ac:dyDescent="0.25">
      <c r="A473" s="104">
        <v>45005.458333333343</v>
      </c>
      <c r="B473">
        <v>873</v>
      </c>
      <c r="C473">
        <v>0</v>
      </c>
      <c r="D473">
        <f t="shared" si="28"/>
        <v>0</v>
      </c>
      <c r="E473">
        <f t="shared" si="29"/>
        <v>0</v>
      </c>
      <c r="F473">
        <f t="shared" si="30"/>
        <v>873</v>
      </c>
      <c r="G473">
        <f t="shared" si="31"/>
        <v>0</v>
      </c>
    </row>
    <row r="474" spans="1:7" x14ac:dyDescent="0.25">
      <c r="A474" s="104">
        <v>45005.5</v>
      </c>
      <c r="B474">
        <v>533</v>
      </c>
      <c r="C474">
        <v>0</v>
      </c>
      <c r="D474">
        <f t="shared" si="28"/>
        <v>0</v>
      </c>
      <c r="E474">
        <f t="shared" si="29"/>
        <v>0</v>
      </c>
      <c r="F474">
        <f t="shared" si="30"/>
        <v>533</v>
      </c>
      <c r="G474">
        <f t="shared" si="31"/>
        <v>0</v>
      </c>
    </row>
    <row r="475" spans="1:7" x14ac:dyDescent="0.25">
      <c r="A475" s="104">
        <v>45005.541666666657</v>
      </c>
      <c r="B475">
        <v>603</v>
      </c>
      <c r="C475">
        <v>0</v>
      </c>
      <c r="D475">
        <f t="shared" si="28"/>
        <v>0</v>
      </c>
      <c r="E475">
        <f t="shared" si="29"/>
        <v>0</v>
      </c>
      <c r="F475">
        <f t="shared" si="30"/>
        <v>603</v>
      </c>
      <c r="G475">
        <f t="shared" si="31"/>
        <v>0</v>
      </c>
    </row>
    <row r="476" spans="1:7" x14ac:dyDescent="0.25">
      <c r="A476" s="104">
        <v>45005.583333333343</v>
      </c>
      <c r="B476">
        <v>542</v>
      </c>
      <c r="C476">
        <v>0</v>
      </c>
      <c r="D476">
        <f t="shared" si="28"/>
        <v>0</v>
      </c>
      <c r="E476">
        <f t="shared" si="29"/>
        <v>0</v>
      </c>
      <c r="F476">
        <f t="shared" si="30"/>
        <v>542</v>
      </c>
      <c r="G476">
        <f t="shared" si="31"/>
        <v>0</v>
      </c>
    </row>
    <row r="477" spans="1:7" x14ac:dyDescent="0.25">
      <c r="A477" s="104">
        <v>45005.625</v>
      </c>
      <c r="B477">
        <v>492</v>
      </c>
      <c r="C477">
        <v>0</v>
      </c>
      <c r="D477">
        <f t="shared" si="28"/>
        <v>0</v>
      </c>
      <c r="E477">
        <f t="shared" si="29"/>
        <v>0</v>
      </c>
      <c r="F477">
        <f t="shared" si="30"/>
        <v>492</v>
      </c>
      <c r="G477">
        <f t="shared" si="31"/>
        <v>0</v>
      </c>
    </row>
    <row r="478" spans="1:7" x14ac:dyDescent="0.25">
      <c r="A478" s="104">
        <v>45005.666666666657</v>
      </c>
      <c r="B478">
        <v>555</v>
      </c>
      <c r="C478">
        <v>0</v>
      </c>
      <c r="D478">
        <f t="shared" si="28"/>
        <v>0</v>
      </c>
      <c r="E478">
        <f t="shared" si="29"/>
        <v>0</v>
      </c>
      <c r="F478">
        <f t="shared" si="30"/>
        <v>555</v>
      </c>
      <c r="G478">
        <f t="shared" si="31"/>
        <v>0</v>
      </c>
    </row>
    <row r="479" spans="1:7" x14ac:dyDescent="0.25">
      <c r="A479" s="104">
        <v>45005.708333333343</v>
      </c>
      <c r="B479">
        <v>464</v>
      </c>
      <c r="C479">
        <v>0</v>
      </c>
      <c r="D479">
        <f t="shared" si="28"/>
        <v>0</v>
      </c>
      <c r="E479">
        <f t="shared" si="29"/>
        <v>0</v>
      </c>
      <c r="F479">
        <f t="shared" si="30"/>
        <v>464</v>
      </c>
      <c r="G479">
        <f t="shared" si="31"/>
        <v>0</v>
      </c>
    </row>
    <row r="480" spans="1:7" x14ac:dyDescent="0.25">
      <c r="A480" s="104">
        <v>45005.75</v>
      </c>
      <c r="B480">
        <v>630</v>
      </c>
      <c r="C480">
        <v>0</v>
      </c>
      <c r="D480">
        <f t="shared" si="28"/>
        <v>0</v>
      </c>
      <c r="E480">
        <f t="shared" si="29"/>
        <v>0</v>
      </c>
      <c r="F480">
        <f t="shared" si="30"/>
        <v>630</v>
      </c>
      <c r="G480">
        <f t="shared" si="31"/>
        <v>0</v>
      </c>
    </row>
    <row r="481" spans="1:7" x14ac:dyDescent="0.25">
      <c r="A481" s="104">
        <v>45005.791666666657</v>
      </c>
      <c r="B481">
        <v>757</v>
      </c>
      <c r="C481">
        <v>0</v>
      </c>
      <c r="D481">
        <f t="shared" si="28"/>
        <v>0</v>
      </c>
      <c r="E481">
        <f t="shared" si="29"/>
        <v>0</v>
      </c>
      <c r="F481">
        <f t="shared" si="30"/>
        <v>757</v>
      </c>
      <c r="G481">
        <f t="shared" si="31"/>
        <v>0</v>
      </c>
    </row>
    <row r="482" spans="1:7" x14ac:dyDescent="0.25">
      <c r="A482" s="104">
        <v>45005.833333333343</v>
      </c>
      <c r="B482">
        <v>672</v>
      </c>
      <c r="C482">
        <v>0</v>
      </c>
      <c r="D482">
        <f t="shared" si="28"/>
        <v>0</v>
      </c>
      <c r="E482">
        <f t="shared" si="29"/>
        <v>0</v>
      </c>
      <c r="F482">
        <f t="shared" si="30"/>
        <v>672</v>
      </c>
      <c r="G482">
        <f t="shared" si="31"/>
        <v>0</v>
      </c>
    </row>
    <row r="483" spans="1:7" x14ac:dyDescent="0.25">
      <c r="A483" s="104">
        <v>45005.875</v>
      </c>
      <c r="B483">
        <v>565</v>
      </c>
      <c r="C483">
        <v>0</v>
      </c>
      <c r="D483">
        <f t="shared" si="28"/>
        <v>0</v>
      </c>
      <c r="E483">
        <f t="shared" si="29"/>
        <v>0</v>
      </c>
      <c r="F483">
        <f t="shared" si="30"/>
        <v>565</v>
      </c>
      <c r="G483">
        <f t="shared" si="31"/>
        <v>0</v>
      </c>
    </row>
    <row r="484" spans="1:7" x14ac:dyDescent="0.25">
      <c r="A484" s="104">
        <v>45005.916666666657</v>
      </c>
      <c r="B484">
        <v>698</v>
      </c>
      <c r="C484">
        <v>0</v>
      </c>
      <c r="D484">
        <f t="shared" si="28"/>
        <v>0</v>
      </c>
      <c r="E484">
        <f t="shared" si="29"/>
        <v>0</v>
      </c>
      <c r="F484">
        <f t="shared" si="30"/>
        <v>698</v>
      </c>
      <c r="G484">
        <f t="shared" si="31"/>
        <v>0</v>
      </c>
    </row>
    <row r="485" spans="1:7" x14ac:dyDescent="0.25">
      <c r="A485" s="104">
        <v>45005.958333333343</v>
      </c>
      <c r="B485">
        <v>600</v>
      </c>
      <c r="C485">
        <v>0</v>
      </c>
      <c r="D485">
        <f t="shared" si="28"/>
        <v>0</v>
      </c>
      <c r="E485">
        <f t="shared" si="29"/>
        <v>0</v>
      </c>
      <c r="F485">
        <f t="shared" si="30"/>
        <v>600</v>
      </c>
      <c r="G485">
        <f t="shared" si="31"/>
        <v>0</v>
      </c>
    </row>
    <row r="486" spans="1:7" x14ac:dyDescent="0.25">
      <c r="A486" s="105">
        <v>45006</v>
      </c>
      <c r="B486">
        <v>584</v>
      </c>
      <c r="C486">
        <v>0</v>
      </c>
      <c r="D486">
        <f t="shared" si="28"/>
        <v>0</v>
      </c>
      <c r="E486">
        <f t="shared" si="29"/>
        <v>0</v>
      </c>
      <c r="F486">
        <f t="shared" si="30"/>
        <v>584</v>
      </c>
      <c r="G486">
        <f t="shared" si="31"/>
        <v>0</v>
      </c>
    </row>
    <row r="487" spans="1:7" x14ac:dyDescent="0.25">
      <c r="A487" s="104">
        <v>45006.041666666657</v>
      </c>
      <c r="B487">
        <v>697</v>
      </c>
      <c r="C487">
        <v>0</v>
      </c>
      <c r="D487">
        <f t="shared" si="28"/>
        <v>0</v>
      </c>
      <c r="E487">
        <f t="shared" si="29"/>
        <v>0</v>
      </c>
      <c r="F487">
        <f t="shared" si="30"/>
        <v>697</v>
      </c>
      <c r="G487">
        <f t="shared" si="31"/>
        <v>0</v>
      </c>
    </row>
    <row r="488" spans="1:7" x14ac:dyDescent="0.25">
      <c r="A488" s="104">
        <v>45006.083333333343</v>
      </c>
      <c r="B488">
        <v>575</v>
      </c>
      <c r="C488">
        <v>0</v>
      </c>
      <c r="D488">
        <f t="shared" si="28"/>
        <v>0</v>
      </c>
      <c r="E488">
        <f t="shared" si="29"/>
        <v>0</v>
      </c>
      <c r="F488">
        <f t="shared" si="30"/>
        <v>575</v>
      </c>
      <c r="G488">
        <f t="shared" si="31"/>
        <v>0</v>
      </c>
    </row>
    <row r="489" spans="1:7" x14ac:dyDescent="0.25">
      <c r="A489" s="104">
        <v>45006.125</v>
      </c>
      <c r="B489">
        <v>428</v>
      </c>
      <c r="C489">
        <v>0</v>
      </c>
      <c r="D489">
        <f t="shared" si="28"/>
        <v>0</v>
      </c>
      <c r="E489">
        <f t="shared" si="29"/>
        <v>0</v>
      </c>
      <c r="F489">
        <f t="shared" si="30"/>
        <v>428</v>
      </c>
      <c r="G489">
        <f t="shared" si="31"/>
        <v>0</v>
      </c>
    </row>
    <row r="490" spans="1:7" x14ac:dyDescent="0.25">
      <c r="A490" s="104">
        <v>45006.166666666657</v>
      </c>
      <c r="B490">
        <v>440</v>
      </c>
      <c r="C490">
        <v>0</v>
      </c>
      <c r="D490">
        <f t="shared" si="28"/>
        <v>0</v>
      </c>
      <c r="E490">
        <f t="shared" si="29"/>
        <v>0</v>
      </c>
      <c r="F490">
        <f t="shared" si="30"/>
        <v>440</v>
      </c>
      <c r="G490">
        <f t="shared" si="31"/>
        <v>0</v>
      </c>
    </row>
    <row r="491" spans="1:7" x14ac:dyDescent="0.25">
      <c r="A491" s="104">
        <v>45006.208333333343</v>
      </c>
      <c r="B491">
        <v>467</v>
      </c>
      <c r="C491">
        <v>0</v>
      </c>
      <c r="D491">
        <f t="shared" si="28"/>
        <v>0</v>
      </c>
      <c r="E491">
        <f t="shared" si="29"/>
        <v>0</v>
      </c>
      <c r="F491">
        <f t="shared" si="30"/>
        <v>467</v>
      </c>
      <c r="G491">
        <f t="shared" si="31"/>
        <v>0</v>
      </c>
    </row>
    <row r="492" spans="1:7" x14ac:dyDescent="0.25">
      <c r="A492" s="104">
        <v>45006.25</v>
      </c>
      <c r="B492">
        <v>558</v>
      </c>
      <c r="C492">
        <v>0</v>
      </c>
      <c r="D492">
        <f t="shared" si="28"/>
        <v>0</v>
      </c>
      <c r="E492">
        <f t="shared" si="29"/>
        <v>0</v>
      </c>
      <c r="F492">
        <f t="shared" si="30"/>
        <v>558</v>
      </c>
      <c r="G492">
        <f t="shared" si="31"/>
        <v>0</v>
      </c>
    </row>
    <row r="493" spans="1:7" x14ac:dyDescent="0.25">
      <c r="A493" s="104">
        <v>45006.291666666657</v>
      </c>
      <c r="B493">
        <v>796</v>
      </c>
      <c r="C493">
        <v>0</v>
      </c>
      <c r="D493">
        <f t="shared" si="28"/>
        <v>0</v>
      </c>
      <c r="E493">
        <f t="shared" si="29"/>
        <v>0</v>
      </c>
      <c r="F493">
        <f t="shared" si="30"/>
        <v>796</v>
      </c>
      <c r="G493">
        <f t="shared" si="31"/>
        <v>0</v>
      </c>
    </row>
    <row r="494" spans="1:7" x14ac:dyDescent="0.25">
      <c r="A494" s="104">
        <v>45006.333333333343</v>
      </c>
      <c r="B494">
        <v>611</v>
      </c>
      <c r="C494">
        <v>0</v>
      </c>
      <c r="D494">
        <f t="shared" si="28"/>
        <v>0</v>
      </c>
      <c r="E494">
        <f t="shared" si="29"/>
        <v>0</v>
      </c>
      <c r="F494">
        <f t="shared" si="30"/>
        <v>611</v>
      </c>
      <c r="G494">
        <f t="shared" si="31"/>
        <v>0</v>
      </c>
    </row>
    <row r="495" spans="1:7" x14ac:dyDescent="0.25">
      <c r="A495" s="104">
        <v>45006.375</v>
      </c>
      <c r="B495">
        <v>467</v>
      </c>
      <c r="C495">
        <v>0</v>
      </c>
      <c r="D495">
        <f t="shared" si="28"/>
        <v>0</v>
      </c>
      <c r="E495">
        <f t="shared" si="29"/>
        <v>0</v>
      </c>
      <c r="F495">
        <f t="shared" si="30"/>
        <v>467</v>
      </c>
      <c r="G495">
        <f t="shared" si="31"/>
        <v>0</v>
      </c>
    </row>
    <row r="496" spans="1:7" x14ac:dyDescent="0.25">
      <c r="A496" s="104">
        <v>45006.416666666657</v>
      </c>
      <c r="B496">
        <v>566</v>
      </c>
      <c r="C496">
        <v>0</v>
      </c>
      <c r="D496">
        <f t="shared" si="28"/>
        <v>0</v>
      </c>
      <c r="E496">
        <f t="shared" si="29"/>
        <v>0</v>
      </c>
      <c r="F496">
        <f t="shared" si="30"/>
        <v>566</v>
      </c>
      <c r="G496">
        <f t="shared" si="31"/>
        <v>0</v>
      </c>
    </row>
    <row r="497" spans="1:7" x14ac:dyDescent="0.25">
      <c r="A497" s="104">
        <v>45006.458333333343</v>
      </c>
      <c r="B497">
        <v>519</v>
      </c>
      <c r="C497">
        <v>0</v>
      </c>
      <c r="D497">
        <f t="shared" si="28"/>
        <v>0</v>
      </c>
      <c r="E497">
        <f t="shared" si="29"/>
        <v>0</v>
      </c>
      <c r="F497">
        <f t="shared" si="30"/>
        <v>519</v>
      </c>
      <c r="G497">
        <f t="shared" si="31"/>
        <v>0</v>
      </c>
    </row>
    <row r="498" spans="1:7" x14ac:dyDescent="0.25">
      <c r="A498" s="104">
        <v>45006.5</v>
      </c>
      <c r="B498">
        <v>786</v>
      </c>
      <c r="C498">
        <v>0</v>
      </c>
      <c r="D498">
        <f t="shared" si="28"/>
        <v>0</v>
      </c>
      <c r="E498">
        <f t="shared" si="29"/>
        <v>0</v>
      </c>
      <c r="F498">
        <f t="shared" si="30"/>
        <v>786</v>
      </c>
      <c r="G498">
        <f t="shared" si="31"/>
        <v>0</v>
      </c>
    </row>
    <row r="499" spans="1:7" x14ac:dyDescent="0.25">
      <c r="A499" s="104">
        <v>45006.541666666657</v>
      </c>
      <c r="B499">
        <v>512</v>
      </c>
      <c r="C499">
        <v>0</v>
      </c>
      <c r="D499">
        <f t="shared" si="28"/>
        <v>0</v>
      </c>
      <c r="E499">
        <f t="shared" si="29"/>
        <v>0</v>
      </c>
      <c r="F499">
        <f t="shared" si="30"/>
        <v>512</v>
      </c>
      <c r="G499">
        <f t="shared" si="31"/>
        <v>0</v>
      </c>
    </row>
    <row r="500" spans="1:7" x14ac:dyDescent="0.25">
      <c r="A500" s="104">
        <v>45006.583333333343</v>
      </c>
      <c r="B500">
        <v>520</v>
      </c>
      <c r="C500">
        <v>0</v>
      </c>
      <c r="D500">
        <f t="shared" si="28"/>
        <v>0</v>
      </c>
      <c r="E500">
        <f t="shared" si="29"/>
        <v>0</v>
      </c>
      <c r="F500">
        <f t="shared" si="30"/>
        <v>520</v>
      </c>
      <c r="G500">
        <f t="shared" si="31"/>
        <v>0</v>
      </c>
    </row>
    <row r="501" spans="1:7" x14ac:dyDescent="0.25">
      <c r="A501" s="104">
        <v>45006.625</v>
      </c>
      <c r="B501">
        <v>504</v>
      </c>
      <c r="C501">
        <v>0</v>
      </c>
      <c r="D501">
        <f t="shared" si="28"/>
        <v>0</v>
      </c>
      <c r="E501">
        <f t="shared" si="29"/>
        <v>0</v>
      </c>
      <c r="F501">
        <f t="shared" si="30"/>
        <v>504</v>
      </c>
      <c r="G501">
        <f t="shared" si="31"/>
        <v>0</v>
      </c>
    </row>
    <row r="502" spans="1:7" x14ac:dyDescent="0.25">
      <c r="A502" s="104">
        <v>45006.666666666657</v>
      </c>
      <c r="B502">
        <v>481</v>
      </c>
      <c r="C502">
        <v>0</v>
      </c>
      <c r="D502">
        <f t="shared" si="28"/>
        <v>0</v>
      </c>
      <c r="E502">
        <f t="shared" si="29"/>
        <v>0</v>
      </c>
      <c r="F502">
        <f t="shared" si="30"/>
        <v>481</v>
      </c>
      <c r="G502">
        <f t="shared" si="31"/>
        <v>0</v>
      </c>
    </row>
    <row r="503" spans="1:7" x14ac:dyDescent="0.25">
      <c r="A503" s="104">
        <v>45006.708333333343</v>
      </c>
      <c r="B503">
        <v>498</v>
      </c>
      <c r="C503">
        <v>0</v>
      </c>
      <c r="D503">
        <f t="shared" si="28"/>
        <v>0</v>
      </c>
      <c r="E503">
        <f t="shared" si="29"/>
        <v>0</v>
      </c>
      <c r="F503">
        <f t="shared" si="30"/>
        <v>498</v>
      </c>
      <c r="G503">
        <f t="shared" si="31"/>
        <v>0</v>
      </c>
    </row>
    <row r="504" spans="1:7" x14ac:dyDescent="0.25">
      <c r="A504" s="104">
        <v>45006.75</v>
      </c>
      <c r="B504">
        <v>696</v>
      </c>
      <c r="C504">
        <v>0</v>
      </c>
      <c r="D504">
        <f t="shared" si="28"/>
        <v>0</v>
      </c>
      <c r="E504">
        <f t="shared" si="29"/>
        <v>0</v>
      </c>
      <c r="F504">
        <f t="shared" si="30"/>
        <v>696</v>
      </c>
      <c r="G504">
        <f t="shared" si="31"/>
        <v>0</v>
      </c>
    </row>
    <row r="505" spans="1:7" x14ac:dyDescent="0.25">
      <c r="A505" s="104">
        <v>45006.791666666657</v>
      </c>
      <c r="B505">
        <v>592</v>
      </c>
      <c r="C505">
        <v>0</v>
      </c>
      <c r="D505">
        <f t="shared" si="28"/>
        <v>0</v>
      </c>
      <c r="E505">
        <f t="shared" si="29"/>
        <v>0</v>
      </c>
      <c r="F505">
        <f t="shared" si="30"/>
        <v>592</v>
      </c>
      <c r="G505">
        <f t="shared" si="31"/>
        <v>0</v>
      </c>
    </row>
    <row r="506" spans="1:7" x14ac:dyDescent="0.25">
      <c r="A506" s="104">
        <v>45006.833333333343</v>
      </c>
      <c r="B506">
        <v>468</v>
      </c>
      <c r="C506">
        <v>0</v>
      </c>
      <c r="D506">
        <f t="shared" si="28"/>
        <v>0</v>
      </c>
      <c r="E506">
        <f t="shared" si="29"/>
        <v>0</v>
      </c>
      <c r="F506">
        <f t="shared" si="30"/>
        <v>468</v>
      </c>
      <c r="G506">
        <f t="shared" si="31"/>
        <v>0</v>
      </c>
    </row>
    <row r="507" spans="1:7" x14ac:dyDescent="0.25">
      <c r="A507" s="104">
        <v>45006.875</v>
      </c>
      <c r="B507">
        <v>575</v>
      </c>
      <c r="C507">
        <v>0</v>
      </c>
      <c r="D507">
        <f t="shared" si="28"/>
        <v>0</v>
      </c>
      <c r="E507">
        <f t="shared" si="29"/>
        <v>0</v>
      </c>
      <c r="F507">
        <f t="shared" si="30"/>
        <v>575</v>
      </c>
      <c r="G507">
        <f t="shared" si="31"/>
        <v>0</v>
      </c>
    </row>
    <row r="508" spans="1:7" x14ac:dyDescent="0.25">
      <c r="A508" s="104">
        <v>45006.916666666657</v>
      </c>
      <c r="B508">
        <v>594</v>
      </c>
      <c r="C508">
        <v>0</v>
      </c>
      <c r="D508">
        <f t="shared" si="28"/>
        <v>0</v>
      </c>
      <c r="E508">
        <f t="shared" si="29"/>
        <v>0</v>
      </c>
      <c r="F508">
        <f t="shared" si="30"/>
        <v>594</v>
      </c>
      <c r="G508">
        <f t="shared" si="31"/>
        <v>0</v>
      </c>
    </row>
    <row r="509" spans="1:7" x14ac:dyDescent="0.25">
      <c r="A509" s="104">
        <v>45006.958333333343</v>
      </c>
      <c r="B509">
        <v>765</v>
      </c>
      <c r="C509">
        <v>0</v>
      </c>
      <c r="D509">
        <f t="shared" si="28"/>
        <v>0</v>
      </c>
      <c r="E509">
        <f t="shared" si="29"/>
        <v>0</v>
      </c>
      <c r="F509">
        <f t="shared" si="30"/>
        <v>765</v>
      </c>
      <c r="G509">
        <f t="shared" si="31"/>
        <v>0</v>
      </c>
    </row>
    <row r="510" spans="1:7" x14ac:dyDescent="0.25">
      <c r="A510" s="105">
        <v>45007</v>
      </c>
      <c r="B510">
        <v>802</v>
      </c>
      <c r="C510">
        <v>0</v>
      </c>
      <c r="D510">
        <f t="shared" si="28"/>
        <v>0</v>
      </c>
      <c r="E510">
        <f t="shared" si="29"/>
        <v>0</v>
      </c>
      <c r="F510">
        <f t="shared" si="30"/>
        <v>802</v>
      </c>
      <c r="G510">
        <f t="shared" si="31"/>
        <v>0</v>
      </c>
    </row>
    <row r="511" spans="1:7" x14ac:dyDescent="0.25">
      <c r="A511" s="104">
        <v>45007.041666666657</v>
      </c>
      <c r="B511">
        <v>670</v>
      </c>
      <c r="C511">
        <v>0</v>
      </c>
      <c r="D511">
        <f t="shared" si="28"/>
        <v>0</v>
      </c>
      <c r="E511">
        <f t="shared" si="29"/>
        <v>0</v>
      </c>
      <c r="F511">
        <f t="shared" si="30"/>
        <v>670</v>
      </c>
      <c r="G511">
        <f t="shared" si="31"/>
        <v>0</v>
      </c>
    </row>
    <row r="512" spans="1:7" x14ac:dyDescent="0.25">
      <c r="A512" s="104">
        <v>45007.083333333343</v>
      </c>
      <c r="B512">
        <v>566</v>
      </c>
      <c r="C512">
        <v>0</v>
      </c>
      <c r="D512">
        <f t="shared" si="28"/>
        <v>0</v>
      </c>
      <c r="E512">
        <f t="shared" si="29"/>
        <v>0</v>
      </c>
      <c r="F512">
        <f t="shared" si="30"/>
        <v>566</v>
      </c>
      <c r="G512">
        <f t="shared" si="31"/>
        <v>0</v>
      </c>
    </row>
    <row r="513" spans="1:7" x14ac:dyDescent="0.25">
      <c r="A513" s="104">
        <v>45007.125</v>
      </c>
      <c r="B513">
        <v>560</v>
      </c>
      <c r="C513">
        <v>0</v>
      </c>
      <c r="D513">
        <f t="shared" si="28"/>
        <v>0</v>
      </c>
      <c r="E513">
        <f t="shared" si="29"/>
        <v>0</v>
      </c>
      <c r="F513">
        <f t="shared" si="30"/>
        <v>560</v>
      </c>
      <c r="G513">
        <f t="shared" si="31"/>
        <v>0</v>
      </c>
    </row>
    <row r="514" spans="1:7" x14ac:dyDescent="0.25">
      <c r="A514" s="104">
        <v>45007.166666666657</v>
      </c>
      <c r="B514">
        <v>486</v>
      </c>
      <c r="C514">
        <v>0</v>
      </c>
      <c r="D514">
        <f t="shared" si="28"/>
        <v>0</v>
      </c>
      <c r="E514">
        <f t="shared" si="29"/>
        <v>0</v>
      </c>
      <c r="F514">
        <f t="shared" si="30"/>
        <v>486</v>
      </c>
      <c r="G514">
        <f t="shared" si="31"/>
        <v>0</v>
      </c>
    </row>
    <row r="515" spans="1:7" x14ac:dyDescent="0.25">
      <c r="A515" s="104">
        <v>45007.208333333343</v>
      </c>
      <c r="B515">
        <v>521</v>
      </c>
      <c r="C515">
        <v>0</v>
      </c>
      <c r="D515">
        <f t="shared" si="28"/>
        <v>0</v>
      </c>
      <c r="E515">
        <f t="shared" si="29"/>
        <v>0</v>
      </c>
      <c r="F515">
        <f t="shared" si="30"/>
        <v>521</v>
      </c>
      <c r="G515">
        <f t="shared" si="31"/>
        <v>0</v>
      </c>
    </row>
    <row r="516" spans="1:7" x14ac:dyDescent="0.25">
      <c r="A516" s="104">
        <v>45007.25</v>
      </c>
      <c r="B516">
        <v>673</v>
      </c>
      <c r="C516">
        <v>0</v>
      </c>
      <c r="D516">
        <f t="shared" si="28"/>
        <v>0</v>
      </c>
      <c r="E516">
        <f t="shared" si="29"/>
        <v>0</v>
      </c>
      <c r="F516">
        <f t="shared" si="30"/>
        <v>673</v>
      </c>
      <c r="G516">
        <f t="shared" si="31"/>
        <v>0</v>
      </c>
    </row>
    <row r="517" spans="1:7" x14ac:dyDescent="0.25">
      <c r="A517" s="104">
        <v>45007.291666666657</v>
      </c>
      <c r="B517">
        <v>466</v>
      </c>
      <c r="C517">
        <v>0</v>
      </c>
      <c r="D517">
        <f t="shared" si="28"/>
        <v>0</v>
      </c>
      <c r="E517">
        <f t="shared" si="29"/>
        <v>0</v>
      </c>
      <c r="F517">
        <f t="shared" si="30"/>
        <v>466</v>
      </c>
      <c r="G517">
        <f t="shared" si="31"/>
        <v>0</v>
      </c>
    </row>
    <row r="518" spans="1:7" x14ac:dyDescent="0.25">
      <c r="A518" s="104">
        <v>45007.333333333343</v>
      </c>
      <c r="B518">
        <v>603</v>
      </c>
      <c r="C518">
        <v>0</v>
      </c>
      <c r="D518">
        <f t="shared" ref="D518:D581" si="32">IF(C518&lt;700, 0, C518-700)</f>
        <v>0</v>
      </c>
      <c r="E518">
        <f t="shared" ref="E518:E581" si="33">IF(C518&lt;700, C518, 700)</f>
        <v>0</v>
      </c>
      <c r="F518">
        <f t="shared" ref="F518:F581" si="34">B518+D518</f>
        <v>603</v>
      </c>
      <c r="G518">
        <f t="shared" ref="G518:G581" si="35">E518</f>
        <v>0</v>
      </c>
    </row>
    <row r="519" spans="1:7" x14ac:dyDescent="0.25">
      <c r="A519" s="104">
        <v>45007.375</v>
      </c>
      <c r="B519">
        <v>623</v>
      </c>
      <c r="C519">
        <v>0</v>
      </c>
      <c r="D519">
        <f t="shared" si="32"/>
        <v>0</v>
      </c>
      <c r="E519">
        <f t="shared" si="33"/>
        <v>0</v>
      </c>
      <c r="F519">
        <f t="shared" si="34"/>
        <v>623</v>
      </c>
      <c r="G519">
        <f t="shared" si="35"/>
        <v>0</v>
      </c>
    </row>
    <row r="520" spans="1:7" x14ac:dyDescent="0.25">
      <c r="A520" s="104">
        <v>45007.416666666657</v>
      </c>
      <c r="B520">
        <v>545</v>
      </c>
      <c r="C520">
        <v>0</v>
      </c>
      <c r="D520">
        <f t="shared" si="32"/>
        <v>0</v>
      </c>
      <c r="E520">
        <f t="shared" si="33"/>
        <v>0</v>
      </c>
      <c r="F520">
        <f t="shared" si="34"/>
        <v>545</v>
      </c>
      <c r="G520">
        <f t="shared" si="35"/>
        <v>0</v>
      </c>
    </row>
    <row r="521" spans="1:7" x14ac:dyDescent="0.25">
      <c r="A521" s="104">
        <v>45007.458333333343</v>
      </c>
      <c r="B521">
        <v>687</v>
      </c>
      <c r="C521">
        <v>0</v>
      </c>
      <c r="D521">
        <f t="shared" si="32"/>
        <v>0</v>
      </c>
      <c r="E521">
        <f t="shared" si="33"/>
        <v>0</v>
      </c>
      <c r="F521">
        <f t="shared" si="34"/>
        <v>687</v>
      </c>
      <c r="G521">
        <f t="shared" si="35"/>
        <v>0</v>
      </c>
    </row>
    <row r="522" spans="1:7" x14ac:dyDescent="0.25">
      <c r="A522" s="104">
        <v>45007.5</v>
      </c>
      <c r="B522">
        <v>729</v>
      </c>
      <c r="C522">
        <v>0</v>
      </c>
      <c r="D522">
        <f t="shared" si="32"/>
        <v>0</v>
      </c>
      <c r="E522">
        <f t="shared" si="33"/>
        <v>0</v>
      </c>
      <c r="F522">
        <f t="shared" si="34"/>
        <v>729</v>
      </c>
      <c r="G522">
        <f t="shared" si="35"/>
        <v>0</v>
      </c>
    </row>
    <row r="523" spans="1:7" x14ac:dyDescent="0.25">
      <c r="A523" s="104">
        <v>45007.541666666657</v>
      </c>
      <c r="B523">
        <v>517</v>
      </c>
      <c r="C523">
        <v>0</v>
      </c>
      <c r="D523">
        <f t="shared" si="32"/>
        <v>0</v>
      </c>
      <c r="E523">
        <f t="shared" si="33"/>
        <v>0</v>
      </c>
      <c r="F523">
        <f t="shared" si="34"/>
        <v>517</v>
      </c>
      <c r="G523">
        <f t="shared" si="35"/>
        <v>0</v>
      </c>
    </row>
    <row r="524" spans="1:7" x14ac:dyDescent="0.25">
      <c r="A524" s="104">
        <v>45007.583333333343</v>
      </c>
      <c r="B524">
        <v>519</v>
      </c>
      <c r="C524">
        <v>0</v>
      </c>
      <c r="D524">
        <f t="shared" si="32"/>
        <v>0</v>
      </c>
      <c r="E524">
        <f t="shared" si="33"/>
        <v>0</v>
      </c>
      <c r="F524">
        <f t="shared" si="34"/>
        <v>519</v>
      </c>
      <c r="G524">
        <f t="shared" si="35"/>
        <v>0</v>
      </c>
    </row>
    <row r="525" spans="1:7" x14ac:dyDescent="0.25">
      <c r="A525" s="104">
        <v>45007.625</v>
      </c>
      <c r="B525">
        <v>478</v>
      </c>
      <c r="C525">
        <v>0</v>
      </c>
      <c r="D525">
        <f t="shared" si="32"/>
        <v>0</v>
      </c>
      <c r="E525">
        <f t="shared" si="33"/>
        <v>0</v>
      </c>
      <c r="F525">
        <f t="shared" si="34"/>
        <v>478</v>
      </c>
      <c r="G525">
        <f t="shared" si="35"/>
        <v>0</v>
      </c>
    </row>
    <row r="526" spans="1:7" x14ac:dyDescent="0.25">
      <c r="A526" s="104">
        <v>45007.666666666657</v>
      </c>
      <c r="B526">
        <v>510</v>
      </c>
      <c r="C526">
        <v>0</v>
      </c>
      <c r="D526">
        <f t="shared" si="32"/>
        <v>0</v>
      </c>
      <c r="E526">
        <f t="shared" si="33"/>
        <v>0</v>
      </c>
      <c r="F526">
        <f t="shared" si="34"/>
        <v>510</v>
      </c>
      <c r="G526">
        <f t="shared" si="35"/>
        <v>0</v>
      </c>
    </row>
    <row r="527" spans="1:7" x14ac:dyDescent="0.25">
      <c r="A527" s="104">
        <v>45007.708333333343</v>
      </c>
      <c r="B527">
        <v>514</v>
      </c>
      <c r="C527">
        <v>0</v>
      </c>
      <c r="D527">
        <f t="shared" si="32"/>
        <v>0</v>
      </c>
      <c r="E527">
        <f t="shared" si="33"/>
        <v>0</v>
      </c>
      <c r="F527">
        <f t="shared" si="34"/>
        <v>514</v>
      </c>
      <c r="G527">
        <f t="shared" si="35"/>
        <v>0</v>
      </c>
    </row>
    <row r="528" spans="1:7" x14ac:dyDescent="0.25">
      <c r="A528" s="104">
        <v>45007.75</v>
      </c>
      <c r="B528">
        <v>627</v>
      </c>
      <c r="C528">
        <v>0</v>
      </c>
      <c r="D528">
        <f t="shared" si="32"/>
        <v>0</v>
      </c>
      <c r="E528">
        <f t="shared" si="33"/>
        <v>0</v>
      </c>
      <c r="F528">
        <f t="shared" si="34"/>
        <v>627</v>
      </c>
      <c r="G528">
        <f t="shared" si="35"/>
        <v>0</v>
      </c>
    </row>
    <row r="529" spans="1:7" x14ac:dyDescent="0.25">
      <c r="A529" s="104">
        <v>45007.791666666657</v>
      </c>
      <c r="B529">
        <v>708</v>
      </c>
      <c r="C529">
        <v>0</v>
      </c>
      <c r="D529">
        <f t="shared" si="32"/>
        <v>0</v>
      </c>
      <c r="E529">
        <f t="shared" si="33"/>
        <v>0</v>
      </c>
      <c r="F529">
        <f t="shared" si="34"/>
        <v>708</v>
      </c>
      <c r="G529">
        <f t="shared" si="35"/>
        <v>0</v>
      </c>
    </row>
    <row r="530" spans="1:7" x14ac:dyDescent="0.25">
      <c r="A530" s="104">
        <v>45007.833333333343</v>
      </c>
      <c r="B530">
        <v>432</v>
      </c>
      <c r="C530">
        <v>0</v>
      </c>
      <c r="D530">
        <f t="shared" si="32"/>
        <v>0</v>
      </c>
      <c r="E530">
        <f t="shared" si="33"/>
        <v>0</v>
      </c>
      <c r="F530">
        <f t="shared" si="34"/>
        <v>432</v>
      </c>
      <c r="G530">
        <f t="shared" si="35"/>
        <v>0</v>
      </c>
    </row>
    <row r="531" spans="1:7" x14ac:dyDescent="0.25">
      <c r="A531" s="104">
        <v>45007.875</v>
      </c>
      <c r="B531">
        <v>651</v>
      </c>
      <c r="C531">
        <v>0</v>
      </c>
      <c r="D531">
        <f t="shared" si="32"/>
        <v>0</v>
      </c>
      <c r="E531">
        <f t="shared" si="33"/>
        <v>0</v>
      </c>
      <c r="F531">
        <f t="shared" si="34"/>
        <v>651</v>
      </c>
      <c r="G531">
        <f t="shared" si="35"/>
        <v>0</v>
      </c>
    </row>
    <row r="532" spans="1:7" x14ac:dyDescent="0.25">
      <c r="A532" s="104">
        <v>45007.916666666657</v>
      </c>
      <c r="B532">
        <v>666</v>
      </c>
      <c r="C532">
        <v>0</v>
      </c>
      <c r="D532">
        <f t="shared" si="32"/>
        <v>0</v>
      </c>
      <c r="E532">
        <f t="shared" si="33"/>
        <v>0</v>
      </c>
      <c r="F532">
        <f t="shared" si="34"/>
        <v>666</v>
      </c>
      <c r="G532">
        <f t="shared" si="35"/>
        <v>0</v>
      </c>
    </row>
    <row r="533" spans="1:7" x14ac:dyDescent="0.25">
      <c r="A533" s="104">
        <v>45007.958333333343</v>
      </c>
      <c r="B533">
        <v>546</v>
      </c>
      <c r="C533">
        <v>0</v>
      </c>
      <c r="D533">
        <f t="shared" si="32"/>
        <v>0</v>
      </c>
      <c r="E533">
        <f t="shared" si="33"/>
        <v>0</v>
      </c>
      <c r="F533">
        <f t="shared" si="34"/>
        <v>546</v>
      </c>
      <c r="G533">
        <f t="shared" si="35"/>
        <v>0</v>
      </c>
    </row>
    <row r="534" spans="1:7" x14ac:dyDescent="0.25">
      <c r="A534" s="105">
        <v>45008</v>
      </c>
      <c r="B534">
        <v>691</v>
      </c>
      <c r="C534">
        <v>0</v>
      </c>
      <c r="D534">
        <f t="shared" si="32"/>
        <v>0</v>
      </c>
      <c r="E534">
        <f t="shared" si="33"/>
        <v>0</v>
      </c>
      <c r="F534">
        <f t="shared" si="34"/>
        <v>691</v>
      </c>
      <c r="G534">
        <f t="shared" si="35"/>
        <v>0</v>
      </c>
    </row>
    <row r="535" spans="1:7" x14ac:dyDescent="0.25">
      <c r="A535" s="104">
        <v>45008.041666666657</v>
      </c>
      <c r="B535">
        <v>588</v>
      </c>
      <c r="C535">
        <v>0</v>
      </c>
      <c r="D535">
        <f t="shared" si="32"/>
        <v>0</v>
      </c>
      <c r="E535">
        <f t="shared" si="33"/>
        <v>0</v>
      </c>
      <c r="F535">
        <f t="shared" si="34"/>
        <v>588</v>
      </c>
      <c r="G535">
        <f t="shared" si="35"/>
        <v>0</v>
      </c>
    </row>
    <row r="536" spans="1:7" x14ac:dyDescent="0.25">
      <c r="A536" s="104">
        <v>45008.083333333343</v>
      </c>
      <c r="B536">
        <v>470</v>
      </c>
      <c r="C536">
        <v>0</v>
      </c>
      <c r="D536">
        <f t="shared" si="32"/>
        <v>0</v>
      </c>
      <c r="E536">
        <f t="shared" si="33"/>
        <v>0</v>
      </c>
      <c r="F536">
        <f t="shared" si="34"/>
        <v>470</v>
      </c>
      <c r="G536">
        <f t="shared" si="35"/>
        <v>0</v>
      </c>
    </row>
    <row r="537" spans="1:7" x14ac:dyDescent="0.25">
      <c r="A537" s="104">
        <v>45008.125</v>
      </c>
      <c r="B537">
        <v>534</v>
      </c>
      <c r="C537">
        <v>0</v>
      </c>
      <c r="D537">
        <f t="shared" si="32"/>
        <v>0</v>
      </c>
      <c r="E537">
        <f t="shared" si="33"/>
        <v>0</v>
      </c>
      <c r="F537">
        <f t="shared" si="34"/>
        <v>534</v>
      </c>
      <c r="G537">
        <f t="shared" si="35"/>
        <v>0</v>
      </c>
    </row>
    <row r="538" spans="1:7" x14ac:dyDescent="0.25">
      <c r="A538" s="104">
        <v>45008.166666666657</v>
      </c>
      <c r="B538">
        <v>458</v>
      </c>
      <c r="C538">
        <v>0</v>
      </c>
      <c r="D538">
        <f t="shared" si="32"/>
        <v>0</v>
      </c>
      <c r="E538">
        <f t="shared" si="33"/>
        <v>0</v>
      </c>
      <c r="F538">
        <f t="shared" si="34"/>
        <v>458</v>
      </c>
      <c r="G538">
        <f t="shared" si="35"/>
        <v>0</v>
      </c>
    </row>
    <row r="539" spans="1:7" x14ac:dyDescent="0.25">
      <c r="A539" s="104">
        <v>45008.208333333343</v>
      </c>
      <c r="B539">
        <v>607</v>
      </c>
      <c r="C539">
        <v>0</v>
      </c>
      <c r="D539">
        <f t="shared" si="32"/>
        <v>0</v>
      </c>
      <c r="E539">
        <f t="shared" si="33"/>
        <v>0</v>
      </c>
      <c r="F539">
        <f t="shared" si="34"/>
        <v>607</v>
      </c>
      <c r="G539">
        <f t="shared" si="35"/>
        <v>0</v>
      </c>
    </row>
    <row r="540" spans="1:7" x14ac:dyDescent="0.25">
      <c r="A540" s="104">
        <v>45008.25</v>
      </c>
      <c r="B540">
        <v>586</v>
      </c>
      <c r="C540">
        <v>0</v>
      </c>
      <c r="D540">
        <f t="shared" si="32"/>
        <v>0</v>
      </c>
      <c r="E540">
        <f t="shared" si="33"/>
        <v>0</v>
      </c>
      <c r="F540">
        <f t="shared" si="34"/>
        <v>586</v>
      </c>
      <c r="G540">
        <f t="shared" si="35"/>
        <v>0</v>
      </c>
    </row>
    <row r="541" spans="1:7" x14ac:dyDescent="0.25">
      <c r="A541" s="104">
        <v>45008.291666666657</v>
      </c>
      <c r="B541">
        <v>471</v>
      </c>
      <c r="C541">
        <v>0</v>
      </c>
      <c r="D541">
        <f t="shared" si="32"/>
        <v>0</v>
      </c>
      <c r="E541">
        <f t="shared" si="33"/>
        <v>0</v>
      </c>
      <c r="F541">
        <f t="shared" si="34"/>
        <v>471</v>
      </c>
      <c r="G541">
        <f t="shared" si="35"/>
        <v>0</v>
      </c>
    </row>
    <row r="542" spans="1:7" x14ac:dyDescent="0.25">
      <c r="A542" s="104">
        <v>45008.333333333343</v>
      </c>
      <c r="B542">
        <v>602</v>
      </c>
      <c r="C542">
        <v>0</v>
      </c>
      <c r="D542">
        <f t="shared" si="32"/>
        <v>0</v>
      </c>
      <c r="E542">
        <f t="shared" si="33"/>
        <v>0</v>
      </c>
      <c r="F542">
        <f t="shared" si="34"/>
        <v>602</v>
      </c>
      <c r="G542">
        <f t="shared" si="35"/>
        <v>0</v>
      </c>
    </row>
    <row r="543" spans="1:7" x14ac:dyDescent="0.25">
      <c r="A543" s="104">
        <v>45008.375</v>
      </c>
      <c r="B543">
        <v>740</v>
      </c>
      <c r="C543">
        <v>0</v>
      </c>
      <c r="D543">
        <f t="shared" si="32"/>
        <v>0</v>
      </c>
      <c r="E543">
        <f t="shared" si="33"/>
        <v>0</v>
      </c>
      <c r="F543">
        <f t="shared" si="34"/>
        <v>740</v>
      </c>
      <c r="G543">
        <f t="shared" si="35"/>
        <v>0</v>
      </c>
    </row>
    <row r="544" spans="1:7" x14ac:dyDescent="0.25">
      <c r="A544" s="104">
        <v>45008.416666666657</v>
      </c>
      <c r="B544">
        <v>789</v>
      </c>
      <c r="C544">
        <v>0</v>
      </c>
      <c r="D544">
        <f t="shared" si="32"/>
        <v>0</v>
      </c>
      <c r="E544">
        <f t="shared" si="33"/>
        <v>0</v>
      </c>
      <c r="F544">
        <f t="shared" si="34"/>
        <v>789</v>
      </c>
      <c r="G544">
        <f t="shared" si="35"/>
        <v>0</v>
      </c>
    </row>
    <row r="545" spans="1:7" x14ac:dyDescent="0.25">
      <c r="A545" s="104">
        <v>45008.458333333343</v>
      </c>
      <c r="B545">
        <v>703</v>
      </c>
      <c r="C545">
        <v>0</v>
      </c>
      <c r="D545">
        <f t="shared" si="32"/>
        <v>0</v>
      </c>
      <c r="E545">
        <f t="shared" si="33"/>
        <v>0</v>
      </c>
      <c r="F545">
        <f t="shared" si="34"/>
        <v>703</v>
      </c>
      <c r="G545">
        <f t="shared" si="35"/>
        <v>0</v>
      </c>
    </row>
    <row r="546" spans="1:7" x14ac:dyDescent="0.25">
      <c r="A546" s="104">
        <v>45008.5</v>
      </c>
      <c r="B546">
        <v>527</v>
      </c>
      <c r="C546">
        <v>0</v>
      </c>
      <c r="D546">
        <f t="shared" si="32"/>
        <v>0</v>
      </c>
      <c r="E546">
        <f t="shared" si="33"/>
        <v>0</v>
      </c>
      <c r="F546">
        <f t="shared" si="34"/>
        <v>527</v>
      </c>
      <c r="G546">
        <f t="shared" si="35"/>
        <v>0</v>
      </c>
    </row>
    <row r="547" spans="1:7" x14ac:dyDescent="0.25">
      <c r="A547" s="104">
        <v>45008.541666666657</v>
      </c>
      <c r="B547">
        <v>578</v>
      </c>
      <c r="C547">
        <v>0</v>
      </c>
      <c r="D547">
        <f t="shared" si="32"/>
        <v>0</v>
      </c>
      <c r="E547">
        <f t="shared" si="33"/>
        <v>0</v>
      </c>
      <c r="F547">
        <f t="shared" si="34"/>
        <v>578</v>
      </c>
      <c r="G547">
        <f t="shared" si="35"/>
        <v>0</v>
      </c>
    </row>
    <row r="548" spans="1:7" x14ac:dyDescent="0.25">
      <c r="A548" s="104">
        <v>45008.583333333343</v>
      </c>
      <c r="B548">
        <v>684</v>
      </c>
      <c r="C548">
        <v>0</v>
      </c>
      <c r="D548">
        <f t="shared" si="32"/>
        <v>0</v>
      </c>
      <c r="E548">
        <f t="shared" si="33"/>
        <v>0</v>
      </c>
      <c r="F548">
        <f t="shared" si="34"/>
        <v>684</v>
      </c>
      <c r="G548">
        <f t="shared" si="35"/>
        <v>0</v>
      </c>
    </row>
    <row r="549" spans="1:7" x14ac:dyDescent="0.25">
      <c r="A549" s="104">
        <v>45008.625</v>
      </c>
      <c r="B549">
        <v>685</v>
      </c>
      <c r="C549">
        <v>0</v>
      </c>
      <c r="D549">
        <f t="shared" si="32"/>
        <v>0</v>
      </c>
      <c r="E549">
        <f t="shared" si="33"/>
        <v>0</v>
      </c>
      <c r="F549">
        <f t="shared" si="34"/>
        <v>685</v>
      </c>
      <c r="G549">
        <f t="shared" si="35"/>
        <v>0</v>
      </c>
    </row>
    <row r="550" spans="1:7" x14ac:dyDescent="0.25">
      <c r="A550" s="104">
        <v>45008.666666666657</v>
      </c>
      <c r="B550">
        <v>565</v>
      </c>
      <c r="C550">
        <v>0</v>
      </c>
      <c r="D550">
        <f t="shared" si="32"/>
        <v>0</v>
      </c>
      <c r="E550">
        <f t="shared" si="33"/>
        <v>0</v>
      </c>
      <c r="F550">
        <f t="shared" si="34"/>
        <v>565</v>
      </c>
      <c r="G550">
        <f t="shared" si="35"/>
        <v>0</v>
      </c>
    </row>
    <row r="551" spans="1:7" x14ac:dyDescent="0.25">
      <c r="A551" s="104">
        <v>45008.708333333343</v>
      </c>
      <c r="B551">
        <v>1250</v>
      </c>
      <c r="C551">
        <v>0</v>
      </c>
      <c r="D551">
        <f t="shared" si="32"/>
        <v>0</v>
      </c>
      <c r="E551">
        <f t="shared" si="33"/>
        <v>0</v>
      </c>
      <c r="F551">
        <f t="shared" si="34"/>
        <v>1250</v>
      </c>
      <c r="G551">
        <f t="shared" si="35"/>
        <v>0</v>
      </c>
    </row>
    <row r="552" spans="1:7" x14ac:dyDescent="0.25">
      <c r="A552" s="104">
        <v>45008.75</v>
      </c>
      <c r="B552">
        <v>1074</v>
      </c>
      <c r="C552">
        <v>0</v>
      </c>
      <c r="D552">
        <f t="shared" si="32"/>
        <v>0</v>
      </c>
      <c r="E552">
        <f t="shared" si="33"/>
        <v>0</v>
      </c>
      <c r="F552">
        <f t="shared" si="34"/>
        <v>1074</v>
      </c>
      <c r="G552">
        <f t="shared" si="35"/>
        <v>0</v>
      </c>
    </row>
    <row r="553" spans="1:7" x14ac:dyDescent="0.25">
      <c r="A553" s="104">
        <v>45008.791666666657</v>
      </c>
      <c r="B553">
        <v>1206</v>
      </c>
      <c r="C553">
        <v>0</v>
      </c>
      <c r="D553">
        <f t="shared" si="32"/>
        <v>0</v>
      </c>
      <c r="E553">
        <f t="shared" si="33"/>
        <v>0</v>
      </c>
      <c r="F553">
        <f t="shared" si="34"/>
        <v>1206</v>
      </c>
      <c r="G553">
        <f t="shared" si="35"/>
        <v>0</v>
      </c>
    </row>
    <row r="554" spans="1:7" x14ac:dyDescent="0.25">
      <c r="A554" s="104">
        <v>45008.833333333343</v>
      </c>
      <c r="B554">
        <v>1163</v>
      </c>
      <c r="C554">
        <v>0</v>
      </c>
      <c r="D554">
        <f t="shared" si="32"/>
        <v>0</v>
      </c>
      <c r="E554">
        <f t="shared" si="33"/>
        <v>0</v>
      </c>
      <c r="F554">
        <f t="shared" si="34"/>
        <v>1163</v>
      </c>
      <c r="G554">
        <f t="shared" si="35"/>
        <v>0</v>
      </c>
    </row>
    <row r="555" spans="1:7" x14ac:dyDescent="0.25">
      <c r="A555" s="104">
        <v>45008.875</v>
      </c>
      <c r="B555">
        <v>887</v>
      </c>
      <c r="C555">
        <v>0</v>
      </c>
      <c r="D555">
        <f t="shared" si="32"/>
        <v>0</v>
      </c>
      <c r="E555">
        <f t="shared" si="33"/>
        <v>0</v>
      </c>
      <c r="F555">
        <f t="shared" si="34"/>
        <v>887</v>
      </c>
      <c r="G555">
        <f t="shared" si="35"/>
        <v>0</v>
      </c>
    </row>
    <row r="556" spans="1:7" x14ac:dyDescent="0.25">
      <c r="A556" s="104">
        <v>45008.916666666657</v>
      </c>
      <c r="B556">
        <v>1014</v>
      </c>
      <c r="C556">
        <v>0</v>
      </c>
      <c r="D556">
        <f t="shared" si="32"/>
        <v>0</v>
      </c>
      <c r="E556">
        <f t="shared" si="33"/>
        <v>0</v>
      </c>
      <c r="F556">
        <f t="shared" si="34"/>
        <v>1014</v>
      </c>
      <c r="G556">
        <f t="shared" si="35"/>
        <v>0</v>
      </c>
    </row>
    <row r="557" spans="1:7" x14ac:dyDescent="0.25">
      <c r="A557" s="104">
        <v>45008.958333333343</v>
      </c>
      <c r="B557">
        <v>1004</v>
      </c>
      <c r="C557">
        <v>0</v>
      </c>
      <c r="D557">
        <f t="shared" si="32"/>
        <v>0</v>
      </c>
      <c r="E557">
        <f t="shared" si="33"/>
        <v>0</v>
      </c>
      <c r="F557">
        <f t="shared" si="34"/>
        <v>1004</v>
      </c>
      <c r="G557">
        <f t="shared" si="35"/>
        <v>0</v>
      </c>
    </row>
    <row r="558" spans="1:7" x14ac:dyDescent="0.25">
      <c r="A558" s="105">
        <v>45009</v>
      </c>
      <c r="B558">
        <v>1126</v>
      </c>
      <c r="C558">
        <v>0</v>
      </c>
      <c r="D558">
        <f t="shared" si="32"/>
        <v>0</v>
      </c>
      <c r="E558">
        <f t="shared" si="33"/>
        <v>0</v>
      </c>
      <c r="F558">
        <f t="shared" si="34"/>
        <v>1126</v>
      </c>
      <c r="G558">
        <f t="shared" si="35"/>
        <v>0</v>
      </c>
    </row>
    <row r="559" spans="1:7" x14ac:dyDescent="0.25">
      <c r="A559" s="104">
        <v>45009.041666666657</v>
      </c>
      <c r="B559">
        <v>978</v>
      </c>
      <c r="C559">
        <v>0</v>
      </c>
      <c r="D559">
        <f t="shared" si="32"/>
        <v>0</v>
      </c>
      <c r="E559">
        <f t="shared" si="33"/>
        <v>0</v>
      </c>
      <c r="F559">
        <f t="shared" si="34"/>
        <v>978</v>
      </c>
      <c r="G559">
        <f t="shared" si="35"/>
        <v>0</v>
      </c>
    </row>
    <row r="560" spans="1:7" x14ac:dyDescent="0.25">
      <c r="A560" s="104">
        <v>45009.083333333343</v>
      </c>
      <c r="B560">
        <v>705</v>
      </c>
      <c r="C560">
        <v>0</v>
      </c>
      <c r="D560">
        <f t="shared" si="32"/>
        <v>0</v>
      </c>
      <c r="E560">
        <f t="shared" si="33"/>
        <v>0</v>
      </c>
      <c r="F560">
        <f t="shared" si="34"/>
        <v>705</v>
      </c>
      <c r="G560">
        <f t="shared" si="35"/>
        <v>0</v>
      </c>
    </row>
    <row r="561" spans="1:7" x14ac:dyDescent="0.25">
      <c r="A561" s="104">
        <v>45009.125</v>
      </c>
      <c r="B561">
        <v>962</v>
      </c>
      <c r="C561">
        <v>0</v>
      </c>
      <c r="D561">
        <f t="shared" si="32"/>
        <v>0</v>
      </c>
      <c r="E561">
        <f t="shared" si="33"/>
        <v>0</v>
      </c>
      <c r="F561">
        <f t="shared" si="34"/>
        <v>962</v>
      </c>
      <c r="G561">
        <f t="shared" si="35"/>
        <v>0</v>
      </c>
    </row>
    <row r="562" spans="1:7" x14ac:dyDescent="0.25">
      <c r="A562" s="104">
        <v>45009.166666666657</v>
      </c>
      <c r="B562">
        <v>825</v>
      </c>
      <c r="C562">
        <v>0</v>
      </c>
      <c r="D562">
        <f t="shared" si="32"/>
        <v>0</v>
      </c>
      <c r="E562">
        <f t="shared" si="33"/>
        <v>0</v>
      </c>
      <c r="F562">
        <f t="shared" si="34"/>
        <v>825</v>
      </c>
      <c r="G562">
        <f t="shared" si="35"/>
        <v>0</v>
      </c>
    </row>
    <row r="563" spans="1:7" x14ac:dyDescent="0.25">
      <c r="A563" s="104">
        <v>45009.208333333343</v>
      </c>
      <c r="B563">
        <v>785</v>
      </c>
      <c r="C563">
        <v>0</v>
      </c>
      <c r="D563">
        <f t="shared" si="32"/>
        <v>0</v>
      </c>
      <c r="E563">
        <f t="shared" si="33"/>
        <v>0</v>
      </c>
      <c r="F563">
        <f t="shared" si="34"/>
        <v>785</v>
      </c>
      <c r="G563">
        <f t="shared" si="35"/>
        <v>0</v>
      </c>
    </row>
    <row r="564" spans="1:7" x14ac:dyDescent="0.25">
      <c r="A564" s="104">
        <v>45009.25</v>
      </c>
      <c r="B564">
        <v>770</v>
      </c>
      <c r="C564">
        <v>0</v>
      </c>
      <c r="D564">
        <f t="shared" si="32"/>
        <v>0</v>
      </c>
      <c r="E564">
        <f t="shared" si="33"/>
        <v>0</v>
      </c>
      <c r="F564">
        <f t="shared" si="34"/>
        <v>770</v>
      </c>
      <c r="G564">
        <f t="shared" si="35"/>
        <v>0</v>
      </c>
    </row>
    <row r="565" spans="1:7" x14ac:dyDescent="0.25">
      <c r="A565" s="104">
        <v>45009.291666666657</v>
      </c>
      <c r="B565">
        <v>735</v>
      </c>
      <c r="C565">
        <v>0</v>
      </c>
      <c r="D565">
        <f t="shared" si="32"/>
        <v>0</v>
      </c>
      <c r="E565">
        <f t="shared" si="33"/>
        <v>0</v>
      </c>
      <c r="F565">
        <f t="shared" si="34"/>
        <v>735</v>
      </c>
      <c r="G565">
        <f t="shared" si="35"/>
        <v>0</v>
      </c>
    </row>
    <row r="566" spans="1:7" x14ac:dyDescent="0.25">
      <c r="A566" s="104">
        <v>45009.333333333343</v>
      </c>
      <c r="B566">
        <v>870</v>
      </c>
      <c r="C566">
        <v>0</v>
      </c>
      <c r="D566">
        <f t="shared" si="32"/>
        <v>0</v>
      </c>
      <c r="E566">
        <f t="shared" si="33"/>
        <v>0</v>
      </c>
      <c r="F566">
        <f t="shared" si="34"/>
        <v>870</v>
      </c>
      <c r="G566">
        <f t="shared" si="35"/>
        <v>0</v>
      </c>
    </row>
    <row r="567" spans="1:7" x14ac:dyDescent="0.25">
      <c r="A567" s="104">
        <v>45009.375</v>
      </c>
      <c r="B567">
        <v>884</v>
      </c>
      <c r="C567">
        <v>0</v>
      </c>
      <c r="D567">
        <f t="shared" si="32"/>
        <v>0</v>
      </c>
      <c r="E567">
        <f t="shared" si="33"/>
        <v>0</v>
      </c>
      <c r="F567">
        <f t="shared" si="34"/>
        <v>884</v>
      </c>
      <c r="G567">
        <f t="shared" si="35"/>
        <v>0</v>
      </c>
    </row>
    <row r="568" spans="1:7" x14ac:dyDescent="0.25">
      <c r="A568" s="104">
        <v>45009.416666666657</v>
      </c>
      <c r="B568">
        <v>760</v>
      </c>
      <c r="C568">
        <v>0</v>
      </c>
      <c r="D568">
        <f t="shared" si="32"/>
        <v>0</v>
      </c>
      <c r="E568">
        <f t="shared" si="33"/>
        <v>0</v>
      </c>
      <c r="F568">
        <f t="shared" si="34"/>
        <v>760</v>
      </c>
      <c r="G568">
        <f t="shared" si="35"/>
        <v>0</v>
      </c>
    </row>
    <row r="569" spans="1:7" x14ac:dyDescent="0.25">
      <c r="A569" s="104">
        <v>45009.458333333343</v>
      </c>
      <c r="B569">
        <v>871</v>
      </c>
      <c r="C569">
        <v>0</v>
      </c>
      <c r="D569">
        <f t="shared" si="32"/>
        <v>0</v>
      </c>
      <c r="E569">
        <f t="shared" si="33"/>
        <v>0</v>
      </c>
      <c r="F569">
        <f t="shared" si="34"/>
        <v>871</v>
      </c>
      <c r="G569">
        <f t="shared" si="35"/>
        <v>0</v>
      </c>
    </row>
    <row r="570" spans="1:7" x14ac:dyDescent="0.25">
      <c r="A570" s="104">
        <v>45009.5</v>
      </c>
      <c r="B570">
        <v>1024</v>
      </c>
      <c r="C570">
        <v>0</v>
      </c>
      <c r="D570">
        <f t="shared" si="32"/>
        <v>0</v>
      </c>
      <c r="E570">
        <f t="shared" si="33"/>
        <v>0</v>
      </c>
      <c r="F570">
        <f t="shared" si="34"/>
        <v>1024</v>
      </c>
      <c r="G570">
        <f t="shared" si="35"/>
        <v>0</v>
      </c>
    </row>
    <row r="571" spans="1:7" x14ac:dyDescent="0.25">
      <c r="A571" s="104">
        <v>45009.541666666657</v>
      </c>
      <c r="B571">
        <v>1056</v>
      </c>
      <c r="C571">
        <v>0</v>
      </c>
      <c r="D571">
        <f t="shared" si="32"/>
        <v>0</v>
      </c>
      <c r="E571">
        <f t="shared" si="33"/>
        <v>0</v>
      </c>
      <c r="F571">
        <f t="shared" si="34"/>
        <v>1056</v>
      </c>
      <c r="G571">
        <f t="shared" si="35"/>
        <v>0</v>
      </c>
    </row>
    <row r="572" spans="1:7" s="142" customFormat="1" x14ac:dyDescent="0.25">
      <c r="A572" s="141">
        <v>45009.583333333343</v>
      </c>
      <c r="B572" s="142">
        <v>1220</v>
      </c>
      <c r="C572" s="142">
        <v>0</v>
      </c>
      <c r="D572" s="142">
        <f t="shared" si="32"/>
        <v>0</v>
      </c>
      <c r="E572" s="142">
        <f t="shared" si="33"/>
        <v>0</v>
      </c>
      <c r="F572" s="142">
        <f t="shared" si="34"/>
        <v>1220</v>
      </c>
      <c r="G572" s="142">
        <f t="shared" si="35"/>
        <v>0</v>
      </c>
    </row>
    <row r="573" spans="1:7" s="142" customFormat="1" x14ac:dyDescent="0.25">
      <c r="A573" s="141">
        <v>45009.625</v>
      </c>
      <c r="B573" s="142">
        <v>941</v>
      </c>
      <c r="C573" s="142">
        <v>0</v>
      </c>
      <c r="D573" s="142">
        <f t="shared" si="32"/>
        <v>0</v>
      </c>
      <c r="E573" s="142">
        <f t="shared" si="33"/>
        <v>0</v>
      </c>
      <c r="F573" s="142">
        <f t="shared" si="34"/>
        <v>941</v>
      </c>
      <c r="G573" s="142">
        <f t="shared" si="35"/>
        <v>0</v>
      </c>
    </row>
    <row r="574" spans="1:7" x14ac:dyDescent="0.25">
      <c r="A574" s="104">
        <v>45009.666666666657</v>
      </c>
      <c r="B574">
        <v>1114</v>
      </c>
      <c r="C574">
        <v>0</v>
      </c>
      <c r="D574">
        <f t="shared" si="32"/>
        <v>0</v>
      </c>
      <c r="E574">
        <f t="shared" si="33"/>
        <v>0</v>
      </c>
      <c r="F574">
        <f t="shared" si="34"/>
        <v>1114</v>
      </c>
      <c r="G574">
        <f t="shared" si="35"/>
        <v>0</v>
      </c>
    </row>
    <row r="575" spans="1:7" x14ac:dyDescent="0.25">
      <c r="A575" s="104">
        <v>45009.708333333343</v>
      </c>
      <c r="B575">
        <v>1013</v>
      </c>
      <c r="C575">
        <v>0</v>
      </c>
      <c r="D575">
        <f t="shared" si="32"/>
        <v>0</v>
      </c>
      <c r="E575">
        <f t="shared" si="33"/>
        <v>0</v>
      </c>
      <c r="F575">
        <f t="shared" si="34"/>
        <v>1013</v>
      </c>
      <c r="G575">
        <f t="shared" si="35"/>
        <v>0</v>
      </c>
    </row>
    <row r="576" spans="1:7" x14ac:dyDescent="0.25">
      <c r="A576" s="104">
        <v>45009.75</v>
      </c>
      <c r="B576">
        <v>999</v>
      </c>
      <c r="C576">
        <v>0</v>
      </c>
      <c r="D576">
        <f t="shared" si="32"/>
        <v>0</v>
      </c>
      <c r="E576">
        <f t="shared" si="33"/>
        <v>0</v>
      </c>
      <c r="F576">
        <f t="shared" si="34"/>
        <v>999</v>
      </c>
      <c r="G576">
        <f t="shared" si="35"/>
        <v>0</v>
      </c>
    </row>
    <row r="577" spans="1:7" x14ac:dyDescent="0.25">
      <c r="A577" s="104">
        <v>45009.791666666657</v>
      </c>
      <c r="B577">
        <v>985</v>
      </c>
      <c r="C577">
        <v>0</v>
      </c>
      <c r="D577">
        <f t="shared" si="32"/>
        <v>0</v>
      </c>
      <c r="E577">
        <f t="shared" si="33"/>
        <v>0</v>
      </c>
      <c r="F577">
        <f t="shared" si="34"/>
        <v>985</v>
      </c>
      <c r="G577">
        <f t="shared" si="35"/>
        <v>0</v>
      </c>
    </row>
    <row r="578" spans="1:7" x14ac:dyDescent="0.25">
      <c r="A578" s="104">
        <v>45009.833333333343</v>
      </c>
      <c r="B578">
        <v>1064</v>
      </c>
      <c r="C578">
        <v>0</v>
      </c>
      <c r="D578">
        <f t="shared" si="32"/>
        <v>0</v>
      </c>
      <c r="E578">
        <f t="shared" si="33"/>
        <v>0</v>
      </c>
      <c r="F578">
        <f t="shared" si="34"/>
        <v>1064</v>
      </c>
      <c r="G578">
        <f t="shared" si="35"/>
        <v>0</v>
      </c>
    </row>
    <row r="579" spans="1:7" x14ac:dyDescent="0.25">
      <c r="A579" s="104">
        <v>45009.875</v>
      </c>
      <c r="B579">
        <v>1099</v>
      </c>
      <c r="C579">
        <v>0</v>
      </c>
      <c r="D579">
        <f t="shared" si="32"/>
        <v>0</v>
      </c>
      <c r="E579">
        <f t="shared" si="33"/>
        <v>0</v>
      </c>
      <c r="F579">
        <f t="shared" si="34"/>
        <v>1099</v>
      </c>
      <c r="G579">
        <f t="shared" si="35"/>
        <v>0</v>
      </c>
    </row>
    <row r="580" spans="1:7" x14ac:dyDescent="0.25">
      <c r="A580" s="104">
        <v>45009.916666666657</v>
      </c>
      <c r="B580">
        <v>1145</v>
      </c>
      <c r="C580">
        <v>0</v>
      </c>
      <c r="D580">
        <f t="shared" si="32"/>
        <v>0</v>
      </c>
      <c r="E580">
        <f t="shared" si="33"/>
        <v>0</v>
      </c>
      <c r="F580">
        <f t="shared" si="34"/>
        <v>1145</v>
      </c>
      <c r="G580">
        <f t="shared" si="35"/>
        <v>0</v>
      </c>
    </row>
    <row r="581" spans="1:7" x14ac:dyDescent="0.25">
      <c r="A581" s="104">
        <v>45009.958333333343</v>
      </c>
      <c r="B581">
        <v>1371</v>
      </c>
      <c r="C581">
        <v>0</v>
      </c>
      <c r="D581">
        <f t="shared" si="32"/>
        <v>0</v>
      </c>
      <c r="E581">
        <f t="shared" si="33"/>
        <v>0</v>
      </c>
      <c r="F581">
        <f t="shared" si="34"/>
        <v>1371</v>
      </c>
      <c r="G581">
        <f t="shared" si="35"/>
        <v>0</v>
      </c>
    </row>
    <row r="582" spans="1:7" x14ac:dyDescent="0.25">
      <c r="A582" s="105">
        <v>45010</v>
      </c>
      <c r="B582">
        <v>1169</v>
      </c>
      <c r="C582">
        <v>0</v>
      </c>
      <c r="D582">
        <f t="shared" ref="D582:D645" si="36">IF(C582&lt;700, 0, C582-700)</f>
        <v>0</v>
      </c>
      <c r="E582">
        <f t="shared" ref="E582:E645" si="37">IF(C582&lt;700, C582, 700)</f>
        <v>0</v>
      </c>
      <c r="F582">
        <f t="shared" ref="F582:F645" si="38">B582+D582</f>
        <v>1169</v>
      </c>
      <c r="G582">
        <f t="shared" ref="G582:G645" si="39">E582</f>
        <v>0</v>
      </c>
    </row>
    <row r="583" spans="1:7" x14ac:dyDescent="0.25">
      <c r="A583" s="104">
        <v>45010.041666666657</v>
      </c>
      <c r="B583">
        <v>1154</v>
      </c>
      <c r="C583">
        <v>0</v>
      </c>
      <c r="D583">
        <f t="shared" si="36"/>
        <v>0</v>
      </c>
      <c r="E583">
        <f t="shared" si="37"/>
        <v>0</v>
      </c>
      <c r="F583">
        <f t="shared" si="38"/>
        <v>1154</v>
      </c>
      <c r="G583">
        <f t="shared" si="39"/>
        <v>0</v>
      </c>
    </row>
    <row r="584" spans="1:7" x14ac:dyDescent="0.25">
      <c r="A584" s="104">
        <v>45010.083333333343</v>
      </c>
      <c r="B584">
        <v>1168</v>
      </c>
      <c r="C584">
        <v>0</v>
      </c>
      <c r="D584">
        <f t="shared" si="36"/>
        <v>0</v>
      </c>
      <c r="E584">
        <f t="shared" si="37"/>
        <v>0</v>
      </c>
      <c r="F584">
        <f t="shared" si="38"/>
        <v>1168</v>
      </c>
      <c r="G584">
        <f t="shared" si="39"/>
        <v>0</v>
      </c>
    </row>
    <row r="585" spans="1:7" x14ac:dyDescent="0.25">
      <c r="A585" s="104">
        <v>45010.125</v>
      </c>
      <c r="B585">
        <v>906</v>
      </c>
      <c r="C585">
        <v>0</v>
      </c>
      <c r="D585">
        <f t="shared" si="36"/>
        <v>0</v>
      </c>
      <c r="E585">
        <f t="shared" si="37"/>
        <v>0</v>
      </c>
      <c r="F585">
        <f t="shared" si="38"/>
        <v>906</v>
      </c>
      <c r="G585">
        <f t="shared" si="39"/>
        <v>0</v>
      </c>
    </row>
    <row r="586" spans="1:7" x14ac:dyDescent="0.25">
      <c r="A586" s="104">
        <v>45010.166666666657</v>
      </c>
      <c r="B586">
        <v>901</v>
      </c>
      <c r="C586">
        <v>0</v>
      </c>
      <c r="D586">
        <f t="shared" si="36"/>
        <v>0</v>
      </c>
      <c r="E586">
        <f t="shared" si="37"/>
        <v>0</v>
      </c>
      <c r="F586">
        <f t="shared" si="38"/>
        <v>901</v>
      </c>
      <c r="G586">
        <f t="shared" si="39"/>
        <v>0</v>
      </c>
    </row>
    <row r="587" spans="1:7" x14ac:dyDescent="0.25">
      <c r="A587" s="104">
        <v>45010.208333333343</v>
      </c>
      <c r="B587">
        <v>784</v>
      </c>
      <c r="C587">
        <v>0</v>
      </c>
      <c r="D587">
        <f t="shared" si="36"/>
        <v>0</v>
      </c>
      <c r="E587">
        <f t="shared" si="37"/>
        <v>0</v>
      </c>
      <c r="F587">
        <f t="shared" si="38"/>
        <v>784</v>
      </c>
      <c r="G587">
        <f t="shared" si="39"/>
        <v>0</v>
      </c>
    </row>
    <row r="588" spans="1:7" x14ac:dyDescent="0.25">
      <c r="A588" s="104">
        <v>45010.25</v>
      </c>
      <c r="B588">
        <v>735</v>
      </c>
      <c r="C588">
        <v>0</v>
      </c>
      <c r="D588">
        <f t="shared" si="36"/>
        <v>0</v>
      </c>
      <c r="E588">
        <f t="shared" si="37"/>
        <v>0</v>
      </c>
      <c r="F588">
        <f t="shared" si="38"/>
        <v>735</v>
      </c>
      <c r="G588">
        <f t="shared" si="39"/>
        <v>0</v>
      </c>
    </row>
    <row r="589" spans="1:7" x14ac:dyDescent="0.25">
      <c r="A589" s="104">
        <v>45010.291666666657</v>
      </c>
      <c r="B589">
        <v>953</v>
      </c>
      <c r="C589">
        <v>0</v>
      </c>
      <c r="D589">
        <f t="shared" si="36"/>
        <v>0</v>
      </c>
      <c r="E589">
        <f t="shared" si="37"/>
        <v>0</v>
      </c>
      <c r="F589">
        <f t="shared" si="38"/>
        <v>953</v>
      </c>
      <c r="G589">
        <f t="shared" si="39"/>
        <v>0</v>
      </c>
    </row>
    <row r="590" spans="1:7" x14ac:dyDescent="0.25">
      <c r="A590" s="104">
        <v>45010.333333333343</v>
      </c>
      <c r="B590">
        <v>1024</v>
      </c>
      <c r="C590">
        <v>0</v>
      </c>
      <c r="D590">
        <f t="shared" si="36"/>
        <v>0</v>
      </c>
      <c r="E590">
        <f t="shared" si="37"/>
        <v>0</v>
      </c>
      <c r="F590">
        <f t="shared" si="38"/>
        <v>1024</v>
      </c>
      <c r="G590">
        <f t="shared" si="39"/>
        <v>0</v>
      </c>
    </row>
    <row r="591" spans="1:7" x14ac:dyDescent="0.25">
      <c r="A591" s="104">
        <v>45010.375</v>
      </c>
      <c r="B591">
        <v>1178</v>
      </c>
      <c r="C591">
        <v>0</v>
      </c>
      <c r="D591">
        <f t="shared" si="36"/>
        <v>0</v>
      </c>
      <c r="E591">
        <f t="shared" si="37"/>
        <v>0</v>
      </c>
      <c r="F591">
        <f t="shared" si="38"/>
        <v>1178</v>
      </c>
      <c r="G591">
        <f t="shared" si="39"/>
        <v>0</v>
      </c>
    </row>
    <row r="592" spans="1:7" x14ac:dyDescent="0.25">
      <c r="A592" s="104">
        <v>45010.416666666657</v>
      </c>
      <c r="B592">
        <v>1080</v>
      </c>
      <c r="C592">
        <v>0</v>
      </c>
      <c r="D592">
        <f t="shared" si="36"/>
        <v>0</v>
      </c>
      <c r="E592">
        <f t="shared" si="37"/>
        <v>0</v>
      </c>
      <c r="F592">
        <f t="shared" si="38"/>
        <v>1080</v>
      </c>
      <c r="G592">
        <f t="shared" si="39"/>
        <v>0</v>
      </c>
    </row>
    <row r="593" spans="1:7" x14ac:dyDescent="0.25">
      <c r="A593" s="104">
        <v>45010.458333333343</v>
      </c>
      <c r="B593">
        <v>1254</v>
      </c>
      <c r="C593">
        <v>0</v>
      </c>
      <c r="D593">
        <f t="shared" si="36"/>
        <v>0</v>
      </c>
      <c r="E593">
        <f t="shared" si="37"/>
        <v>0</v>
      </c>
      <c r="F593">
        <f t="shared" si="38"/>
        <v>1254</v>
      </c>
      <c r="G593">
        <f t="shared" si="39"/>
        <v>0</v>
      </c>
    </row>
    <row r="594" spans="1:7" x14ac:dyDescent="0.25">
      <c r="A594" s="104">
        <v>45010.5</v>
      </c>
      <c r="B594">
        <v>961</v>
      </c>
      <c r="C594">
        <v>0</v>
      </c>
      <c r="D594">
        <f t="shared" si="36"/>
        <v>0</v>
      </c>
      <c r="E594">
        <f t="shared" si="37"/>
        <v>0</v>
      </c>
      <c r="F594">
        <f t="shared" si="38"/>
        <v>961</v>
      </c>
      <c r="G594">
        <f t="shared" si="39"/>
        <v>0</v>
      </c>
    </row>
    <row r="595" spans="1:7" x14ac:dyDescent="0.25">
      <c r="A595" s="104">
        <v>45010.541666666657</v>
      </c>
      <c r="B595">
        <v>878</v>
      </c>
      <c r="C595">
        <v>0</v>
      </c>
      <c r="D595">
        <f t="shared" si="36"/>
        <v>0</v>
      </c>
      <c r="E595">
        <f t="shared" si="37"/>
        <v>0</v>
      </c>
      <c r="F595">
        <f t="shared" si="38"/>
        <v>878</v>
      </c>
      <c r="G595">
        <f t="shared" si="39"/>
        <v>0</v>
      </c>
    </row>
    <row r="596" spans="1:7" x14ac:dyDescent="0.25">
      <c r="A596" s="104">
        <v>45010.583333333343</v>
      </c>
      <c r="B596">
        <v>747</v>
      </c>
      <c r="C596">
        <v>0</v>
      </c>
      <c r="D596">
        <f t="shared" si="36"/>
        <v>0</v>
      </c>
      <c r="E596">
        <f t="shared" si="37"/>
        <v>0</v>
      </c>
      <c r="F596">
        <f t="shared" si="38"/>
        <v>747</v>
      </c>
      <c r="G596">
        <f t="shared" si="39"/>
        <v>0</v>
      </c>
    </row>
    <row r="597" spans="1:7" x14ac:dyDescent="0.25">
      <c r="A597" s="104">
        <v>45010.625</v>
      </c>
      <c r="B597">
        <v>1070</v>
      </c>
      <c r="C597">
        <v>0</v>
      </c>
      <c r="D597">
        <f t="shared" si="36"/>
        <v>0</v>
      </c>
      <c r="E597">
        <f t="shared" si="37"/>
        <v>0</v>
      </c>
      <c r="F597">
        <f t="shared" si="38"/>
        <v>1070</v>
      </c>
      <c r="G597">
        <f t="shared" si="39"/>
        <v>0</v>
      </c>
    </row>
    <row r="598" spans="1:7" x14ac:dyDescent="0.25">
      <c r="A598" s="104">
        <v>45010.666666666657</v>
      </c>
      <c r="B598">
        <v>909</v>
      </c>
      <c r="C598">
        <v>0</v>
      </c>
      <c r="D598">
        <f t="shared" si="36"/>
        <v>0</v>
      </c>
      <c r="E598">
        <f t="shared" si="37"/>
        <v>0</v>
      </c>
      <c r="F598">
        <f t="shared" si="38"/>
        <v>909</v>
      </c>
      <c r="G598">
        <f t="shared" si="39"/>
        <v>0</v>
      </c>
    </row>
    <row r="599" spans="1:7" x14ac:dyDescent="0.25">
      <c r="A599" s="104">
        <v>45010.708333333343</v>
      </c>
      <c r="B599">
        <v>900</v>
      </c>
      <c r="C599">
        <v>0</v>
      </c>
      <c r="D599">
        <f t="shared" si="36"/>
        <v>0</v>
      </c>
      <c r="E599">
        <f t="shared" si="37"/>
        <v>0</v>
      </c>
      <c r="F599">
        <f t="shared" si="38"/>
        <v>900</v>
      </c>
      <c r="G599">
        <f t="shared" si="39"/>
        <v>0</v>
      </c>
    </row>
    <row r="600" spans="1:7" x14ac:dyDescent="0.25">
      <c r="A600" s="104">
        <v>45010.75</v>
      </c>
      <c r="B600">
        <v>1094</v>
      </c>
      <c r="C600">
        <v>0</v>
      </c>
      <c r="D600">
        <f t="shared" si="36"/>
        <v>0</v>
      </c>
      <c r="E600">
        <f t="shared" si="37"/>
        <v>0</v>
      </c>
      <c r="F600">
        <f t="shared" si="38"/>
        <v>1094</v>
      </c>
      <c r="G600">
        <f t="shared" si="39"/>
        <v>0</v>
      </c>
    </row>
    <row r="601" spans="1:7" x14ac:dyDescent="0.25">
      <c r="A601" s="104">
        <v>45010.791666666657</v>
      </c>
      <c r="B601">
        <v>1267</v>
      </c>
      <c r="C601">
        <v>0</v>
      </c>
      <c r="D601">
        <f t="shared" si="36"/>
        <v>0</v>
      </c>
      <c r="E601">
        <f t="shared" si="37"/>
        <v>0</v>
      </c>
      <c r="F601">
        <f t="shared" si="38"/>
        <v>1267</v>
      </c>
      <c r="G601">
        <f t="shared" si="39"/>
        <v>0</v>
      </c>
    </row>
    <row r="602" spans="1:7" x14ac:dyDescent="0.25">
      <c r="A602" s="104">
        <v>45010.833333333343</v>
      </c>
      <c r="B602">
        <v>1277</v>
      </c>
      <c r="C602">
        <v>0</v>
      </c>
      <c r="D602">
        <f t="shared" si="36"/>
        <v>0</v>
      </c>
      <c r="E602">
        <f t="shared" si="37"/>
        <v>0</v>
      </c>
      <c r="F602">
        <f t="shared" si="38"/>
        <v>1277</v>
      </c>
      <c r="G602">
        <f t="shared" si="39"/>
        <v>0</v>
      </c>
    </row>
    <row r="603" spans="1:7" x14ac:dyDescent="0.25">
      <c r="A603" s="104">
        <v>45010.875</v>
      </c>
      <c r="B603">
        <v>1097</v>
      </c>
      <c r="C603">
        <v>0</v>
      </c>
      <c r="D603">
        <f t="shared" si="36"/>
        <v>0</v>
      </c>
      <c r="E603">
        <f t="shared" si="37"/>
        <v>0</v>
      </c>
      <c r="F603">
        <f t="shared" si="38"/>
        <v>1097</v>
      </c>
      <c r="G603">
        <f t="shared" si="39"/>
        <v>0</v>
      </c>
    </row>
    <row r="604" spans="1:7" x14ac:dyDescent="0.25">
      <c r="A604" s="104">
        <v>45010.916666666657</v>
      </c>
      <c r="B604">
        <v>1182</v>
      </c>
      <c r="C604">
        <v>0</v>
      </c>
      <c r="D604">
        <f t="shared" si="36"/>
        <v>0</v>
      </c>
      <c r="E604">
        <f t="shared" si="37"/>
        <v>0</v>
      </c>
      <c r="F604">
        <f t="shared" si="38"/>
        <v>1182</v>
      </c>
      <c r="G604">
        <f t="shared" si="39"/>
        <v>0</v>
      </c>
    </row>
    <row r="605" spans="1:7" x14ac:dyDescent="0.25">
      <c r="A605" s="104">
        <v>45010.958333333343</v>
      </c>
      <c r="B605">
        <v>1090</v>
      </c>
      <c r="C605">
        <v>0</v>
      </c>
      <c r="D605">
        <f t="shared" si="36"/>
        <v>0</v>
      </c>
      <c r="E605">
        <f t="shared" si="37"/>
        <v>0</v>
      </c>
      <c r="F605">
        <f t="shared" si="38"/>
        <v>1090</v>
      </c>
      <c r="G605">
        <f t="shared" si="39"/>
        <v>0</v>
      </c>
    </row>
    <row r="606" spans="1:7" x14ac:dyDescent="0.25">
      <c r="A606" s="105">
        <v>45011</v>
      </c>
      <c r="B606">
        <v>1155</v>
      </c>
      <c r="C606">
        <v>0</v>
      </c>
      <c r="D606">
        <f t="shared" si="36"/>
        <v>0</v>
      </c>
      <c r="E606">
        <f t="shared" si="37"/>
        <v>0</v>
      </c>
      <c r="F606">
        <f t="shared" si="38"/>
        <v>1155</v>
      </c>
      <c r="G606">
        <f t="shared" si="39"/>
        <v>0</v>
      </c>
    </row>
    <row r="607" spans="1:7" x14ac:dyDescent="0.25">
      <c r="A607" s="104">
        <v>45011.041666666657</v>
      </c>
      <c r="B607">
        <v>1122</v>
      </c>
      <c r="C607">
        <v>0</v>
      </c>
      <c r="D607">
        <f t="shared" si="36"/>
        <v>0</v>
      </c>
      <c r="E607">
        <f t="shared" si="37"/>
        <v>0</v>
      </c>
      <c r="F607">
        <f t="shared" si="38"/>
        <v>1122</v>
      </c>
      <c r="G607">
        <f t="shared" si="39"/>
        <v>0</v>
      </c>
    </row>
    <row r="608" spans="1:7" x14ac:dyDescent="0.25">
      <c r="A608" s="104">
        <v>45011.083333333343</v>
      </c>
      <c r="B608">
        <v>782</v>
      </c>
      <c r="C608">
        <v>0</v>
      </c>
      <c r="D608">
        <f t="shared" si="36"/>
        <v>0</v>
      </c>
      <c r="E608">
        <f t="shared" si="37"/>
        <v>0</v>
      </c>
      <c r="F608">
        <f t="shared" si="38"/>
        <v>782</v>
      </c>
      <c r="G608">
        <f t="shared" si="39"/>
        <v>0</v>
      </c>
    </row>
    <row r="609" spans="1:7" x14ac:dyDescent="0.25">
      <c r="A609" s="104">
        <v>45011.125</v>
      </c>
      <c r="B609">
        <v>534</v>
      </c>
      <c r="C609">
        <v>0</v>
      </c>
      <c r="D609">
        <f t="shared" si="36"/>
        <v>0</v>
      </c>
      <c r="E609">
        <f t="shared" si="37"/>
        <v>0</v>
      </c>
      <c r="F609">
        <f t="shared" si="38"/>
        <v>534</v>
      </c>
      <c r="G609">
        <f t="shared" si="39"/>
        <v>0</v>
      </c>
    </row>
    <row r="610" spans="1:7" x14ac:dyDescent="0.25">
      <c r="A610" s="104">
        <v>45011.166666666657</v>
      </c>
      <c r="B610">
        <v>748</v>
      </c>
      <c r="C610">
        <v>0</v>
      </c>
      <c r="D610">
        <f t="shared" si="36"/>
        <v>0</v>
      </c>
      <c r="E610">
        <f t="shared" si="37"/>
        <v>0</v>
      </c>
      <c r="F610">
        <f t="shared" si="38"/>
        <v>748</v>
      </c>
      <c r="G610">
        <f t="shared" si="39"/>
        <v>0</v>
      </c>
    </row>
    <row r="611" spans="1:7" x14ac:dyDescent="0.25">
      <c r="A611" s="104">
        <v>45011.208333333343</v>
      </c>
      <c r="B611">
        <v>762</v>
      </c>
      <c r="C611">
        <v>0</v>
      </c>
      <c r="D611">
        <f t="shared" si="36"/>
        <v>0</v>
      </c>
      <c r="E611">
        <f t="shared" si="37"/>
        <v>0</v>
      </c>
      <c r="F611">
        <f t="shared" si="38"/>
        <v>762</v>
      </c>
      <c r="G611">
        <f t="shared" si="39"/>
        <v>0</v>
      </c>
    </row>
    <row r="612" spans="1:7" x14ac:dyDescent="0.25">
      <c r="A612" s="104">
        <v>45011.25</v>
      </c>
      <c r="B612">
        <v>746</v>
      </c>
      <c r="C612">
        <v>0</v>
      </c>
      <c r="D612">
        <f t="shared" si="36"/>
        <v>0</v>
      </c>
      <c r="E612">
        <f t="shared" si="37"/>
        <v>0</v>
      </c>
      <c r="F612">
        <f t="shared" si="38"/>
        <v>746</v>
      </c>
      <c r="G612">
        <f t="shared" si="39"/>
        <v>0</v>
      </c>
    </row>
    <row r="613" spans="1:7" x14ac:dyDescent="0.25">
      <c r="A613" s="104">
        <v>45011.291666666657</v>
      </c>
      <c r="B613">
        <v>630</v>
      </c>
      <c r="C613">
        <v>0</v>
      </c>
      <c r="D613">
        <f t="shared" si="36"/>
        <v>0</v>
      </c>
      <c r="E613">
        <f t="shared" si="37"/>
        <v>0</v>
      </c>
      <c r="F613">
        <f t="shared" si="38"/>
        <v>630</v>
      </c>
      <c r="G613">
        <f t="shared" si="39"/>
        <v>0</v>
      </c>
    </row>
    <row r="614" spans="1:7" x14ac:dyDescent="0.25">
      <c r="A614" s="104">
        <v>45011.333333333343</v>
      </c>
      <c r="B614">
        <v>582</v>
      </c>
      <c r="C614">
        <v>0</v>
      </c>
      <c r="D614">
        <f t="shared" si="36"/>
        <v>0</v>
      </c>
      <c r="E614">
        <f t="shared" si="37"/>
        <v>0</v>
      </c>
      <c r="F614">
        <f t="shared" si="38"/>
        <v>582</v>
      </c>
      <c r="G614">
        <f t="shared" si="39"/>
        <v>0</v>
      </c>
    </row>
    <row r="615" spans="1:7" x14ac:dyDescent="0.25">
      <c r="A615" s="104">
        <v>45011.375</v>
      </c>
      <c r="B615">
        <v>621</v>
      </c>
      <c r="C615">
        <v>0</v>
      </c>
      <c r="D615">
        <f t="shared" si="36"/>
        <v>0</v>
      </c>
      <c r="E615">
        <f t="shared" si="37"/>
        <v>0</v>
      </c>
      <c r="F615">
        <f t="shared" si="38"/>
        <v>621</v>
      </c>
      <c r="G615">
        <f t="shared" si="39"/>
        <v>0</v>
      </c>
    </row>
    <row r="616" spans="1:7" x14ac:dyDescent="0.25">
      <c r="A616" s="104">
        <v>45011.416666666657</v>
      </c>
      <c r="B616">
        <v>989</v>
      </c>
      <c r="C616">
        <v>0</v>
      </c>
      <c r="D616">
        <f t="shared" si="36"/>
        <v>0</v>
      </c>
      <c r="E616">
        <f t="shared" si="37"/>
        <v>0</v>
      </c>
      <c r="F616">
        <f t="shared" si="38"/>
        <v>989</v>
      </c>
      <c r="G616">
        <f t="shared" si="39"/>
        <v>0</v>
      </c>
    </row>
    <row r="617" spans="1:7" x14ac:dyDescent="0.25">
      <c r="A617" s="104">
        <v>45011.458333333343</v>
      </c>
      <c r="B617">
        <v>774</v>
      </c>
      <c r="C617">
        <v>0</v>
      </c>
      <c r="D617">
        <f t="shared" si="36"/>
        <v>0</v>
      </c>
      <c r="E617">
        <f t="shared" si="37"/>
        <v>0</v>
      </c>
      <c r="F617">
        <f t="shared" si="38"/>
        <v>774</v>
      </c>
      <c r="G617">
        <f t="shared" si="39"/>
        <v>0</v>
      </c>
    </row>
    <row r="618" spans="1:7" x14ac:dyDescent="0.25">
      <c r="A618" s="104">
        <v>45011.5</v>
      </c>
      <c r="B618">
        <v>1026</v>
      </c>
      <c r="C618">
        <v>0</v>
      </c>
      <c r="D618">
        <f t="shared" si="36"/>
        <v>0</v>
      </c>
      <c r="E618">
        <f t="shared" si="37"/>
        <v>0</v>
      </c>
      <c r="F618">
        <f t="shared" si="38"/>
        <v>1026</v>
      </c>
      <c r="G618">
        <f t="shared" si="39"/>
        <v>0</v>
      </c>
    </row>
    <row r="619" spans="1:7" x14ac:dyDescent="0.25">
      <c r="A619" s="104">
        <v>45011.541666666657</v>
      </c>
      <c r="B619">
        <v>1379</v>
      </c>
      <c r="C619">
        <v>0</v>
      </c>
      <c r="D619">
        <f t="shared" si="36"/>
        <v>0</v>
      </c>
      <c r="E619">
        <f t="shared" si="37"/>
        <v>0</v>
      </c>
      <c r="F619">
        <f t="shared" si="38"/>
        <v>1379</v>
      </c>
      <c r="G619">
        <f t="shared" si="39"/>
        <v>0</v>
      </c>
    </row>
    <row r="620" spans="1:7" x14ac:dyDescent="0.25">
      <c r="A620" s="104">
        <v>45011.583333333343</v>
      </c>
      <c r="B620">
        <v>1446</v>
      </c>
      <c r="C620">
        <v>0</v>
      </c>
      <c r="D620">
        <f t="shared" si="36"/>
        <v>0</v>
      </c>
      <c r="E620">
        <f t="shared" si="37"/>
        <v>0</v>
      </c>
      <c r="F620">
        <f t="shared" si="38"/>
        <v>1446</v>
      </c>
      <c r="G620">
        <f t="shared" si="39"/>
        <v>0</v>
      </c>
    </row>
    <row r="621" spans="1:7" x14ac:dyDescent="0.25">
      <c r="A621" s="104">
        <v>45011.625</v>
      </c>
      <c r="B621">
        <v>1190</v>
      </c>
      <c r="C621">
        <v>0</v>
      </c>
      <c r="D621">
        <f t="shared" si="36"/>
        <v>0</v>
      </c>
      <c r="E621">
        <f t="shared" si="37"/>
        <v>0</v>
      </c>
      <c r="F621">
        <f t="shared" si="38"/>
        <v>1190</v>
      </c>
      <c r="G621">
        <f t="shared" si="39"/>
        <v>0</v>
      </c>
    </row>
    <row r="622" spans="1:7" x14ac:dyDescent="0.25">
      <c r="A622" s="104">
        <v>45011.666666666657</v>
      </c>
      <c r="B622">
        <v>1122</v>
      </c>
      <c r="C622">
        <v>0</v>
      </c>
      <c r="D622">
        <f t="shared" si="36"/>
        <v>0</v>
      </c>
      <c r="E622">
        <f t="shared" si="37"/>
        <v>0</v>
      </c>
      <c r="F622">
        <f t="shared" si="38"/>
        <v>1122</v>
      </c>
      <c r="G622">
        <f t="shared" si="39"/>
        <v>0</v>
      </c>
    </row>
    <row r="623" spans="1:7" x14ac:dyDescent="0.25">
      <c r="A623" s="104">
        <v>45011.708333333343</v>
      </c>
      <c r="B623">
        <v>878</v>
      </c>
      <c r="C623">
        <v>0</v>
      </c>
      <c r="D623">
        <f t="shared" si="36"/>
        <v>0</v>
      </c>
      <c r="E623">
        <f t="shared" si="37"/>
        <v>0</v>
      </c>
      <c r="F623">
        <f t="shared" si="38"/>
        <v>878</v>
      </c>
      <c r="G623">
        <f t="shared" si="39"/>
        <v>0</v>
      </c>
    </row>
    <row r="624" spans="1:7" x14ac:dyDescent="0.25">
      <c r="A624" s="104">
        <v>45011.75</v>
      </c>
      <c r="B624">
        <v>1376</v>
      </c>
      <c r="C624">
        <v>0</v>
      </c>
      <c r="D624">
        <f t="shared" si="36"/>
        <v>0</v>
      </c>
      <c r="E624">
        <f t="shared" si="37"/>
        <v>0</v>
      </c>
      <c r="F624">
        <f t="shared" si="38"/>
        <v>1376</v>
      </c>
      <c r="G624">
        <f t="shared" si="39"/>
        <v>0</v>
      </c>
    </row>
    <row r="625" spans="1:7" x14ac:dyDescent="0.25">
      <c r="A625" s="104">
        <v>45011.791666666657</v>
      </c>
      <c r="B625">
        <v>1287</v>
      </c>
      <c r="C625">
        <v>0</v>
      </c>
      <c r="D625">
        <f t="shared" si="36"/>
        <v>0</v>
      </c>
      <c r="E625">
        <f t="shared" si="37"/>
        <v>0</v>
      </c>
      <c r="F625">
        <f t="shared" si="38"/>
        <v>1287</v>
      </c>
      <c r="G625">
        <f t="shared" si="39"/>
        <v>0</v>
      </c>
    </row>
    <row r="626" spans="1:7" x14ac:dyDescent="0.25">
      <c r="A626" s="104">
        <v>45011.833333333343</v>
      </c>
      <c r="B626">
        <v>1044</v>
      </c>
      <c r="C626">
        <v>0</v>
      </c>
      <c r="D626">
        <f t="shared" si="36"/>
        <v>0</v>
      </c>
      <c r="E626">
        <f t="shared" si="37"/>
        <v>0</v>
      </c>
      <c r="F626">
        <f t="shared" si="38"/>
        <v>1044</v>
      </c>
      <c r="G626">
        <f t="shared" si="39"/>
        <v>0</v>
      </c>
    </row>
    <row r="627" spans="1:7" x14ac:dyDescent="0.25">
      <c r="A627" s="104">
        <v>45011.875</v>
      </c>
      <c r="B627">
        <v>696</v>
      </c>
      <c r="C627">
        <v>0</v>
      </c>
      <c r="D627">
        <f t="shared" si="36"/>
        <v>0</v>
      </c>
      <c r="E627">
        <f t="shared" si="37"/>
        <v>0</v>
      </c>
      <c r="F627">
        <f t="shared" si="38"/>
        <v>696</v>
      </c>
      <c r="G627">
        <f t="shared" si="39"/>
        <v>0</v>
      </c>
    </row>
    <row r="628" spans="1:7" x14ac:dyDescent="0.25">
      <c r="A628" s="104">
        <v>45011.916666666657</v>
      </c>
      <c r="B628">
        <v>1242</v>
      </c>
      <c r="C628">
        <v>0</v>
      </c>
      <c r="D628">
        <f t="shared" si="36"/>
        <v>0</v>
      </c>
      <c r="E628">
        <f t="shared" si="37"/>
        <v>0</v>
      </c>
      <c r="F628">
        <f t="shared" si="38"/>
        <v>1242</v>
      </c>
      <c r="G628">
        <f t="shared" si="39"/>
        <v>0</v>
      </c>
    </row>
    <row r="629" spans="1:7" x14ac:dyDescent="0.25">
      <c r="A629" s="104">
        <v>45011.958333333343</v>
      </c>
      <c r="B629">
        <v>1033</v>
      </c>
      <c r="C629">
        <v>0</v>
      </c>
      <c r="D629">
        <f t="shared" si="36"/>
        <v>0</v>
      </c>
      <c r="E629">
        <f t="shared" si="37"/>
        <v>0</v>
      </c>
      <c r="F629">
        <f t="shared" si="38"/>
        <v>1033</v>
      </c>
      <c r="G629">
        <f t="shared" si="39"/>
        <v>0</v>
      </c>
    </row>
    <row r="630" spans="1:7" x14ac:dyDescent="0.25">
      <c r="A630" s="105">
        <v>45012</v>
      </c>
      <c r="B630">
        <v>802</v>
      </c>
      <c r="C630">
        <v>0</v>
      </c>
      <c r="D630">
        <f t="shared" si="36"/>
        <v>0</v>
      </c>
      <c r="E630">
        <f t="shared" si="37"/>
        <v>0</v>
      </c>
      <c r="F630">
        <f t="shared" si="38"/>
        <v>802</v>
      </c>
      <c r="G630">
        <f t="shared" si="39"/>
        <v>0</v>
      </c>
    </row>
    <row r="631" spans="1:7" x14ac:dyDescent="0.25">
      <c r="A631" s="104">
        <v>45012.041666666657</v>
      </c>
      <c r="B631">
        <v>722</v>
      </c>
      <c r="C631">
        <v>0</v>
      </c>
      <c r="D631">
        <f t="shared" si="36"/>
        <v>0</v>
      </c>
      <c r="E631">
        <f t="shared" si="37"/>
        <v>0</v>
      </c>
      <c r="F631">
        <f t="shared" si="38"/>
        <v>722</v>
      </c>
      <c r="G631">
        <f t="shared" si="39"/>
        <v>0</v>
      </c>
    </row>
    <row r="632" spans="1:7" x14ac:dyDescent="0.25">
      <c r="A632" s="104">
        <v>45012.083333333343</v>
      </c>
      <c r="B632">
        <v>681</v>
      </c>
      <c r="C632">
        <v>0</v>
      </c>
      <c r="D632">
        <f t="shared" si="36"/>
        <v>0</v>
      </c>
      <c r="E632">
        <f t="shared" si="37"/>
        <v>0</v>
      </c>
      <c r="F632">
        <f t="shared" si="38"/>
        <v>681</v>
      </c>
      <c r="G632">
        <f t="shared" si="39"/>
        <v>0</v>
      </c>
    </row>
    <row r="633" spans="1:7" x14ac:dyDescent="0.25">
      <c r="A633" s="104">
        <v>45012.125</v>
      </c>
      <c r="B633">
        <v>680</v>
      </c>
      <c r="C633">
        <v>0</v>
      </c>
      <c r="D633">
        <f t="shared" si="36"/>
        <v>0</v>
      </c>
      <c r="E633">
        <f t="shared" si="37"/>
        <v>0</v>
      </c>
      <c r="F633">
        <f t="shared" si="38"/>
        <v>680</v>
      </c>
      <c r="G633">
        <f t="shared" si="39"/>
        <v>0</v>
      </c>
    </row>
    <row r="634" spans="1:7" x14ac:dyDescent="0.25">
      <c r="A634" s="104">
        <v>45012.166666666657</v>
      </c>
      <c r="B634">
        <v>660</v>
      </c>
      <c r="C634">
        <v>0</v>
      </c>
      <c r="D634">
        <f t="shared" si="36"/>
        <v>0</v>
      </c>
      <c r="E634">
        <f t="shared" si="37"/>
        <v>0</v>
      </c>
      <c r="F634">
        <f t="shared" si="38"/>
        <v>660</v>
      </c>
      <c r="G634">
        <f t="shared" si="39"/>
        <v>0</v>
      </c>
    </row>
    <row r="635" spans="1:7" x14ac:dyDescent="0.25">
      <c r="A635" s="104">
        <v>45012.208333333343</v>
      </c>
      <c r="B635">
        <v>868</v>
      </c>
      <c r="C635">
        <v>0</v>
      </c>
      <c r="D635">
        <f t="shared" si="36"/>
        <v>0</v>
      </c>
      <c r="E635">
        <f t="shared" si="37"/>
        <v>0</v>
      </c>
      <c r="F635">
        <f t="shared" si="38"/>
        <v>868</v>
      </c>
      <c r="G635">
        <f t="shared" si="39"/>
        <v>0</v>
      </c>
    </row>
    <row r="636" spans="1:7" x14ac:dyDescent="0.25">
      <c r="A636" s="104">
        <v>45012.25</v>
      </c>
      <c r="B636">
        <v>992</v>
      </c>
      <c r="C636">
        <v>0</v>
      </c>
      <c r="D636">
        <f t="shared" si="36"/>
        <v>0</v>
      </c>
      <c r="E636">
        <f t="shared" si="37"/>
        <v>0</v>
      </c>
      <c r="F636">
        <f t="shared" si="38"/>
        <v>992</v>
      </c>
      <c r="G636">
        <f t="shared" si="39"/>
        <v>0</v>
      </c>
    </row>
    <row r="637" spans="1:7" x14ac:dyDescent="0.25">
      <c r="A637" s="104">
        <v>45012.291666666657</v>
      </c>
      <c r="B637">
        <v>795</v>
      </c>
      <c r="C637">
        <v>0</v>
      </c>
      <c r="D637">
        <f t="shared" si="36"/>
        <v>0</v>
      </c>
      <c r="E637">
        <f t="shared" si="37"/>
        <v>0</v>
      </c>
      <c r="F637">
        <f t="shared" si="38"/>
        <v>795</v>
      </c>
      <c r="G637">
        <f t="shared" si="39"/>
        <v>0</v>
      </c>
    </row>
    <row r="638" spans="1:7" x14ac:dyDescent="0.25">
      <c r="A638" s="104">
        <v>45012.333333333343</v>
      </c>
      <c r="B638">
        <v>968</v>
      </c>
      <c r="C638">
        <v>0</v>
      </c>
      <c r="D638">
        <f t="shared" si="36"/>
        <v>0</v>
      </c>
      <c r="E638">
        <f t="shared" si="37"/>
        <v>0</v>
      </c>
      <c r="F638">
        <f t="shared" si="38"/>
        <v>968</v>
      </c>
      <c r="G638">
        <f t="shared" si="39"/>
        <v>0</v>
      </c>
    </row>
    <row r="639" spans="1:7" x14ac:dyDescent="0.25">
      <c r="A639" s="104">
        <v>45012.375</v>
      </c>
      <c r="B639">
        <v>1033</v>
      </c>
      <c r="C639">
        <v>0</v>
      </c>
      <c r="D639">
        <f t="shared" si="36"/>
        <v>0</v>
      </c>
      <c r="E639">
        <f t="shared" si="37"/>
        <v>0</v>
      </c>
      <c r="F639">
        <f t="shared" si="38"/>
        <v>1033</v>
      </c>
      <c r="G639">
        <f t="shared" si="39"/>
        <v>0</v>
      </c>
    </row>
    <row r="640" spans="1:7" x14ac:dyDescent="0.25">
      <c r="A640" s="104">
        <v>45012.416666666657</v>
      </c>
      <c r="B640">
        <v>1098</v>
      </c>
      <c r="C640">
        <v>0</v>
      </c>
      <c r="D640">
        <f t="shared" si="36"/>
        <v>0</v>
      </c>
      <c r="E640">
        <f t="shared" si="37"/>
        <v>0</v>
      </c>
      <c r="F640">
        <f t="shared" si="38"/>
        <v>1098</v>
      </c>
      <c r="G640">
        <f t="shared" si="39"/>
        <v>0</v>
      </c>
    </row>
    <row r="641" spans="1:7" x14ac:dyDescent="0.25">
      <c r="A641" s="104">
        <v>45012.458333333343</v>
      </c>
      <c r="B641">
        <v>1087</v>
      </c>
      <c r="C641">
        <v>0</v>
      </c>
      <c r="D641">
        <f t="shared" si="36"/>
        <v>0</v>
      </c>
      <c r="E641">
        <f t="shared" si="37"/>
        <v>0</v>
      </c>
      <c r="F641">
        <f t="shared" si="38"/>
        <v>1087</v>
      </c>
      <c r="G641">
        <f t="shared" si="39"/>
        <v>0</v>
      </c>
    </row>
    <row r="642" spans="1:7" x14ac:dyDescent="0.25">
      <c r="A642" s="104">
        <v>45012.5</v>
      </c>
      <c r="B642">
        <v>896</v>
      </c>
      <c r="C642">
        <v>0</v>
      </c>
      <c r="D642">
        <f t="shared" si="36"/>
        <v>0</v>
      </c>
      <c r="E642">
        <f t="shared" si="37"/>
        <v>0</v>
      </c>
      <c r="F642">
        <f t="shared" si="38"/>
        <v>896</v>
      </c>
      <c r="G642">
        <f t="shared" si="39"/>
        <v>0</v>
      </c>
    </row>
    <row r="643" spans="1:7" x14ac:dyDescent="0.25">
      <c r="A643" s="104">
        <v>45012.541666666657</v>
      </c>
      <c r="B643">
        <v>955</v>
      </c>
      <c r="C643">
        <v>0</v>
      </c>
      <c r="D643">
        <f t="shared" si="36"/>
        <v>0</v>
      </c>
      <c r="E643">
        <f t="shared" si="37"/>
        <v>0</v>
      </c>
      <c r="F643">
        <f t="shared" si="38"/>
        <v>955</v>
      </c>
      <c r="G643">
        <f t="shared" si="39"/>
        <v>0</v>
      </c>
    </row>
    <row r="644" spans="1:7" x14ac:dyDescent="0.25">
      <c r="A644" s="104">
        <v>45012.583333333343</v>
      </c>
      <c r="B644">
        <v>800</v>
      </c>
      <c r="C644">
        <v>0</v>
      </c>
      <c r="D644">
        <f t="shared" si="36"/>
        <v>0</v>
      </c>
      <c r="E644">
        <f t="shared" si="37"/>
        <v>0</v>
      </c>
      <c r="F644">
        <f t="shared" si="38"/>
        <v>800</v>
      </c>
      <c r="G644">
        <f t="shared" si="39"/>
        <v>0</v>
      </c>
    </row>
    <row r="645" spans="1:7" x14ac:dyDescent="0.25">
      <c r="A645" s="104">
        <v>45012.625</v>
      </c>
      <c r="B645">
        <v>766</v>
      </c>
      <c r="C645">
        <v>0</v>
      </c>
      <c r="D645">
        <f t="shared" si="36"/>
        <v>0</v>
      </c>
      <c r="E645">
        <f t="shared" si="37"/>
        <v>0</v>
      </c>
      <c r="F645">
        <f t="shared" si="38"/>
        <v>766</v>
      </c>
      <c r="G645">
        <f t="shared" si="39"/>
        <v>0</v>
      </c>
    </row>
    <row r="646" spans="1:7" x14ac:dyDescent="0.25">
      <c r="A646" s="104">
        <v>45012.666666666657</v>
      </c>
      <c r="B646">
        <v>834</v>
      </c>
      <c r="C646">
        <v>0</v>
      </c>
      <c r="D646">
        <f t="shared" ref="D646:D709" si="40">IF(C646&lt;700, 0, C646-700)</f>
        <v>0</v>
      </c>
      <c r="E646">
        <f t="shared" ref="E646:E709" si="41">IF(C646&lt;700, C646, 700)</f>
        <v>0</v>
      </c>
      <c r="F646">
        <f t="shared" ref="F646:F709" si="42">B646+D646</f>
        <v>834</v>
      </c>
      <c r="G646">
        <f t="shared" ref="G646:G709" si="43">E646</f>
        <v>0</v>
      </c>
    </row>
    <row r="647" spans="1:7" x14ac:dyDescent="0.25">
      <c r="A647" s="104">
        <v>45012.708333333343</v>
      </c>
      <c r="B647">
        <v>981</v>
      </c>
      <c r="C647">
        <v>0</v>
      </c>
      <c r="D647">
        <f t="shared" si="40"/>
        <v>0</v>
      </c>
      <c r="E647">
        <f t="shared" si="41"/>
        <v>0</v>
      </c>
      <c r="F647">
        <f t="shared" si="42"/>
        <v>981</v>
      </c>
      <c r="G647">
        <f t="shared" si="43"/>
        <v>0</v>
      </c>
    </row>
    <row r="648" spans="1:7" x14ac:dyDescent="0.25">
      <c r="A648" s="104">
        <v>45012.75</v>
      </c>
      <c r="B648">
        <v>788</v>
      </c>
      <c r="C648">
        <v>0</v>
      </c>
      <c r="D648">
        <f t="shared" si="40"/>
        <v>0</v>
      </c>
      <c r="E648">
        <f t="shared" si="41"/>
        <v>0</v>
      </c>
      <c r="F648">
        <f t="shared" si="42"/>
        <v>788</v>
      </c>
      <c r="G648">
        <f t="shared" si="43"/>
        <v>0</v>
      </c>
    </row>
    <row r="649" spans="1:7" x14ac:dyDescent="0.25">
      <c r="A649" s="104">
        <v>45012.791666666657</v>
      </c>
      <c r="B649">
        <v>824</v>
      </c>
      <c r="C649">
        <v>0</v>
      </c>
      <c r="D649">
        <f t="shared" si="40"/>
        <v>0</v>
      </c>
      <c r="E649">
        <f t="shared" si="41"/>
        <v>0</v>
      </c>
      <c r="F649">
        <f t="shared" si="42"/>
        <v>824</v>
      </c>
      <c r="G649">
        <f t="shared" si="43"/>
        <v>0</v>
      </c>
    </row>
    <row r="650" spans="1:7" x14ac:dyDescent="0.25">
      <c r="A650" s="104">
        <v>45012.833333333343</v>
      </c>
      <c r="B650">
        <v>879</v>
      </c>
      <c r="C650">
        <v>0</v>
      </c>
      <c r="D650">
        <f t="shared" si="40"/>
        <v>0</v>
      </c>
      <c r="E650">
        <f t="shared" si="41"/>
        <v>0</v>
      </c>
      <c r="F650">
        <f t="shared" si="42"/>
        <v>879</v>
      </c>
      <c r="G650">
        <f t="shared" si="43"/>
        <v>0</v>
      </c>
    </row>
    <row r="651" spans="1:7" x14ac:dyDescent="0.25">
      <c r="A651" s="104">
        <v>45012.875</v>
      </c>
      <c r="B651">
        <v>1115</v>
      </c>
      <c r="C651">
        <v>0</v>
      </c>
      <c r="D651">
        <f t="shared" si="40"/>
        <v>0</v>
      </c>
      <c r="E651">
        <f t="shared" si="41"/>
        <v>0</v>
      </c>
      <c r="F651">
        <f t="shared" si="42"/>
        <v>1115</v>
      </c>
      <c r="G651">
        <f t="shared" si="43"/>
        <v>0</v>
      </c>
    </row>
    <row r="652" spans="1:7" x14ac:dyDescent="0.25">
      <c r="A652" s="104">
        <v>45012.916666666657</v>
      </c>
      <c r="B652">
        <v>919</v>
      </c>
      <c r="C652">
        <v>0</v>
      </c>
      <c r="D652">
        <f t="shared" si="40"/>
        <v>0</v>
      </c>
      <c r="E652">
        <f t="shared" si="41"/>
        <v>0</v>
      </c>
      <c r="F652">
        <f t="shared" si="42"/>
        <v>919</v>
      </c>
      <c r="G652">
        <f t="shared" si="43"/>
        <v>0</v>
      </c>
    </row>
    <row r="653" spans="1:7" x14ac:dyDescent="0.25">
      <c r="A653" s="104">
        <v>45012.958333333343</v>
      </c>
      <c r="B653">
        <v>991</v>
      </c>
      <c r="C653">
        <v>0</v>
      </c>
      <c r="D653">
        <f t="shared" si="40"/>
        <v>0</v>
      </c>
      <c r="E653">
        <f t="shared" si="41"/>
        <v>0</v>
      </c>
      <c r="F653">
        <f t="shared" si="42"/>
        <v>991</v>
      </c>
      <c r="G653">
        <f t="shared" si="43"/>
        <v>0</v>
      </c>
    </row>
    <row r="654" spans="1:7" x14ac:dyDescent="0.25">
      <c r="A654" s="105">
        <v>45013</v>
      </c>
      <c r="B654">
        <v>845</v>
      </c>
      <c r="C654">
        <v>0</v>
      </c>
      <c r="D654">
        <f t="shared" si="40"/>
        <v>0</v>
      </c>
      <c r="E654">
        <f t="shared" si="41"/>
        <v>0</v>
      </c>
      <c r="F654">
        <f t="shared" si="42"/>
        <v>845</v>
      </c>
      <c r="G654">
        <f t="shared" si="43"/>
        <v>0</v>
      </c>
    </row>
    <row r="655" spans="1:7" x14ac:dyDescent="0.25">
      <c r="A655" s="104">
        <v>45013.041666666657</v>
      </c>
      <c r="B655">
        <v>883</v>
      </c>
      <c r="C655">
        <v>0</v>
      </c>
      <c r="D655">
        <f t="shared" si="40"/>
        <v>0</v>
      </c>
      <c r="E655">
        <f t="shared" si="41"/>
        <v>0</v>
      </c>
      <c r="F655">
        <f t="shared" si="42"/>
        <v>883</v>
      </c>
      <c r="G655">
        <f t="shared" si="43"/>
        <v>0</v>
      </c>
    </row>
    <row r="656" spans="1:7" x14ac:dyDescent="0.25">
      <c r="A656" s="104">
        <v>45013.083333333343</v>
      </c>
      <c r="B656">
        <v>913</v>
      </c>
      <c r="C656">
        <v>0</v>
      </c>
      <c r="D656">
        <f t="shared" si="40"/>
        <v>0</v>
      </c>
      <c r="E656">
        <f t="shared" si="41"/>
        <v>0</v>
      </c>
      <c r="F656">
        <f t="shared" si="42"/>
        <v>913</v>
      </c>
      <c r="G656">
        <f t="shared" si="43"/>
        <v>0</v>
      </c>
    </row>
    <row r="657" spans="1:7" x14ac:dyDescent="0.25">
      <c r="A657" s="104">
        <v>45013.125</v>
      </c>
      <c r="B657">
        <v>1008</v>
      </c>
      <c r="C657">
        <v>0</v>
      </c>
      <c r="D657">
        <f t="shared" si="40"/>
        <v>0</v>
      </c>
      <c r="E657">
        <f t="shared" si="41"/>
        <v>0</v>
      </c>
      <c r="F657">
        <f t="shared" si="42"/>
        <v>1008</v>
      </c>
      <c r="G657">
        <f t="shared" si="43"/>
        <v>0</v>
      </c>
    </row>
    <row r="658" spans="1:7" x14ac:dyDescent="0.25">
      <c r="A658" s="104">
        <v>45013.166666666657</v>
      </c>
      <c r="B658">
        <v>748</v>
      </c>
      <c r="C658">
        <v>0</v>
      </c>
      <c r="D658">
        <f t="shared" si="40"/>
        <v>0</v>
      </c>
      <c r="E658">
        <f t="shared" si="41"/>
        <v>0</v>
      </c>
      <c r="F658">
        <f t="shared" si="42"/>
        <v>748</v>
      </c>
      <c r="G658">
        <f t="shared" si="43"/>
        <v>0</v>
      </c>
    </row>
    <row r="659" spans="1:7" x14ac:dyDescent="0.25">
      <c r="A659" s="104">
        <v>45013.208333333343</v>
      </c>
      <c r="B659">
        <v>663</v>
      </c>
      <c r="C659">
        <v>0</v>
      </c>
      <c r="D659">
        <f t="shared" si="40"/>
        <v>0</v>
      </c>
      <c r="E659">
        <f t="shared" si="41"/>
        <v>0</v>
      </c>
      <c r="F659">
        <f t="shared" si="42"/>
        <v>663</v>
      </c>
      <c r="G659">
        <f t="shared" si="43"/>
        <v>0</v>
      </c>
    </row>
    <row r="660" spans="1:7" x14ac:dyDescent="0.25">
      <c r="A660" s="104">
        <v>45013.25</v>
      </c>
      <c r="B660">
        <v>735</v>
      </c>
      <c r="C660">
        <v>0</v>
      </c>
      <c r="D660">
        <f t="shared" si="40"/>
        <v>0</v>
      </c>
      <c r="E660">
        <f t="shared" si="41"/>
        <v>0</v>
      </c>
      <c r="F660">
        <f t="shared" si="42"/>
        <v>735</v>
      </c>
      <c r="G660">
        <f t="shared" si="43"/>
        <v>0</v>
      </c>
    </row>
    <row r="661" spans="1:7" x14ac:dyDescent="0.25">
      <c r="A661" s="104">
        <v>45013.291666666657</v>
      </c>
      <c r="B661">
        <v>804</v>
      </c>
      <c r="C661">
        <v>0</v>
      </c>
      <c r="D661">
        <f t="shared" si="40"/>
        <v>0</v>
      </c>
      <c r="E661">
        <f t="shared" si="41"/>
        <v>0</v>
      </c>
      <c r="F661">
        <f t="shared" si="42"/>
        <v>804</v>
      </c>
      <c r="G661">
        <f t="shared" si="43"/>
        <v>0</v>
      </c>
    </row>
    <row r="662" spans="1:7" x14ac:dyDescent="0.25">
      <c r="A662" s="104">
        <v>45013.333333333343</v>
      </c>
      <c r="B662">
        <v>1027</v>
      </c>
      <c r="C662">
        <v>0</v>
      </c>
      <c r="D662">
        <f t="shared" si="40"/>
        <v>0</v>
      </c>
      <c r="E662">
        <f t="shared" si="41"/>
        <v>0</v>
      </c>
      <c r="F662">
        <f t="shared" si="42"/>
        <v>1027</v>
      </c>
      <c r="G662">
        <f t="shared" si="43"/>
        <v>0</v>
      </c>
    </row>
    <row r="663" spans="1:7" x14ac:dyDescent="0.25">
      <c r="A663" s="104">
        <v>45013.375</v>
      </c>
      <c r="B663">
        <v>856</v>
      </c>
      <c r="C663">
        <v>0</v>
      </c>
      <c r="D663">
        <f t="shared" si="40"/>
        <v>0</v>
      </c>
      <c r="E663">
        <f t="shared" si="41"/>
        <v>0</v>
      </c>
      <c r="F663">
        <f t="shared" si="42"/>
        <v>856</v>
      </c>
      <c r="G663">
        <f t="shared" si="43"/>
        <v>0</v>
      </c>
    </row>
    <row r="664" spans="1:7" x14ac:dyDescent="0.25">
      <c r="A664" s="104">
        <v>45013.416666666657</v>
      </c>
      <c r="B664">
        <v>687</v>
      </c>
      <c r="C664">
        <v>0</v>
      </c>
      <c r="D664">
        <f t="shared" si="40"/>
        <v>0</v>
      </c>
      <c r="E664">
        <f t="shared" si="41"/>
        <v>0</v>
      </c>
      <c r="F664">
        <f t="shared" si="42"/>
        <v>687</v>
      </c>
      <c r="G664">
        <f t="shared" si="43"/>
        <v>0</v>
      </c>
    </row>
    <row r="665" spans="1:7" x14ac:dyDescent="0.25">
      <c r="A665" s="104">
        <v>45013.458333333343</v>
      </c>
      <c r="B665">
        <v>736</v>
      </c>
      <c r="C665">
        <v>0</v>
      </c>
      <c r="D665">
        <f t="shared" si="40"/>
        <v>0</v>
      </c>
      <c r="E665">
        <f t="shared" si="41"/>
        <v>0</v>
      </c>
      <c r="F665">
        <f t="shared" si="42"/>
        <v>736</v>
      </c>
      <c r="G665">
        <f t="shared" si="43"/>
        <v>0</v>
      </c>
    </row>
    <row r="666" spans="1:7" x14ac:dyDescent="0.25">
      <c r="A666" s="104">
        <v>45013.5</v>
      </c>
      <c r="B666">
        <v>1059</v>
      </c>
      <c r="C666">
        <v>0</v>
      </c>
      <c r="D666">
        <f t="shared" si="40"/>
        <v>0</v>
      </c>
      <c r="E666">
        <f t="shared" si="41"/>
        <v>0</v>
      </c>
      <c r="F666">
        <f t="shared" si="42"/>
        <v>1059</v>
      </c>
      <c r="G666">
        <f t="shared" si="43"/>
        <v>0</v>
      </c>
    </row>
    <row r="667" spans="1:7" x14ac:dyDescent="0.25">
      <c r="A667" s="104">
        <v>45013.541666666657</v>
      </c>
      <c r="B667">
        <v>1136</v>
      </c>
      <c r="C667">
        <v>0</v>
      </c>
      <c r="D667">
        <f t="shared" si="40"/>
        <v>0</v>
      </c>
      <c r="E667">
        <f t="shared" si="41"/>
        <v>0</v>
      </c>
      <c r="F667">
        <f t="shared" si="42"/>
        <v>1136</v>
      </c>
      <c r="G667">
        <f t="shared" si="43"/>
        <v>0</v>
      </c>
    </row>
    <row r="668" spans="1:7" x14ac:dyDescent="0.25">
      <c r="A668" s="104">
        <v>45013.583333333343</v>
      </c>
      <c r="B668">
        <v>999</v>
      </c>
      <c r="C668">
        <v>0</v>
      </c>
      <c r="D668">
        <f t="shared" si="40"/>
        <v>0</v>
      </c>
      <c r="E668">
        <f t="shared" si="41"/>
        <v>0</v>
      </c>
      <c r="F668">
        <f t="shared" si="42"/>
        <v>999</v>
      </c>
      <c r="G668">
        <f t="shared" si="43"/>
        <v>0</v>
      </c>
    </row>
    <row r="669" spans="1:7" x14ac:dyDescent="0.25">
      <c r="A669" s="104">
        <v>45013.625</v>
      </c>
      <c r="B669">
        <v>754</v>
      </c>
      <c r="C669">
        <v>0</v>
      </c>
      <c r="D669">
        <f t="shared" si="40"/>
        <v>0</v>
      </c>
      <c r="E669">
        <f t="shared" si="41"/>
        <v>0</v>
      </c>
      <c r="F669">
        <f t="shared" si="42"/>
        <v>754</v>
      </c>
      <c r="G669">
        <f t="shared" si="43"/>
        <v>0</v>
      </c>
    </row>
    <row r="670" spans="1:7" x14ac:dyDescent="0.25">
      <c r="A670" s="104">
        <v>45013.666666666657</v>
      </c>
      <c r="B670">
        <v>1054</v>
      </c>
      <c r="C670">
        <v>0</v>
      </c>
      <c r="D670">
        <f t="shared" si="40"/>
        <v>0</v>
      </c>
      <c r="E670">
        <f t="shared" si="41"/>
        <v>0</v>
      </c>
      <c r="F670">
        <f t="shared" si="42"/>
        <v>1054</v>
      </c>
      <c r="G670">
        <f t="shared" si="43"/>
        <v>0</v>
      </c>
    </row>
    <row r="671" spans="1:7" x14ac:dyDescent="0.25">
      <c r="A671" s="104">
        <v>45013.708333333343</v>
      </c>
      <c r="B671">
        <v>810</v>
      </c>
      <c r="C671">
        <v>0</v>
      </c>
      <c r="D671">
        <f t="shared" si="40"/>
        <v>0</v>
      </c>
      <c r="E671">
        <f t="shared" si="41"/>
        <v>0</v>
      </c>
      <c r="F671">
        <f t="shared" si="42"/>
        <v>810</v>
      </c>
      <c r="G671">
        <f t="shared" si="43"/>
        <v>0</v>
      </c>
    </row>
    <row r="672" spans="1:7" x14ac:dyDescent="0.25">
      <c r="A672" s="104">
        <v>45013.75</v>
      </c>
      <c r="B672">
        <v>964</v>
      </c>
      <c r="C672">
        <v>0</v>
      </c>
      <c r="D672">
        <f t="shared" si="40"/>
        <v>0</v>
      </c>
      <c r="E672">
        <f t="shared" si="41"/>
        <v>0</v>
      </c>
      <c r="F672">
        <f t="shared" si="42"/>
        <v>964</v>
      </c>
      <c r="G672">
        <f t="shared" si="43"/>
        <v>0</v>
      </c>
    </row>
    <row r="673" spans="1:7" x14ac:dyDescent="0.25">
      <c r="A673" s="104">
        <v>45013.791666666657</v>
      </c>
      <c r="B673">
        <v>858</v>
      </c>
      <c r="C673">
        <v>0</v>
      </c>
      <c r="D673">
        <f t="shared" si="40"/>
        <v>0</v>
      </c>
      <c r="E673">
        <f t="shared" si="41"/>
        <v>0</v>
      </c>
      <c r="F673">
        <f t="shared" si="42"/>
        <v>858</v>
      </c>
      <c r="G673">
        <f t="shared" si="43"/>
        <v>0</v>
      </c>
    </row>
    <row r="674" spans="1:7" x14ac:dyDescent="0.25">
      <c r="A674" s="104">
        <v>45013.833333333343</v>
      </c>
      <c r="B674">
        <v>980</v>
      </c>
      <c r="C674">
        <v>0</v>
      </c>
      <c r="D674">
        <f t="shared" si="40"/>
        <v>0</v>
      </c>
      <c r="E674">
        <f t="shared" si="41"/>
        <v>0</v>
      </c>
      <c r="F674">
        <f t="shared" si="42"/>
        <v>980</v>
      </c>
      <c r="G674">
        <f t="shared" si="43"/>
        <v>0</v>
      </c>
    </row>
    <row r="675" spans="1:7" x14ac:dyDescent="0.25">
      <c r="A675" s="104">
        <v>45013.875</v>
      </c>
      <c r="B675">
        <v>1060</v>
      </c>
      <c r="C675">
        <v>0</v>
      </c>
      <c r="D675">
        <f t="shared" si="40"/>
        <v>0</v>
      </c>
      <c r="E675">
        <f t="shared" si="41"/>
        <v>0</v>
      </c>
      <c r="F675">
        <f t="shared" si="42"/>
        <v>1060</v>
      </c>
      <c r="G675">
        <f t="shared" si="43"/>
        <v>0</v>
      </c>
    </row>
    <row r="676" spans="1:7" x14ac:dyDescent="0.25">
      <c r="A676" s="104">
        <v>45013.916666666657</v>
      </c>
      <c r="B676">
        <v>898</v>
      </c>
      <c r="C676">
        <v>0</v>
      </c>
      <c r="D676">
        <f t="shared" si="40"/>
        <v>0</v>
      </c>
      <c r="E676">
        <f t="shared" si="41"/>
        <v>0</v>
      </c>
      <c r="F676">
        <f t="shared" si="42"/>
        <v>898</v>
      </c>
      <c r="G676">
        <f t="shared" si="43"/>
        <v>0</v>
      </c>
    </row>
    <row r="677" spans="1:7" x14ac:dyDescent="0.25">
      <c r="A677" s="104">
        <v>45013.958333333343</v>
      </c>
      <c r="B677">
        <v>983</v>
      </c>
      <c r="C677">
        <v>0</v>
      </c>
      <c r="D677">
        <f t="shared" si="40"/>
        <v>0</v>
      </c>
      <c r="E677">
        <f t="shared" si="41"/>
        <v>0</v>
      </c>
      <c r="F677">
        <f t="shared" si="42"/>
        <v>983</v>
      </c>
      <c r="G677">
        <f t="shared" si="43"/>
        <v>0</v>
      </c>
    </row>
    <row r="678" spans="1:7" x14ac:dyDescent="0.25">
      <c r="A678" s="105">
        <v>45014</v>
      </c>
      <c r="B678">
        <v>862</v>
      </c>
      <c r="C678">
        <v>0</v>
      </c>
      <c r="D678">
        <f t="shared" si="40"/>
        <v>0</v>
      </c>
      <c r="E678">
        <f t="shared" si="41"/>
        <v>0</v>
      </c>
      <c r="F678">
        <f t="shared" si="42"/>
        <v>862</v>
      </c>
      <c r="G678">
        <f t="shared" si="43"/>
        <v>0</v>
      </c>
    </row>
    <row r="679" spans="1:7" x14ac:dyDescent="0.25">
      <c r="A679" s="104">
        <v>45014.041666666657</v>
      </c>
      <c r="B679">
        <v>924</v>
      </c>
      <c r="C679">
        <v>0</v>
      </c>
      <c r="D679">
        <f t="shared" si="40"/>
        <v>0</v>
      </c>
      <c r="E679">
        <f t="shared" si="41"/>
        <v>0</v>
      </c>
      <c r="F679">
        <f t="shared" si="42"/>
        <v>924</v>
      </c>
      <c r="G679">
        <f t="shared" si="43"/>
        <v>0</v>
      </c>
    </row>
    <row r="680" spans="1:7" x14ac:dyDescent="0.25">
      <c r="A680" s="104">
        <v>45014.083333333343</v>
      </c>
      <c r="B680">
        <v>997</v>
      </c>
      <c r="C680">
        <v>0</v>
      </c>
      <c r="D680">
        <f t="shared" si="40"/>
        <v>0</v>
      </c>
      <c r="E680">
        <f t="shared" si="41"/>
        <v>0</v>
      </c>
      <c r="F680">
        <f t="shared" si="42"/>
        <v>997</v>
      </c>
      <c r="G680">
        <f t="shared" si="43"/>
        <v>0</v>
      </c>
    </row>
    <row r="681" spans="1:7" x14ac:dyDescent="0.25">
      <c r="A681" s="104">
        <v>45014.125</v>
      </c>
      <c r="B681">
        <v>745</v>
      </c>
      <c r="C681">
        <v>0</v>
      </c>
      <c r="D681">
        <f t="shared" si="40"/>
        <v>0</v>
      </c>
      <c r="E681">
        <f t="shared" si="41"/>
        <v>0</v>
      </c>
      <c r="F681">
        <f t="shared" si="42"/>
        <v>745</v>
      </c>
      <c r="G681">
        <f t="shared" si="43"/>
        <v>0</v>
      </c>
    </row>
    <row r="682" spans="1:7" x14ac:dyDescent="0.25">
      <c r="A682" s="104">
        <v>45014.166666666657</v>
      </c>
      <c r="B682">
        <v>716</v>
      </c>
      <c r="C682">
        <v>0</v>
      </c>
      <c r="D682">
        <f t="shared" si="40"/>
        <v>0</v>
      </c>
      <c r="E682">
        <f t="shared" si="41"/>
        <v>0</v>
      </c>
      <c r="F682">
        <f t="shared" si="42"/>
        <v>716</v>
      </c>
      <c r="G682">
        <f t="shared" si="43"/>
        <v>0</v>
      </c>
    </row>
    <row r="683" spans="1:7" x14ac:dyDescent="0.25">
      <c r="A683" s="104">
        <v>45014.208333333343</v>
      </c>
      <c r="B683">
        <v>630</v>
      </c>
      <c r="C683">
        <v>0</v>
      </c>
      <c r="D683">
        <f t="shared" si="40"/>
        <v>0</v>
      </c>
      <c r="E683">
        <f t="shared" si="41"/>
        <v>0</v>
      </c>
      <c r="F683">
        <f t="shared" si="42"/>
        <v>630</v>
      </c>
      <c r="G683">
        <f t="shared" si="43"/>
        <v>0</v>
      </c>
    </row>
    <row r="684" spans="1:7" x14ac:dyDescent="0.25">
      <c r="A684" s="104">
        <v>45014.25</v>
      </c>
      <c r="B684">
        <v>596</v>
      </c>
      <c r="C684">
        <v>0</v>
      </c>
      <c r="D684">
        <f t="shared" si="40"/>
        <v>0</v>
      </c>
      <c r="E684">
        <f t="shared" si="41"/>
        <v>0</v>
      </c>
      <c r="F684">
        <f t="shared" si="42"/>
        <v>596</v>
      </c>
      <c r="G684">
        <f t="shared" si="43"/>
        <v>0</v>
      </c>
    </row>
    <row r="685" spans="1:7" x14ac:dyDescent="0.25">
      <c r="A685" s="104">
        <v>45014.291666666657</v>
      </c>
      <c r="B685">
        <v>801</v>
      </c>
      <c r="C685">
        <v>0</v>
      </c>
      <c r="D685">
        <f t="shared" si="40"/>
        <v>0</v>
      </c>
      <c r="E685">
        <f t="shared" si="41"/>
        <v>0</v>
      </c>
      <c r="F685">
        <f t="shared" si="42"/>
        <v>801</v>
      </c>
      <c r="G685">
        <f t="shared" si="43"/>
        <v>0</v>
      </c>
    </row>
    <row r="686" spans="1:7" x14ac:dyDescent="0.25">
      <c r="A686" s="104">
        <v>45014.333333333343</v>
      </c>
      <c r="B686">
        <v>934</v>
      </c>
      <c r="C686">
        <v>0</v>
      </c>
      <c r="D686">
        <f t="shared" si="40"/>
        <v>0</v>
      </c>
      <c r="E686">
        <f t="shared" si="41"/>
        <v>0</v>
      </c>
      <c r="F686">
        <f t="shared" si="42"/>
        <v>934</v>
      </c>
      <c r="G686">
        <f t="shared" si="43"/>
        <v>0</v>
      </c>
    </row>
    <row r="687" spans="1:7" x14ac:dyDescent="0.25">
      <c r="A687" s="104">
        <v>45014.375</v>
      </c>
      <c r="B687">
        <v>843</v>
      </c>
      <c r="C687">
        <v>0</v>
      </c>
      <c r="D687">
        <f t="shared" si="40"/>
        <v>0</v>
      </c>
      <c r="E687">
        <f t="shared" si="41"/>
        <v>0</v>
      </c>
      <c r="F687">
        <f t="shared" si="42"/>
        <v>843</v>
      </c>
      <c r="G687">
        <f t="shared" si="43"/>
        <v>0</v>
      </c>
    </row>
    <row r="688" spans="1:7" x14ac:dyDescent="0.25">
      <c r="A688" s="104">
        <v>45014.416666666657</v>
      </c>
      <c r="B688">
        <v>788</v>
      </c>
      <c r="C688">
        <v>0</v>
      </c>
      <c r="D688">
        <f t="shared" si="40"/>
        <v>0</v>
      </c>
      <c r="E688">
        <f t="shared" si="41"/>
        <v>0</v>
      </c>
      <c r="F688">
        <f t="shared" si="42"/>
        <v>788</v>
      </c>
      <c r="G688">
        <f t="shared" si="43"/>
        <v>0</v>
      </c>
    </row>
    <row r="689" spans="1:7" x14ac:dyDescent="0.25">
      <c r="A689" s="104">
        <v>45014.458333333343</v>
      </c>
      <c r="B689">
        <v>908</v>
      </c>
      <c r="C689">
        <v>0</v>
      </c>
      <c r="D689">
        <f t="shared" si="40"/>
        <v>0</v>
      </c>
      <c r="E689">
        <f t="shared" si="41"/>
        <v>0</v>
      </c>
      <c r="F689">
        <f t="shared" si="42"/>
        <v>908</v>
      </c>
      <c r="G689">
        <f t="shared" si="43"/>
        <v>0</v>
      </c>
    </row>
    <row r="690" spans="1:7" x14ac:dyDescent="0.25">
      <c r="A690" s="104">
        <v>45014.5</v>
      </c>
      <c r="B690">
        <v>882</v>
      </c>
      <c r="C690">
        <v>0</v>
      </c>
      <c r="D690">
        <f t="shared" si="40"/>
        <v>0</v>
      </c>
      <c r="E690">
        <f t="shared" si="41"/>
        <v>0</v>
      </c>
      <c r="F690">
        <f t="shared" si="42"/>
        <v>882</v>
      </c>
      <c r="G690">
        <f t="shared" si="43"/>
        <v>0</v>
      </c>
    </row>
    <row r="691" spans="1:7" x14ac:dyDescent="0.25">
      <c r="A691" s="104">
        <v>45014.541666666657</v>
      </c>
      <c r="B691">
        <v>671</v>
      </c>
      <c r="C691">
        <v>0</v>
      </c>
      <c r="D691">
        <f t="shared" si="40"/>
        <v>0</v>
      </c>
      <c r="E691">
        <f t="shared" si="41"/>
        <v>0</v>
      </c>
      <c r="F691">
        <f t="shared" si="42"/>
        <v>671</v>
      </c>
      <c r="G691">
        <f t="shared" si="43"/>
        <v>0</v>
      </c>
    </row>
    <row r="692" spans="1:7" x14ac:dyDescent="0.25">
      <c r="A692" s="104">
        <v>45014.583333333343</v>
      </c>
      <c r="B692">
        <v>533</v>
      </c>
      <c r="C692">
        <v>0</v>
      </c>
      <c r="D692">
        <f t="shared" si="40"/>
        <v>0</v>
      </c>
      <c r="E692">
        <f t="shared" si="41"/>
        <v>0</v>
      </c>
      <c r="F692">
        <f t="shared" si="42"/>
        <v>533</v>
      </c>
      <c r="G692">
        <f t="shared" si="43"/>
        <v>0</v>
      </c>
    </row>
    <row r="693" spans="1:7" x14ac:dyDescent="0.25">
      <c r="A693" s="104">
        <v>45014.625</v>
      </c>
      <c r="B693">
        <v>605</v>
      </c>
      <c r="C693">
        <v>0</v>
      </c>
      <c r="D693">
        <f t="shared" si="40"/>
        <v>0</v>
      </c>
      <c r="E693">
        <f t="shared" si="41"/>
        <v>0</v>
      </c>
      <c r="F693">
        <f t="shared" si="42"/>
        <v>605</v>
      </c>
      <c r="G693">
        <f t="shared" si="43"/>
        <v>0</v>
      </c>
    </row>
    <row r="694" spans="1:7" x14ac:dyDescent="0.25">
      <c r="A694" s="104">
        <v>45014.666666666657</v>
      </c>
      <c r="B694">
        <v>676</v>
      </c>
      <c r="C694">
        <v>0</v>
      </c>
      <c r="D694">
        <f t="shared" si="40"/>
        <v>0</v>
      </c>
      <c r="E694">
        <f t="shared" si="41"/>
        <v>0</v>
      </c>
      <c r="F694">
        <f t="shared" si="42"/>
        <v>676</v>
      </c>
      <c r="G694">
        <f t="shared" si="43"/>
        <v>0</v>
      </c>
    </row>
    <row r="695" spans="1:7" x14ac:dyDescent="0.25">
      <c r="A695" s="104">
        <v>45014.708333333343</v>
      </c>
      <c r="B695">
        <v>780</v>
      </c>
      <c r="C695">
        <v>0</v>
      </c>
      <c r="D695">
        <f t="shared" si="40"/>
        <v>0</v>
      </c>
      <c r="E695">
        <f t="shared" si="41"/>
        <v>0</v>
      </c>
      <c r="F695">
        <f t="shared" si="42"/>
        <v>780</v>
      </c>
      <c r="G695">
        <f t="shared" si="43"/>
        <v>0</v>
      </c>
    </row>
    <row r="696" spans="1:7" x14ac:dyDescent="0.25">
      <c r="A696" s="104">
        <v>45014.75</v>
      </c>
      <c r="B696">
        <v>741</v>
      </c>
      <c r="C696">
        <v>0</v>
      </c>
      <c r="D696">
        <f t="shared" si="40"/>
        <v>0</v>
      </c>
      <c r="E696">
        <f t="shared" si="41"/>
        <v>0</v>
      </c>
      <c r="F696">
        <f t="shared" si="42"/>
        <v>741</v>
      </c>
      <c r="G696">
        <f t="shared" si="43"/>
        <v>0</v>
      </c>
    </row>
    <row r="697" spans="1:7" x14ac:dyDescent="0.25">
      <c r="A697" s="104">
        <v>45014.791666666657</v>
      </c>
      <c r="B697">
        <v>670</v>
      </c>
      <c r="C697">
        <v>0</v>
      </c>
      <c r="D697">
        <f t="shared" si="40"/>
        <v>0</v>
      </c>
      <c r="E697">
        <f t="shared" si="41"/>
        <v>0</v>
      </c>
      <c r="F697">
        <f t="shared" si="42"/>
        <v>670</v>
      </c>
      <c r="G697">
        <f t="shared" si="43"/>
        <v>0</v>
      </c>
    </row>
    <row r="698" spans="1:7" x14ac:dyDescent="0.25">
      <c r="A698" s="104">
        <v>45014.833333333343</v>
      </c>
      <c r="B698">
        <v>1012</v>
      </c>
      <c r="C698">
        <v>0</v>
      </c>
      <c r="D698">
        <f t="shared" si="40"/>
        <v>0</v>
      </c>
      <c r="E698">
        <f t="shared" si="41"/>
        <v>0</v>
      </c>
      <c r="F698">
        <f t="shared" si="42"/>
        <v>1012</v>
      </c>
      <c r="G698">
        <f t="shared" si="43"/>
        <v>0</v>
      </c>
    </row>
    <row r="699" spans="1:7" x14ac:dyDescent="0.25">
      <c r="A699" s="104">
        <v>45014.875</v>
      </c>
      <c r="B699">
        <v>852</v>
      </c>
      <c r="C699">
        <v>0</v>
      </c>
      <c r="D699">
        <f t="shared" si="40"/>
        <v>0</v>
      </c>
      <c r="E699">
        <f t="shared" si="41"/>
        <v>0</v>
      </c>
      <c r="F699">
        <f t="shared" si="42"/>
        <v>852</v>
      </c>
      <c r="G699">
        <f t="shared" si="43"/>
        <v>0</v>
      </c>
    </row>
    <row r="700" spans="1:7" x14ac:dyDescent="0.25">
      <c r="A700" s="104">
        <v>45014.916666666657</v>
      </c>
      <c r="B700">
        <v>970</v>
      </c>
      <c r="C700">
        <v>0</v>
      </c>
      <c r="D700">
        <f t="shared" si="40"/>
        <v>0</v>
      </c>
      <c r="E700">
        <f t="shared" si="41"/>
        <v>0</v>
      </c>
      <c r="F700">
        <f t="shared" si="42"/>
        <v>970</v>
      </c>
      <c r="G700">
        <f t="shared" si="43"/>
        <v>0</v>
      </c>
    </row>
    <row r="701" spans="1:7" x14ac:dyDescent="0.25">
      <c r="A701" s="104">
        <v>45014.958333333343</v>
      </c>
      <c r="B701">
        <v>937</v>
      </c>
      <c r="C701">
        <v>0</v>
      </c>
      <c r="D701">
        <f t="shared" si="40"/>
        <v>0</v>
      </c>
      <c r="E701">
        <f t="shared" si="41"/>
        <v>0</v>
      </c>
      <c r="F701">
        <f t="shared" si="42"/>
        <v>937</v>
      </c>
      <c r="G701">
        <f t="shared" si="43"/>
        <v>0</v>
      </c>
    </row>
    <row r="702" spans="1:7" x14ac:dyDescent="0.25">
      <c r="A702" s="105">
        <v>45015</v>
      </c>
      <c r="B702">
        <v>977</v>
      </c>
      <c r="C702">
        <v>0</v>
      </c>
      <c r="D702">
        <f t="shared" si="40"/>
        <v>0</v>
      </c>
      <c r="E702">
        <f t="shared" si="41"/>
        <v>0</v>
      </c>
      <c r="F702">
        <f t="shared" si="42"/>
        <v>977</v>
      </c>
      <c r="G702">
        <f t="shared" si="43"/>
        <v>0</v>
      </c>
    </row>
    <row r="703" spans="1:7" x14ac:dyDescent="0.25">
      <c r="A703" s="104">
        <v>45015.041666666657</v>
      </c>
      <c r="B703">
        <v>1076</v>
      </c>
      <c r="C703">
        <v>0</v>
      </c>
      <c r="D703">
        <f t="shared" si="40"/>
        <v>0</v>
      </c>
      <c r="E703">
        <f t="shared" si="41"/>
        <v>0</v>
      </c>
      <c r="F703">
        <f t="shared" si="42"/>
        <v>1076</v>
      </c>
      <c r="G703">
        <f t="shared" si="43"/>
        <v>0</v>
      </c>
    </row>
    <row r="704" spans="1:7" x14ac:dyDescent="0.25">
      <c r="A704" s="104">
        <v>45015.083333333343</v>
      </c>
      <c r="B704">
        <v>885</v>
      </c>
      <c r="C704">
        <v>0</v>
      </c>
      <c r="D704">
        <f t="shared" si="40"/>
        <v>0</v>
      </c>
      <c r="E704">
        <f t="shared" si="41"/>
        <v>0</v>
      </c>
      <c r="F704">
        <f t="shared" si="42"/>
        <v>885</v>
      </c>
      <c r="G704">
        <f t="shared" si="43"/>
        <v>0</v>
      </c>
    </row>
    <row r="705" spans="1:7" x14ac:dyDescent="0.25">
      <c r="A705" s="104">
        <v>45015.125</v>
      </c>
      <c r="B705">
        <v>619</v>
      </c>
      <c r="C705">
        <v>0</v>
      </c>
      <c r="D705">
        <f t="shared" si="40"/>
        <v>0</v>
      </c>
      <c r="E705">
        <f t="shared" si="41"/>
        <v>0</v>
      </c>
      <c r="F705">
        <f t="shared" si="42"/>
        <v>619</v>
      </c>
      <c r="G705">
        <f t="shared" si="43"/>
        <v>0</v>
      </c>
    </row>
    <row r="706" spans="1:7" x14ac:dyDescent="0.25">
      <c r="A706" s="104">
        <v>45015.166666666657</v>
      </c>
      <c r="B706">
        <v>502</v>
      </c>
      <c r="C706">
        <v>0</v>
      </c>
      <c r="D706">
        <f t="shared" si="40"/>
        <v>0</v>
      </c>
      <c r="E706">
        <f t="shared" si="41"/>
        <v>0</v>
      </c>
      <c r="F706">
        <f t="shared" si="42"/>
        <v>502</v>
      </c>
      <c r="G706">
        <f t="shared" si="43"/>
        <v>0</v>
      </c>
    </row>
    <row r="707" spans="1:7" x14ac:dyDescent="0.25">
      <c r="A707" s="104">
        <v>45015.208333333343</v>
      </c>
      <c r="B707">
        <v>537</v>
      </c>
      <c r="C707">
        <v>0</v>
      </c>
      <c r="D707">
        <f t="shared" si="40"/>
        <v>0</v>
      </c>
      <c r="E707">
        <f t="shared" si="41"/>
        <v>0</v>
      </c>
      <c r="F707">
        <f t="shared" si="42"/>
        <v>537</v>
      </c>
      <c r="G707">
        <f t="shared" si="43"/>
        <v>0</v>
      </c>
    </row>
    <row r="708" spans="1:7" x14ac:dyDescent="0.25">
      <c r="A708" s="104">
        <v>45015.25</v>
      </c>
      <c r="B708">
        <v>840</v>
      </c>
      <c r="C708">
        <v>0</v>
      </c>
      <c r="D708">
        <f t="shared" si="40"/>
        <v>0</v>
      </c>
      <c r="E708">
        <f t="shared" si="41"/>
        <v>0</v>
      </c>
      <c r="F708">
        <f t="shared" si="42"/>
        <v>840</v>
      </c>
      <c r="G708">
        <f t="shared" si="43"/>
        <v>0</v>
      </c>
    </row>
    <row r="709" spans="1:7" x14ac:dyDescent="0.25">
      <c r="A709" s="104">
        <v>45015.291666666657</v>
      </c>
      <c r="B709">
        <v>604</v>
      </c>
      <c r="C709">
        <v>0</v>
      </c>
      <c r="D709">
        <f t="shared" si="40"/>
        <v>0</v>
      </c>
      <c r="E709">
        <f t="shared" si="41"/>
        <v>0</v>
      </c>
      <c r="F709">
        <f t="shared" si="42"/>
        <v>604</v>
      </c>
      <c r="G709">
        <f t="shared" si="43"/>
        <v>0</v>
      </c>
    </row>
    <row r="710" spans="1:7" x14ac:dyDescent="0.25">
      <c r="A710" s="104">
        <v>45015.333333333343</v>
      </c>
      <c r="B710">
        <v>625</v>
      </c>
      <c r="C710">
        <v>0</v>
      </c>
      <c r="D710">
        <f t="shared" ref="D710:D773" si="44">IF(C710&lt;700, 0, C710-700)</f>
        <v>0</v>
      </c>
      <c r="E710">
        <f t="shared" ref="E710:E749" si="45">IF(C710&lt;700, C710, 700)</f>
        <v>0</v>
      </c>
      <c r="F710">
        <f t="shared" ref="F710:F749" si="46">B710+D710</f>
        <v>625</v>
      </c>
      <c r="G710">
        <f t="shared" ref="G710:G749" si="47">E710</f>
        <v>0</v>
      </c>
    </row>
    <row r="711" spans="1:7" x14ac:dyDescent="0.25">
      <c r="A711" s="104">
        <v>45015.375</v>
      </c>
      <c r="B711">
        <v>455</v>
      </c>
      <c r="C711">
        <v>0</v>
      </c>
      <c r="D711">
        <f t="shared" si="44"/>
        <v>0</v>
      </c>
      <c r="E711">
        <f t="shared" si="45"/>
        <v>0</v>
      </c>
      <c r="F711">
        <f t="shared" si="46"/>
        <v>455</v>
      </c>
      <c r="G711">
        <f t="shared" si="47"/>
        <v>0</v>
      </c>
    </row>
    <row r="712" spans="1:7" x14ac:dyDescent="0.25">
      <c r="A712" s="104">
        <v>45015.416666666657</v>
      </c>
      <c r="B712">
        <v>608</v>
      </c>
      <c r="C712">
        <v>0</v>
      </c>
      <c r="D712">
        <f t="shared" si="44"/>
        <v>0</v>
      </c>
      <c r="E712">
        <f t="shared" si="45"/>
        <v>0</v>
      </c>
      <c r="F712">
        <f t="shared" si="46"/>
        <v>608</v>
      </c>
      <c r="G712">
        <f t="shared" si="47"/>
        <v>0</v>
      </c>
    </row>
    <row r="713" spans="1:7" x14ac:dyDescent="0.25">
      <c r="A713" s="104">
        <v>45015.458333333343</v>
      </c>
      <c r="B713">
        <v>685</v>
      </c>
      <c r="C713">
        <v>0</v>
      </c>
      <c r="D713">
        <f t="shared" si="44"/>
        <v>0</v>
      </c>
      <c r="E713">
        <f t="shared" si="45"/>
        <v>0</v>
      </c>
      <c r="F713">
        <f t="shared" si="46"/>
        <v>685</v>
      </c>
      <c r="G713">
        <f t="shared" si="47"/>
        <v>0</v>
      </c>
    </row>
    <row r="714" spans="1:7" x14ac:dyDescent="0.25">
      <c r="A714" s="104">
        <v>45015.5</v>
      </c>
      <c r="B714">
        <v>375</v>
      </c>
      <c r="C714">
        <v>0</v>
      </c>
      <c r="D714">
        <f t="shared" si="44"/>
        <v>0</v>
      </c>
      <c r="E714">
        <f t="shared" si="45"/>
        <v>0</v>
      </c>
      <c r="F714">
        <f t="shared" si="46"/>
        <v>375</v>
      </c>
      <c r="G714">
        <f t="shared" si="47"/>
        <v>0</v>
      </c>
    </row>
    <row r="715" spans="1:7" x14ac:dyDescent="0.25">
      <c r="A715" s="104">
        <v>45015.541666666657</v>
      </c>
      <c r="B715">
        <v>637</v>
      </c>
      <c r="C715">
        <v>0</v>
      </c>
      <c r="D715">
        <f t="shared" si="44"/>
        <v>0</v>
      </c>
      <c r="E715">
        <f t="shared" si="45"/>
        <v>0</v>
      </c>
      <c r="F715">
        <f t="shared" si="46"/>
        <v>637</v>
      </c>
      <c r="G715">
        <f t="shared" si="47"/>
        <v>0</v>
      </c>
    </row>
    <row r="716" spans="1:7" x14ac:dyDescent="0.25">
      <c r="A716" s="104">
        <v>45015.583333333343</v>
      </c>
      <c r="B716">
        <v>566</v>
      </c>
      <c r="C716">
        <v>0</v>
      </c>
      <c r="D716">
        <f t="shared" si="44"/>
        <v>0</v>
      </c>
      <c r="E716">
        <f t="shared" si="45"/>
        <v>0</v>
      </c>
      <c r="F716">
        <f t="shared" si="46"/>
        <v>566</v>
      </c>
      <c r="G716">
        <f t="shared" si="47"/>
        <v>0</v>
      </c>
    </row>
    <row r="717" spans="1:7" x14ac:dyDescent="0.25">
      <c r="A717" s="104">
        <v>45015.625</v>
      </c>
      <c r="B717">
        <v>418</v>
      </c>
      <c r="C717">
        <v>0</v>
      </c>
      <c r="D717">
        <f t="shared" si="44"/>
        <v>0</v>
      </c>
      <c r="E717">
        <f t="shared" si="45"/>
        <v>0</v>
      </c>
      <c r="F717">
        <f t="shared" si="46"/>
        <v>418</v>
      </c>
      <c r="G717">
        <f t="shared" si="47"/>
        <v>0</v>
      </c>
    </row>
    <row r="718" spans="1:7" x14ac:dyDescent="0.25">
      <c r="A718" s="104">
        <v>45015.666666666657</v>
      </c>
      <c r="B718">
        <v>392</v>
      </c>
      <c r="C718">
        <v>0</v>
      </c>
      <c r="D718">
        <f t="shared" si="44"/>
        <v>0</v>
      </c>
      <c r="E718">
        <f t="shared" si="45"/>
        <v>0</v>
      </c>
      <c r="F718">
        <f t="shared" si="46"/>
        <v>392</v>
      </c>
      <c r="G718">
        <f t="shared" si="47"/>
        <v>0</v>
      </c>
    </row>
    <row r="719" spans="1:7" x14ac:dyDescent="0.25">
      <c r="A719" s="104">
        <v>45015.708333333343</v>
      </c>
      <c r="B719">
        <v>359</v>
      </c>
      <c r="C719">
        <v>0</v>
      </c>
      <c r="D719">
        <f t="shared" si="44"/>
        <v>0</v>
      </c>
      <c r="E719">
        <f t="shared" si="45"/>
        <v>0</v>
      </c>
      <c r="F719">
        <f t="shared" si="46"/>
        <v>359</v>
      </c>
      <c r="G719">
        <f t="shared" si="47"/>
        <v>0</v>
      </c>
    </row>
    <row r="720" spans="1:7" x14ac:dyDescent="0.25">
      <c r="A720" s="104">
        <v>45015.75</v>
      </c>
      <c r="B720">
        <v>380</v>
      </c>
      <c r="C720">
        <v>0</v>
      </c>
      <c r="D720">
        <f t="shared" si="44"/>
        <v>0</v>
      </c>
      <c r="E720">
        <f t="shared" si="45"/>
        <v>0</v>
      </c>
      <c r="F720">
        <f t="shared" si="46"/>
        <v>380</v>
      </c>
      <c r="G720">
        <f t="shared" si="47"/>
        <v>0</v>
      </c>
    </row>
    <row r="721" spans="1:7" x14ac:dyDescent="0.25">
      <c r="A721" s="104">
        <v>45015.791666666657</v>
      </c>
      <c r="B721">
        <v>850</v>
      </c>
      <c r="C721">
        <v>0</v>
      </c>
      <c r="D721">
        <f t="shared" si="44"/>
        <v>0</v>
      </c>
      <c r="E721">
        <f t="shared" si="45"/>
        <v>0</v>
      </c>
      <c r="F721">
        <f t="shared" si="46"/>
        <v>850</v>
      </c>
      <c r="G721">
        <f t="shared" si="47"/>
        <v>0</v>
      </c>
    </row>
    <row r="722" spans="1:7" x14ac:dyDescent="0.25">
      <c r="A722" s="104">
        <v>45015.833333333343</v>
      </c>
      <c r="B722">
        <v>915</v>
      </c>
      <c r="C722">
        <v>0</v>
      </c>
      <c r="D722">
        <f t="shared" si="44"/>
        <v>0</v>
      </c>
      <c r="E722">
        <f t="shared" si="45"/>
        <v>0</v>
      </c>
      <c r="F722">
        <f t="shared" si="46"/>
        <v>915</v>
      </c>
      <c r="G722">
        <f t="shared" si="47"/>
        <v>0</v>
      </c>
    </row>
    <row r="723" spans="1:7" x14ac:dyDescent="0.25">
      <c r="A723" s="104">
        <v>45015.875</v>
      </c>
      <c r="B723">
        <v>717</v>
      </c>
      <c r="C723">
        <v>0</v>
      </c>
      <c r="D723">
        <f t="shared" si="44"/>
        <v>0</v>
      </c>
      <c r="E723">
        <f t="shared" si="45"/>
        <v>0</v>
      </c>
      <c r="F723">
        <f t="shared" si="46"/>
        <v>717</v>
      </c>
      <c r="G723">
        <f t="shared" si="47"/>
        <v>0</v>
      </c>
    </row>
    <row r="724" spans="1:7" x14ac:dyDescent="0.25">
      <c r="A724" s="104">
        <v>45015.916666666657</v>
      </c>
      <c r="B724">
        <v>857</v>
      </c>
      <c r="C724">
        <v>0</v>
      </c>
      <c r="D724">
        <f t="shared" si="44"/>
        <v>0</v>
      </c>
      <c r="E724">
        <f t="shared" si="45"/>
        <v>0</v>
      </c>
      <c r="F724">
        <f t="shared" si="46"/>
        <v>857</v>
      </c>
      <c r="G724">
        <f t="shared" si="47"/>
        <v>0</v>
      </c>
    </row>
    <row r="725" spans="1:7" x14ac:dyDescent="0.25">
      <c r="A725" s="104">
        <v>45015.958333333343</v>
      </c>
      <c r="B725">
        <v>812</v>
      </c>
      <c r="C725">
        <v>0</v>
      </c>
      <c r="D725">
        <f t="shared" si="44"/>
        <v>0</v>
      </c>
      <c r="E725">
        <f t="shared" si="45"/>
        <v>0</v>
      </c>
      <c r="F725">
        <f t="shared" si="46"/>
        <v>812</v>
      </c>
      <c r="G725">
        <f t="shared" si="47"/>
        <v>0</v>
      </c>
    </row>
    <row r="726" spans="1:7" x14ac:dyDescent="0.25">
      <c r="A726" s="105">
        <v>45016</v>
      </c>
      <c r="B726">
        <v>757</v>
      </c>
      <c r="C726">
        <v>0</v>
      </c>
      <c r="D726">
        <f t="shared" si="44"/>
        <v>0</v>
      </c>
      <c r="E726">
        <f t="shared" si="45"/>
        <v>0</v>
      </c>
      <c r="F726">
        <f t="shared" si="46"/>
        <v>757</v>
      </c>
      <c r="G726">
        <f t="shared" si="47"/>
        <v>0</v>
      </c>
    </row>
    <row r="727" spans="1:7" x14ac:dyDescent="0.25">
      <c r="A727" s="104">
        <v>45016.041666666657</v>
      </c>
      <c r="B727">
        <v>691</v>
      </c>
      <c r="C727">
        <v>0</v>
      </c>
      <c r="D727">
        <f t="shared" si="44"/>
        <v>0</v>
      </c>
      <c r="E727">
        <f t="shared" si="45"/>
        <v>0</v>
      </c>
      <c r="F727">
        <f t="shared" si="46"/>
        <v>691</v>
      </c>
      <c r="G727">
        <f t="shared" si="47"/>
        <v>0</v>
      </c>
    </row>
    <row r="728" spans="1:7" x14ac:dyDescent="0.25">
      <c r="A728" s="104">
        <v>45016.083333333343</v>
      </c>
      <c r="B728">
        <v>758</v>
      </c>
      <c r="C728">
        <v>0</v>
      </c>
      <c r="D728">
        <f t="shared" si="44"/>
        <v>0</v>
      </c>
      <c r="E728">
        <f t="shared" si="45"/>
        <v>0</v>
      </c>
      <c r="F728">
        <f t="shared" si="46"/>
        <v>758</v>
      </c>
      <c r="G728">
        <f t="shared" si="47"/>
        <v>0</v>
      </c>
    </row>
    <row r="729" spans="1:7" x14ac:dyDescent="0.25">
      <c r="A729" s="104">
        <v>45016.125</v>
      </c>
      <c r="B729">
        <v>696</v>
      </c>
      <c r="C729">
        <v>0</v>
      </c>
      <c r="D729">
        <f t="shared" si="44"/>
        <v>0</v>
      </c>
      <c r="E729">
        <f t="shared" si="45"/>
        <v>0</v>
      </c>
      <c r="F729">
        <f t="shared" si="46"/>
        <v>696</v>
      </c>
      <c r="G729">
        <f t="shared" si="47"/>
        <v>0</v>
      </c>
    </row>
    <row r="730" spans="1:7" x14ac:dyDescent="0.25">
      <c r="A730" s="104">
        <v>45016.166666666657</v>
      </c>
      <c r="B730">
        <v>690</v>
      </c>
      <c r="C730">
        <v>0</v>
      </c>
      <c r="D730">
        <f t="shared" si="44"/>
        <v>0</v>
      </c>
      <c r="E730">
        <f t="shared" si="45"/>
        <v>0</v>
      </c>
      <c r="F730">
        <f t="shared" si="46"/>
        <v>690</v>
      </c>
      <c r="G730">
        <f t="shared" si="47"/>
        <v>0</v>
      </c>
    </row>
    <row r="731" spans="1:7" x14ac:dyDescent="0.25">
      <c r="A731" s="104">
        <v>45016.208333333343</v>
      </c>
      <c r="B731">
        <v>433</v>
      </c>
      <c r="C731">
        <v>0</v>
      </c>
      <c r="D731">
        <f t="shared" si="44"/>
        <v>0</v>
      </c>
      <c r="E731">
        <f t="shared" si="45"/>
        <v>0</v>
      </c>
      <c r="F731">
        <f t="shared" si="46"/>
        <v>433</v>
      </c>
      <c r="G731">
        <f t="shared" si="47"/>
        <v>0</v>
      </c>
    </row>
    <row r="732" spans="1:7" x14ac:dyDescent="0.25">
      <c r="A732" s="104">
        <v>45016.25</v>
      </c>
      <c r="B732">
        <v>342</v>
      </c>
      <c r="C732">
        <v>0</v>
      </c>
      <c r="D732">
        <f t="shared" si="44"/>
        <v>0</v>
      </c>
      <c r="E732">
        <f t="shared" si="45"/>
        <v>0</v>
      </c>
      <c r="F732">
        <f t="shared" si="46"/>
        <v>342</v>
      </c>
      <c r="G732">
        <f t="shared" si="47"/>
        <v>0</v>
      </c>
    </row>
    <row r="733" spans="1:7" x14ac:dyDescent="0.25">
      <c r="A733" s="104">
        <v>45016.291666666657</v>
      </c>
      <c r="B733">
        <v>379</v>
      </c>
      <c r="C733">
        <v>0</v>
      </c>
      <c r="D733">
        <f t="shared" si="44"/>
        <v>0</v>
      </c>
      <c r="E733">
        <f t="shared" si="45"/>
        <v>0</v>
      </c>
      <c r="F733">
        <f t="shared" si="46"/>
        <v>379</v>
      </c>
      <c r="G733">
        <f t="shared" si="47"/>
        <v>0</v>
      </c>
    </row>
    <row r="734" spans="1:7" s="144" customFormat="1" x14ac:dyDescent="0.25">
      <c r="A734" s="143">
        <v>45016.333333333343</v>
      </c>
      <c r="B734" s="144">
        <v>430</v>
      </c>
      <c r="C734" s="144">
        <v>0</v>
      </c>
      <c r="D734" s="144">
        <f t="shared" si="44"/>
        <v>0</v>
      </c>
      <c r="E734" s="144">
        <f t="shared" si="45"/>
        <v>0</v>
      </c>
      <c r="F734" s="144">
        <f t="shared" si="46"/>
        <v>430</v>
      </c>
      <c r="G734" s="144">
        <f t="shared" si="47"/>
        <v>0</v>
      </c>
    </row>
    <row r="735" spans="1:7" x14ac:dyDescent="0.25">
      <c r="A735" s="104">
        <v>45016.375</v>
      </c>
      <c r="B735">
        <v>694</v>
      </c>
      <c r="C735">
        <v>0</v>
      </c>
      <c r="D735">
        <f t="shared" si="44"/>
        <v>0</v>
      </c>
      <c r="E735">
        <f t="shared" si="45"/>
        <v>0</v>
      </c>
      <c r="F735">
        <f t="shared" si="46"/>
        <v>694</v>
      </c>
      <c r="G735">
        <f t="shared" si="47"/>
        <v>0</v>
      </c>
    </row>
    <row r="736" spans="1:7" x14ac:dyDescent="0.25">
      <c r="A736" s="104">
        <v>45016.416666666657</v>
      </c>
      <c r="B736">
        <v>756</v>
      </c>
      <c r="C736">
        <v>0</v>
      </c>
      <c r="D736">
        <f t="shared" si="44"/>
        <v>0</v>
      </c>
      <c r="E736">
        <f t="shared" si="45"/>
        <v>0</v>
      </c>
      <c r="F736">
        <f t="shared" si="46"/>
        <v>756</v>
      </c>
      <c r="G736">
        <f t="shared" si="47"/>
        <v>0</v>
      </c>
    </row>
    <row r="737" spans="1:7" x14ac:dyDescent="0.25">
      <c r="A737" s="104">
        <v>45016.458333333343</v>
      </c>
      <c r="B737">
        <v>620</v>
      </c>
      <c r="C737">
        <v>0</v>
      </c>
      <c r="D737">
        <f t="shared" si="44"/>
        <v>0</v>
      </c>
      <c r="E737">
        <f t="shared" si="45"/>
        <v>0</v>
      </c>
      <c r="F737">
        <f t="shared" si="46"/>
        <v>620</v>
      </c>
      <c r="G737">
        <f t="shared" si="47"/>
        <v>0</v>
      </c>
    </row>
    <row r="738" spans="1:7" x14ac:dyDescent="0.25">
      <c r="A738" s="104">
        <v>45016.5</v>
      </c>
      <c r="B738">
        <v>671</v>
      </c>
      <c r="C738">
        <v>0</v>
      </c>
      <c r="D738">
        <f t="shared" si="44"/>
        <v>0</v>
      </c>
      <c r="E738">
        <f t="shared" si="45"/>
        <v>0</v>
      </c>
      <c r="F738">
        <f t="shared" si="46"/>
        <v>671</v>
      </c>
      <c r="G738">
        <f t="shared" si="47"/>
        <v>0</v>
      </c>
    </row>
    <row r="739" spans="1:7" s="144" customFormat="1" x14ac:dyDescent="0.25">
      <c r="A739" s="143">
        <v>45016.541666666657</v>
      </c>
      <c r="B739" s="144">
        <v>538</v>
      </c>
      <c r="C739" s="144">
        <v>0</v>
      </c>
      <c r="D739" s="144">
        <f t="shared" si="44"/>
        <v>0</v>
      </c>
      <c r="E739" s="144">
        <f t="shared" si="45"/>
        <v>0</v>
      </c>
      <c r="F739" s="144">
        <f t="shared" si="46"/>
        <v>538</v>
      </c>
      <c r="G739" s="144">
        <f t="shared" si="47"/>
        <v>0</v>
      </c>
    </row>
    <row r="740" spans="1:7" x14ac:dyDescent="0.25">
      <c r="A740" s="104">
        <v>45016.583333333343</v>
      </c>
      <c r="B740">
        <v>339</v>
      </c>
      <c r="C740">
        <v>0</v>
      </c>
      <c r="D740">
        <f t="shared" si="44"/>
        <v>0</v>
      </c>
      <c r="E740">
        <f t="shared" si="45"/>
        <v>0</v>
      </c>
      <c r="F740">
        <f t="shared" si="46"/>
        <v>339</v>
      </c>
      <c r="G740">
        <f t="shared" si="47"/>
        <v>0</v>
      </c>
    </row>
    <row r="741" spans="1:7" x14ac:dyDescent="0.25">
      <c r="A741" s="104">
        <v>45016.625</v>
      </c>
      <c r="B741">
        <v>664</v>
      </c>
      <c r="C741">
        <v>0</v>
      </c>
      <c r="D741">
        <f t="shared" si="44"/>
        <v>0</v>
      </c>
      <c r="E741">
        <f t="shared" si="45"/>
        <v>0</v>
      </c>
      <c r="F741">
        <f t="shared" si="46"/>
        <v>664</v>
      </c>
      <c r="G741">
        <f t="shared" si="47"/>
        <v>0</v>
      </c>
    </row>
    <row r="742" spans="1:7" x14ac:dyDescent="0.25">
      <c r="A742" s="104">
        <v>45016.666666666657</v>
      </c>
      <c r="B742">
        <v>473</v>
      </c>
      <c r="C742">
        <v>0</v>
      </c>
      <c r="D742">
        <f t="shared" si="44"/>
        <v>0</v>
      </c>
      <c r="E742">
        <f t="shared" si="45"/>
        <v>0</v>
      </c>
      <c r="F742">
        <f t="shared" si="46"/>
        <v>473</v>
      </c>
      <c r="G742">
        <f t="shared" si="47"/>
        <v>0</v>
      </c>
    </row>
    <row r="743" spans="1:7" x14ac:dyDescent="0.25">
      <c r="A743" s="104">
        <v>45016.708333333343</v>
      </c>
      <c r="B743">
        <v>712</v>
      </c>
      <c r="C743">
        <v>0</v>
      </c>
      <c r="D743">
        <f t="shared" si="44"/>
        <v>0</v>
      </c>
      <c r="E743">
        <f t="shared" si="45"/>
        <v>0</v>
      </c>
      <c r="F743">
        <f t="shared" si="46"/>
        <v>712</v>
      </c>
      <c r="G743">
        <f t="shared" si="47"/>
        <v>0</v>
      </c>
    </row>
    <row r="744" spans="1:7" x14ac:dyDescent="0.25">
      <c r="A744" s="104">
        <v>45016.75</v>
      </c>
      <c r="B744">
        <v>1254</v>
      </c>
      <c r="C744">
        <v>0</v>
      </c>
      <c r="D744">
        <f t="shared" si="44"/>
        <v>0</v>
      </c>
      <c r="E744">
        <f t="shared" si="45"/>
        <v>0</v>
      </c>
      <c r="F744">
        <f t="shared" si="46"/>
        <v>1254</v>
      </c>
      <c r="G744">
        <f t="shared" si="47"/>
        <v>0</v>
      </c>
    </row>
    <row r="745" spans="1:7" x14ac:dyDescent="0.25">
      <c r="A745" s="104">
        <v>45016.791666666657</v>
      </c>
      <c r="B745">
        <v>1524</v>
      </c>
      <c r="C745">
        <v>0</v>
      </c>
      <c r="D745">
        <f t="shared" si="44"/>
        <v>0</v>
      </c>
      <c r="E745">
        <f t="shared" si="45"/>
        <v>0</v>
      </c>
      <c r="F745">
        <f t="shared" si="46"/>
        <v>1524</v>
      </c>
      <c r="G745">
        <f t="shared" si="47"/>
        <v>0</v>
      </c>
    </row>
    <row r="746" spans="1:7" x14ac:dyDescent="0.25">
      <c r="A746" s="104">
        <v>45016.833333333343</v>
      </c>
      <c r="B746">
        <v>858</v>
      </c>
      <c r="C746">
        <v>0</v>
      </c>
      <c r="D746">
        <f t="shared" si="44"/>
        <v>0</v>
      </c>
      <c r="E746">
        <f t="shared" si="45"/>
        <v>0</v>
      </c>
      <c r="F746">
        <f t="shared" si="46"/>
        <v>858</v>
      </c>
      <c r="G746">
        <f t="shared" si="47"/>
        <v>0</v>
      </c>
    </row>
    <row r="747" spans="1:7" x14ac:dyDescent="0.25">
      <c r="A747" s="104">
        <v>45016.875</v>
      </c>
      <c r="B747">
        <v>1167</v>
      </c>
      <c r="C747">
        <v>0</v>
      </c>
      <c r="D747">
        <f t="shared" si="44"/>
        <v>0</v>
      </c>
      <c r="E747">
        <f t="shared" si="45"/>
        <v>0</v>
      </c>
      <c r="F747">
        <f t="shared" si="46"/>
        <v>1167</v>
      </c>
      <c r="G747">
        <f t="shared" si="47"/>
        <v>0</v>
      </c>
    </row>
    <row r="748" spans="1:7" x14ac:dyDescent="0.25">
      <c r="A748" s="104">
        <v>45016.916666666657</v>
      </c>
      <c r="B748">
        <v>1145</v>
      </c>
      <c r="C748">
        <v>0</v>
      </c>
      <c r="D748">
        <f t="shared" si="44"/>
        <v>0</v>
      </c>
      <c r="E748">
        <f t="shared" si="45"/>
        <v>0</v>
      </c>
      <c r="F748">
        <f t="shared" si="46"/>
        <v>1145</v>
      </c>
      <c r="G748">
        <f t="shared" si="47"/>
        <v>0</v>
      </c>
    </row>
    <row r="749" spans="1:7" x14ac:dyDescent="0.25">
      <c r="A749" s="104">
        <v>45016.958333333343</v>
      </c>
      <c r="B749">
        <v>1066</v>
      </c>
      <c r="C749">
        <v>0</v>
      </c>
      <c r="D749">
        <f t="shared" si="44"/>
        <v>0</v>
      </c>
      <c r="E749">
        <f t="shared" si="45"/>
        <v>0</v>
      </c>
      <c r="F749">
        <f t="shared" si="46"/>
        <v>1066</v>
      </c>
      <c r="G749">
        <f t="shared" si="47"/>
        <v>0</v>
      </c>
    </row>
    <row r="750" spans="1:7" x14ac:dyDescent="0.25">
      <c r="A750" s="105">
        <v>45017</v>
      </c>
      <c r="B750" s="142"/>
      <c r="C750" s="142"/>
    </row>
    <row r="751" spans="1:7" x14ac:dyDescent="0.25">
      <c r="A751" s="104"/>
    </row>
    <row r="752" spans="1:7" x14ac:dyDescent="0.25">
      <c r="A752" s="104"/>
    </row>
    <row r="753" spans="1:1" x14ac:dyDescent="0.25">
      <c r="A753" s="104"/>
    </row>
    <row r="754" spans="1:1" x14ac:dyDescent="0.25">
      <c r="A754" s="104"/>
    </row>
    <row r="755" spans="1:1" x14ac:dyDescent="0.25">
      <c r="A755" s="104"/>
    </row>
    <row r="756" spans="1:1" x14ac:dyDescent="0.25">
      <c r="A756" s="104"/>
    </row>
    <row r="757" spans="1:1" x14ac:dyDescent="0.25">
      <c r="A757" s="104"/>
    </row>
    <row r="758" spans="1:1" x14ac:dyDescent="0.25">
      <c r="A758" s="104"/>
    </row>
    <row r="759" spans="1:1" x14ac:dyDescent="0.25">
      <c r="A759" s="104"/>
    </row>
    <row r="760" spans="1:1" x14ac:dyDescent="0.25">
      <c r="A760" s="104"/>
    </row>
    <row r="761" spans="1:1" x14ac:dyDescent="0.25">
      <c r="A761" s="104"/>
    </row>
    <row r="762" spans="1:1" x14ac:dyDescent="0.25">
      <c r="A762" s="104"/>
    </row>
  </sheetData>
  <autoFilter ref="A5:G750" xr:uid="{00000000-0009-0000-0000-000002000000}"/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6"/>
  <dimension ref="A1:Q41"/>
  <sheetViews>
    <sheetView zoomScaleNormal="100" workbookViewId="0">
      <pane ySplit="1" topLeftCell="A2" activePane="bottomLeft" state="frozen"/>
      <selection pane="bottomLeft" activeCell="L24" sqref="L24"/>
    </sheetView>
  </sheetViews>
  <sheetFormatPr defaultColWidth="9.109375" defaultRowHeight="13.2" x14ac:dyDescent="0.25"/>
  <cols>
    <col min="1" max="1" width="14.109375" style="4" customWidth="1"/>
    <col min="2" max="13" width="9.109375" style="19" customWidth="1"/>
    <col min="14" max="15" width="9.109375" style="4" customWidth="1"/>
    <col min="16" max="16" width="9.109375" style="19" customWidth="1"/>
    <col min="17" max="18" width="9.109375" style="4" customWidth="1"/>
    <col min="19" max="16384" width="9.109375" style="4"/>
  </cols>
  <sheetData>
    <row r="1" spans="1:17" s="19" customFormat="1" ht="14.4" customHeight="1" x14ac:dyDescent="0.25">
      <c r="A1" s="145" t="s">
        <v>173</v>
      </c>
      <c r="B1" s="16" t="s">
        <v>174</v>
      </c>
      <c r="C1" s="16" t="s">
        <v>175</v>
      </c>
      <c r="D1" s="16" t="s">
        <v>176</v>
      </c>
      <c r="E1" s="16" t="s">
        <v>177</v>
      </c>
      <c r="F1" s="16" t="s">
        <v>178</v>
      </c>
      <c r="G1" s="16" t="s">
        <v>179</v>
      </c>
      <c r="H1" s="16" t="s">
        <v>180</v>
      </c>
      <c r="I1" s="16" t="s">
        <v>181</v>
      </c>
      <c r="J1" s="16" t="s">
        <v>182</v>
      </c>
      <c r="K1" s="16" t="s">
        <v>183</v>
      </c>
      <c r="L1" s="16" t="s">
        <v>184</v>
      </c>
      <c r="M1" s="16" t="s">
        <v>185</v>
      </c>
      <c r="N1" s="145" t="s">
        <v>186</v>
      </c>
      <c r="P1" s="145" t="s">
        <v>187</v>
      </c>
      <c r="Q1" s="145" t="s">
        <v>188</v>
      </c>
    </row>
    <row r="2" spans="1:17" x14ac:dyDescent="0.25">
      <c r="A2" s="19">
        <v>1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6067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3">
        <f t="shared" ref="N2:N33" si="0">SUM(B2:M2)</f>
        <v>6067</v>
      </c>
      <c r="P2" s="19">
        <f t="shared" ref="P2:P32" si="1">B2+C2</f>
        <v>0</v>
      </c>
      <c r="Q2" s="4">
        <f t="shared" ref="Q2:Q32" si="2">N2-P2</f>
        <v>6067</v>
      </c>
    </row>
    <row r="3" spans="1:17" x14ac:dyDescent="0.25">
      <c r="A3" s="19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1728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3">
        <f t="shared" si="0"/>
        <v>1728</v>
      </c>
      <c r="P3" s="19">
        <f t="shared" si="1"/>
        <v>0</v>
      </c>
      <c r="Q3" s="4">
        <f t="shared" si="2"/>
        <v>1728</v>
      </c>
    </row>
    <row r="4" spans="1:17" x14ac:dyDescent="0.25">
      <c r="A4" s="19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5100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3">
        <f t="shared" si="0"/>
        <v>5100</v>
      </c>
      <c r="P4" s="19">
        <f t="shared" si="1"/>
        <v>0</v>
      </c>
      <c r="Q4" s="4">
        <f t="shared" si="2"/>
        <v>5100</v>
      </c>
    </row>
    <row r="5" spans="1:17" x14ac:dyDescent="0.25">
      <c r="A5" s="19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5019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3">
        <f t="shared" si="0"/>
        <v>5019</v>
      </c>
      <c r="P5" s="19">
        <f t="shared" si="1"/>
        <v>0</v>
      </c>
      <c r="Q5" s="4">
        <f t="shared" si="2"/>
        <v>5019</v>
      </c>
    </row>
    <row r="6" spans="1:17" x14ac:dyDescent="0.25">
      <c r="A6" s="19">
        <v>5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4912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3">
        <f t="shared" si="0"/>
        <v>4912</v>
      </c>
      <c r="P6" s="19">
        <f t="shared" si="1"/>
        <v>0</v>
      </c>
      <c r="Q6" s="4">
        <f t="shared" si="2"/>
        <v>4912</v>
      </c>
    </row>
    <row r="7" spans="1:17" x14ac:dyDescent="0.25">
      <c r="A7" s="19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4870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3">
        <f t="shared" si="0"/>
        <v>4870</v>
      </c>
      <c r="P7" s="19">
        <f t="shared" si="1"/>
        <v>0</v>
      </c>
      <c r="Q7" s="4">
        <f t="shared" si="2"/>
        <v>4870</v>
      </c>
    </row>
    <row r="8" spans="1:17" x14ac:dyDescent="0.25">
      <c r="A8" s="19">
        <v>7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4493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3">
        <f t="shared" si="0"/>
        <v>4493</v>
      </c>
      <c r="P8" s="19">
        <f t="shared" si="1"/>
        <v>0</v>
      </c>
      <c r="Q8" s="4">
        <f t="shared" si="2"/>
        <v>4493</v>
      </c>
    </row>
    <row r="9" spans="1:17" x14ac:dyDescent="0.25">
      <c r="A9" s="19">
        <v>8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3700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3">
        <f t="shared" si="0"/>
        <v>3700</v>
      </c>
      <c r="P9" s="19">
        <f t="shared" si="1"/>
        <v>0</v>
      </c>
      <c r="Q9" s="4">
        <f t="shared" si="2"/>
        <v>3700</v>
      </c>
    </row>
    <row r="10" spans="1:17" x14ac:dyDescent="0.25">
      <c r="A10" s="19">
        <v>9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3357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3">
        <f t="shared" si="0"/>
        <v>3357</v>
      </c>
      <c r="P10" s="19">
        <f t="shared" si="1"/>
        <v>0</v>
      </c>
      <c r="Q10" s="4">
        <f t="shared" si="2"/>
        <v>3357</v>
      </c>
    </row>
    <row r="11" spans="1:17" x14ac:dyDescent="0.25">
      <c r="A11" s="19">
        <v>10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2917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3">
        <f t="shared" si="0"/>
        <v>2917</v>
      </c>
      <c r="P11" s="19">
        <f t="shared" si="1"/>
        <v>0</v>
      </c>
      <c r="Q11" s="4">
        <f t="shared" si="2"/>
        <v>2917</v>
      </c>
    </row>
    <row r="12" spans="1:17" x14ac:dyDescent="0.25">
      <c r="A12" s="19">
        <v>11</v>
      </c>
      <c r="B12" s="19">
        <v>0</v>
      </c>
      <c r="C12" s="19">
        <v>0</v>
      </c>
      <c r="D12" s="19">
        <v>0</v>
      </c>
      <c r="E12" s="19">
        <v>0</v>
      </c>
      <c r="F12" s="19">
        <v>0</v>
      </c>
      <c r="G12" s="19">
        <v>3920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3">
        <f t="shared" si="0"/>
        <v>3920</v>
      </c>
      <c r="P12" s="19">
        <f t="shared" si="1"/>
        <v>0</v>
      </c>
      <c r="Q12" s="4">
        <f t="shared" si="2"/>
        <v>3920</v>
      </c>
    </row>
    <row r="13" spans="1:17" x14ac:dyDescent="0.25">
      <c r="A13" s="19">
        <v>12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2938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3">
        <f t="shared" si="0"/>
        <v>2938</v>
      </c>
      <c r="P13" s="19">
        <f t="shared" si="1"/>
        <v>0</v>
      </c>
      <c r="Q13" s="4">
        <f t="shared" si="2"/>
        <v>2938</v>
      </c>
    </row>
    <row r="14" spans="1:17" x14ac:dyDescent="0.25">
      <c r="A14" s="19">
        <v>13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2763</v>
      </c>
      <c r="H14" s="19">
        <v>1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3">
        <f t="shared" si="0"/>
        <v>2764</v>
      </c>
      <c r="P14" s="19">
        <f t="shared" si="1"/>
        <v>0</v>
      </c>
      <c r="Q14" s="4">
        <f t="shared" si="2"/>
        <v>2764</v>
      </c>
    </row>
    <row r="15" spans="1:17" x14ac:dyDescent="0.25">
      <c r="A15" s="19">
        <v>14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2574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3">
        <f t="shared" si="0"/>
        <v>2574</v>
      </c>
      <c r="P15" s="19">
        <f t="shared" si="1"/>
        <v>0</v>
      </c>
      <c r="Q15" s="4">
        <f t="shared" si="2"/>
        <v>2574</v>
      </c>
    </row>
    <row r="16" spans="1:17" x14ac:dyDescent="0.25">
      <c r="A16" s="19">
        <v>15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19">
        <v>2469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3">
        <f t="shared" si="0"/>
        <v>2469</v>
      </c>
      <c r="P16" s="19">
        <f t="shared" si="1"/>
        <v>0</v>
      </c>
      <c r="Q16" s="4">
        <f t="shared" si="2"/>
        <v>2469</v>
      </c>
    </row>
    <row r="17" spans="1:17" x14ac:dyDescent="0.25">
      <c r="A17" s="19">
        <v>16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3103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3">
        <f t="shared" si="0"/>
        <v>3103</v>
      </c>
      <c r="P17" s="19">
        <f t="shared" si="1"/>
        <v>0</v>
      </c>
      <c r="Q17" s="4">
        <f t="shared" si="2"/>
        <v>3103</v>
      </c>
    </row>
    <row r="18" spans="1:17" x14ac:dyDescent="0.25">
      <c r="A18" s="19">
        <v>17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  <c r="G18" s="19">
        <v>2581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3">
        <f t="shared" si="0"/>
        <v>2581</v>
      </c>
      <c r="P18" s="19">
        <f t="shared" si="1"/>
        <v>0</v>
      </c>
      <c r="Q18" s="4">
        <f t="shared" si="2"/>
        <v>2581</v>
      </c>
    </row>
    <row r="19" spans="1:17" x14ac:dyDescent="0.25">
      <c r="A19" s="19">
        <v>18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2920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3">
        <f t="shared" si="0"/>
        <v>2920</v>
      </c>
      <c r="P19" s="19">
        <f t="shared" si="1"/>
        <v>0</v>
      </c>
      <c r="Q19" s="4">
        <f t="shared" si="2"/>
        <v>2920</v>
      </c>
    </row>
    <row r="20" spans="1:17" x14ac:dyDescent="0.25">
      <c r="A20" s="19">
        <v>19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2314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3">
        <f t="shared" si="0"/>
        <v>2314</v>
      </c>
      <c r="P20" s="19">
        <f t="shared" si="1"/>
        <v>0</v>
      </c>
      <c r="Q20" s="4">
        <f t="shared" si="2"/>
        <v>2314</v>
      </c>
    </row>
    <row r="21" spans="1:17" x14ac:dyDescent="0.25">
      <c r="A21" s="19">
        <v>20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2968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3">
        <f t="shared" si="0"/>
        <v>2968</v>
      </c>
      <c r="P21" s="19">
        <f t="shared" si="1"/>
        <v>0</v>
      </c>
      <c r="Q21" s="4">
        <f t="shared" si="2"/>
        <v>2968</v>
      </c>
    </row>
    <row r="22" spans="1:17" x14ac:dyDescent="0.25">
      <c r="A22" s="19">
        <v>21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2621</v>
      </c>
      <c r="H22" s="19">
        <v>158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3">
        <f t="shared" si="0"/>
        <v>2779</v>
      </c>
      <c r="P22" s="19">
        <f t="shared" si="1"/>
        <v>0</v>
      </c>
      <c r="Q22" s="4">
        <f t="shared" si="2"/>
        <v>2779</v>
      </c>
    </row>
    <row r="23" spans="1:17" x14ac:dyDescent="0.25">
      <c r="A23" s="19">
        <v>22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2619</v>
      </c>
      <c r="H23" s="19">
        <v>189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3">
        <f t="shared" si="0"/>
        <v>2808</v>
      </c>
      <c r="P23" s="19">
        <f t="shared" si="1"/>
        <v>0</v>
      </c>
      <c r="Q23" s="4">
        <f t="shared" si="2"/>
        <v>2808</v>
      </c>
    </row>
    <row r="24" spans="1:17" x14ac:dyDescent="0.25">
      <c r="A24" s="19">
        <v>23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4990</v>
      </c>
      <c r="H24" s="19">
        <v>242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3">
        <f t="shared" si="0"/>
        <v>5232</v>
      </c>
      <c r="P24" s="19">
        <f t="shared" si="1"/>
        <v>0</v>
      </c>
      <c r="Q24" s="4">
        <f t="shared" si="2"/>
        <v>5232</v>
      </c>
    </row>
    <row r="25" spans="1:17" x14ac:dyDescent="0.25">
      <c r="A25" s="19">
        <v>24</v>
      </c>
      <c r="B25" s="19">
        <v>4</v>
      </c>
      <c r="C25" s="19">
        <v>2</v>
      </c>
      <c r="D25" s="19">
        <v>7</v>
      </c>
      <c r="E25" s="19">
        <v>0</v>
      </c>
      <c r="F25" s="19">
        <v>0</v>
      </c>
      <c r="G25" s="19">
        <v>3689</v>
      </c>
      <c r="H25" s="19">
        <v>280</v>
      </c>
      <c r="I25" s="19">
        <v>462</v>
      </c>
      <c r="J25" s="19">
        <v>19</v>
      </c>
      <c r="K25" s="19">
        <v>462</v>
      </c>
      <c r="L25" s="19">
        <v>0</v>
      </c>
      <c r="M25" s="19">
        <v>0</v>
      </c>
      <c r="N25" s="3">
        <f t="shared" si="0"/>
        <v>4925</v>
      </c>
      <c r="P25" s="19">
        <f t="shared" si="1"/>
        <v>6</v>
      </c>
      <c r="Q25" s="4">
        <f t="shared" si="2"/>
        <v>4919</v>
      </c>
    </row>
    <row r="26" spans="1:17" x14ac:dyDescent="0.25">
      <c r="A26" s="19">
        <v>25</v>
      </c>
      <c r="B26" s="19">
        <v>10</v>
      </c>
      <c r="C26" s="19">
        <v>6</v>
      </c>
      <c r="D26" s="19">
        <v>0</v>
      </c>
      <c r="E26" s="19">
        <v>0</v>
      </c>
      <c r="F26" s="19">
        <v>0</v>
      </c>
      <c r="G26" s="19">
        <v>4515</v>
      </c>
      <c r="H26" s="19">
        <v>280</v>
      </c>
      <c r="I26" s="19">
        <v>0</v>
      </c>
      <c r="J26" s="19">
        <v>0</v>
      </c>
      <c r="K26" s="19">
        <v>704</v>
      </c>
      <c r="L26" s="19">
        <v>0</v>
      </c>
      <c r="M26" s="19">
        <v>0</v>
      </c>
      <c r="N26" s="3">
        <f t="shared" si="0"/>
        <v>5515</v>
      </c>
      <c r="P26" s="19">
        <f t="shared" si="1"/>
        <v>16</v>
      </c>
      <c r="Q26" s="4">
        <f t="shared" si="2"/>
        <v>5499</v>
      </c>
    </row>
    <row r="27" spans="1:17" x14ac:dyDescent="0.25">
      <c r="A27" s="19">
        <v>26</v>
      </c>
      <c r="B27" s="19">
        <v>1</v>
      </c>
      <c r="C27" s="19">
        <v>2</v>
      </c>
      <c r="D27" s="19">
        <v>12</v>
      </c>
      <c r="E27" s="19">
        <v>306</v>
      </c>
      <c r="F27" s="19">
        <v>0</v>
      </c>
      <c r="G27" s="19">
        <v>5402</v>
      </c>
      <c r="H27" s="19">
        <v>146</v>
      </c>
      <c r="I27" s="19">
        <v>617</v>
      </c>
      <c r="J27" s="19">
        <v>423</v>
      </c>
      <c r="K27" s="19">
        <v>1537</v>
      </c>
      <c r="L27" s="19">
        <v>108</v>
      </c>
      <c r="M27" s="19">
        <v>0</v>
      </c>
      <c r="N27" s="3">
        <f t="shared" si="0"/>
        <v>8554</v>
      </c>
      <c r="P27" s="19">
        <f t="shared" si="1"/>
        <v>3</v>
      </c>
      <c r="Q27" s="4">
        <f t="shared" si="2"/>
        <v>8551</v>
      </c>
    </row>
    <row r="28" spans="1:17" x14ac:dyDescent="0.25">
      <c r="A28" s="19">
        <v>27</v>
      </c>
      <c r="B28" s="19">
        <v>0</v>
      </c>
      <c r="C28" s="19">
        <v>0</v>
      </c>
      <c r="D28" s="19">
        <v>0</v>
      </c>
      <c r="E28" s="19">
        <v>715</v>
      </c>
      <c r="F28" s="19">
        <v>0</v>
      </c>
      <c r="G28" s="19">
        <v>6090</v>
      </c>
      <c r="H28" s="19">
        <v>150</v>
      </c>
      <c r="I28" s="19">
        <v>566</v>
      </c>
      <c r="J28" s="19">
        <v>0</v>
      </c>
      <c r="K28" s="19">
        <v>4313</v>
      </c>
      <c r="L28" s="19">
        <v>56</v>
      </c>
      <c r="M28" s="19">
        <v>0</v>
      </c>
      <c r="N28" s="3">
        <f t="shared" si="0"/>
        <v>11890</v>
      </c>
      <c r="P28" s="19">
        <f t="shared" si="1"/>
        <v>0</v>
      </c>
      <c r="Q28" s="4">
        <f t="shared" si="2"/>
        <v>11890</v>
      </c>
    </row>
    <row r="29" spans="1:17" x14ac:dyDescent="0.25">
      <c r="A29" s="19">
        <v>28</v>
      </c>
      <c r="B29" s="19">
        <v>0</v>
      </c>
      <c r="C29" s="19">
        <v>0</v>
      </c>
      <c r="D29" s="19">
        <v>0</v>
      </c>
      <c r="E29" s="19">
        <v>723</v>
      </c>
      <c r="F29" s="19">
        <v>0</v>
      </c>
      <c r="G29" s="19">
        <v>5538</v>
      </c>
      <c r="H29" s="19">
        <v>267</v>
      </c>
      <c r="I29" s="19">
        <v>382</v>
      </c>
      <c r="J29" s="19">
        <v>0</v>
      </c>
      <c r="K29" s="19">
        <v>4663</v>
      </c>
      <c r="L29" s="19">
        <v>2553</v>
      </c>
      <c r="M29" s="19">
        <v>0</v>
      </c>
      <c r="N29" s="3">
        <f t="shared" si="0"/>
        <v>14126</v>
      </c>
      <c r="P29" s="19">
        <f t="shared" si="1"/>
        <v>0</v>
      </c>
      <c r="Q29" s="4">
        <f t="shared" si="2"/>
        <v>14126</v>
      </c>
    </row>
    <row r="30" spans="1:17" x14ac:dyDescent="0.25">
      <c r="A30" s="19">
        <v>29</v>
      </c>
      <c r="B30" s="19">
        <v>0</v>
      </c>
      <c r="C30" s="19">
        <v>13</v>
      </c>
      <c r="D30" s="19">
        <v>0</v>
      </c>
      <c r="E30" s="19">
        <v>935</v>
      </c>
      <c r="F30" s="19">
        <v>0</v>
      </c>
      <c r="G30" s="19">
        <v>3871</v>
      </c>
      <c r="H30" s="19">
        <v>230</v>
      </c>
      <c r="I30" s="19">
        <v>0</v>
      </c>
      <c r="J30" s="19">
        <v>0</v>
      </c>
      <c r="K30" s="19">
        <v>2411</v>
      </c>
      <c r="L30" s="19">
        <v>0</v>
      </c>
      <c r="M30" s="19">
        <v>26</v>
      </c>
      <c r="N30" s="3">
        <f t="shared" si="0"/>
        <v>7486</v>
      </c>
      <c r="P30" s="19">
        <f t="shared" si="1"/>
        <v>13</v>
      </c>
      <c r="Q30" s="4">
        <f t="shared" si="2"/>
        <v>7473</v>
      </c>
    </row>
    <row r="31" spans="1:17" x14ac:dyDescent="0.25">
      <c r="A31" s="19">
        <v>30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3326</v>
      </c>
      <c r="H31" s="19">
        <v>301</v>
      </c>
      <c r="I31" s="19">
        <v>0</v>
      </c>
      <c r="J31" s="19">
        <v>0</v>
      </c>
      <c r="K31" s="19">
        <v>3995</v>
      </c>
      <c r="L31" s="19">
        <v>0</v>
      </c>
      <c r="M31" s="19">
        <v>3</v>
      </c>
      <c r="N31" s="3">
        <f t="shared" si="0"/>
        <v>7625</v>
      </c>
      <c r="P31" s="19">
        <f t="shared" si="1"/>
        <v>0</v>
      </c>
      <c r="Q31" s="4">
        <f t="shared" si="2"/>
        <v>7625</v>
      </c>
    </row>
    <row r="32" spans="1:17" x14ac:dyDescent="0.25">
      <c r="A32" s="19">
        <v>31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3065</v>
      </c>
      <c r="H32" s="19">
        <v>408</v>
      </c>
      <c r="I32" s="19">
        <v>0</v>
      </c>
      <c r="J32" s="19">
        <v>0</v>
      </c>
      <c r="K32" s="19">
        <v>2966</v>
      </c>
      <c r="L32" s="19">
        <v>0</v>
      </c>
      <c r="M32" s="19">
        <v>0</v>
      </c>
      <c r="N32" s="3">
        <f t="shared" si="0"/>
        <v>6439</v>
      </c>
      <c r="P32" s="19">
        <f t="shared" si="1"/>
        <v>0</v>
      </c>
      <c r="Q32" s="4">
        <f t="shared" si="2"/>
        <v>6439</v>
      </c>
    </row>
    <row r="33" spans="1:17" x14ac:dyDescent="0.25">
      <c r="A33" s="146" t="s">
        <v>189</v>
      </c>
      <c r="B33" s="147">
        <f t="shared" ref="B33:M33" si="3">SUM(B2:B32)</f>
        <v>15</v>
      </c>
      <c r="C33" s="147">
        <f t="shared" si="3"/>
        <v>23</v>
      </c>
      <c r="D33" s="147">
        <f t="shared" si="3"/>
        <v>19</v>
      </c>
      <c r="E33" s="147">
        <f t="shared" si="3"/>
        <v>2679</v>
      </c>
      <c r="F33" s="147">
        <f t="shared" si="3"/>
        <v>0</v>
      </c>
      <c r="G33" s="147">
        <f t="shared" si="3"/>
        <v>116439</v>
      </c>
      <c r="H33" s="147">
        <f t="shared" si="3"/>
        <v>2652</v>
      </c>
      <c r="I33" s="147">
        <f t="shared" si="3"/>
        <v>2027</v>
      </c>
      <c r="J33" s="147">
        <f t="shared" si="3"/>
        <v>442</v>
      </c>
      <c r="K33" s="147">
        <f t="shared" si="3"/>
        <v>21051</v>
      </c>
      <c r="L33" s="147">
        <f t="shared" si="3"/>
        <v>2717</v>
      </c>
      <c r="M33" s="147">
        <f t="shared" si="3"/>
        <v>29</v>
      </c>
      <c r="N33" s="148">
        <f t="shared" si="0"/>
        <v>148093</v>
      </c>
      <c r="P33" s="147">
        <f>SUM(P2:P32)</f>
        <v>38</v>
      </c>
      <c r="Q33" s="147">
        <f>SUM(Q2:Q32)</f>
        <v>148055</v>
      </c>
    </row>
    <row r="35" spans="1:17" hidden="1" x14ac:dyDescent="0.25">
      <c r="A35" s="19" t="s">
        <v>190</v>
      </c>
      <c r="B35" s="19">
        <v>15</v>
      </c>
      <c r="C35" s="19">
        <v>10</v>
      </c>
      <c r="D35" s="19">
        <v>19</v>
      </c>
      <c r="E35" s="19">
        <v>1021</v>
      </c>
      <c r="F35" s="19">
        <v>0</v>
      </c>
      <c r="G35" s="19">
        <v>100639</v>
      </c>
      <c r="H35" s="19">
        <v>1446</v>
      </c>
      <c r="I35" s="19">
        <v>1645</v>
      </c>
      <c r="J35" s="19">
        <v>442</v>
      </c>
      <c r="K35" s="19">
        <v>7016</v>
      </c>
      <c r="L35" s="19">
        <v>164</v>
      </c>
      <c r="M35" s="19">
        <v>0</v>
      </c>
    </row>
    <row r="36" spans="1:17" hidden="1" x14ac:dyDescent="0.25">
      <c r="A36" s="149" t="s">
        <v>191</v>
      </c>
    </row>
    <row r="37" spans="1:17" hidden="1" x14ac:dyDescent="0.25">
      <c r="A37" s="149" t="s">
        <v>192</v>
      </c>
      <c r="B37" s="19">
        <f t="shared" ref="B37:M37" si="4">B35+B36</f>
        <v>15</v>
      </c>
      <c r="C37" s="19">
        <f t="shared" si="4"/>
        <v>10</v>
      </c>
      <c r="D37" s="19">
        <f t="shared" si="4"/>
        <v>19</v>
      </c>
      <c r="E37" s="19">
        <f t="shared" si="4"/>
        <v>1021</v>
      </c>
      <c r="F37" s="19">
        <f t="shared" si="4"/>
        <v>0</v>
      </c>
      <c r="G37" s="19">
        <f t="shared" si="4"/>
        <v>100639</v>
      </c>
      <c r="H37" s="19">
        <f t="shared" si="4"/>
        <v>1446</v>
      </c>
      <c r="I37" s="19">
        <f t="shared" si="4"/>
        <v>1645</v>
      </c>
      <c r="J37" s="19">
        <f t="shared" si="4"/>
        <v>442</v>
      </c>
      <c r="K37" s="19">
        <f t="shared" si="4"/>
        <v>7016</v>
      </c>
      <c r="L37" s="19">
        <f t="shared" si="4"/>
        <v>164</v>
      </c>
      <c r="M37" s="19">
        <f t="shared" si="4"/>
        <v>0</v>
      </c>
    </row>
    <row r="38" spans="1:17" hidden="1" x14ac:dyDescent="0.25">
      <c r="A38" s="150" t="s">
        <v>193</v>
      </c>
      <c r="B38" s="151">
        <f t="shared" ref="B38:M38" si="5">B35-B33</f>
        <v>0</v>
      </c>
      <c r="C38" s="151">
        <f t="shared" si="5"/>
        <v>-13</v>
      </c>
      <c r="D38" s="151">
        <f t="shared" si="5"/>
        <v>0</v>
      </c>
      <c r="E38" s="151">
        <f t="shared" si="5"/>
        <v>-1658</v>
      </c>
      <c r="F38" s="151">
        <f t="shared" si="5"/>
        <v>0</v>
      </c>
      <c r="G38" s="151">
        <f t="shared" si="5"/>
        <v>-15800</v>
      </c>
      <c r="H38" s="151">
        <f t="shared" si="5"/>
        <v>-1206</v>
      </c>
      <c r="I38" s="151">
        <f t="shared" si="5"/>
        <v>-382</v>
      </c>
      <c r="J38" s="151">
        <f t="shared" si="5"/>
        <v>0</v>
      </c>
      <c r="K38" s="151">
        <f t="shared" si="5"/>
        <v>-14035</v>
      </c>
      <c r="L38" s="151">
        <f t="shared" si="5"/>
        <v>-2553</v>
      </c>
      <c r="M38" s="151">
        <f t="shared" si="5"/>
        <v>-29</v>
      </c>
    </row>
    <row r="39" spans="1:17" hidden="1" x14ac:dyDescent="0.25"/>
    <row r="40" spans="1:17" x14ac:dyDescent="0.25">
      <c r="A40" s="146" t="s">
        <v>194</v>
      </c>
      <c r="B40" s="147">
        <v>15</v>
      </c>
      <c r="C40" s="147">
        <v>23</v>
      </c>
      <c r="D40" s="147">
        <v>19</v>
      </c>
      <c r="E40" s="147">
        <v>2679</v>
      </c>
      <c r="F40" s="147">
        <v>0</v>
      </c>
      <c r="G40" s="147">
        <v>116439</v>
      </c>
      <c r="H40" s="147">
        <v>2652</v>
      </c>
      <c r="I40" s="147">
        <v>2027</v>
      </c>
      <c r="J40" s="147">
        <v>442</v>
      </c>
      <c r="K40" s="147">
        <v>21051</v>
      </c>
      <c r="L40" s="147">
        <v>2717</v>
      </c>
      <c r="M40" s="147">
        <v>29</v>
      </c>
      <c r="N40" s="148">
        <f>SUM(B40:M40)</f>
        <v>148093</v>
      </c>
    </row>
    <row r="41" spans="1:17" x14ac:dyDescent="0.25">
      <c r="A41" s="149" t="s">
        <v>193</v>
      </c>
      <c r="B41" s="19">
        <f t="shared" ref="B41:N41" si="6">B33-B40</f>
        <v>0</v>
      </c>
      <c r="C41" s="152">
        <f t="shared" si="6"/>
        <v>0</v>
      </c>
      <c r="D41" s="19">
        <f t="shared" si="6"/>
        <v>0</v>
      </c>
      <c r="E41" s="19">
        <f t="shared" si="6"/>
        <v>0</v>
      </c>
      <c r="F41" s="19">
        <f t="shared" si="6"/>
        <v>0</v>
      </c>
      <c r="G41" s="19">
        <f t="shared" si="6"/>
        <v>0</v>
      </c>
      <c r="H41" s="19">
        <f t="shared" si="6"/>
        <v>0</v>
      </c>
      <c r="I41" s="19">
        <f t="shared" si="6"/>
        <v>0</v>
      </c>
      <c r="J41" s="19">
        <f t="shared" si="6"/>
        <v>0</v>
      </c>
      <c r="K41" s="19">
        <f t="shared" si="6"/>
        <v>0</v>
      </c>
      <c r="L41" s="19">
        <f t="shared" si="6"/>
        <v>0</v>
      </c>
      <c r="M41" s="152">
        <f t="shared" si="6"/>
        <v>0</v>
      </c>
      <c r="N41" s="19">
        <f t="shared" si="6"/>
        <v>0</v>
      </c>
    </row>
  </sheetData>
  <phoneticPr fontId="8" type="noConversion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7">
    <pageSetUpPr fitToPage="1"/>
  </sheetPr>
  <dimension ref="A1:K63"/>
  <sheetViews>
    <sheetView topLeftCell="A31" zoomScaleNormal="100" workbookViewId="0">
      <selection activeCell="C43" sqref="C43:D43"/>
    </sheetView>
  </sheetViews>
  <sheetFormatPr defaultColWidth="9.109375" defaultRowHeight="13.2" x14ac:dyDescent="0.25"/>
  <cols>
    <col min="1" max="1" width="14.6640625" style="4" customWidth="1"/>
    <col min="2" max="2" width="14.5546875" style="4" customWidth="1"/>
    <col min="3" max="6" width="14.6640625" style="4" customWidth="1"/>
    <col min="7" max="7" width="5.6640625" style="4" customWidth="1"/>
    <col min="8" max="8" width="33.109375" style="4" bestFit="1" customWidth="1"/>
    <col min="9" max="9" width="11.6640625" style="4" bestFit="1" customWidth="1"/>
    <col min="10" max="12" width="9.109375" style="4" customWidth="1"/>
    <col min="13" max="13" width="12.88671875" style="4" bestFit="1" customWidth="1"/>
    <col min="14" max="15" width="9.109375" style="4" customWidth="1"/>
    <col min="16" max="16384" width="9.109375" style="4"/>
  </cols>
  <sheetData>
    <row r="1" spans="1:11" s="3" customFormat="1" x14ac:dyDescent="0.25">
      <c r="A1" s="2" t="s">
        <v>195</v>
      </c>
      <c r="B1" s="2"/>
      <c r="C1" s="2"/>
      <c r="D1" s="2"/>
      <c r="E1" s="2"/>
      <c r="F1" s="2"/>
      <c r="H1" s="4"/>
      <c r="I1" s="4"/>
      <c r="J1" s="4"/>
      <c r="K1" s="4"/>
    </row>
    <row r="2" spans="1:11" s="3" customFormat="1" x14ac:dyDescent="0.25">
      <c r="A2" s="5" t="s">
        <v>196</v>
      </c>
      <c r="B2" s="5"/>
      <c r="C2" s="5"/>
      <c r="D2" s="5"/>
      <c r="E2" s="5"/>
      <c r="F2" s="5"/>
      <c r="H2" s="4"/>
      <c r="I2" s="4"/>
      <c r="J2" s="4"/>
      <c r="K2" s="4"/>
    </row>
    <row r="3" spans="1:11" ht="6.75" customHeight="1" x14ac:dyDescent="0.25"/>
    <row r="4" spans="1:11" x14ac:dyDescent="0.25">
      <c r="A4" s="32" t="s">
        <v>197</v>
      </c>
      <c r="B4" s="91"/>
      <c r="C4" s="7"/>
      <c r="D4" s="7"/>
      <c r="E4" s="7"/>
      <c r="F4" s="8" t="s">
        <v>198</v>
      </c>
    </row>
    <row r="5" spans="1:11" x14ac:dyDescent="0.25">
      <c r="A5" s="33" t="s">
        <v>199</v>
      </c>
      <c r="B5" s="92"/>
      <c r="C5" s="10"/>
      <c r="D5" s="10"/>
      <c r="E5" s="10"/>
      <c r="F5" s="11" t="s">
        <v>200</v>
      </c>
    </row>
    <row r="6" spans="1:11" x14ac:dyDescent="0.25">
      <c r="A6" s="34" t="s">
        <v>201</v>
      </c>
      <c r="B6" s="93"/>
      <c r="C6" s="13"/>
      <c r="D6" s="13"/>
      <c r="E6" s="89"/>
      <c r="F6" s="140" t="s">
        <v>202</v>
      </c>
    </row>
    <row r="7" spans="1:11" ht="9" customHeight="1" x14ac:dyDescent="0.25">
      <c r="F7" s="3"/>
    </row>
    <row r="8" spans="1:11" x14ac:dyDescent="0.25">
      <c r="A8" s="181" t="s">
        <v>2</v>
      </c>
      <c r="B8" s="169"/>
      <c r="C8" s="182" t="s">
        <v>203</v>
      </c>
      <c r="D8" s="183"/>
      <c r="E8" s="183"/>
      <c r="F8" s="184"/>
    </row>
    <row r="9" spans="1:11" x14ac:dyDescent="0.25">
      <c r="A9" s="185"/>
      <c r="B9" s="164"/>
      <c r="C9" s="186" t="s">
        <v>204</v>
      </c>
      <c r="D9" s="164"/>
      <c r="E9" s="186" t="s">
        <v>205</v>
      </c>
      <c r="F9" s="164"/>
    </row>
    <row r="10" spans="1:11" x14ac:dyDescent="0.25">
      <c r="A10" s="187"/>
      <c r="B10" s="161"/>
      <c r="C10" s="188" t="s">
        <v>172</v>
      </c>
      <c r="D10" s="161"/>
      <c r="E10" s="188" t="s">
        <v>172</v>
      </c>
      <c r="F10" s="161"/>
    </row>
    <row r="11" spans="1:11" ht="9.75" customHeight="1" x14ac:dyDescent="0.25">
      <c r="A11" s="177"/>
      <c r="B11" s="177"/>
      <c r="C11" s="178"/>
      <c r="D11" s="177"/>
      <c r="E11" s="178"/>
      <c r="F11" s="177"/>
    </row>
    <row r="12" spans="1:11" x14ac:dyDescent="0.25">
      <c r="A12" s="179"/>
      <c r="B12" s="169"/>
      <c r="C12" s="180" t="s">
        <v>206</v>
      </c>
      <c r="D12" s="169"/>
      <c r="E12" s="180" t="s">
        <v>206</v>
      </c>
      <c r="F12" s="169"/>
    </row>
    <row r="13" spans="1:11" x14ac:dyDescent="0.25">
      <c r="A13" s="189" t="str">
        <f>F6</f>
        <v>Jun 2023</v>
      </c>
      <c r="B13" s="161"/>
      <c r="C13" s="190">
        <f>SUM(C15:C45)</f>
        <v>347515</v>
      </c>
      <c r="D13" s="161"/>
      <c r="E13" s="190">
        <f>SUM(E15:F45)</f>
        <v>0</v>
      </c>
      <c r="F13" s="161"/>
      <c r="H13" s="158"/>
    </row>
    <row r="14" spans="1:11" x14ac:dyDescent="0.25">
      <c r="A14" s="174"/>
      <c r="B14" s="175"/>
      <c r="C14" s="176"/>
      <c r="D14" s="175"/>
      <c r="E14" s="176"/>
      <c r="F14" s="175"/>
    </row>
    <row r="15" spans="1:11" x14ac:dyDescent="0.25">
      <c r="A15" s="168">
        <v>1</v>
      </c>
      <c r="B15" s="169"/>
      <c r="C15" s="168">
        <f>'HotelLZ PreHeat'!E21+'SvcAptLZ PreHeat'!E21+'HotelHZ HT'!E21+'HotelLZ HT'!E21+'HotelLZ MT'!E21+'SvcAptHZ HT'!E21+'SvcAptLZ HT'!E21+'SvcAptLZ MT'!E21+'SvcAptLZ MT'!E21+'OfficeHZ MT'!E21+'OfficeLZ MT'!E21+'PodiumE MT'!E21+'PodiumW MT'!E21</f>
        <v>9664</v>
      </c>
      <c r="D15" s="169"/>
      <c r="E15" s="170">
        <v>0</v>
      </c>
      <c r="F15" s="171"/>
    </row>
    <row r="16" spans="1:11" x14ac:dyDescent="0.25">
      <c r="A16" s="166">
        <f t="shared" ref="A16:A45" si="0">IF(C16&lt;&gt;"",A15+1,"")</f>
        <v>2</v>
      </c>
      <c r="B16" s="164"/>
      <c r="C16" s="166">
        <f>'HotelLZ PreHeat'!E22+'SvcAptLZ PreHeat'!E22+'HotelHZ HT'!E22+'HotelLZ HT'!E22+'HotelLZ MT'!E22+'SvcAptHZ HT'!E22+'SvcAptLZ HT'!E22+'SvcAptLZ MT'!E22+'SvcAptLZ MT'!E22+'OfficeHZ MT'!E22+'OfficeLZ MT'!E22+'PodiumE MT'!E22+'PodiumW MT'!E22</f>
        <v>10879</v>
      </c>
      <c r="D16" s="164"/>
      <c r="E16" s="172">
        <v>0</v>
      </c>
      <c r="F16" s="173"/>
    </row>
    <row r="17" spans="1:8" x14ac:dyDescent="0.25">
      <c r="A17" s="163">
        <f t="shared" si="0"/>
        <v>3</v>
      </c>
      <c r="B17" s="164"/>
      <c r="C17" s="163">
        <f>'HotelLZ PreHeat'!E23+'SvcAptLZ PreHeat'!E23+'HotelHZ HT'!E23+'HotelLZ HT'!E23+'HotelLZ MT'!E23+'SvcAptHZ HT'!E23+'SvcAptLZ HT'!E23+'SvcAptLZ MT'!E23+'SvcAptLZ MT'!E23+'OfficeHZ MT'!E23+'OfficeLZ MT'!E23+'PodiumE MT'!E23+'PodiumW MT'!E23</f>
        <v>12022</v>
      </c>
      <c r="D17" s="164"/>
      <c r="E17" s="165">
        <v>0</v>
      </c>
      <c r="F17" s="164"/>
    </row>
    <row r="18" spans="1:8" x14ac:dyDescent="0.25">
      <c r="A18" s="166">
        <f t="shared" si="0"/>
        <v>4</v>
      </c>
      <c r="B18" s="164"/>
      <c r="C18" s="166">
        <f>'HotelLZ PreHeat'!E24+'SvcAptLZ PreHeat'!E24+'HotelHZ HT'!E24+'HotelLZ HT'!E24+'HotelLZ MT'!E24+'SvcAptHZ HT'!E24+'SvcAptLZ HT'!E24+'SvcAptLZ MT'!E24+'SvcAptLZ MT'!E24+'OfficeHZ MT'!E24+'OfficeLZ MT'!E24+'PodiumE MT'!E24+'PodiumW MT'!E24</f>
        <v>11421</v>
      </c>
      <c r="D18" s="164"/>
      <c r="E18" s="167">
        <v>0</v>
      </c>
      <c r="F18" s="164"/>
    </row>
    <row r="19" spans="1:8" x14ac:dyDescent="0.25">
      <c r="A19" s="163">
        <f t="shared" si="0"/>
        <v>5</v>
      </c>
      <c r="B19" s="164"/>
      <c r="C19" s="163">
        <f>'HotelLZ PreHeat'!E25+'SvcAptLZ PreHeat'!E25+'HotelHZ HT'!E25+'HotelLZ HT'!E25+'HotelLZ MT'!E25+'SvcAptHZ HT'!E25+'SvcAptLZ HT'!E25+'SvcAptLZ MT'!E25+'SvcAptLZ MT'!E25+'OfficeHZ MT'!E25+'OfficeLZ MT'!E25+'PodiumE MT'!E25+'PodiumW MT'!E25</f>
        <v>11340</v>
      </c>
      <c r="D19" s="164"/>
      <c r="E19" s="165">
        <v>0</v>
      </c>
      <c r="F19" s="164"/>
    </row>
    <row r="20" spans="1:8" x14ac:dyDescent="0.25">
      <c r="A20" s="166">
        <f t="shared" si="0"/>
        <v>6</v>
      </c>
      <c r="B20" s="164"/>
      <c r="C20" s="166">
        <f>'HotelLZ PreHeat'!E26+'SvcAptLZ PreHeat'!E26+'HotelHZ HT'!E26+'HotelLZ HT'!E26+'HotelLZ MT'!E26+'SvcAptHZ HT'!E26+'SvcAptLZ HT'!E26+'SvcAptLZ MT'!E26+'SvcAptLZ MT'!E26+'OfficeHZ MT'!E26+'OfficeLZ MT'!E26+'PodiumE MT'!E26+'PodiumW MT'!E26</f>
        <v>10622</v>
      </c>
      <c r="D20" s="164"/>
      <c r="E20" s="167">
        <v>0</v>
      </c>
      <c r="F20" s="164"/>
    </row>
    <row r="21" spans="1:8" x14ac:dyDescent="0.25">
      <c r="A21" s="163">
        <f t="shared" si="0"/>
        <v>7</v>
      </c>
      <c r="B21" s="164"/>
      <c r="C21" s="163">
        <f>'HotelLZ PreHeat'!E27+'SvcAptLZ PreHeat'!E27+'HotelHZ HT'!E27+'HotelLZ HT'!E27+'HotelLZ MT'!E27+'SvcAptHZ HT'!E27+'SvcAptLZ HT'!E27+'SvcAptLZ MT'!E27+'SvcAptLZ MT'!E27+'OfficeHZ MT'!E27+'OfficeLZ MT'!E27+'PodiumE MT'!E27+'PodiumW MT'!E27</f>
        <v>11452</v>
      </c>
      <c r="D21" s="164"/>
      <c r="E21" s="165">
        <v>0</v>
      </c>
      <c r="F21" s="164"/>
    </row>
    <row r="22" spans="1:8" x14ac:dyDescent="0.25">
      <c r="A22" s="166">
        <f t="shared" si="0"/>
        <v>8</v>
      </c>
      <c r="B22" s="164"/>
      <c r="C22" s="166">
        <f>'HotelLZ PreHeat'!E28+'SvcAptLZ PreHeat'!E28+'HotelHZ HT'!E28+'HotelLZ HT'!E28+'HotelLZ MT'!E28+'SvcAptHZ HT'!E28+'SvcAptLZ HT'!E28+'SvcAptLZ MT'!E28+'SvcAptLZ MT'!E28+'OfficeHZ MT'!E28+'OfficeLZ MT'!E28+'PodiumE MT'!E28+'PodiumW MT'!E28</f>
        <v>11844</v>
      </c>
      <c r="D22" s="164"/>
      <c r="E22" s="167">
        <v>0</v>
      </c>
      <c r="F22" s="164"/>
    </row>
    <row r="23" spans="1:8" x14ac:dyDescent="0.25">
      <c r="A23" s="163">
        <f t="shared" si="0"/>
        <v>9</v>
      </c>
      <c r="B23" s="164"/>
      <c r="C23" s="163">
        <f>'HotelLZ PreHeat'!E29+'SvcAptLZ PreHeat'!E29+'HotelHZ HT'!E29+'HotelLZ HT'!E29+'HotelLZ MT'!E29+'SvcAptHZ HT'!E29+'SvcAptLZ HT'!E29+'SvcAptLZ MT'!E29+'SvcAptLZ MT'!E29+'OfficeHZ MT'!E29+'OfficeLZ MT'!E29+'PodiumE MT'!E29+'PodiumW MT'!E29</f>
        <v>12242</v>
      </c>
      <c r="D23" s="164"/>
      <c r="E23" s="165">
        <v>0</v>
      </c>
      <c r="F23" s="164"/>
    </row>
    <row r="24" spans="1:8" x14ac:dyDescent="0.25">
      <c r="A24" s="166">
        <f t="shared" si="0"/>
        <v>10</v>
      </c>
      <c r="B24" s="164"/>
      <c r="C24" s="166">
        <f>'HotelLZ PreHeat'!E30+'SvcAptLZ PreHeat'!E30+'HotelHZ HT'!E30+'HotelLZ HT'!E30+'HotelLZ MT'!E30+'SvcAptHZ HT'!E30+'SvcAptLZ HT'!E30+'SvcAptLZ MT'!E30+'SvcAptLZ MT'!E30+'OfficeHZ MT'!E30+'OfficeLZ MT'!E30+'PodiumE MT'!E30+'PodiumW MT'!E30</f>
        <v>12073</v>
      </c>
      <c r="D24" s="164"/>
      <c r="E24" s="167">
        <v>0</v>
      </c>
      <c r="F24" s="164"/>
    </row>
    <row r="25" spans="1:8" x14ac:dyDescent="0.25">
      <c r="A25" s="163">
        <f t="shared" si="0"/>
        <v>11</v>
      </c>
      <c r="B25" s="164"/>
      <c r="C25" s="163">
        <f>'HotelLZ PreHeat'!E31+'SvcAptLZ PreHeat'!E31+'HotelHZ HT'!E31+'HotelLZ HT'!E31+'HotelLZ MT'!E31+'SvcAptHZ HT'!E31+'SvcAptLZ HT'!E31+'SvcAptLZ MT'!E31+'SvcAptLZ MT'!E31+'OfficeHZ MT'!E31+'OfficeLZ MT'!E31+'PodiumE MT'!E31+'PodiumW MT'!E31</f>
        <v>12033</v>
      </c>
      <c r="D25" s="164"/>
      <c r="E25" s="165">
        <v>0</v>
      </c>
      <c r="F25" s="164"/>
    </row>
    <row r="26" spans="1:8" x14ac:dyDescent="0.25">
      <c r="A26" s="166">
        <f t="shared" si="0"/>
        <v>12</v>
      </c>
      <c r="B26" s="164"/>
      <c r="C26" s="166">
        <f>'HotelLZ PreHeat'!E32+'SvcAptLZ PreHeat'!E32+'HotelHZ HT'!E32+'HotelLZ HT'!E32+'HotelLZ MT'!E32+'SvcAptHZ HT'!E32+'SvcAptLZ HT'!E32+'SvcAptLZ MT'!E32+'SvcAptLZ MT'!E32+'OfficeHZ MT'!E32+'OfficeLZ MT'!E32+'PodiumE MT'!E32+'PodiumW MT'!E32</f>
        <v>11015</v>
      </c>
      <c r="D26" s="164"/>
      <c r="E26" s="167">
        <v>0</v>
      </c>
      <c r="F26" s="164"/>
    </row>
    <row r="27" spans="1:8" x14ac:dyDescent="0.25">
      <c r="A27" s="163">
        <f t="shared" si="0"/>
        <v>13</v>
      </c>
      <c r="B27" s="164"/>
      <c r="C27" s="163">
        <f>'HotelLZ PreHeat'!E33+'SvcAptLZ PreHeat'!E33+'HotelHZ HT'!E33+'HotelLZ HT'!E33+'HotelLZ MT'!E33+'SvcAptHZ HT'!E33+'SvcAptLZ HT'!E33+'SvcAptLZ MT'!E33+'SvcAptLZ MT'!E33+'OfficeHZ MT'!E33+'OfficeLZ MT'!E33+'PodiumE MT'!E33+'PodiumW MT'!E33</f>
        <v>11234</v>
      </c>
      <c r="D27" s="164"/>
      <c r="E27" s="165">
        <v>0</v>
      </c>
      <c r="F27" s="164"/>
    </row>
    <row r="28" spans="1:8" x14ac:dyDescent="0.25">
      <c r="A28" s="166">
        <f t="shared" si="0"/>
        <v>14</v>
      </c>
      <c r="B28" s="164"/>
      <c r="C28" s="166">
        <f>'HotelLZ PreHeat'!E34+'SvcAptLZ PreHeat'!E34+'HotelHZ HT'!E34+'HotelLZ HT'!E34+'HotelLZ MT'!E34+'SvcAptHZ HT'!E34+'SvcAptLZ HT'!E34+'SvcAptLZ MT'!E34+'SvcAptLZ MT'!E34+'OfficeHZ MT'!E34+'OfficeLZ MT'!E34+'PodiumE MT'!E34+'PodiumW MT'!E34</f>
        <v>11118</v>
      </c>
      <c r="D28" s="164"/>
      <c r="E28" s="167">
        <v>0</v>
      </c>
      <c r="F28" s="164"/>
    </row>
    <row r="29" spans="1:8" x14ac:dyDescent="0.25">
      <c r="A29" s="163">
        <f t="shared" si="0"/>
        <v>15</v>
      </c>
      <c r="B29" s="164"/>
      <c r="C29" s="163">
        <f>'HotelLZ PreHeat'!E35+'SvcAptLZ PreHeat'!E35+'HotelHZ HT'!E35+'HotelLZ HT'!E35+'HotelLZ MT'!E35+'SvcAptHZ HT'!E35+'SvcAptLZ HT'!E35+'SvcAptLZ MT'!E35+'SvcAptLZ MT'!E35+'OfficeHZ MT'!E35+'OfficeLZ MT'!E35+'PodiumE MT'!E35+'PodiumW MT'!E35</f>
        <v>11682</v>
      </c>
      <c r="D29" s="164"/>
      <c r="E29" s="165">
        <v>0</v>
      </c>
      <c r="F29" s="164"/>
    </row>
    <row r="30" spans="1:8" x14ac:dyDescent="0.25">
      <c r="A30" s="166">
        <f t="shared" si="0"/>
        <v>16</v>
      </c>
      <c r="B30" s="164"/>
      <c r="C30" s="166">
        <f>'HotelLZ PreHeat'!E36+'SvcAptLZ PreHeat'!E36+'HotelHZ HT'!E36+'HotelLZ HT'!E36+'HotelLZ MT'!E36+'SvcAptHZ HT'!E36+'SvcAptLZ HT'!E36+'SvcAptLZ MT'!E36+'SvcAptLZ MT'!E36+'OfficeHZ MT'!E36+'OfficeLZ MT'!E36+'PodiumE MT'!E36+'PodiumW MT'!E36</f>
        <v>12294</v>
      </c>
      <c r="D30" s="164"/>
      <c r="E30" s="167">
        <v>0</v>
      </c>
      <c r="F30" s="164"/>
    </row>
    <row r="31" spans="1:8" x14ac:dyDescent="0.25">
      <c r="A31" s="163">
        <f t="shared" si="0"/>
        <v>17</v>
      </c>
      <c r="B31" s="164"/>
      <c r="C31" s="163">
        <f>'HotelLZ PreHeat'!E37+'SvcAptLZ PreHeat'!E37+'HotelHZ HT'!E37+'HotelLZ HT'!E37+'HotelLZ MT'!E37+'SvcAptHZ HT'!E37+'SvcAptLZ HT'!E37+'SvcAptLZ MT'!E37+'SvcAptLZ MT'!E37+'OfficeHZ MT'!E37+'OfficeLZ MT'!E37+'PodiumE MT'!E37+'PodiumW MT'!E37</f>
        <v>12745</v>
      </c>
      <c r="D31" s="164"/>
      <c r="E31" s="165">
        <v>0</v>
      </c>
      <c r="F31" s="164"/>
      <c r="H31" s="19"/>
    </row>
    <row r="32" spans="1:8" x14ac:dyDescent="0.25">
      <c r="A32" s="166">
        <f t="shared" si="0"/>
        <v>18</v>
      </c>
      <c r="B32" s="164"/>
      <c r="C32" s="166">
        <f>'HotelLZ PreHeat'!E38+'SvcAptLZ PreHeat'!E38+'HotelHZ HT'!E38+'HotelLZ HT'!E38+'HotelLZ MT'!E38+'SvcAptHZ HT'!E38+'SvcAptLZ HT'!E38+'SvcAptLZ MT'!E38+'SvcAptLZ MT'!E38+'OfficeHZ MT'!E38+'OfficeLZ MT'!E38+'PodiumE MT'!E38+'PodiumW MT'!E38</f>
        <v>12667</v>
      </c>
      <c r="D32" s="164"/>
      <c r="E32" s="167">
        <v>0</v>
      </c>
      <c r="F32" s="164"/>
    </row>
    <row r="33" spans="1:8" x14ac:dyDescent="0.25">
      <c r="A33" s="163">
        <f t="shared" si="0"/>
        <v>19</v>
      </c>
      <c r="B33" s="164"/>
      <c r="C33" s="163">
        <f>'HotelLZ PreHeat'!E39+'SvcAptLZ PreHeat'!E39+'HotelHZ HT'!E39+'HotelLZ HT'!E39+'HotelLZ MT'!E39+'SvcAptHZ HT'!E39+'SvcAptLZ HT'!E39+'SvcAptLZ MT'!E39+'SvcAptLZ MT'!E39+'OfficeHZ MT'!E39+'OfficeLZ MT'!E39+'PodiumE MT'!E39+'PodiumW MT'!E39</f>
        <v>11530</v>
      </c>
      <c r="D33" s="164"/>
      <c r="E33" s="165">
        <v>0</v>
      </c>
      <c r="F33" s="164"/>
    </row>
    <row r="34" spans="1:8" x14ac:dyDescent="0.25">
      <c r="A34" s="166">
        <f t="shared" si="0"/>
        <v>20</v>
      </c>
      <c r="B34" s="164"/>
      <c r="C34" s="166">
        <f>'HotelLZ PreHeat'!E40+'SvcAptLZ PreHeat'!E40+'HotelHZ HT'!E40+'HotelLZ HT'!E40+'HotelLZ MT'!E40+'SvcAptHZ HT'!E40+'SvcAptLZ HT'!E40+'SvcAptLZ MT'!E40+'SvcAptLZ MT'!E40+'OfficeHZ MT'!E40+'OfficeLZ MT'!E40+'PodiumE MT'!E40+'PodiumW MT'!E40</f>
        <v>11429</v>
      </c>
      <c r="D34" s="164"/>
      <c r="E34" s="167">
        <v>0</v>
      </c>
      <c r="F34" s="164"/>
    </row>
    <row r="35" spans="1:8" x14ac:dyDescent="0.25">
      <c r="A35" s="163">
        <f t="shared" si="0"/>
        <v>21</v>
      </c>
      <c r="B35" s="164"/>
      <c r="C35" s="163">
        <f>'HotelLZ PreHeat'!E41+'SvcAptLZ PreHeat'!E41+'HotelHZ HT'!E41+'HotelLZ HT'!E41+'HotelLZ MT'!E41+'SvcAptHZ HT'!E41+'SvcAptLZ HT'!E41+'SvcAptLZ MT'!E41+'SvcAptLZ MT'!E41+'OfficeHZ MT'!E41+'OfficeLZ MT'!E41+'PodiumE MT'!E41+'PodiumW MT'!E41</f>
        <v>11809</v>
      </c>
      <c r="D35" s="164"/>
      <c r="E35" s="165">
        <v>0</v>
      </c>
      <c r="F35" s="164"/>
    </row>
    <row r="36" spans="1:8" x14ac:dyDescent="0.25">
      <c r="A36" s="166">
        <f t="shared" si="0"/>
        <v>22</v>
      </c>
      <c r="B36" s="164"/>
      <c r="C36" s="166">
        <f>'HotelLZ PreHeat'!E42+'SvcAptLZ PreHeat'!E42+'HotelHZ HT'!E42+'HotelLZ HT'!E42+'HotelLZ MT'!E42+'SvcAptHZ HT'!E42+'SvcAptLZ HT'!E42+'SvcAptLZ MT'!E42+'SvcAptLZ MT'!E42+'OfficeHZ MT'!E42+'OfficeLZ MT'!E42+'PodiumE MT'!E42+'PodiumW MT'!E42</f>
        <v>12527</v>
      </c>
      <c r="D36" s="164"/>
      <c r="E36" s="167">
        <v>0</v>
      </c>
      <c r="F36" s="164"/>
    </row>
    <row r="37" spans="1:8" x14ac:dyDescent="0.25">
      <c r="A37" s="163">
        <f t="shared" si="0"/>
        <v>23</v>
      </c>
      <c r="B37" s="164"/>
      <c r="C37" s="163">
        <f>'HotelLZ PreHeat'!E43+'SvcAptLZ PreHeat'!E43+'HotelHZ HT'!E43+'HotelLZ HT'!E43+'HotelLZ MT'!E43+'SvcAptHZ HT'!E43+'SvcAptLZ HT'!E43+'SvcAptLZ MT'!E43+'SvcAptLZ MT'!E43+'OfficeHZ MT'!E43+'OfficeLZ MT'!E43+'PodiumE MT'!E43+'PodiumW MT'!E43</f>
        <v>12339</v>
      </c>
      <c r="D37" s="164"/>
      <c r="E37" s="165">
        <v>0</v>
      </c>
      <c r="F37" s="164"/>
    </row>
    <row r="38" spans="1:8" x14ac:dyDescent="0.25">
      <c r="A38" s="166">
        <f t="shared" si="0"/>
        <v>24</v>
      </c>
      <c r="B38" s="164"/>
      <c r="C38" s="166">
        <f>'HotelLZ PreHeat'!E44+'SvcAptLZ PreHeat'!E44+'HotelHZ HT'!E44+'HotelLZ HT'!E44+'HotelLZ MT'!E44+'SvcAptHZ HT'!E44+'SvcAptLZ HT'!E44+'SvcAptLZ MT'!E44+'SvcAptLZ MT'!E44+'OfficeHZ MT'!E44+'OfficeLZ MT'!E44+'PodiumE MT'!E44+'PodiumW MT'!E44</f>
        <v>12230</v>
      </c>
      <c r="D38" s="164"/>
      <c r="E38" s="167">
        <v>0</v>
      </c>
      <c r="F38" s="164"/>
      <c r="H38" s="19"/>
    </row>
    <row r="39" spans="1:8" x14ac:dyDescent="0.25">
      <c r="A39" s="163">
        <f t="shared" si="0"/>
        <v>25</v>
      </c>
      <c r="B39" s="164"/>
      <c r="C39" s="163">
        <f>'HotelLZ PreHeat'!E45+'SvcAptLZ PreHeat'!E45+'HotelHZ HT'!E45+'HotelLZ HT'!E45+'HotelLZ MT'!E45+'SvcAptHZ HT'!E45+'SvcAptLZ HT'!E45+'SvcAptLZ MT'!E45+'SvcAptLZ MT'!E45+'OfficeHZ MT'!E45+'OfficeLZ MT'!E45+'PodiumE MT'!E45+'PodiumW MT'!E45</f>
        <v>11752</v>
      </c>
      <c r="D39" s="164"/>
      <c r="E39" s="165">
        <v>0</v>
      </c>
      <c r="F39" s="164"/>
      <c r="H39" s="19"/>
    </row>
    <row r="40" spans="1:8" x14ac:dyDescent="0.25">
      <c r="A40" s="166">
        <f t="shared" si="0"/>
        <v>26</v>
      </c>
      <c r="B40" s="164"/>
      <c r="C40" s="166">
        <f>'HotelLZ PreHeat'!E46+'SvcAptLZ PreHeat'!E46+'HotelHZ HT'!E46+'HotelLZ HT'!E46+'HotelLZ MT'!E46+'SvcAptHZ HT'!E46+'SvcAptLZ HT'!E46+'SvcAptLZ MT'!E46+'SvcAptLZ MT'!E46+'OfficeHZ MT'!E46+'OfficeLZ MT'!E46+'PodiumE MT'!E46+'PodiumW MT'!E46</f>
        <v>11318</v>
      </c>
      <c r="D40" s="164"/>
      <c r="E40" s="167">
        <v>0</v>
      </c>
      <c r="F40" s="164"/>
      <c r="H40" s="19"/>
    </row>
    <row r="41" spans="1:8" x14ac:dyDescent="0.25">
      <c r="A41" s="163">
        <f t="shared" si="0"/>
        <v>27</v>
      </c>
      <c r="B41" s="164"/>
      <c r="C41" s="163">
        <f>'HotelLZ PreHeat'!E47+'SvcAptLZ PreHeat'!E47+'HotelHZ HT'!E47+'HotelLZ HT'!E47+'HotelLZ MT'!E47+'SvcAptHZ HT'!E47+'SvcAptLZ HT'!E47+'SvcAptLZ MT'!E47+'SvcAptLZ MT'!E47+'OfficeHZ MT'!E47+'OfficeLZ MT'!E47+'PodiumE MT'!E47+'PodiumW MT'!E47</f>
        <v>10543</v>
      </c>
      <c r="D41" s="164"/>
      <c r="E41" s="165">
        <v>0</v>
      </c>
      <c r="F41" s="164"/>
      <c r="H41" s="19"/>
    </row>
    <row r="42" spans="1:8" x14ac:dyDescent="0.25">
      <c r="A42" s="166">
        <f t="shared" si="0"/>
        <v>28</v>
      </c>
      <c r="B42" s="164"/>
      <c r="C42" s="166">
        <f>'HotelLZ PreHeat'!E48+'SvcAptLZ PreHeat'!E48+'HotelHZ HT'!E48+'HotelLZ HT'!E48+'HotelLZ MT'!E48+'SvcAptHZ HT'!E48+'SvcAptLZ HT'!E48+'SvcAptLZ MT'!E48+'SvcAptLZ MT'!E48+'OfficeHZ MT'!E48+'OfficeLZ MT'!E48+'PodiumE MT'!E48+'PodiumW MT'!E48</f>
        <v>11114</v>
      </c>
      <c r="D42" s="164"/>
      <c r="E42" s="167">
        <v>0</v>
      </c>
      <c r="F42" s="164"/>
      <c r="H42" s="19"/>
    </row>
    <row r="43" spans="1:8" x14ac:dyDescent="0.25">
      <c r="A43" s="163">
        <f t="shared" si="0"/>
        <v>29</v>
      </c>
      <c r="B43" s="164"/>
      <c r="C43" s="163">
        <f>'HotelLZ PreHeat'!E49+'SvcAptLZ PreHeat'!E49+'HotelHZ HT'!E49+'HotelLZ HT'!E49+'HotelLZ MT'!E49+'SvcAptHZ HT'!E49+'SvcAptLZ HT'!E49+'SvcAptLZ MT'!E49+'SvcAptLZ MT'!E49+'OfficeHZ MT'!E49+'OfficeLZ MT'!E49+'PodiumE MT'!E49+'PodiumW MT'!E49</f>
        <v>11506</v>
      </c>
      <c r="D43" s="164"/>
      <c r="E43" s="165">
        <v>0</v>
      </c>
      <c r="F43" s="164"/>
      <c r="H43" s="19"/>
    </row>
    <row r="44" spans="1:8" x14ac:dyDescent="0.25">
      <c r="A44" s="166">
        <f t="shared" si="0"/>
        <v>30</v>
      </c>
      <c r="B44" s="164"/>
      <c r="C44" s="166">
        <f>'HotelLZ PreHeat'!E50+'SvcAptLZ PreHeat'!E50+'HotelHZ HT'!E50+'HotelLZ HT'!E50+'HotelLZ MT'!E50+'SvcAptHZ HT'!E50+'SvcAptLZ HT'!E50+'SvcAptLZ MT'!E50+'SvcAptLZ MT'!E50+'OfficeHZ MT'!E50+'OfficeLZ MT'!E50+'PodiumE MT'!E50+'PodiumW MT'!E50</f>
        <v>11071</v>
      </c>
      <c r="D44" s="164"/>
      <c r="E44" s="167">
        <v>0</v>
      </c>
      <c r="F44" s="164"/>
      <c r="H44" s="19"/>
    </row>
    <row r="45" spans="1:8" x14ac:dyDescent="0.25">
      <c r="A45" s="160" t="str">
        <f t="shared" si="0"/>
        <v/>
      </c>
      <c r="B45" s="161"/>
      <c r="C45" s="163" t="str">
        <f>IF(('HotelLZ PreHeat'!E51+'SvcAptLZ PreHeat'!E51+'HotelHZ HT'!E51+'HotelLZ HT'!E51+'HotelLZ MT'!E51+'SvcAptHZ HT'!E51+'SvcAptLZ HT'!E51+'SvcAptLZ MT'!E51+'SvcAptLZ MT'!E51+'OfficeHZ MT'!E51+'OfficeLZ MT'!E51+'PodiumE MT'!E51+'PodiumW MT'!E51)&lt;&gt;0,'HotelLZ PreHeat'!E51+'SvcAptLZ PreHeat'!E51+'HotelHZ HT'!E51+'HotelLZ HT'!E51+'HotelLZ MT'!E51+'SvcAptHZ HT'!E51+'SvcAptLZ HT'!E51+'SvcAptLZ MT'!E51+'SvcAptLZ MT'!E51+'OfficeHZ MT'!E51+'OfficeLZ MT'!E51+'PodiumE MT'!E51+'PodiumW MT'!E51,"")</f>
        <v/>
      </c>
      <c r="D45" s="164"/>
      <c r="E45" s="162" t="str">
        <f>IF(('HotelLZ PreHeat'!E51+'SvcAptLZ PreHeat'!E51+'HotelHZ HT'!E51+'HotelLZ HT'!E51+'HotelLZ MT'!E51+'SvcAptHZ HT'!E51+'SvcAptLZ HT'!E51+'SvcAptLZ MT'!E51+'SvcAptLZ MT'!E51+'OfficeHZ MT'!E51+'OfficeLZ MT'!E51+'PodiumE MT'!E51+'PodiumW MT'!E51)&lt;&gt;0,0,"")</f>
        <v/>
      </c>
      <c r="F45" s="161"/>
      <c r="H45" s="19"/>
    </row>
    <row r="46" spans="1:8" ht="9.75" customHeight="1" x14ac:dyDescent="0.25"/>
    <row r="47" spans="1:8" x14ac:dyDescent="0.25">
      <c r="A47" s="94" t="s">
        <v>207</v>
      </c>
      <c r="B47" s="95"/>
      <c r="C47" s="28" t="s">
        <v>208</v>
      </c>
      <c r="D47" s="29"/>
      <c r="E47" s="14" t="s">
        <v>209</v>
      </c>
      <c r="F47" s="15" t="s">
        <v>209</v>
      </c>
    </row>
    <row r="48" spans="1:8" x14ac:dyDescent="0.25">
      <c r="A48" s="96" t="s">
        <v>210</v>
      </c>
      <c r="B48" s="97"/>
      <c r="C48" s="30" t="s">
        <v>211</v>
      </c>
      <c r="D48" s="2"/>
      <c r="E48" s="16" t="s">
        <v>212</v>
      </c>
      <c r="F48" s="17" t="s">
        <v>212</v>
      </c>
    </row>
    <row r="49" spans="1:11" x14ac:dyDescent="0.25">
      <c r="A49" s="96"/>
      <c r="B49" s="97"/>
      <c r="C49" s="57" t="s">
        <v>213</v>
      </c>
      <c r="D49" s="58"/>
      <c r="E49" s="55" t="s">
        <v>214</v>
      </c>
      <c r="F49" s="17" t="s">
        <v>215</v>
      </c>
    </row>
    <row r="50" spans="1:11" x14ac:dyDescent="0.25">
      <c r="A50" s="98"/>
      <c r="B50" s="99"/>
      <c r="C50" s="31" t="s">
        <v>172</v>
      </c>
      <c r="D50" s="59"/>
      <c r="E50" s="56" t="s">
        <v>216</v>
      </c>
      <c r="F50" s="18" t="s">
        <v>216</v>
      </c>
    </row>
    <row r="51" spans="1:11" x14ac:dyDescent="0.25">
      <c r="A51" s="100" t="s">
        <v>217</v>
      </c>
      <c r="B51" s="131"/>
      <c r="C51" s="132">
        <f>'HotelLZ PreHeat'!E11</f>
        <v>0</v>
      </c>
      <c r="D51" s="132"/>
      <c r="E51" s="106">
        <v>0</v>
      </c>
      <c r="F51" s="107">
        <v>0</v>
      </c>
    </row>
    <row r="52" spans="1:11" s="3" customFormat="1" x14ac:dyDescent="0.25">
      <c r="A52" s="101" t="s">
        <v>218</v>
      </c>
      <c r="B52" s="133"/>
      <c r="C52" s="134">
        <f>'SvcAptLZ PreHeat'!E11</f>
        <v>0</v>
      </c>
      <c r="D52" s="134"/>
      <c r="E52" s="108">
        <v>0</v>
      </c>
      <c r="F52" s="109">
        <v>0</v>
      </c>
      <c r="H52" s="4"/>
      <c r="I52" s="4"/>
      <c r="J52" s="4"/>
      <c r="K52" s="4"/>
    </row>
    <row r="53" spans="1:11" s="3" customFormat="1" x14ac:dyDescent="0.25">
      <c r="A53" s="102" t="s">
        <v>219</v>
      </c>
      <c r="B53" s="135"/>
      <c r="C53" s="136">
        <f>'HotelHZ HT'!E11</f>
        <v>231337</v>
      </c>
      <c r="D53" s="136"/>
      <c r="E53" s="110">
        <v>0</v>
      </c>
      <c r="F53" s="111">
        <v>0</v>
      </c>
      <c r="H53" s="4"/>
      <c r="I53" s="4"/>
      <c r="J53" s="4"/>
      <c r="K53" s="4"/>
    </row>
    <row r="54" spans="1:11" s="3" customFormat="1" x14ac:dyDescent="0.25">
      <c r="A54" s="101" t="s">
        <v>220</v>
      </c>
      <c r="B54" s="133"/>
      <c r="C54" s="134">
        <f>'HotelLZ HT'!E11</f>
        <v>30992</v>
      </c>
      <c r="D54" s="134"/>
      <c r="E54" s="108">
        <v>0</v>
      </c>
      <c r="F54" s="109">
        <v>0</v>
      </c>
      <c r="H54" s="4"/>
      <c r="I54" s="4"/>
      <c r="J54" s="4"/>
      <c r="K54" s="4"/>
    </row>
    <row r="55" spans="1:11" s="3" customFormat="1" x14ac:dyDescent="0.25">
      <c r="A55" s="102" t="s">
        <v>221</v>
      </c>
      <c r="B55" s="135"/>
      <c r="C55" s="136">
        <f>'HotelLZ MT'!E11</f>
        <v>127</v>
      </c>
      <c r="D55" s="136"/>
      <c r="E55" s="110">
        <v>0</v>
      </c>
      <c r="F55" s="111">
        <v>0</v>
      </c>
      <c r="H55" s="4"/>
      <c r="I55" s="4"/>
      <c r="J55" s="4"/>
      <c r="K55" s="4"/>
    </row>
    <row r="56" spans="1:11" s="3" customFormat="1" x14ac:dyDescent="0.25">
      <c r="A56" s="101" t="s">
        <v>222</v>
      </c>
      <c r="B56" s="133"/>
      <c r="C56" s="134">
        <f>'SvcAptHZ HT'!E11</f>
        <v>74831</v>
      </c>
      <c r="D56" s="134"/>
      <c r="E56" s="108">
        <v>0</v>
      </c>
      <c r="F56" s="109">
        <v>0</v>
      </c>
      <c r="H56" s="4"/>
      <c r="I56" s="4"/>
      <c r="J56" s="4"/>
      <c r="K56" s="4"/>
    </row>
    <row r="57" spans="1:11" x14ac:dyDescent="0.25">
      <c r="A57" s="102" t="s">
        <v>223</v>
      </c>
      <c r="B57" s="135"/>
      <c r="C57" s="136">
        <f>'SvcAptLZ HT'!E11</f>
        <v>10228</v>
      </c>
      <c r="D57" s="136"/>
      <c r="E57" s="110">
        <v>0</v>
      </c>
      <c r="F57" s="111">
        <v>0</v>
      </c>
    </row>
    <row r="58" spans="1:11" x14ac:dyDescent="0.25">
      <c r="A58" s="101" t="s">
        <v>224</v>
      </c>
      <c r="B58" s="133"/>
      <c r="C58" s="137">
        <f>'SvcAptLZ MT'!E11</f>
        <v>0</v>
      </c>
      <c r="D58" s="137"/>
      <c r="E58" s="112">
        <v>0</v>
      </c>
      <c r="F58" s="113">
        <v>0</v>
      </c>
    </row>
    <row r="59" spans="1:11" x14ac:dyDescent="0.25">
      <c r="A59" s="102" t="s">
        <v>225</v>
      </c>
      <c r="B59" s="135"/>
      <c r="C59" s="136">
        <f>'OfficeHZ MT'!E11</f>
        <v>0</v>
      </c>
      <c r="D59" s="136"/>
      <c r="E59" s="110">
        <v>0</v>
      </c>
      <c r="F59" s="111">
        <v>0</v>
      </c>
    </row>
    <row r="60" spans="1:11" x14ac:dyDescent="0.25">
      <c r="A60" s="101" t="s">
        <v>226</v>
      </c>
      <c r="B60" s="133"/>
      <c r="C60" s="137">
        <f>'OfficeLZ MT'!E11</f>
        <v>0</v>
      </c>
      <c r="D60" s="137"/>
      <c r="E60" s="112">
        <v>0</v>
      </c>
      <c r="F60" s="113">
        <v>0</v>
      </c>
    </row>
    <row r="61" spans="1:11" x14ac:dyDescent="0.25">
      <c r="A61" s="102" t="s">
        <v>227</v>
      </c>
      <c r="B61" s="135"/>
      <c r="C61" s="136">
        <f>'PodiumE MT'!E11</f>
        <v>0</v>
      </c>
      <c r="D61" s="136"/>
      <c r="E61" s="110">
        <v>0</v>
      </c>
      <c r="F61" s="111">
        <v>0</v>
      </c>
    </row>
    <row r="62" spans="1:11" x14ac:dyDescent="0.25">
      <c r="A62" s="98" t="s">
        <v>228</v>
      </c>
      <c r="B62" s="138"/>
      <c r="C62" s="139">
        <f>'PodiumW MT'!E11</f>
        <v>0</v>
      </c>
      <c r="D62" s="139"/>
      <c r="E62" s="129">
        <v>0</v>
      </c>
      <c r="F62" s="130">
        <v>0</v>
      </c>
    </row>
    <row r="63" spans="1:11" x14ac:dyDescent="0.25">
      <c r="A63" s="153" t="s">
        <v>167</v>
      </c>
      <c r="B63" s="154"/>
      <c r="C63" s="155">
        <f>SUM(C51:C62)</f>
        <v>347515</v>
      </c>
      <c r="D63" s="155"/>
      <c r="E63" s="156">
        <v>0</v>
      </c>
      <c r="F63" s="157">
        <v>0</v>
      </c>
    </row>
  </sheetData>
  <mergeCells count="113">
    <mergeCell ref="A8:B8"/>
    <mergeCell ref="C8:F8"/>
    <mergeCell ref="A9:B9"/>
    <mergeCell ref="C9:D9"/>
    <mergeCell ref="E9:F9"/>
    <mergeCell ref="A10:B10"/>
    <mergeCell ref="C10:D10"/>
    <mergeCell ref="E10:F10"/>
    <mergeCell ref="A13:B13"/>
    <mergeCell ref="C13:D13"/>
    <mergeCell ref="E13:F13"/>
    <mergeCell ref="A14:B14"/>
    <mergeCell ref="C14:D14"/>
    <mergeCell ref="E14:F14"/>
    <mergeCell ref="A11:B11"/>
    <mergeCell ref="C11:D11"/>
    <mergeCell ref="E11:F11"/>
    <mergeCell ref="A12:B12"/>
    <mergeCell ref="C12:D12"/>
    <mergeCell ref="E12:F12"/>
    <mergeCell ref="A17:B17"/>
    <mergeCell ref="C17:D17"/>
    <mergeCell ref="E17:F17"/>
    <mergeCell ref="A18:B18"/>
    <mergeCell ref="C18:D18"/>
    <mergeCell ref="E18:F18"/>
    <mergeCell ref="A15:B15"/>
    <mergeCell ref="C15:D15"/>
    <mergeCell ref="E15:F15"/>
    <mergeCell ref="A16:B16"/>
    <mergeCell ref="C16:D16"/>
    <mergeCell ref="E16:F16"/>
    <mergeCell ref="A21:B21"/>
    <mergeCell ref="C21:D21"/>
    <mergeCell ref="E21:F21"/>
    <mergeCell ref="A22:B22"/>
    <mergeCell ref="C22:D22"/>
    <mergeCell ref="E22:F22"/>
    <mergeCell ref="A19:B19"/>
    <mergeCell ref="C19:D19"/>
    <mergeCell ref="E19:F19"/>
    <mergeCell ref="A20:B20"/>
    <mergeCell ref="C20:D20"/>
    <mergeCell ref="E20:F20"/>
    <mergeCell ref="A25:B25"/>
    <mergeCell ref="C25:D25"/>
    <mergeCell ref="E25:F25"/>
    <mergeCell ref="A26:B26"/>
    <mergeCell ref="C26:D26"/>
    <mergeCell ref="E26:F26"/>
    <mergeCell ref="A23:B23"/>
    <mergeCell ref="C23:D23"/>
    <mergeCell ref="E23:F23"/>
    <mergeCell ref="A24:B24"/>
    <mergeCell ref="C24:D24"/>
    <mergeCell ref="E24:F24"/>
    <mergeCell ref="A29:B29"/>
    <mergeCell ref="C29:D29"/>
    <mergeCell ref="E29:F29"/>
    <mergeCell ref="A30:B30"/>
    <mergeCell ref="C30:D30"/>
    <mergeCell ref="E30:F30"/>
    <mergeCell ref="A27:B27"/>
    <mergeCell ref="C27:D27"/>
    <mergeCell ref="E27:F27"/>
    <mergeCell ref="A28:B28"/>
    <mergeCell ref="C28:D28"/>
    <mergeCell ref="E28:F28"/>
    <mergeCell ref="A33:B33"/>
    <mergeCell ref="C33:D33"/>
    <mergeCell ref="E33:F33"/>
    <mergeCell ref="A34:B34"/>
    <mergeCell ref="C34:D34"/>
    <mergeCell ref="E34:F34"/>
    <mergeCell ref="A31:B31"/>
    <mergeCell ref="C31:D31"/>
    <mergeCell ref="E31:F31"/>
    <mergeCell ref="A32:B32"/>
    <mergeCell ref="C32:D32"/>
    <mergeCell ref="E32:F32"/>
    <mergeCell ref="A37:B37"/>
    <mergeCell ref="C37:D37"/>
    <mergeCell ref="E37:F37"/>
    <mergeCell ref="A38:B38"/>
    <mergeCell ref="C38:D38"/>
    <mergeCell ref="E38:F38"/>
    <mergeCell ref="A35:B35"/>
    <mergeCell ref="C35:D35"/>
    <mergeCell ref="E35:F35"/>
    <mergeCell ref="A36:B36"/>
    <mergeCell ref="C36:D36"/>
    <mergeCell ref="E36:F36"/>
    <mergeCell ref="A41:B41"/>
    <mergeCell ref="C41:D41"/>
    <mergeCell ref="E41:F41"/>
    <mergeCell ref="A42:B42"/>
    <mergeCell ref="C42:D42"/>
    <mergeCell ref="E42:F42"/>
    <mergeCell ref="A39:B39"/>
    <mergeCell ref="C39:D39"/>
    <mergeCell ref="E39:F39"/>
    <mergeCell ref="A40:B40"/>
    <mergeCell ref="C40:D40"/>
    <mergeCell ref="E40:F40"/>
    <mergeCell ref="A45:B45"/>
    <mergeCell ref="C45:D45"/>
    <mergeCell ref="E45:F45"/>
    <mergeCell ref="A43:B43"/>
    <mergeCell ref="C43:D43"/>
    <mergeCell ref="E43:F43"/>
    <mergeCell ref="A44:B44"/>
    <mergeCell ref="C44:D44"/>
    <mergeCell ref="E44:F44"/>
  </mergeCells>
  <phoneticPr fontId="8" type="noConversion"/>
  <printOptions horizontalCentered="1"/>
  <pageMargins left="0.19685039370078741" right="0.19685039370078741" top="0.31496062992125978" bottom="0.11811023622047249" header="0.11811023622047249" footer="0.11811023622047249"/>
  <pageSetup paperSize="9" scale="93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pageSetUpPr fitToPage="1"/>
  </sheetPr>
  <dimension ref="A1:J51"/>
  <sheetViews>
    <sheetView topLeftCell="A2" workbookViewId="0">
      <selection activeCell="B8" sqref="B8:B9"/>
    </sheetView>
  </sheetViews>
  <sheetFormatPr defaultColWidth="9.109375" defaultRowHeight="13.2" x14ac:dyDescent="0.25"/>
  <cols>
    <col min="1" max="1" width="18.33203125" style="4" customWidth="1"/>
    <col min="2" max="6" width="14.6640625" style="4" customWidth="1"/>
    <col min="7" max="7" width="5.6640625" style="4" customWidth="1"/>
    <col min="8" max="10" width="15.5546875" style="64" customWidth="1"/>
    <col min="11" max="12" width="9.109375" style="4" customWidth="1"/>
    <col min="13" max="13" width="12.88671875" style="4" bestFit="1" customWidth="1"/>
    <col min="14" max="15" width="9.109375" style="4" customWidth="1"/>
    <col min="16" max="16384" width="9.109375" style="4"/>
  </cols>
  <sheetData>
    <row r="1" spans="1:10" s="3" customFormat="1" x14ac:dyDescent="0.25">
      <c r="A1" s="2" t="s">
        <v>195</v>
      </c>
      <c r="B1" s="2"/>
      <c r="C1" s="2"/>
      <c r="D1" s="2"/>
      <c r="E1" s="2"/>
      <c r="F1" s="2"/>
      <c r="H1" s="1"/>
      <c r="I1" s="1"/>
      <c r="J1" s="1"/>
    </row>
    <row r="2" spans="1:10" s="3" customFormat="1" ht="12.9" customHeight="1" x14ac:dyDescent="0.25">
      <c r="A2" s="5" t="s">
        <v>229</v>
      </c>
      <c r="B2" s="5"/>
      <c r="C2" s="5"/>
      <c r="D2" s="5"/>
      <c r="E2" s="5"/>
      <c r="F2" s="5"/>
      <c r="H2" s="213" t="s">
        <v>230</v>
      </c>
      <c r="I2" s="214"/>
      <c r="J2" s="214"/>
    </row>
    <row r="3" spans="1:10" ht="12.6" customHeight="1" x14ac:dyDescent="0.25">
      <c r="H3" s="215"/>
      <c r="I3" s="216"/>
      <c r="J3" s="216"/>
    </row>
    <row r="4" spans="1:10" ht="13.8" customHeight="1" thickBot="1" x14ac:dyDescent="0.3">
      <c r="A4" s="6" t="s">
        <v>197</v>
      </c>
      <c r="B4" s="35"/>
      <c r="C4" s="7"/>
      <c r="D4" s="7"/>
      <c r="E4" s="36"/>
      <c r="F4" s="8" t="s">
        <v>198</v>
      </c>
      <c r="H4" s="62" t="s">
        <v>3</v>
      </c>
      <c r="I4" s="62"/>
      <c r="J4" s="63" t="s">
        <v>231</v>
      </c>
    </row>
    <row r="5" spans="1:10" ht="13.8" customHeight="1" thickBot="1" x14ac:dyDescent="0.3">
      <c r="A5" s="9" t="s">
        <v>12</v>
      </c>
      <c r="B5" s="10"/>
      <c r="C5" s="10"/>
      <c r="D5" s="10"/>
      <c r="E5" s="38"/>
      <c r="F5" s="103" t="s">
        <v>217</v>
      </c>
      <c r="H5" s="77" t="s">
        <v>232</v>
      </c>
      <c r="I5" s="78"/>
      <c r="J5" s="86">
        <v>0</v>
      </c>
    </row>
    <row r="6" spans="1:10" ht="13.8" customHeight="1" thickBot="1" x14ac:dyDescent="0.3">
      <c r="A6" s="9" t="s">
        <v>199</v>
      </c>
      <c r="B6" s="37"/>
      <c r="C6" s="10"/>
      <c r="D6" s="10"/>
      <c r="E6" s="38"/>
      <c r="F6" s="103" t="s">
        <v>200</v>
      </c>
      <c r="H6" s="77" t="s">
        <v>233</v>
      </c>
      <c r="I6" s="78"/>
      <c r="J6" s="86">
        <v>0</v>
      </c>
    </row>
    <row r="7" spans="1:10" ht="13.8" customHeight="1" thickBot="1" x14ac:dyDescent="0.3">
      <c r="A7" s="9" t="s">
        <v>201</v>
      </c>
      <c r="B7" s="10"/>
      <c r="C7" s="10"/>
      <c r="D7" s="10"/>
      <c r="E7" s="40"/>
      <c r="F7" s="103" t="str">
        <f>Summary!F6</f>
        <v>Jun 2023</v>
      </c>
      <c r="H7" s="77" t="s">
        <v>234</v>
      </c>
      <c r="I7" s="78"/>
      <c r="J7" s="86">
        <v>0</v>
      </c>
    </row>
    <row r="8" spans="1:10" ht="13.8" customHeight="1" thickBot="1" x14ac:dyDescent="0.3">
      <c r="A8" s="9" t="s">
        <v>235</v>
      </c>
      <c r="B8" s="41" t="str">
        <f>'HotelHZ HT'!B8</f>
        <v>01.06.23</v>
      </c>
      <c r="C8" s="42" t="s">
        <v>236</v>
      </c>
      <c r="D8" s="43">
        <v>0</v>
      </c>
      <c r="E8" s="44">
        <v>106</v>
      </c>
      <c r="F8" s="39" t="s">
        <v>172</v>
      </c>
      <c r="H8" s="77" t="s">
        <v>237</v>
      </c>
      <c r="I8" s="78"/>
      <c r="J8" s="86">
        <v>0</v>
      </c>
    </row>
    <row r="9" spans="1:10" x14ac:dyDescent="0.25">
      <c r="A9" s="9" t="s">
        <v>235</v>
      </c>
      <c r="B9" s="41" t="str">
        <f>'HotelHZ HT'!B9</f>
        <v>01.07.23</v>
      </c>
      <c r="C9" s="42" t="s">
        <v>236</v>
      </c>
      <c r="D9" s="43">
        <v>0</v>
      </c>
      <c r="E9" s="61">
        <v>106</v>
      </c>
      <c r="F9" s="39" t="s">
        <v>172</v>
      </c>
    </row>
    <row r="10" spans="1:10" x14ac:dyDescent="0.25">
      <c r="A10" s="49" t="s">
        <v>238</v>
      </c>
      <c r="B10" s="50"/>
      <c r="C10" s="51"/>
      <c r="D10" s="52"/>
      <c r="E10" s="60">
        <v>0</v>
      </c>
      <c r="F10" s="54" t="s">
        <v>172</v>
      </c>
    </row>
    <row r="11" spans="1:10" x14ac:dyDescent="0.25">
      <c r="A11" s="12" t="s">
        <v>203</v>
      </c>
      <c r="B11" s="45"/>
      <c r="C11" s="13"/>
      <c r="D11" s="45"/>
      <c r="E11" s="46">
        <f>(E8-E9+E10)</f>
        <v>0</v>
      </c>
      <c r="F11" s="47" t="s">
        <v>172</v>
      </c>
    </row>
    <row r="13" spans="1:10" x14ac:dyDescent="0.25">
      <c r="A13" s="217" t="s">
        <v>2</v>
      </c>
      <c r="B13" s="169"/>
      <c r="C13" s="218" t="s">
        <v>239</v>
      </c>
      <c r="D13" s="169"/>
      <c r="E13" s="218" t="s">
        <v>208</v>
      </c>
      <c r="F13" s="169"/>
      <c r="H13" s="65" t="s">
        <v>209</v>
      </c>
      <c r="I13" s="66" t="s">
        <v>209</v>
      </c>
    </row>
    <row r="14" spans="1:10" s="3" customFormat="1" x14ac:dyDescent="0.25">
      <c r="A14" s="211"/>
      <c r="B14" s="164"/>
      <c r="C14" s="212" t="s">
        <v>14</v>
      </c>
      <c r="D14" s="164"/>
      <c r="E14" s="212" t="s">
        <v>211</v>
      </c>
      <c r="F14" s="164"/>
      <c r="H14" s="67" t="s">
        <v>212</v>
      </c>
      <c r="I14" s="68" t="s">
        <v>212</v>
      </c>
      <c r="J14" s="1"/>
    </row>
    <row r="15" spans="1:10" s="3" customFormat="1" x14ac:dyDescent="0.25">
      <c r="A15" s="211"/>
      <c r="B15" s="164"/>
      <c r="C15" s="212"/>
      <c r="D15" s="164"/>
      <c r="E15" s="212"/>
      <c r="F15" s="164"/>
      <c r="H15" s="67" t="s">
        <v>214</v>
      </c>
      <c r="I15" s="68" t="s">
        <v>215</v>
      </c>
      <c r="J15" s="1"/>
    </row>
    <row r="16" spans="1:10" s="3" customFormat="1" x14ac:dyDescent="0.25">
      <c r="A16" s="208"/>
      <c r="B16" s="161"/>
      <c r="C16" s="209" t="s">
        <v>240</v>
      </c>
      <c r="D16" s="161"/>
      <c r="E16" s="209" t="s">
        <v>172</v>
      </c>
      <c r="F16" s="161"/>
      <c r="H16" s="69" t="s">
        <v>216</v>
      </c>
      <c r="I16" s="70" t="s">
        <v>216</v>
      </c>
      <c r="J16" s="1"/>
    </row>
    <row r="17" spans="1:9" x14ac:dyDescent="0.25">
      <c r="A17" s="199"/>
      <c r="B17" s="177"/>
      <c r="C17" s="210"/>
      <c r="D17" s="177"/>
      <c r="E17" s="210"/>
      <c r="F17" s="177"/>
      <c r="H17" s="71"/>
      <c r="I17" s="71"/>
    </row>
    <row r="18" spans="1:9" x14ac:dyDescent="0.25">
      <c r="A18" s="204"/>
      <c r="B18" s="169"/>
      <c r="C18" s="205" t="s">
        <v>239</v>
      </c>
      <c r="D18" s="169"/>
      <c r="E18" s="205" t="s">
        <v>241</v>
      </c>
      <c r="F18" s="169"/>
      <c r="H18" s="72" t="s">
        <v>167</v>
      </c>
      <c r="I18" s="73" t="s">
        <v>167</v>
      </c>
    </row>
    <row r="19" spans="1:9" x14ac:dyDescent="0.25">
      <c r="A19" s="206" t="str">
        <f>Summary!F6</f>
        <v>Jun 2023</v>
      </c>
      <c r="B19" s="161"/>
      <c r="C19" s="207">
        <f>MAX(C21:C51)</f>
        <v>0</v>
      </c>
      <c r="D19" s="161"/>
      <c r="E19" s="207">
        <f>SUM(E21:E51)</f>
        <v>0</v>
      </c>
      <c r="F19" s="161"/>
      <c r="G19" s="114"/>
      <c r="H19" s="115">
        <f>SUM(H21:H51)</f>
        <v>0</v>
      </c>
      <c r="I19" s="116">
        <f>SUM(I21:I51)</f>
        <v>0</v>
      </c>
    </row>
    <row r="20" spans="1:9" x14ac:dyDescent="0.25">
      <c r="A20" s="199"/>
      <c r="B20" s="177"/>
      <c r="C20" s="200"/>
      <c r="D20" s="177"/>
      <c r="E20" s="200"/>
      <c r="F20" s="177"/>
      <c r="G20" s="114"/>
      <c r="H20" s="114"/>
      <c r="I20" s="114"/>
    </row>
    <row r="21" spans="1:9" x14ac:dyDescent="0.25">
      <c r="A21" s="201" t="str">
        <f>IF(C21&lt;&gt;"",B20+1,"")</f>
        <v/>
      </c>
      <c r="B21" s="169"/>
      <c r="C21" s="202"/>
      <c r="D21" s="169"/>
      <c r="E21" s="203"/>
      <c r="F21" s="169"/>
      <c r="G21" s="114"/>
      <c r="H21" s="117">
        <v>0</v>
      </c>
      <c r="I21" s="118">
        <v>0</v>
      </c>
    </row>
    <row r="22" spans="1:9" x14ac:dyDescent="0.25">
      <c r="A22" s="191" t="str">
        <f t="shared" ref="A22:A51" si="0">IF(C22&lt;&gt;"",A21+1,"")</f>
        <v/>
      </c>
      <c r="B22" s="164"/>
      <c r="C22" s="197"/>
      <c r="D22" s="164"/>
      <c r="E22" s="197"/>
      <c r="F22" s="164"/>
      <c r="G22" s="114"/>
      <c r="H22" s="119">
        <v>0</v>
      </c>
      <c r="I22" s="120">
        <v>0</v>
      </c>
    </row>
    <row r="23" spans="1:9" x14ac:dyDescent="0.25">
      <c r="A23" s="195" t="str">
        <f t="shared" si="0"/>
        <v/>
      </c>
      <c r="B23" s="164"/>
      <c r="C23" s="198"/>
      <c r="D23" s="164"/>
      <c r="E23" s="198"/>
      <c r="F23" s="164"/>
      <c r="G23" s="114"/>
      <c r="H23" s="121">
        <v>0</v>
      </c>
      <c r="I23" s="122">
        <v>0</v>
      </c>
    </row>
    <row r="24" spans="1:9" x14ac:dyDescent="0.25">
      <c r="A24" s="191" t="str">
        <f t="shared" si="0"/>
        <v/>
      </c>
      <c r="B24" s="164"/>
      <c r="C24" s="197"/>
      <c r="D24" s="164"/>
      <c r="E24" s="197"/>
      <c r="F24" s="164"/>
      <c r="G24" s="114"/>
      <c r="H24" s="119">
        <v>0</v>
      </c>
      <c r="I24" s="120">
        <v>0</v>
      </c>
    </row>
    <row r="25" spans="1:9" x14ac:dyDescent="0.25">
      <c r="A25" s="195" t="str">
        <f t="shared" si="0"/>
        <v/>
      </c>
      <c r="B25" s="164"/>
      <c r="C25" s="198"/>
      <c r="D25" s="164"/>
      <c r="E25" s="198"/>
      <c r="F25" s="164"/>
      <c r="G25" s="114"/>
      <c r="H25" s="121">
        <v>0</v>
      </c>
      <c r="I25" s="122">
        <v>0</v>
      </c>
    </row>
    <row r="26" spans="1:9" x14ac:dyDescent="0.25">
      <c r="A26" s="191" t="str">
        <f t="shared" si="0"/>
        <v/>
      </c>
      <c r="B26" s="164"/>
      <c r="C26" s="197"/>
      <c r="D26" s="164"/>
      <c r="E26" s="197"/>
      <c r="F26" s="164"/>
      <c r="G26" s="114"/>
      <c r="H26" s="119">
        <v>0</v>
      </c>
      <c r="I26" s="120">
        <v>0</v>
      </c>
    </row>
    <row r="27" spans="1:9" x14ac:dyDescent="0.25">
      <c r="A27" s="195" t="str">
        <f t="shared" si="0"/>
        <v/>
      </c>
      <c r="B27" s="164"/>
      <c r="C27" s="198"/>
      <c r="D27" s="164"/>
      <c r="E27" s="198"/>
      <c r="F27" s="164"/>
      <c r="G27" s="114"/>
      <c r="H27" s="121">
        <v>0</v>
      </c>
      <c r="I27" s="122">
        <v>0</v>
      </c>
    </row>
    <row r="28" spans="1:9" x14ac:dyDescent="0.25">
      <c r="A28" s="191" t="str">
        <f t="shared" si="0"/>
        <v/>
      </c>
      <c r="B28" s="164"/>
      <c r="C28" s="197"/>
      <c r="D28" s="164"/>
      <c r="E28" s="197"/>
      <c r="F28" s="164"/>
      <c r="G28" s="114"/>
      <c r="H28" s="119">
        <v>0</v>
      </c>
      <c r="I28" s="120">
        <v>0</v>
      </c>
    </row>
    <row r="29" spans="1:9" x14ac:dyDescent="0.25">
      <c r="A29" s="195" t="str">
        <f t="shared" si="0"/>
        <v/>
      </c>
      <c r="B29" s="164"/>
      <c r="C29" s="198"/>
      <c r="D29" s="164"/>
      <c r="E29" s="198"/>
      <c r="F29" s="164"/>
      <c r="G29" s="114"/>
      <c r="H29" s="121">
        <v>0</v>
      </c>
      <c r="I29" s="122">
        <v>0</v>
      </c>
    </row>
    <row r="30" spans="1:9" x14ac:dyDescent="0.25">
      <c r="A30" s="191" t="str">
        <f t="shared" si="0"/>
        <v/>
      </c>
      <c r="B30" s="164"/>
      <c r="C30" s="197"/>
      <c r="D30" s="164"/>
      <c r="E30" s="197"/>
      <c r="F30" s="164"/>
      <c r="G30" s="114"/>
      <c r="H30" s="119">
        <v>0</v>
      </c>
      <c r="I30" s="120">
        <v>0</v>
      </c>
    </row>
    <row r="31" spans="1:9" x14ac:dyDescent="0.25">
      <c r="A31" s="195" t="str">
        <f t="shared" si="0"/>
        <v/>
      </c>
      <c r="B31" s="164"/>
      <c r="C31" s="198"/>
      <c r="D31" s="164"/>
      <c r="E31" s="198"/>
      <c r="F31" s="164"/>
      <c r="G31" s="114"/>
      <c r="H31" s="121">
        <v>0</v>
      </c>
      <c r="I31" s="122">
        <v>0</v>
      </c>
    </row>
    <row r="32" spans="1:9" x14ac:dyDescent="0.25">
      <c r="A32" s="191" t="str">
        <f t="shared" si="0"/>
        <v/>
      </c>
      <c r="B32" s="164"/>
      <c r="C32" s="197"/>
      <c r="D32" s="164"/>
      <c r="E32" s="197"/>
      <c r="F32" s="164"/>
      <c r="G32" s="114"/>
      <c r="H32" s="123">
        <v>0</v>
      </c>
      <c r="I32" s="124">
        <v>0</v>
      </c>
    </row>
    <row r="33" spans="1:9" x14ac:dyDescent="0.25">
      <c r="A33" s="195" t="str">
        <f t="shared" si="0"/>
        <v/>
      </c>
      <c r="B33" s="164"/>
      <c r="C33" s="198"/>
      <c r="D33" s="164"/>
      <c r="E33" s="198"/>
      <c r="F33" s="164"/>
      <c r="G33" s="114"/>
      <c r="H33" s="125">
        <v>0</v>
      </c>
      <c r="I33" s="126">
        <v>0</v>
      </c>
    </row>
    <row r="34" spans="1:9" x14ac:dyDescent="0.25">
      <c r="A34" s="191" t="str">
        <f t="shared" si="0"/>
        <v/>
      </c>
      <c r="B34" s="164"/>
      <c r="C34" s="197"/>
      <c r="D34" s="164"/>
      <c r="E34" s="197"/>
      <c r="F34" s="164"/>
      <c r="G34" s="114"/>
      <c r="H34" s="123">
        <v>0</v>
      </c>
      <c r="I34" s="124">
        <v>0</v>
      </c>
    </row>
    <row r="35" spans="1:9" x14ac:dyDescent="0.25">
      <c r="A35" s="195" t="str">
        <f t="shared" si="0"/>
        <v/>
      </c>
      <c r="B35" s="164"/>
      <c r="C35" s="198"/>
      <c r="D35" s="164"/>
      <c r="E35" s="198"/>
      <c r="F35" s="164"/>
      <c r="G35" s="114"/>
      <c r="H35" s="125">
        <v>0</v>
      </c>
      <c r="I35" s="126">
        <v>0</v>
      </c>
    </row>
    <row r="36" spans="1:9" x14ac:dyDescent="0.25">
      <c r="A36" s="191" t="str">
        <f t="shared" si="0"/>
        <v/>
      </c>
      <c r="B36" s="164"/>
      <c r="C36" s="197"/>
      <c r="D36" s="164"/>
      <c r="E36" s="197"/>
      <c r="F36" s="164"/>
      <c r="G36" s="114"/>
      <c r="H36" s="123">
        <v>0</v>
      </c>
      <c r="I36" s="124">
        <v>0</v>
      </c>
    </row>
    <row r="37" spans="1:9" x14ac:dyDescent="0.25">
      <c r="A37" s="195" t="str">
        <f t="shared" si="0"/>
        <v/>
      </c>
      <c r="B37" s="164"/>
      <c r="C37" s="198"/>
      <c r="D37" s="164"/>
      <c r="E37" s="198"/>
      <c r="F37" s="164"/>
      <c r="G37" s="114"/>
      <c r="H37" s="125">
        <v>0</v>
      </c>
      <c r="I37" s="126">
        <v>0</v>
      </c>
    </row>
    <row r="38" spans="1:9" x14ac:dyDescent="0.25">
      <c r="A38" s="191" t="str">
        <f t="shared" si="0"/>
        <v/>
      </c>
      <c r="B38" s="164"/>
      <c r="C38" s="197"/>
      <c r="D38" s="164"/>
      <c r="E38" s="197"/>
      <c r="F38" s="164"/>
      <c r="G38" s="114"/>
      <c r="H38" s="123">
        <v>0</v>
      </c>
      <c r="I38" s="124">
        <v>0</v>
      </c>
    </row>
    <row r="39" spans="1:9" x14ac:dyDescent="0.25">
      <c r="A39" s="195" t="str">
        <f t="shared" si="0"/>
        <v/>
      </c>
      <c r="B39" s="164"/>
      <c r="C39" s="198"/>
      <c r="D39" s="164"/>
      <c r="E39" s="198"/>
      <c r="F39" s="164"/>
      <c r="G39" s="114"/>
      <c r="H39" s="125">
        <v>0</v>
      </c>
      <c r="I39" s="126">
        <v>0</v>
      </c>
    </row>
    <row r="40" spans="1:9" x14ac:dyDescent="0.25">
      <c r="A40" s="191" t="str">
        <f t="shared" si="0"/>
        <v/>
      </c>
      <c r="B40" s="164"/>
      <c r="C40" s="197"/>
      <c r="D40" s="164"/>
      <c r="E40" s="197"/>
      <c r="F40" s="164"/>
      <c r="G40" s="114"/>
      <c r="H40" s="123">
        <v>0</v>
      </c>
      <c r="I40" s="124">
        <v>0</v>
      </c>
    </row>
    <row r="41" spans="1:9" x14ac:dyDescent="0.25">
      <c r="A41" s="195" t="str">
        <f t="shared" si="0"/>
        <v/>
      </c>
      <c r="B41" s="164"/>
      <c r="C41" s="198"/>
      <c r="D41" s="164"/>
      <c r="E41" s="198"/>
      <c r="F41" s="164"/>
      <c r="G41" s="114"/>
      <c r="H41" s="125">
        <v>0</v>
      </c>
      <c r="I41" s="126">
        <v>0</v>
      </c>
    </row>
    <row r="42" spans="1:9" x14ac:dyDescent="0.25">
      <c r="A42" s="191" t="str">
        <f t="shared" si="0"/>
        <v/>
      </c>
      <c r="B42" s="164"/>
      <c r="C42" s="192"/>
      <c r="D42" s="164"/>
      <c r="E42" s="192"/>
      <c r="F42" s="164"/>
      <c r="G42" s="114"/>
      <c r="H42" s="119">
        <v>0</v>
      </c>
      <c r="I42" s="120">
        <v>0</v>
      </c>
    </row>
    <row r="43" spans="1:9" x14ac:dyDescent="0.25">
      <c r="A43" s="195" t="str">
        <f t="shared" si="0"/>
        <v/>
      </c>
      <c r="B43" s="164"/>
      <c r="C43" s="196"/>
      <c r="D43" s="164"/>
      <c r="E43" s="196"/>
      <c r="F43" s="164"/>
      <c r="G43" s="114"/>
      <c r="H43" s="121">
        <v>0</v>
      </c>
      <c r="I43" s="122">
        <v>0</v>
      </c>
    </row>
    <row r="44" spans="1:9" x14ac:dyDescent="0.25">
      <c r="A44" s="191" t="str">
        <f t="shared" si="0"/>
        <v/>
      </c>
      <c r="B44" s="164"/>
      <c r="C44" s="192"/>
      <c r="D44" s="164"/>
      <c r="E44" s="192"/>
      <c r="F44" s="164"/>
      <c r="G44" s="114"/>
      <c r="H44" s="119">
        <v>0</v>
      </c>
      <c r="I44" s="120">
        <v>0</v>
      </c>
    </row>
    <row r="45" spans="1:9" x14ac:dyDescent="0.25">
      <c r="A45" s="195" t="str">
        <f t="shared" si="0"/>
        <v/>
      </c>
      <c r="B45" s="164"/>
      <c r="C45" s="196"/>
      <c r="D45" s="164"/>
      <c r="E45" s="196"/>
      <c r="F45" s="164"/>
      <c r="G45" s="114"/>
      <c r="H45" s="121">
        <v>0</v>
      </c>
      <c r="I45" s="122">
        <v>0</v>
      </c>
    </row>
    <row r="46" spans="1:9" x14ac:dyDescent="0.25">
      <c r="A46" s="191" t="str">
        <f t="shared" si="0"/>
        <v/>
      </c>
      <c r="B46" s="164"/>
      <c r="C46" s="192"/>
      <c r="D46" s="164"/>
      <c r="E46" s="192"/>
      <c r="F46" s="164"/>
      <c r="G46" s="114"/>
      <c r="H46" s="119">
        <v>0</v>
      </c>
      <c r="I46" s="120">
        <v>0</v>
      </c>
    </row>
    <row r="47" spans="1:9" x14ac:dyDescent="0.25">
      <c r="A47" s="195" t="str">
        <f t="shared" si="0"/>
        <v/>
      </c>
      <c r="B47" s="164"/>
      <c r="C47" s="196"/>
      <c r="D47" s="164"/>
      <c r="E47" s="196"/>
      <c r="F47" s="164"/>
      <c r="G47" s="114"/>
      <c r="H47" s="121">
        <v>0</v>
      </c>
      <c r="I47" s="122">
        <v>0</v>
      </c>
    </row>
    <row r="48" spans="1:9" x14ac:dyDescent="0.25">
      <c r="A48" s="191" t="str">
        <f t="shared" si="0"/>
        <v/>
      </c>
      <c r="B48" s="164"/>
      <c r="C48" s="192"/>
      <c r="D48" s="164"/>
      <c r="E48" s="192"/>
      <c r="F48" s="164"/>
      <c r="G48" s="114"/>
      <c r="H48" s="119">
        <v>0</v>
      </c>
      <c r="I48" s="120">
        <v>0</v>
      </c>
    </row>
    <row r="49" spans="1:9" x14ac:dyDescent="0.25">
      <c r="A49" s="195" t="str">
        <f t="shared" si="0"/>
        <v/>
      </c>
      <c r="B49" s="164"/>
      <c r="C49" s="196"/>
      <c r="D49" s="164"/>
      <c r="E49" s="196"/>
      <c r="F49" s="164"/>
      <c r="G49" s="114"/>
      <c r="H49" s="121">
        <v>0</v>
      </c>
      <c r="I49" s="122">
        <v>0</v>
      </c>
    </row>
    <row r="50" spans="1:9" x14ac:dyDescent="0.25">
      <c r="A50" s="191" t="str">
        <f t="shared" si="0"/>
        <v/>
      </c>
      <c r="B50" s="164"/>
      <c r="C50" s="192"/>
      <c r="D50" s="164"/>
      <c r="E50" s="192"/>
      <c r="F50" s="164"/>
      <c r="G50" s="114"/>
      <c r="H50" s="119">
        <v>0</v>
      </c>
      <c r="I50" s="120">
        <v>0</v>
      </c>
    </row>
    <row r="51" spans="1:9" x14ac:dyDescent="0.25">
      <c r="A51" s="193" t="str">
        <f t="shared" si="0"/>
        <v/>
      </c>
      <c r="B51" s="161"/>
      <c r="C51" s="194"/>
      <c r="D51" s="161"/>
      <c r="E51" s="194"/>
      <c r="F51" s="161"/>
      <c r="G51" s="114"/>
      <c r="H51" s="127">
        <v>0</v>
      </c>
      <c r="I51" s="128">
        <v>0</v>
      </c>
    </row>
  </sheetData>
  <mergeCells count="118">
    <mergeCell ref="A14:B14"/>
    <mergeCell ref="C14:D14"/>
    <mergeCell ref="E14:F14"/>
    <mergeCell ref="A15:B15"/>
    <mergeCell ref="C15:D15"/>
    <mergeCell ref="E15:F15"/>
    <mergeCell ref="H2:J3"/>
    <mergeCell ref="A13:B13"/>
    <mergeCell ref="C13:D13"/>
    <mergeCell ref="E13:F13"/>
    <mergeCell ref="A18:B18"/>
    <mergeCell ref="C18:D18"/>
    <mergeCell ref="E18:F18"/>
    <mergeCell ref="A19:B19"/>
    <mergeCell ref="C19:D19"/>
    <mergeCell ref="E19:F19"/>
    <mergeCell ref="A16:B16"/>
    <mergeCell ref="C16:D16"/>
    <mergeCell ref="E16:F16"/>
    <mergeCell ref="A17:B17"/>
    <mergeCell ref="C17:D17"/>
    <mergeCell ref="E17:F17"/>
    <mergeCell ref="A22:B22"/>
    <mergeCell ref="C22:D22"/>
    <mergeCell ref="E22:F22"/>
    <mergeCell ref="A23:B23"/>
    <mergeCell ref="C23:D23"/>
    <mergeCell ref="E23:F23"/>
    <mergeCell ref="A20:B20"/>
    <mergeCell ref="C20:D20"/>
    <mergeCell ref="E20:F20"/>
    <mergeCell ref="A21:B21"/>
    <mergeCell ref="C21:D21"/>
    <mergeCell ref="E21:F21"/>
    <mergeCell ref="A26:B26"/>
    <mergeCell ref="C26:D26"/>
    <mergeCell ref="E26:F26"/>
    <mergeCell ref="A27:B27"/>
    <mergeCell ref="C27:D27"/>
    <mergeCell ref="E27:F27"/>
    <mergeCell ref="A24:B24"/>
    <mergeCell ref="C24:D24"/>
    <mergeCell ref="E24:F24"/>
    <mergeCell ref="A25:B25"/>
    <mergeCell ref="C25:D25"/>
    <mergeCell ref="E25:F25"/>
    <mergeCell ref="A30:B30"/>
    <mergeCell ref="C30:D30"/>
    <mergeCell ref="E30:F30"/>
    <mergeCell ref="A31:B31"/>
    <mergeCell ref="C31:D31"/>
    <mergeCell ref="E31:F31"/>
    <mergeCell ref="A28:B28"/>
    <mergeCell ref="C28:D28"/>
    <mergeCell ref="E28:F28"/>
    <mergeCell ref="A29:B29"/>
    <mergeCell ref="C29:D29"/>
    <mergeCell ref="E29:F29"/>
    <mergeCell ref="A34:B34"/>
    <mergeCell ref="C34:D34"/>
    <mergeCell ref="E34:F34"/>
    <mergeCell ref="A35:B35"/>
    <mergeCell ref="C35:D35"/>
    <mergeCell ref="E35:F35"/>
    <mergeCell ref="A32:B32"/>
    <mergeCell ref="C32:D32"/>
    <mergeCell ref="E32:F32"/>
    <mergeCell ref="A33:B33"/>
    <mergeCell ref="C33:D33"/>
    <mergeCell ref="E33:F33"/>
    <mergeCell ref="A38:B38"/>
    <mergeCell ref="C38:D38"/>
    <mergeCell ref="E38:F38"/>
    <mergeCell ref="A39:B39"/>
    <mergeCell ref="C39:D39"/>
    <mergeCell ref="E39:F39"/>
    <mergeCell ref="A36:B36"/>
    <mergeCell ref="C36:D36"/>
    <mergeCell ref="E36:F36"/>
    <mergeCell ref="A37:B37"/>
    <mergeCell ref="C37:D37"/>
    <mergeCell ref="E37:F37"/>
    <mergeCell ref="A42:B42"/>
    <mergeCell ref="C42:D42"/>
    <mergeCell ref="E42:F42"/>
    <mergeCell ref="A43:B43"/>
    <mergeCell ref="C43:D43"/>
    <mergeCell ref="E43:F43"/>
    <mergeCell ref="A40:B40"/>
    <mergeCell ref="C40:D40"/>
    <mergeCell ref="E40:F40"/>
    <mergeCell ref="A41:B41"/>
    <mergeCell ref="C41:D41"/>
    <mergeCell ref="E41:F41"/>
    <mergeCell ref="A46:B46"/>
    <mergeCell ref="C46:D46"/>
    <mergeCell ref="E46:F46"/>
    <mergeCell ref="A47:B47"/>
    <mergeCell ref="C47:D47"/>
    <mergeCell ref="E47:F47"/>
    <mergeCell ref="A44:B44"/>
    <mergeCell ref="C44:D44"/>
    <mergeCell ref="E44:F44"/>
    <mergeCell ref="A45:B45"/>
    <mergeCell ref="C45:D45"/>
    <mergeCell ref="E45:F45"/>
    <mergeCell ref="A50:B50"/>
    <mergeCell ref="C50:D50"/>
    <mergeCell ref="E50:F50"/>
    <mergeCell ref="A51:B51"/>
    <mergeCell ref="C51:D51"/>
    <mergeCell ref="E51:F51"/>
    <mergeCell ref="A48:B48"/>
    <mergeCell ref="C48:D48"/>
    <mergeCell ref="E48:F48"/>
    <mergeCell ref="A49:B49"/>
    <mergeCell ref="C49:D49"/>
    <mergeCell ref="E49:F49"/>
  </mergeCells>
  <phoneticPr fontId="8" type="noConversion"/>
  <dataValidations count="2">
    <dataValidation type="date" allowBlank="1" showInputMessage="1" showErrorMessage="1" sqref="E7" xr:uid="{00000000-0002-0000-0500-000000000000}">
      <formula1>38838</formula1>
      <formula2>57071</formula2>
    </dataValidation>
    <dataValidation type="list" allowBlank="1" showInputMessage="1" showErrorMessage="1" sqref="B6" xr:uid="{00000000-0002-0000-0500-000001000000}">
      <formula1>#REF!</formula1>
    </dataValidation>
  </dataValidations>
  <printOptions horizontalCentered="1"/>
  <pageMargins left="0.19685039370078741" right="0.19685039370078741" top="0.31496062992125978" bottom="0.11811023622047249" header="0.11811023622047249" footer="0.11811023622047249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>
    <pageSetUpPr fitToPage="1"/>
  </sheetPr>
  <dimension ref="A1:J51"/>
  <sheetViews>
    <sheetView workbookViewId="0">
      <selection activeCell="B8" sqref="B8:B9"/>
    </sheetView>
  </sheetViews>
  <sheetFormatPr defaultColWidth="9.109375" defaultRowHeight="13.2" x14ac:dyDescent="0.25"/>
  <cols>
    <col min="1" max="1" width="18.33203125" style="4" customWidth="1"/>
    <col min="2" max="6" width="14.6640625" style="4" customWidth="1"/>
    <col min="7" max="7" width="5.6640625" style="4" customWidth="1"/>
    <col min="8" max="10" width="15.5546875" style="64" customWidth="1"/>
    <col min="11" max="12" width="9.109375" style="4" customWidth="1"/>
    <col min="13" max="13" width="12.88671875" style="4" bestFit="1" customWidth="1"/>
    <col min="14" max="15" width="9.109375" style="4" customWidth="1"/>
    <col min="16" max="16384" width="9.109375" style="4"/>
  </cols>
  <sheetData>
    <row r="1" spans="1:10" s="3" customFormat="1" x14ac:dyDescent="0.25">
      <c r="A1" s="2" t="s">
        <v>195</v>
      </c>
      <c r="B1" s="2"/>
      <c r="C1" s="2"/>
      <c r="D1" s="2"/>
      <c r="E1" s="2"/>
      <c r="F1" s="2"/>
      <c r="H1" s="1"/>
      <c r="I1" s="1"/>
      <c r="J1" s="1"/>
    </row>
    <row r="2" spans="1:10" s="3" customFormat="1" ht="12.9" customHeight="1" x14ac:dyDescent="0.25">
      <c r="A2" s="5" t="s">
        <v>229</v>
      </c>
      <c r="B2" s="5"/>
      <c r="C2" s="5"/>
      <c r="D2" s="5"/>
      <c r="E2" s="5"/>
      <c r="F2" s="5"/>
      <c r="H2" s="213" t="s">
        <v>230</v>
      </c>
      <c r="I2" s="214"/>
      <c r="J2" s="214"/>
    </row>
    <row r="3" spans="1:10" ht="12.6" customHeight="1" x14ac:dyDescent="0.25">
      <c r="H3" s="215"/>
      <c r="I3" s="216"/>
      <c r="J3" s="216"/>
    </row>
    <row r="4" spans="1:10" ht="13.8" customHeight="1" thickBot="1" x14ac:dyDescent="0.3">
      <c r="A4" s="6" t="s">
        <v>197</v>
      </c>
      <c r="B4" s="35"/>
      <c r="C4" s="7"/>
      <c r="D4" s="7"/>
      <c r="E4" s="36"/>
      <c r="F4" s="8" t="s">
        <v>198</v>
      </c>
      <c r="H4" s="62" t="s">
        <v>3</v>
      </c>
      <c r="I4" s="62"/>
      <c r="J4" s="63" t="s">
        <v>231</v>
      </c>
    </row>
    <row r="5" spans="1:10" ht="13.8" customHeight="1" thickBot="1" x14ac:dyDescent="0.3">
      <c r="A5" s="9" t="s">
        <v>12</v>
      </c>
      <c r="B5" s="10"/>
      <c r="C5" s="10"/>
      <c r="D5" s="10"/>
      <c r="E5" s="38"/>
      <c r="F5" s="103" t="s">
        <v>218</v>
      </c>
      <c r="H5" s="77" t="s">
        <v>232</v>
      </c>
      <c r="I5" s="78"/>
      <c r="J5" s="86">
        <v>0</v>
      </c>
    </row>
    <row r="6" spans="1:10" ht="13.8" customHeight="1" thickBot="1" x14ac:dyDescent="0.3">
      <c r="A6" s="9" t="s">
        <v>199</v>
      </c>
      <c r="B6" s="37"/>
      <c r="C6" s="10"/>
      <c r="D6" s="10"/>
      <c r="E6" s="38"/>
      <c r="F6" s="103" t="s">
        <v>200</v>
      </c>
      <c r="H6" s="77" t="s">
        <v>233</v>
      </c>
      <c r="I6" s="78"/>
      <c r="J6" s="86">
        <v>0</v>
      </c>
    </row>
    <row r="7" spans="1:10" ht="13.8" customHeight="1" thickBot="1" x14ac:dyDescent="0.3">
      <c r="A7" s="9" t="s">
        <v>201</v>
      </c>
      <c r="B7" s="10"/>
      <c r="C7" s="10"/>
      <c r="D7" s="10"/>
      <c r="E7" s="40"/>
      <c r="F7" s="103" t="str">
        <f>Summary!F6</f>
        <v>Jun 2023</v>
      </c>
      <c r="H7" s="77" t="s">
        <v>234</v>
      </c>
      <c r="I7" s="78"/>
      <c r="J7" s="86">
        <v>0</v>
      </c>
    </row>
    <row r="8" spans="1:10" ht="13.8" customHeight="1" thickBot="1" x14ac:dyDescent="0.3">
      <c r="A8" s="9" t="s">
        <v>235</v>
      </c>
      <c r="B8" s="41" t="str">
        <f>'HotelHZ HT'!B8</f>
        <v>01.06.23</v>
      </c>
      <c r="C8" s="42" t="s">
        <v>236</v>
      </c>
      <c r="D8" s="43">
        <v>0</v>
      </c>
      <c r="E8" s="44">
        <v>511</v>
      </c>
      <c r="F8" s="39" t="s">
        <v>172</v>
      </c>
      <c r="H8" s="77" t="s">
        <v>237</v>
      </c>
      <c r="I8" s="78"/>
      <c r="J8" s="86">
        <v>0</v>
      </c>
    </row>
    <row r="9" spans="1:10" x14ac:dyDescent="0.25">
      <c r="A9" s="9" t="s">
        <v>235</v>
      </c>
      <c r="B9" s="41" t="str">
        <f>'HotelHZ HT'!B9</f>
        <v>01.07.23</v>
      </c>
      <c r="C9" s="42" t="s">
        <v>236</v>
      </c>
      <c r="D9" s="43">
        <v>0</v>
      </c>
      <c r="E9" s="61">
        <v>511</v>
      </c>
      <c r="F9" s="39" t="s">
        <v>172</v>
      </c>
    </row>
    <row r="10" spans="1:10" x14ac:dyDescent="0.25">
      <c r="A10" s="49" t="s">
        <v>238</v>
      </c>
      <c r="B10" s="50"/>
      <c r="C10" s="51"/>
      <c r="D10" s="52"/>
      <c r="E10" s="60">
        <v>0</v>
      </c>
      <c r="F10" s="54" t="s">
        <v>172</v>
      </c>
    </row>
    <row r="11" spans="1:10" x14ac:dyDescent="0.25">
      <c r="A11" s="12" t="s">
        <v>203</v>
      </c>
      <c r="B11" s="45"/>
      <c r="C11" s="13"/>
      <c r="D11" s="45"/>
      <c r="E11" s="46">
        <f>(E8-E9+E10)</f>
        <v>0</v>
      </c>
      <c r="F11" s="47" t="s">
        <v>172</v>
      </c>
    </row>
    <row r="13" spans="1:10" x14ac:dyDescent="0.25">
      <c r="A13" s="217" t="s">
        <v>2</v>
      </c>
      <c r="B13" s="169"/>
      <c r="C13" s="218" t="s">
        <v>239</v>
      </c>
      <c r="D13" s="169"/>
      <c r="E13" s="218" t="s">
        <v>208</v>
      </c>
      <c r="F13" s="169"/>
      <c r="H13" s="65" t="s">
        <v>209</v>
      </c>
      <c r="I13" s="66" t="s">
        <v>209</v>
      </c>
    </row>
    <row r="14" spans="1:10" s="3" customFormat="1" x14ac:dyDescent="0.25">
      <c r="A14" s="211"/>
      <c r="B14" s="164"/>
      <c r="C14" s="212" t="s">
        <v>14</v>
      </c>
      <c r="D14" s="164"/>
      <c r="E14" s="212" t="s">
        <v>211</v>
      </c>
      <c r="F14" s="164"/>
      <c r="H14" s="67" t="s">
        <v>212</v>
      </c>
      <c r="I14" s="68" t="s">
        <v>212</v>
      </c>
      <c r="J14" s="1"/>
    </row>
    <row r="15" spans="1:10" s="3" customFormat="1" x14ac:dyDescent="0.25">
      <c r="A15" s="211"/>
      <c r="B15" s="164"/>
      <c r="C15" s="212"/>
      <c r="D15" s="164"/>
      <c r="E15" s="212"/>
      <c r="F15" s="164"/>
      <c r="H15" s="67" t="s">
        <v>214</v>
      </c>
      <c r="I15" s="68" t="s">
        <v>215</v>
      </c>
      <c r="J15" s="1"/>
    </row>
    <row r="16" spans="1:10" s="3" customFormat="1" x14ac:dyDescent="0.25">
      <c r="A16" s="208"/>
      <c r="B16" s="161"/>
      <c r="C16" s="209" t="s">
        <v>240</v>
      </c>
      <c r="D16" s="161"/>
      <c r="E16" s="209" t="s">
        <v>172</v>
      </c>
      <c r="F16" s="161"/>
      <c r="H16" s="69" t="s">
        <v>216</v>
      </c>
      <c r="I16" s="70" t="s">
        <v>216</v>
      </c>
      <c r="J16" s="1"/>
    </row>
    <row r="17" spans="1:9" x14ac:dyDescent="0.25">
      <c r="A17" s="199"/>
      <c r="B17" s="177"/>
      <c r="C17" s="210"/>
      <c r="D17" s="177"/>
      <c r="E17" s="210"/>
      <c r="F17" s="177"/>
      <c r="H17" s="71"/>
      <c r="I17" s="71"/>
    </row>
    <row r="18" spans="1:9" x14ac:dyDescent="0.25">
      <c r="A18" s="204"/>
      <c r="B18" s="169"/>
      <c r="C18" s="205" t="s">
        <v>239</v>
      </c>
      <c r="D18" s="169"/>
      <c r="E18" s="205" t="s">
        <v>241</v>
      </c>
      <c r="F18" s="169"/>
      <c r="H18" s="72" t="s">
        <v>167</v>
      </c>
      <c r="I18" s="73" t="s">
        <v>167</v>
      </c>
    </row>
    <row r="19" spans="1:9" x14ac:dyDescent="0.25">
      <c r="A19" s="206" t="str">
        <f>Summary!F6</f>
        <v>Jun 2023</v>
      </c>
      <c r="B19" s="161"/>
      <c r="C19" s="207">
        <f>MAX(C21:C51)</f>
        <v>0</v>
      </c>
      <c r="D19" s="161"/>
      <c r="E19" s="207">
        <f>SUM(E21:E51)</f>
        <v>0</v>
      </c>
      <c r="F19" s="161"/>
      <c r="G19" s="114"/>
      <c r="H19" s="115">
        <f>SUM(H21:H51)</f>
        <v>0</v>
      </c>
      <c r="I19" s="116">
        <f>SUM(I21:I51)</f>
        <v>0</v>
      </c>
    </row>
    <row r="20" spans="1:9" x14ac:dyDescent="0.25">
      <c r="A20" s="199"/>
      <c r="B20" s="177"/>
      <c r="C20" s="200"/>
      <c r="D20" s="177"/>
      <c r="E20" s="200"/>
      <c r="F20" s="177"/>
      <c r="G20" s="114"/>
      <c r="H20" s="114"/>
      <c r="I20" s="114"/>
    </row>
    <row r="21" spans="1:9" x14ac:dyDescent="0.25">
      <c r="A21" s="201" t="str">
        <f>IF(C21&lt;&gt;"",B20+1,"")</f>
        <v/>
      </c>
      <c r="B21" s="169"/>
      <c r="C21" s="202"/>
      <c r="D21" s="169"/>
      <c r="E21" s="203"/>
      <c r="F21" s="169"/>
      <c r="G21" s="114"/>
      <c r="H21" s="117">
        <v>0</v>
      </c>
      <c r="I21" s="118">
        <v>0</v>
      </c>
    </row>
    <row r="22" spans="1:9" x14ac:dyDescent="0.25">
      <c r="A22" s="191" t="str">
        <f t="shared" ref="A22:A51" si="0">IF(C22&lt;&gt;"",A21+1,"")</f>
        <v/>
      </c>
      <c r="B22" s="164"/>
      <c r="C22" s="197"/>
      <c r="D22" s="164"/>
      <c r="E22" s="197"/>
      <c r="F22" s="164"/>
      <c r="G22" s="114"/>
      <c r="H22" s="119">
        <v>0</v>
      </c>
      <c r="I22" s="120">
        <v>0</v>
      </c>
    </row>
    <row r="23" spans="1:9" x14ac:dyDescent="0.25">
      <c r="A23" s="195" t="str">
        <f t="shared" si="0"/>
        <v/>
      </c>
      <c r="B23" s="164"/>
      <c r="C23" s="198"/>
      <c r="D23" s="164"/>
      <c r="E23" s="198"/>
      <c r="F23" s="164"/>
      <c r="G23" s="114"/>
      <c r="H23" s="121">
        <v>0</v>
      </c>
      <c r="I23" s="122">
        <v>0</v>
      </c>
    </row>
    <row r="24" spans="1:9" x14ac:dyDescent="0.25">
      <c r="A24" s="191" t="str">
        <f t="shared" si="0"/>
        <v/>
      </c>
      <c r="B24" s="164"/>
      <c r="C24" s="197"/>
      <c r="D24" s="164"/>
      <c r="E24" s="197"/>
      <c r="F24" s="164"/>
      <c r="G24" s="114"/>
      <c r="H24" s="119">
        <v>0</v>
      </c>
      <c r="I24" s="120">
        <v>0</v>
      </c>
    </row>
    <row r="25" spans="1:9" x14ac:dyDescent="0.25">
      <c r="A25" s="195" t="str">
        <f t="shared" si="0"/>
        <v/>
      </c>
      <c r="B25" s="164"/>
      <c r="C25" s="198"/>
      <c r="D25" s="164"/>
      <c r="E25" s="198"/>
      <c r="F25" s="164"/>
      <c r="G25" s="114"/>
      <c r="H25" s="121">
        <v>0</v>
      </c>
      <c r="I25" s="122">
        <v>0</v>
      </c>
    </row>
    <row r="26" spans="1:9" x14ac:dyDescent="0.25">
      <c r="A26" s="191" t="str">
        <f t="shared" si="0"/>
        <v/>
      </c>
      <c r="B26" s="164"/>
      <c r="C26" s="197"/>
      <c r="D26" s="164"/>
      <c r="E26" s="197"/>
      <c r="F26" s="164"/>
      <c r="G26" s="114"/>
      <c r="H26" s="119">
        <v>0</v>
      </c>
      <c r="I26" s="120">
        <v>0</v>
      </c>
    </row>
    <row r="27" spans="1:9" x14ac:dyDescent="0.25">
      <c r="A27" s="195" t="str">
        <f t="shared" si="0"/>
        <v/>
      </c>
      <c r="B27" s="164"/>
      <c r="C27" s="198"/>
      <c r="D27" s="164"/>
      <c r="E27" s="198"/>
      <c r="F27" s="164"/>
      <c r="G27" s="114"/>
      <c r="H27" s="121">
        <v>0</v>
      </c>
      <c r="I27" s="122">
        <v>0</v>
      </c>
    </row>
    <row r="28" spans="1:9" x14ac:dyDescent="0.25">
      <c r="A28" s="191" t="str">
        <f t="shared" si="0"/>
        <v/>
      </c>
      <c r="B28" s="164"/>
      <c r="C28" s="197"/>
      <c r="D28" s="164"/>
      <c r="E28" s="197"/>
      <c r="F28" s="164"/>
      <c r="G28" s="114"/>
      <c r="H28" s="119">
        <v>0</v>
      </c>
      <c r="I28" s="120">
        <v>0</v>
      </c>
    </row>
    <row r="29" spans="1:9" x14ac:dyDescent="0.25">
      <c r="A29" s="195" t="str">
        <f t="shared" si="0"/>
        <v/>
      </c>
      <c r="B29" s="164"/>
      <c r="C29" s="198"/>
      <c r="D29" s="164"/>
      <c r="E29" s="198"/>
      <c r="F29" s="164"/>
      <c r="G29" s="114"/>
      <c r="H29" s="121">
        <v>0</v>
      </c>
      <c r="I29" s="122">
        <v>0</v>
      </c>
    </row>
    <row r="30" spans="1:9" x14ac:dyDescent="0.25">
      <c r="A30" s="191" t="str">
        <f t="shared" si="0"/>
        <v/>
      </c>
      <c r="B30" s="164"/>
      <c r="C30" s="197"/>
      <c r="D30" s="164"/>
      <c r="E30" s="197"/>
      <c r="F30" s="164"/>
      <c r="G30" s="114"/>
      <c r="H30" s="119">
        <v>0</v>
      </c>
      <c r="I30" s="120">
        <v>0</v>
      </c>
    </row>
    <row r="31" spans="1:9" x14ac:dyDescent="0.25">
      <c r="A31" s="195" t="str">
        <f t="shared" si="0"/>
        <v/>
      </c>
      <c r="B31" s="164"/>
      <c r="C31" s="198"/>
      <c r="D31" s="164"/>
      <c r="E31" s="198"/>
      <c r="F31" s="164"/>
      <c r="G31" s="114"/>
      <c r="H31" s="121">
        <v>0</v>
      </c>
      <c r="I31" s="122">
        <v>0</v>
      </c>
    </row>
    <row r="32" spans="1:9" x14ac:dyDescent="0.25">
      <c r="A32" s="191" t="str">
        <f t="shared" si="0"/>
        <v/>
      </c>
      <c r="B32" s="164"/>
      <c r="C32" s="197"/>
      <c r="D32" s="164"/>
      <c r="E32" s="197"/>
      <c r="F32" s="164"/>
      <c r="G32" s="114"/>
      <c r="H32" s="123">
        <v>0</v>
      </c>
      <c r="I32" s="124">
        <v>0</v>
      </c>
    </row>
    <row r="33" spans="1:9" x14ac:dyDescent="0.25">
      <c r="A33" s="195" t="str">
        <f t="shared" si="0"/>
        <v/>
      </c>
      <c r="B33" s="164"/>
      <c r="C33" s="198"/>
      <c r="D33" s="164"/>
      <c r="E33" s="198"/>
      <c r="F33" s="164"/>
      <c r="G33" s="114"/>
      <c r="H33" s="125">
        <v>0</v>
      </c>
      <c r="I33" s="126">
        <v>0</v>
      </c>
    </row>
    <row r="34" spans="1:9" x14ac:dyDescent="0.25">
      <c r="A34" s="191" t="str">
        <f t="shared" si="0"/>
        <v/>
      </c>
      <c r="B34" s="164"/>
      <c r="C34" s="197"/>
      <c r="D34" s="164"/>
      <c r="E34" s="197"/>
      <c r="F34" s="164"/>
      <c r="G34" s="114"/>
      <c r="H34" s="123">
        <v>0</v>
      </c>
      <c r="I34" s="124">
        <v>0</v>
      </c>
    </row>
    <row r="35" spans="1:9" x14ac:dyDescent="0.25">
      <c r="A35" s="195" t="str">
        <f t="shared" si="0"/>
        <v/>
      </c>
      <c r="B35" s="164"/>
      <c r="C35" s="198"/>
      <c r="D35" s="164"/>
      <c r="E35" s="198"/>
      <c r="F35" s="164"/>
      <c r="G35" s="114"/>
      <c r="H35" s="125">
        <v>0</v>
      </c>
      <c r="I35" s="126">
        <v>0</v>
      </c>
    </row>
    <row r="36" spans="1:9" x14ac:dyDescent="0.25">
      <c r="A36" s="191" t="str">
        <f t="shared" si="0"/>
        <v/>
      </c>
      <c r="B36" s="164"/>
      <c r="C36" s="197"/>
      <c r="D36" s="164"/>
      <c r="E36" s="197"/>
      <c r="F36" s="164"/>
      <c r="G36" s="114"/>
      <c r="H36" s="123">
        <v>0</v>
      </c>
      <c r="I36" s="124">
        <v>0</v>
      </c>
    </row>
    <row r="37" spans="1:9" x14ac:dyDescent="0.25">
      <c r="A37" s="195" t="str">
        <f t="shared" si="0"/>
        <v/>
      </c>
      <c r="B37" s="164"/>
      <c r="C37" s="198"/>
      <c r="D37" s="164"/>
      <c r="E37" s="198"/>
      <c r="F37" s="164"/>
      <c r="G37" s="114"/>
      <c r="H37" s="125">
        <v>0</v>
      </c>
      <c r="I37" s="126">
        <v>0</v>
      </c>
    </row>
    <row r="38" spans="1:9" x14ac:dyDescent="0.25">
      <c r="A38" s="191" t="str">
        <f t="shared" si="0"/>
        <v/>
      </c>
      <c r="B38" s="164"/>
      <c r="C38" s="197"/>
      <c r="D38" s="164"/>
      <c r="E38" s="197"/>
      <c r="F38" s="164"/>
      <c r="G38" s="114"/>
      <c r="H38" s="123">
        <v>0</v>
      </c>
      <c r="I38" s="124">
        <v>0</v>
      </c>
    </row>
    <row r="39" spans="1:9" x14ac:dyDescent="0.25">
      <c r="A39" s="195" t="str">
        <f t="shared" si="0"/>
        <v/>
      </c>
      <c r="B39" s="164"/>
      <c r="C39" s="198"/>
      <c r="D39" s="164"/>
      <c r="E39" s="198"/>
      <c r="F39" s="164"/>
      <c r="G39" s="114"/>
      <c r="H39" s="125">
        <v>0</v>
      </c>
      <c r="I39" s="126">
        <v>0</v>
      </c>
    </row>
    <row r="40" spans="1:9" x14ac:dyDescent="0.25">
      <c r="A40" s="191" t="str">
        <f t="shared" si="0"/>
        <v/>
      </c>
      <c r="B40" s="164"/>
      <c r="C40" s="197"/>
      <c r="D40" s="164"/>
      <c r="E40" s="197"/>
      <c r="F40" s="164"/>
      <c r="G40" s="114"/>
      <c r="H40" s="123">
        <v>0</v>
      </c>
      <c r="I40" s="124">
        <v>0</v>
      </c>
    </row>
    <row r="41" spans="1:9" x14ac:dyDescent="0.25">
      <c r="A41" s="195" t="str">
        <f t="shared" si="0"/>
        <v/>
      </c>
      <c r="B41" s="164"/>
      <c r="C41" s="198"/>
      <c r="D41" s="164"/>
      <c r="E41" s="198"/>
      <c r="F41" s="164"/>
      <c r="G41" s="114"/>
      <c r="H41" s="125">
        <v>0</v>
      </c>
      <c r="I41" s="126">
        <v>0</v>
      </c>
    </row>
    <row r="42" spans="1:9" x14ac:dyDescent="0.25">
      <c r="A42" s="191" t="str">
        <f t="shared" si="0"/>
        <v/>
      </c>
      <c r="B42" s="164"/>
      <c r="C42" s="192"/>
      <c r="D42" s="164"/>
      <c r="E42" s="192"/>
      <c r="F42" s="164"/>
      <c r="G42" s="114"/>
      <c r="H42" s="119">
        <v>0</v>
      </c>
      <c r="I42" s="120">
        <v>0</v>
      </c>
    </row>
    <row r="43" spans="1:9" x14ac:dyDescent="0.25">
      <c r="A43" s="195" t="str">
        <f t="shared" si="0"/>
        <v/>
      </c>
      <c r="B43" s="164"/>
      <c r="C43" s="196"/>
      <c r="D43" s="164"/>
      <c r="E43" s="196"/>
      <c r="F43" s="164"/>
      <c r="G43" s="114"/>
      <c r="H43" s="121">
        <v>0</v>
      </c>
      <c r="I43" s="122">
        <v>0</v>
      </c>
    </row>
    <row r="44" spans="1:9" x14ac:dyDescent="0.25">
      <c r="A44" s="191" t="str">
        <f t="shared" si="0"/>
        <v/>
      </c>
      <c r="B44" s="164"/>
      <c r="C44" s="192"/>
      <c r="D44" s="164"/>
      <c r="E44" s="192"/>
      <c r="F44" s="164"/>
      <c r="G44" s="114"/>
      <c r="H44" s="119">
        <v>0</v>
      </c>
      <c r="I44" s="120">
        <v>0</v>
      </c>
    </row>
    <row r="45" spans="1:9" x14ac:dyDescent="0.25">
      <c r="A45" s="195" t="str">
        <f t="shared" si="0"/>
        <v/>
      </c>
      <c r="B45" s="164"/>
      <c r="C45" s="196"/>
      <c r="D45" s="164"/>
      <c r="E45" s="196"/>
      <c r="F45" s="164"/>
      <c r="G45" s="114"/>
      <c r="H45" s="121">
        <v>0</v>
      </c>
      <c r="I45" s="122">
        <v>0</v>
      </c>
    </row>
    <row r="46" spans="1:9" x14ac:dyDescent="0.25">
      <c r="A46" s="191" t="str">
        <f t="shared" si="0"/>
        <v/>
      </c>
      <c r="B46" s="164"/>
      <c r="C46" s="192"/>
      <c r="D46" s="164"/>
      <c r="E46" s="192"/>
      <c r="F46" s="164"/>
      <c r="G46" s="114"/>
      <c r="H46" s="119">
        <v>0</v>
      </c>
      <c r="I46" s="120">
        <v>0</v>
      </c>
    </row>
    <row r="47" spans="1:9" x14ac:dyDescent="0.25">
      <c r="A47" s="195" t="str">
        <f t="shared" si="0"/>
        <v/>
      </c>
      <c r="B47" s="164"/>
      <c r="C47" s="196"/>
      <c r="D47" s="164"/>
      <c r="E47" s="196"/>
      <c r="F47" s="164"/>
      <c r="G47" s="114"/>
      <c r="H47" s="121">
        <v>0</v>
      </c>
      <c r="I47" s="122">
        <v>0</v>
      </c>
    </row>
    <row r="48" spans="1:9" x14ac:dyDescent="0.25">
      <c r="A48" s="191" t="str">
        <f t="shared" si="0"/>
        <v/>
      </c>
      <c r="B48" s="164"/>
      <c r="C48" s="192"/>
      <c r="D48" s="164"/>
      <c r="E48" s="192"/>
      <c r="F48" s="164"/>
      <c r="G48" s="114"/>
      <c r="H48" s="119">
        <v>0</v>
      </c>
      <c r="I48" s="120">
        <v>0</v>
      </c>
    </row>
    <row r="49" spans="1:9" x14ac:dyDescent="0.25">
      <c r="A49" s="195" t="str">
        <f t="shared" si="0"/>
        <v/>
      </c>
      <c r="B49" s="164"/>
      <c r="C49" s="196"/>
      <c r="D49" s="164"/>
      <c r="E49" s="196"/>
      <c r="F49" s="164"/>
      <c r="G49" s="114"/>
      <c r="H49" s="121">
        <v>0</v>
      </c>
      <c r="I49" s="122">
        <v>0</v>
      </c>
    </row>
    <row r="50" spans="1:9" x14ac:dyDescent="0.25">
      <c r="A50" s="191" t="str">
        <f t="shared" si="0"/>
        <v/>
      </c>
      <c r="B50" s="164"/>
      <c r="C50" s="192"/>
      <c r="D50" s="164"/>
      <c r="E50" s="192"/>
      <c r="F50" s="164"/>
      <c r="G50" s="114"/>
      <c r="H50" s="119">
        <v>0</v>
      </c>
      <c r="I50" s="120">
        <v>0</v>
      </c>
    </row>
    <row r="51" spans="1:9" x14ac:dyDescent="0.25">
      <c r="A51" s="193" t="str">
        <f t="shared" si="0"/>
        <v/>
      </c>
      <c r="B51" s="161"/>
      <c r="C51" s="194"/>
      <c r="D51" s="161"/>
      <c r="E51" s="194"/>
      <c r="F51" s="161"/>
      <c r="G51" s="114"/>
      <c r="H51" s="127">
        <v>0</v>
      </c>
      <c r="I51" s="128">
        <v>0</v>
      </c>
    </row>
  </sheetData>
  <mergeCells count="118">
    <mergeCell ref="A14:B14"/>
    <mergeCell ref="C14:D14"/>
    <mergeCell ref="E14:F14"/>
    <mergeCell ref="A15:B15"/>
    <mergeCell ref="C15:D15"/>
    <mergeCell ref="E15:F15"/>
    <mergeCell ref="H2:J3"/>
    <mergeCell ref="A13:B13"/>
    <mergeCell ref="C13:D13"/>
    <mergeCell ref="E13:F13"/>
    <mergeCell ref="A18:B18"/>
    <mergeCell ref="C18:D18"/>
    <mergeCell ref="E18:F18"/>
    <mergeCell ref="A19:B19"/>
    <mergeCell ref="C19:D19"/>
    <mergeCell ref="E19:F19"/>
    <mergeCell ref="A16:B16"/>
    <mergeCell ref="C16:D16"/>
    <mergeCell ref="E16:F16"/>
    <mergeCell ref="A17:B17"/>
    <mergeCell ref="C17:D17"/>
    <mergeCell ref="E17:F17"/>
    <mergeCell ref="A22:B22"/>
    <mergeCell ref="C22:D22"/>
    <mergeCell ref="E22:F22"/>
    <mergeCell ref="A23:B23"/>
    <mergeCell ref="C23:D23"/>
    <mergeCell ref="E23:F23"/>
    <mergeCell ref="A20:B20"/>
    <mergeCell ref="C20:D20"/>
    <mergeCell ref="E20:F20"/>
    <mergeCell ref="A21:B21"/>
    <mergeCell ref="C21:D21"/>
    <mergeCell ref="E21:F21"/>
    <mergeCell ref="A26:B26"/>
    <mergeCell ref="C26:D26"/>
    <mergeCell ref="E26:F26"/>
    <mergeCell ref="A27:B27"/>
    <mergeCell ref="C27:D27"/>
    <mergeCell ref="E27:F27"/>
    <mergeCell ref="A24:B24"/>
    <mergeCell ref="C24:D24"/>
    <mergeCell ref="E24:F24"/>
    <mergeCell ref="A25:B25"/>
    <mergeCell ref="C25:D25"/>
    <mergeCell ref="E25:F25"/>
    <mergeCell ref="A30:B30"/>
    <mergeCell ref="C30:D30"/>
    <mergeCell ref="E30:F30"/>
    <mergeCell ref="A31:B31"/>
    <mergeCell ref="C31:D31"/>
    <mergeCell ref="E31:F31"/>
    <mergeCell ref="A28:B28"/>
    <mergeCell ref="C28:D28"/>
    <mergeCell ref="E28:F28"/>
    <mergeCell ref="A29:B29"/>
    <mergeCell ref="C29:D29"/>
    <mergeCell ref="E29:F29"/>
    <mergeCell ref="A34:B34"/>
    <mergeCell ref="C34:D34"/>
    <mergeCell ref="E34:F34"/>
    <mergeCell ref="A35:B35"/>
    <mergeCell ref="C35:D35"/>
    <mergeCell ref="E35:F35"/>
    <mergeCell ref="A32:B32"/>
    <mergeCell ref="C32:D32"/>
    <mergeCell ref="E32:F32"/>
    <mergeCell ref="A33:B33"/>
    <mergeCell ref="C33:D33"/>
    <mergeCell ref="E33:F33"/>
    <mergeCell ref="A38:B38"/>
    <mergeCell ref="C38:D38"/>
    <mergeCell ref="E38:F38"/>
    <mergeCell ref="A39:B39"/>
    <mergeCell ref="C39:D39"/>
    <mergeCell ref="E39:F39"/>
    <mergeCell ref="A36:B36"/>
    <mergeCell ref="C36:D36"/>
    <mergeCell ref="E36:F36"/>
    <mergeCell ref="A37:B37"/>
    <mergeCell ref="C37:D37"/>
    <mergeCell ref="E37:F37"/>
    <mergeCell ref="A42:B42"/>
    <mergeCell ref="C42:D42"/>
    <mergeCell ref="E42:F42"/>
    <mergeCell ref="A43:B43"/>
    <mergeCell ref="C43:D43"/>
    <mergeCell ref="E43:F43"/>
    <mergeCell ref="A40:B40"/>
    <mergeCell ref="C40:D40"/>
    <mergeCell ref="E40:F40"/>
    <mergeCell ref="A41:B41"/>
    <mergeCell ref="C41:D41"/>
    <mergeCell ref="E41:F41"/>
    <mergeCell ref="A46:B46"/>
    <mergeCell ref="C46:D46"/>
    <mergeCell ref="E46:F46"/>
    <mergeCell ref="A47:B47"/>
    <mergeCell ref="C47:D47"/>
    <mergeCell ref="E47:F47"/>
    <mergeCell ref="A44:B44"/>
    <mergeCell ref="C44:D44"/>
    <mergeCell ref="E44:F44"/>
    <mergeCell ref="A45:B45"/>
    <mergeCell ref="C45:D45"/>
    <mergeCell ref="E45:F45"/>
    <mergeCell ref="A50:B50"/>
    <mergeCell ref="C50:D50"/>
    <mergeCell ref="E50:F50"/>
    <mergeCell ref="A51:B51"/>
    <mergeCell ref="C51:D51"/>
    <mergeCell ref="E51:F51"/>
    <mergeCell ref="A48:B48"/>
    <mergeCell ref="C48:D48"/>
    <mergeCell ref="E48:F48"/>
    <mergeCell ref="A49:B49"/>
    <mergeCell ref="C49:D49"/>
    <mergeCell ref="E49:F49"/>
  </mergeCells>
  <phoneticPr fontId="8" type="noConversion"/>
  <dataValidations count="2">
    <dataValidation type="list" allowBlank="1" showInputMessage="1" showErrorMessage="1" sqref="B6" xr:uid="{00000000-0002-0000-0600-000000000000}">
      <formula1>#REF!</formula1>
    </dataValidation>
    <dataValidation type="date" allowBlank="1" showInputMessage="1" showErrorMessage="1" sqref="E7" xr:uid="{00000000-0002-0000-0600-000001000000}">
      <formula1>38838</formula1>
      <formula2>57071</formula2>
    </dataValidation>
  </dataValidations>
  <printOptions horizontalCentered="1"/>
  <pageMargins left="0.19685039370078741" right="0.19685039370078741" top="0.31496062992125978" bottom="0.11811023622047249" header="0.11811023622047249" footer="0.11811023622047249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pageSetUpPr fitToPage="1"/>
  </sheetPr>
  <dimension ref="A1:K51"/>
  <sheetViews>
    <sheetView workbookViewId="0">
      <selection activeCell="B8" sqref="B8:B9"/>
    </sheetView>
  </sheetViews>
  <sheetFormatPr defaultColWidth="9.109375" defaultRowHeight="13.2" x14ac:dyDescent="0.25"/>
  <cols>
    <col min="1" max="1" width="18.33203125" style="4" customWidth="1"/>
    <col min="2" max="6" width="14.6640625" style="4" customWidth="1"/>
    <col min="7" max="7" width="5.6640625" style="4" customWidth="1"/>
    <col min="8" max="10" width="15.5546875" style="64" customWidth="1"/>
    <col min="11" max="12" width="9.109375" style="4" customWidth="1"/>
    <col min="13" max="13" width="12.88671875" style="4" bestFit="1" customWidth="1"/>
    <col min="14" max="15" width="9.109375" style="4" customWidth="1"/>
    <col min="16" max="16384" width="9.109375" style="4"/>
  </cols>
  <sheetData>
    <row r="1" spans="1:11" s="3" customFormat="1" x14ac:dyDescent="0.25">
      <c r="A1" s="2" t="s">
        <v>195</v>
      </c>
      <c r="B1" s="2"/>
      <c r="C1" s="2"/>
      <c r="D1" s="2"/>
      <c r="E1" s="2"/>
      <c r="F1" s="2"/>
      <c r="H1" s="1"/>
      <c r="I1" s="1"/>
      <c r="J1" s="1"/>
    </row>
    <row r="2" spans="1:11" s="3" customFormat="1" ht="12.9" customHeight="1" x14ac:dyDescent="0.25">
      <c r="A2" s="5" t="s">
        <v>229</v>
      </c>
      <c r="B2" s="5"/>
      <c r="C2" s="5"/>
      <c r="D2" s="5"/>
      <c r="E2" s="5"/>
      <c r="F2" s="5"/>
      <c r="H2" s="213" t="s">
        <v>230</v>
      </c>
      <c r="I2" s="214"/>
      <c r="J2" s="214"/>
    </row>
    <row r="3" spans="1:11" ht="12.6" customHeight="1" x14ac:dyDescent="0.25">
      <c r="H3" s="215"/>
      <c r="I3" s="216"/>
      <c r="J3" s="216"/>
    </row>
    <row r="4" spans="1:11" ht="13.8" customHeight="1" thickBot="1" x14ac:dyDescent="0.3">
      <c r="A4" s="6" t="s">
        <v>197</v>
      </c>
      <c r="B4" s="35"/>
      <c r="C4" s="7"/>
      <c r="D4" s="7"/>
      <c r="E4" s="36"/>
      <c r="F4" s="8" t="s">
        <v>198</v>
      </c>
      <c r="H4" s="62" t="s">
        <v>3</v>
      </c>
      <c r="I4" s="62"/>
      <c r="J4" s="63" t="s">
        <v>231</v>
      </c>
    </row>
    <row r="5" spans="1:11" ht="13.8" customHeight="1" thickBot="1" x14ac:dyDescent="0.3">
      <c r="A5" s="9" t="s">
        <v>12</v>
      </c>
      <c r="B5" s="10"/>
      <c r="C5" s="10"/>
      <c r="D5" s="10"/>
      <c r="E5" s="38"/>
      <c r="F5" s="103" t="s">
        <v>219</v>
      </c>
      <c r="H5" s="77" t="s">
        <v>232</v>
      </c>
      <c r="I5" s="78"/>
      <c r="J5" s="86">
        <v>0</v>
      </c>
    </row>
    <row r="6" spans="1:11" ht="13.8" customHeight="1" thickBot="1" x14ac:dyDescent="0.3">
      <c r="A6" s="9" t="s">
        <v>199</v>
      </c>
      <c r="B6" s="37"/>
      <c r="C6" s="10"/>
      <c r="D6" s="10"/>
      <c r="E6" s="38"/>
      <c r="F6" s="103" t="s">
        <v>200</v>
      </c>
      <c r="H6" s="77" t="s">
        <v>233</v>
      </c>
      <c r="I6" s="78"/>
      <c r="J6" s="159">
        <v>7.8125E-2</v>
      </c>
    </row>
    <row r="7" spans="1:11" ht="13.8" customHeight="1" thickBot="1" x14ac:dyDescent="0.3">
      <c r="A7" s="9" t="s">
        <v>201</v>
      </c>
      <c r="B7" s="10"/>
      <c r="C7" s="10"/>
      <c r="D7" s="10"/>
      <c r="E7" s="40"/>
      <c r="F7" s="103" t="str">
        <f>Summary!F6</f>
        <v>Jun 2023</v>
      </c>
      <c r="H7" s="77" t="s">
        <v>234</v>
      </c>
      <c r="I7" s="78"/>
      <c r="J7" s="86">
        <v>1.470588235294118E-2</v>
      </c>
    </row>
    <row r="8" spans="1:11" ht="13.8" customHeight="1" thickBot="1" x14ac:dyDescent="0.3">
      <c r="A8" s="9" t="s">
        <v>235</v>
      </c>
      <c r="B8" s="41" t="s">
        <v>242</v>
      </c>
      <c r="C8" s="42" t="s">
        <v>236</v>
      </c>
      <c r="D8" s="43">
        <v>0</v>
      </c>
      <c r="E8" s="44">
        <v>14828485</v>
      </c>
      <c r="F8" s="39" t="s">
        <v>172</v>
      </c>
      <c r="H8" s="77" t="s">
        <v>237</v>
      </c>
      <c r="I8" s="78"/>
      <c r="J8" s="86">
        <v>1.7241379310344831E-2</v>
      </c>
    </row>
    <row r="9" spans="1:11" x14ac:dyDescent="0.25">
      <c r="A9" s="9" t="s">
        <v>235</v>
      </c>
      <c r="B9" s="41" t="s">
        <v>243</v>
      </c>
      <c r="C9" s="42" t="s">
        <v>236</v>
      </c>
      <c r="D9" s="43">
        <v>0</v>
      </c>
      <c r="E9" s="44">
        <v>14597148</v>
      </c>
      <c r="F9" s="39" t="s">
        <v>172</v>
      </c>
    </row>
    <row r="10" spans="1:11" x14ac:dyDescent="0.25">
      <c r="A10" s="49" t="s">
        <v>238</v>
      </c>
      <c r="B10" s="50"/>
      <c r="C10" s="51"/>
      <c r="D10" s="52"/>
      <c r="E10" s="60">
        <v>0</v>
      </c>
      <c r="F10" s="54" t="s">
        <v>172</v>
      </c>
    </row>
    <row r="11" spans="1:11" x14ac:dyDescent="0.25">
      <c r="A11" s="12" t="s">
        <v>203</v>
      </c>
      <c r="B11" s="45"/>
      <c r="C11" s="13"/>
      <c r="D11" s="45"/>
      <c r="E11" s="46">
        <f>(E8-E9+E10)</f>
        <v>231337</v>
      </c>
      <c r="F11" s="47" t="s">
        <v>172</v>
      </c>
    </row>
    <row r="13" spans="1:11" x14ac:dyDescent="0.25">
      <c r="A13" s="217" t="s">
        <v>2</v>
      </c>
      <c r="B13" s="169"/>
      <c r="C13" s="218" t="s">
        <v>239</v>
      </c>
      <c r="D13" s="169"/>
      <c r="E13" s="218" t="s">
        <v>208</v>
      </c>
      <c r="F13" s="169"/>
      <c r="G13" s="3"/>
      <c r="H13" s="65" t="s">
        <v>209</v>
      </c>
      <c r="I13" s="66" t="s">
        <v>209</v>
      </c>
      <c r="J13" s="74" t="s">
        <v>208</v>
      </c>
    </row>
    <row r="14" spans="1:11" s="3" customFormat="1" x14ac:dyDescent="0.25">
      <c r="A14" s="211"/>
      <c r="B14" s="164"/>
      <c r="C14" s="212" t="s">
        <v>14</v>
      </c>
      <c r="D14" s="164"/>
      <c r="E14" s="212" t="s">
        <v>211</v>
      </c>
      <c r="F14" s="164"/>
      <c r="H14" s="67" t="s">
        <v>212</v>
      </c>
      <c r="I14" s="68" t="s">
        <v>212</v>
      </c>
      <c r="J14" s="75" t="s">
        <v>211</v>
      </c>
      <c r="K14" s="4"/>
    </row>
    <row r="15" spans="1:11" s="3" customFormat="1" x14ac:dyDescent="0.25">
      <c r="A15" s="211"/>
      <c r="B15" s="164"/>
      <c r="C15" s="212"/>
      <c r="D15" s="164"/>
      <c r="E15" s="212"/>
      <c r="F15" s="164"/>
      <c r="H15" s="67" t="s">
        <v>214</v>
      </c>
      <c r="I15" s="68" t="s">
        <v>215</v>
      </c>
      <c r="J15" s="75" t="s">
        <v>244</v>
      </c>
      <c r="K15" s="4"/>
    </row>
    <row r="16" spans="1:11" s="3" customFormat="1" x14ac:dyDescent="0.25">
      <c r="A16" s="208"/>
      <c r="B16" s="161"/>
      <c r="C16" s="209" t="s">
        <v>240</v>
      </c>
      <c r="D16" s="161"/>
      <c r="E16" s="209" t="s">
        <v>172</v>
      </c>
      <c r="F16" s="161"/>
      <c r="G16" s="4"/>
      <c r="H16" s="69" t="s">
        <v>216</v>
      </c>
      <c r="I16" s="70" t="s">
        <v>216</v>
      </c>
      <c r="J16" s="76" t="s">
        <v>172</v>
      </c>
      <c r="K16" s="4"/>
    </row>
    <row r="17" spans="1:10" x14ac:dyDescent="0.25">
      <c r="A17" s="199"/>
      <c r="B17" s="177"/>
      <c r="C17" s="210"/>
      <c r="D17" s="177"/>
      <c r="E17" s="210"/>
      <c r="F17" s="177"/>
      <c r="H17" s="71"/>
      <c r="I17" s="71"/>
      <c r="J17" s="19"/>
    </row>
    <row r="18" spans="1:10" x14ac:dyDescent="0.25">
      <c r="A18" s="204"/>
      <c r="B18" s="169"/>
      <c r="C18" s="205" t="s">
        <v>239</v>
      </c>
      <c r="D18" s="169"/>
      <c r="E18" s="205" t="s">
        <v>241</v>
      </c>
      <c r="F18" s="169"/>
      <c r="H18" s="72" t="s">
        <v>167</v>
      </c>
      <c r="I18" s="73" t="s">
        <v>167</v>
      </c>
      <c r="J18" s="20" t="s">
        <v>167</v>
      </c>
    </row>
    <row r="19" spans="1:10" x14ac:dyDescent="0.25">
      <c r="A19" s="206" t="str">
        <f>Summary!F6</f>
        <v>Jun 2023</v>
      </c>
      <c r="B19" s="161"/>
      <c r="C19" s="207">
        <f>MAX(C21:C51)</f>
        <v>972</v>
      </c>
      <c r="D19" s="161"/>
      <c r="E19" s="207">
        <f>SUM(E21:E51)</f>
        <v>231337</v>
      </c>
      <c r="F19" s="161"/>
      <c r="H19" s="115">
        <f>SUM(H21:H51)</f>
        <v>0</v>
      </c>
      <c r="I19" s="116">
        <f>SUM(I21:I51)</f>
        <v>0</v>
      </c>
      <c r="J19" s="21">
        <f>SUM(J21:J51)</f>
        <v>0</v>
      </c>
    </row>
    <row r="20" spans="1:10" x14ac:dyDescent="0.25">
      <c r="A20" s="199"/>
      <c r="B20" s="177"/>
      <c r="C20" s="200"/>
      <c r="D20" s="177"/>
      <c r="E20" s="200"/>
      <c r="F20" s="177"/>
      <c r="G20" s="48"/>
      <c r="H20" s="114"/>
      <c r="I20" s="114"/>
      <c r="J20" s="19"/>
    </row>
    <row r="21" spans="1:10" x14ac:dyDescent="0.25">
      <c r="A21" s="201">
        <f>IF(C21&lt;&gt;"",B20+1,"")</f>
        <v>1</v>
      </c>
      <c r="B21" s="169"/>
      <c r="C21" s="202">
        <v>498</v>
      </c>
      <c r="D21" s="169"/>
      <c r="E21" s="203">
        <v>7341</v>
      </c>
      <c r="F21" s="169"/>
      <c r="H21" s="117">
        <v>0</v>
      </c>
      <c r="I21" s="118">
        <v>0</v>
      </c>
      <c r="J21" s="22"/>
    </row>
    <row r="22" spans="1:10" x14ac:dyDescent="0.25">
      <c r="A22" s="191">
        <f t="shared" ref="A22:A51" si="0">IF(C22&lt;&gt;"",A21+1,"")</f>
        <v>2</v>
      </c>
      <c r="B22" s="164"/>
      <c r="C22" s="197">
        <v>639</v>
      </c>
      <c r="D22" s="164"/>
      <c r="E22" s="197">
        <v>7790</v>
      </c>
      <c r="F22" s="164"/>
      <c r="H22" s="119">
        <v>0</v>
      </c>
      <c r="I22" s="120">
        <v>0</v>
      </c>
      <c r="J22" s="23"/>
    </row>
    <row r="23" spans="1:10" x14ac:dyDescent="0.25">
      <c r="A23" s="195">
        <f t="shared" si="0"/>
        <v>3</v>
      </c>
      <c r="B23" s="164"/>
      <c r="C23" s="198">
        <v>601</v>
      </c>
      <c r="D23" s="164"/>
      <c r="E23" s="198">
        <v>8306</v>
      </c>
      <c r="F23" s="164"/>
      <c r="H23" s="121">
        <v>0</v>
      </c>
      <c r="I23" s="122">
        <v>0</v>
      </c>
      <c r="J23" s="24"/>
    </row>
    <row r="24" spans="1:10" x14ac:dyDescent="0.25">
      <c r="A24" s="191">
        <f t="shared" si="0"/>
        <v>4</v>
      </c>
      <c r="B24" s="164"/>
      <c r="C24" s="197">
        <v>551</v>
      </c>
      <c r="D24" s="164"/>
      <c r="E24" s="197">
        <v>8435</v>
      </c>
      <c r="F24" s="164"/>
      <c r="H24" s="119">
        <v>0</v>
      </c>
      <c r="I24" s="120">
        <v>0</v>
      </c>
      <c r="J24" s="23"/>
    </row>
    <row r="25" spans="1:10" x14ac:dyDescent="0.25">
      <c r="A25" s="195">
        <f t="shared" si="0"/>
        <v>5</v>
      </c>
      <c r="B25" s="164"/>
      <c r="C25" s="198">
        <v>617</v>
      </c>
      <c r="D25" s="164"/>
      <c r="E25" s="198">
        <v>8350</v>
      </c>
      <c r="F25" s="164"/>
      <c r="H25" s="121">
        <v>0</v>
      </c>
      <c r="I25" s="122">
        <v>0</v>
      </c>
      <c r="J25" s="24"/>
    </row>
    <row r="26" spans="1:10" x14ac:dyDescent="0.25">
      <c r="A26" s="191">
        <f t="shared" si="0"/>
        <v>6</v>
      </c>
      <c r="B26" s="164"/>
      <c r="C26" s="197">
        <v>522</v>
      </c>
      <c r="D26" s="164"/>
      <c r="E26" s="197">
        <v>7504</v>
      </c>
      <c r="F26" s="164"/>
      <c r="H26" s="119">
        <v>0</v>
      </c>
      <c r="I26" s="120">
        <v>0</v>
      </c>
      <c r="J26" s="23"/>
    </row>
    <row r="27" spans="1:10" x14ac:dyDescent="0.25">
      <c r="A27" s="195">
        <f t="shared" si="0"/>
        <v>7</v>
      </c>
      <c r="B27" s="164"/>
      <c r="C27" s="198">
        <v>562</v>
      </c>
      <c r="D27" s="164"/>
      <c r="E27" s="198">
        <v>8250</v>
      </c>
      <c r="F27" s="164"/>
      <c r="H27" s="121">
        <v>0</v>
      </c>
      <c r="I27" s="122">
        <v>0</v>
      </c>
      <c r="J27" s="24"/>
    </row>
    <row r="28" spans="1:10" x14ac:dyDescent="0.25">
      <c r="A28" s="191">
        <f t="shared" si="0"/>
        <v>8</v>
      </c>
      <c r="B28" s="164"/>
      <c r="C28" s="197">
        <v>614</v>
      </c>
      <c r="D28" s="164"/>
      <c r="E28" s="197">
        <v>7799</v>
      </c>
      <c r="F28" s="164"/>
      <c r="H28" s="119">
        <v>0</v>
      </c>
      <c r="I28" s="120">
        <v>0</v>
      </c>
      <c r="J28" s="23"/>
    </row>
    <row r="29" spans="1:10" x14ac:dyDescent="0.25">
      <c r="A29" s="195">
        <f t="shared" si="0"/>
        <v>9</v>
      </c>
      <c r="B29" s="164"/>
      <c r="C29" s="198">
        <v>521</v>
      </c>
      <c r="D29" s="164"/>
      <c r="E29" s="198">
        <v>7794</v>
      </c>
      <c r="F29" s="164"/>
      <c r="H29" s="121">
        <v>0</v>
      </c>
      <c r="I29" s="122">
        <v>0</v>
      </c>
      <c r="J29" s="24"/>
    </row>
    <row r="30" spans="1:10" x14ac:dyDescent="0.25">
      <c r="A30" s="191">
        <f t="shared" si="0"/>
        <v>10</v>
      </c>
      <c r="B30" s="164"/>
      <c r="C30" s="197">
        <v>575</v>
      </c>
      <c r="D30" s="164"/>
      <c r="E30" s="197">
        <v>7924</v>
      </c>
      <c r="F30" s="164"/>
      <c r="H30" s="119">
        <v>0</v>
      </c>
      <c r="I30" s="120">
        <v>0</v>
      </c>
      <c r="J30" s="23"/>
    </row>
    <row r="31" spans="1:10" x14ac:dyDescent="0.25">
      <c r="A31" s="195">
        <f t="shared" si="0"/>
        <v>11</v>
      </c>
      <c r="B31" s="164"/>
      <c r="C31" s="198">
        <v>972</v>
      </c>
      <c r="D31" s="164"/>
      <c r="E31" s="198">
        <v>7867</v>
      </c>
      <c r="F31" s="164"/>
      <c r="H31" s="121">
        <v>0</v>
      </c>
      <c r="I31" s="122">
        <v>0</v>
      </c>
      <c r="J31" s="24"/>
    </row>
    <row r="32" spans="1:10" x14ac:dyDescent="0.25">
      <c r="A32" s="191">
        <f t="shared" si="0"/>
        <v>12</v>
      </c>
      <c r="B32" s="164"/>
      <c r="C32" s="197">
        <v>487</v>
      </c>
      <c r="D32" s="164"/>
      <c r="E32" s="197">
        <v>7256</v>
      </c>
      <c r="F32" s="164"/>
      <c r="H32" s="123">
        <v>0</v>
      </c>
      <c r="I32" s="124">
        <v>0</v>
      </c>
      <c r="J32" s="23"/>
    </row>
    <row r="33" spans="1:10" x14ac:dyDescent="0.25">
      <c r="A33" s="195">
        <f t="shared" si="0"/>
        <v>13</v>
      </c>
      <c r="B33" s="164"/>
      <c r="C33" s="198">
        <v>568</v>
      </c>
      <c r="D33" s="164"/>
      <c r="E33" s="198">
        <v>7364</v>
      </c>
      <c r="F33" s="164"/>
      <c r="H33" s="125">
        <v>0</v>
      </c>
      <c r="I33" s="126">
        <v>0</v>
      </c>
      <c r="J33" s="24"/>
    </row>
    <row r="34" spans="1:10" x14ac:dyDescent="0.25">
      <c r="A34" s="191">
        <f t="shared" si="0"/>
        <v>14</v>
      </c>
      <c r="B34" s="164"/>
      <c r="C34" s="197">
        <v>624</v>
      </c>
      <c r="D34" s="164"/>
      <c r="E34" s="197">
        <v>7256</v>
      </c>
      <c r="F34" s="164"/>
      <c r="H34" s="123">
        <v>0</v>
      </c>
      <c r="I34" s="124">
        <v>0</v>
      </c>
      <c r="J34" s="23"/>
    </row>
    <row r="35" spans="1:10" x14ac:dyDescent="0.25">
      <c r="A35" s="195">
        <f t="shared" si="0"/>
        <v>15</v>
      </c>
      <c r="B35" s="164"/>
      <c r="C35" s="198">
        <v>475</v>
      </c>
      <c r="D35" s="164"/>
      <c r="E35" s="198">
        <v>7782</v>
      </c>
      <c r="F35" s="164"/>
      <c r="H35" s="125">
        <v>0</v>
      </c>
      <c r="I35" s="126">
        <v>0</v>
      </c>
      <c r="J35" s="24"/>
    </row>
    <row r="36" spans="1:10" x14ac:dyDescent="0.25">
      <c r="A36" s="191">
        <f t="shared" si="0"/>
        <v>16</v>
      </c>
      <c r="B36" s="164"/>
      <c r="C36" s="197">
        <v>565</v>
      </c>
      <c r="D36" s="164"/>
      <c r="E36" s="197">
        <v>8134</v>
      </c>
      <c r="F36" s="164"/>
      <c r="H36" s="123">
        <v>0</v>
      </c>
      <c r="I36" s="124">
        <v>0</v>
      </c>
      <c r="J36" s="23"/>
    </row>
    <row r="37" spans="1:10" x14ac:dyDescent="0.25">
      <c r="A37" s="195">
        <f t="shared" si="0"/>
        <v>17</v>
      </c>
      <c r="B37" s="164"/>
      <c r="C37" s="198">
        <v>627</v>
      </c>
      <c r="D37" s="164"/>
      <c r="E37" s="198">
        <v>8287</v>
      </c>
      <c r="F37" s="164"/>
      <c r="H37" s="125">
        <v>0</v>
      </c>
      <c r="I37" s="126">
        <v>0</v>
      </c>
      <c r="J37" s="24"/>
    </row>
    <row r="38" spans="1:10" x14ac:dyDescent="0.25">
      <c r="A38" s="191">
        <f t="shared" si="0"/>
        <v>18</v>
      </c>
      <c r="B38" s="164"/>
      <c r="C38" s="197">
        <v>563</v>
      </c>
      <c r="D38" s="164"/>
      <c r="E38" s="197">
        <v>8162</v>
      </c>
      <c r="F38" s="164"/>
      <c r="H38" s="123">
        <v>0</v>
      </c>
      <c r="I38" s="124">
        <v>0</v>
      </c>
      <c r="J38" s="23"/>
    </row>
    <row r="39" spans="1:10" x14ac:dyDescent="0.25">
      <c r="A39" s="195">
        <f t="shared" si="0"/>
        <v>19</v>
      </c>
      <c r="B39" s="164"/>
      <c r="C39" s="198">
        <v>593</v>
      </c>
      <c r="D39" s="164"/>
      <c r="E39" s="198">
        <v>7449</v>
      </c>
      <c r="F39" s="164"/>
      <c r="H39" s="125">
        <v>0</v>
      </c>
      <c r="I39" s="126">
        <v>0</v>
      </c>
      <c r="J39" s="24"/>
    </row>
    <row r="40" spans="1:10" x14ac:dyDescent="0.25">
      <c r="A40" s="191">
        <f t="shared" si="0"/>
        <v>20</v>
      </c>
      <c r="B40" s="164"/>
      <c r="C40" s="197">
        <v>564</v>
      </c>
      <c r="D40" s="164"/>
      <c r="E40" s="197">
        <v>7215</v>
      </c>
      <c r="F40" s="164"/>
      <c r="H40" s="123">
        <v>0</v>
      </c>
      <c r="I40" s="124">
        <v>0</v>
      </c>
      <c r="J40" s="23"/>
    </row>
    <row r="41" spans="1:10" x14ac:dyDescent="0.25">
      <c r="A41" s="195">
        <f t="shared" si="0"/>
        <v>21</v>
      </c>
      <c r="B41" s="164"/>
      <c r="C41" s="198">
        <v>506</v>
      </c>
      <c r="D41" s="164"/>
      <c r="E41" s="198">
        <v>7615</v>
      </c>
      <c r="F41" s="164"/>
      <c r="H41" s="125">
        <v>0</v>
      </c>
      <c r="I41" s="126">
        <v>0</v>
      </c>
      <c r="J41" s="24"/>
    </row>
    <row r="42" spans="1:10" x14ac:dyDescent="0.25">
      <c r="A42" s="191">
        <f t="shared" si="0"/>
        <v>22</v>
      </c>
      <c r="B42" s="164"/>
      <c r="C42" s="192">
        <v>562</v>
      </c>
      <c r="D42" s="164"/>
      <c r="E42" s="192">
        <v>8238</v>
      </c>
      <c r="F42" s="164"/>
      <c r="H42" s="119">
        <v>0</v>
      </c>
      <c r="I42" s="120">
        <v>0</v>
      </c>
      <c r="J42" s="25"/>
    </row>
    <row r="43" spans="1:10" x14ac:dyDescent="0.25">
      <c r="A43" s="195">
        <f t="shared" si="0"/>
        <v>23</v>
      </c>
      <c r="B43" s="164"/>
      <c r="C43" s="196">
        <v>559</v>
      </c>
      <c r="D43" s="164"/>
      <c r="E43" s="196">
        <v>8030</v>
      </c>
      <c r="F43" s="164"/>
      <c r="H43" s="121">
        <v>0</v>
      </c>
      <c r="I43" s="122">
        <v>0</v>
      </c>
      <c r="J43" s="26"/>
    </row>
    <row r="44" spans="1:10" x14ac:dyDescent="0.25">
      <c r="A44" s="191">
        <f t="shared" si="0"/>
        <v>24</v>
      </c>
      <c r="B44" s="164"/>
      <c r="C44" s="192">
        <v>654</v>
      </c>
      <c r="D44" s="164"/>
      <c r="E44" s="192">
        <v>7878</v>
      </c>
      <c r="F44" s="164"/>
      <c r="H44" s="119">
        <v>0</v>
      </c>
      <c r="I44" s="120">
        <v>0</v>
      </c>
      <c r="J44" s="25"/>
    </row>
    <row r="45" spans="1:10" x14ac:dyDescent="0.25">
      <c r="A45" s="195">
        <f t="shared" si="0"/>
        <v>25</v>
      </c>
      <c r="B45" s="164"/>
      <c r="C45" s="196">
        <v>603</v>
      </c>
      <c r="D45" s="164"/>
      <c r="E45" s="196">
        <v>7660</v>
      </c>
      <c r="F45" s="164"/>
      <c r="H45" s="121">
        <v>0</v>
      </c>
      <c r="I45" s="122">
        <v>0</v>
      </c>
      <c r="J45" s="26"/>
    </row>
    <row r="46" spans="1:10" x14ac:dyDescent="0.25">
      <c r="A46" s="191">
        <f t="shared" si="0"/>
        <v>26</v>
      </c>
      <c r="B46" s="164"/>
      <c r="C46" s="192">
        <v>550</v>
      </c>
      <c r="D46" s="164"/>
      <c r="E46" s="192">
        <v>7261</v>
      </c>
      <c r="F46" s="164"/>
      <c r="H46" s="119">
        <v>0</v>
      </c>
      <c r="I46" s="120">
        <v>0</v>
      </c>
      <c r="J46" s="25"/>
    </row>
    <row r="47" spans="1:10" x14ac:dyDescent="0.25">
      <c r="A47" s="195">
        <f t="shared" si="0"/>
        <v>27</v>
      </c>
      <c r="B47" s="164"/>
      <c r="C47" s="196">
        <v>570</v>
      </c>
      <c r="D47" s="164"/>
      <c r="E47" s="196">
        <v>6562</v>
      </c>
      <c r="F47" s="164"/>
      <c r="H47" s="121">
        <v>0</v>
      </c>
      <c r="I47" s="122">
        <v>0</v>
      </c>
      <c r="J47" s="26"/>
    </row>
    <row r="48" spans="1:10" x14ac:dyDescent="0.25">
      <c r="A48" s="191">
        <f t="shared" si="0"/>
        <v>28</v>
      </c>
      <c r="B48" s="164"/>
      <c r="C48" s="192">
        <v>491</v>
      </c>
      <c r="D48" s="164"/>
      <c r="E48" s="192">
        <v>7169</v>
      </c>
      <c r="F48" s="164"/>
      <c r="H48" s="119">
        <v>0</v>
      </c>
      <c r="I48" s="120">
        <v>0</v>
      </c>
      <c r="J48" s="25"/>
    </row>
    <row r="49" spans="1:10" x14ac:dyDescent="0.25">
      <c r="A49" s="195">
        <f t="shared" si="0"/>
        <v>29</v>
      </c>
      <c r="B49" s="164"/>
      <c r="C49" s="196">
        <v>499</v>
      </c>
      <c r="D49" s="164"/>
      <c r="E49" s="196">
        <v>7550</v>
      </c>
      <c r="F49" s="164"/>
      <c r="H49" s="121">
        <v>0</v>
      </c>
      <c r="I49" s="122">
        <v>0</v>
      </c>
      <c r="J49" s="26"/>
    </row>
    <row r="50" spans="1:10" x14ac:dyDescent="0.25">
      <c r="A50" s="191">
        <f t="shared" si="0"/>
        <v>30</v>
      </c>
      <c r="B50" s="164"/>
      <c r="C50" s="192">
        <v>483</v>
      </c>
      <c r="D50" s="164"/>
      <c r="E50" s="192">
        <v>7109</v>
      </c>
      <c r="F50" s="164"/>
      <c r="H50" s="119">
        <v>0</v>
      </c>
      <c r="I50" s="120">
        <v>0</v>
      </c>
      <c r="J50" s="25"/>
    </row>
    <row r="51" spans="1:10" x14ac:dyDescent="0.25">
      <c r="A51" s="193" t="str">
        <f t="shared" si="0"/>
        <v/>
      </c>
      <c r="B51" s="161"/>
      <c r="C51" s="194"/>
      <c r="D51" s="161"/>
      <c r="E51" s="194"/>
      <c r="F51" s="161"/>
      <c r="H51" s="127">
        <v>0</v>
      </c>
      <c r="I51" s="128">
        <v>0</v>
      </c>
      <c r="J51" s="27"/>
    </row>
  </sheetData>
  <mergeCells count="118">
    <mergeCell ref="A51:B51"/>
    <mergeCell ref="C51:D51"/>
    <mergeCell ref="E51:F51"/>
    <mergeCell ref="A49:B49"/>
    <mergeCell ref="C49:D49"/>
    <mergeCell ref="E49:F49"/>
    <mergeCell ref="A50:B50"/>
    <mergeCell ref="C50:D50"/>
    <mergeCell ref="E50:F50"/>
    <mergeCell ref="A47:B47"/>
    <mergeCell ref="C47:D47"/>
    <mergeCell ref="E47:F47"/>
    <mergeCell ref="A48:B48"/>
    <mergeCell ref="C48:D48"/>
    <mergeCell ref="E48:F48"/>
    <mergeCell ref="A45:B45"/>
    <mergeCell ref="C45:D45"/>
    <mergeCell ref="E45:F45"/>
    <mergeCell ref="A46:B46"/>
    <mergeCell ref="C46:D46"/>
    <mergeCell ref="E46:F46"/>
    <mergeCell ref="A43:B43"/>
    <mergeCell ref="C43:D43"/>
    <mergeCell ref="E43:F43"/>
    <mergeCell ref="A44:B44"/>
    <mergeCell ref="C44:D44"/>
    <mergeCell ref="E44:F44"/>
    <mergeCell ref="A41:B41"/>
    <mergeCell ref="C41:D41"/>
    <mergeCell ref="E41:F41"/>
    <mergeCell ref="A42:B42"/>
    <mergeCell ref="C42:D42"/>
    <mergeCell ref="E42:F42"/>
    <mergeCell ref="A39:B39"/>
    <mergeCell ref="C39:D39"/>
    <mergeCell ref="E39:F39"/>
    <mergeCell ref="A40:B40"/>
    <mergeCell ref="C40:D40"/>
    <mergeCell ref="E40:F40"/>
    <mergeCell ref="A37:B37"/>
    <mergeCell ref="C37:D37"/>
    <mergeCell ref="E37:F37"/>
    <mergeCell ref="A38:B38"/>
    <mergeCell ref="C38:D38"/>
    <mergeCell ref="E38:F38"/>
    <mergeCell ref="A35:B35"/>
    <mergeCell ref="C35:D35"/>
    <mergeCell ref="E35:F35"/>
    <mergeCell ref="A36:B36"/>
    <mergeCell ref="C36:D36"/>
    <mergeCell ref="E36:F36"/>
    <mergeCell ref="A33:B33"/>
    <mergeCell ref="C33:D33"/>
    <mergeCell ref="E33:F33"/>
    <mergeCell ref="A34:B34"/>
    <mergeCell ref="C34:D34"/>
    <mergeCell ref="E34:F34"/>
    <mergeCell ref="A31:B31"/>
    <mergeCell ref="C31:D31"/>
    <mergeCell ref="E31:F31"/>
    <mergeCell ref="A32:B32"/>
    <mergeCell ref="C32:D32"/>
    <mergeCell ref="E32:F32"/>
    <mergeCell ref="A29:B29"/>
    <mergeCell ref="C29:D29"/>
    <mergeCell ref="E29:F29"/>
    <mergeCell ref="A30:B30"/>
    <mergeCell ref="C30:D30"/>
    <mergeCell ref="E30:F30"/>
    <mergeCell ref="A27:B27"/>
    <mergeCell ref="C27:D27"/>
    <mergeCell ref="E27:F27"/>
    <mergeCell ref="A28:B28"/>
    <mergeCell ref="C28:D28"/>
    <mergeCell ref="E28:F28"/>
    <mergeCell ref="A25:B25"/>
    <mergeCell ref="C25:D25"/>
    <mergeCell ref="E25:F25"/>
    <mergeCell ref="A26:B26"/>
    <mergeCell ref="C26:D26"/>
    <mergeCell ref="E26:F26"/>
    <mergeCell ref="A23:B23"/>
    <mergeCell ref="C23:D23"/>
    <mergeCell ref="E23:F23"/>
    <mergeCell ref="A24:B24"/>
    <mergeCell ref="C24:D24"/>
    <mergeCell ref="E24:F24"/>
    <mergeCell ref="A21:B21"/>
    <mergeCell ref="C21:D21"/>
    <mergeCell ref="E21:F21"/>
    <mergeCell ref="A22:B22"/>
    <mergeCell ref="C22:D22"/>
    <mergeCell ref="E22:F22"/>
    <mergeCell ref="A19:B19"/>
    <mergeCell ref="C19:D19"/>
    <mergeCell ref="E19:F19"/>
    <mergeCell ref="A20:B20"/>
    <mergeCell ref="C20:D20"/>
    <mergeCell ref="E20:F20"/>
    <mergeCell ref="A17:B17"/>
    <mergeCell ref="C17:D17"/>
    <mergeCell ref="E17:F17"/>
    <mergeCell ref="A18:B18"/>
    <mergeCell ref="C18:D18"/>
    <mergeCell ref="E18:F18"/>
    <mergeCell ref="A15:B15"/>
    <mergeCell ref="C15:D15"/>
    <mergeCell ref="E15:F15"/>
    <mergeCell ref="A16:B16"/>
    <mergeCell ref="C16:D16"/>
    <mergeCell ref="E16:F16"/>
    <mergeCell ref="H2:J3"/>
    <mergeCell ref="A13:B13"/>
    <mergeCell ref="C13:D13"/>
    <mergeCell ref="E13:F13"/>
    <mergeCell ref="A14:B14"/>
    <mergeCell ref="C14:D14"/>
    <mergeCell ref="E14:F14"/>
  </mergeCells>
  <phoneticPr fontId="8" type="noConversion"/>
  <dataValidations disablePrompts="1" count="2">
    <dataValidation type="date" allowBlank="1" showInputMessage="1" showErrorMessage="1" sqref="E7" xr:uid="{00000000-0002-0000-0700-000000000000}">
      <formula1>38838</formula1>
      <formula2>57071</formula2>
    </dataValidation>
    <dataValidation type="list" allowBlank="1" showInputMessage="1" showErrorMessage="1" sqref="B6" xr:uid="{00000000-0002-0000-0700-000001000000}">
      <formula1>#REF!</formula1>
    </dataValidation>
  </dataValidations>
  <printOptions horizontalCentered="1"/>
  <pageMargins left="0.19685039370078741" right="0.19685039370078741" top="0.31496062992125978" bottom="0.11811023622047249" header="0.11811023622047249" footer="0.11811023622047249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pageSetUpPr fitToPage="1"/>
  </sheetPr>
  <dimension ref="A1:J51"/>
  <sheetViews>
    <sheetView topLeftCell="A20" workbookViewId="0">
      <selection activeCell="B8" sqref="B8:B9"/>
    </sheetView>
  </sheetViews>
  <sheetFormatPr defaultColWidth="9.109375" defaultRowHeight="13.2" x14ac:dyDescent="0.25"/>
  <cols>
    <col min="1" max="1" width="18.33203125" style="4" customWidth="1"/>
    <col min="2" max="6" width="14.6640625" style="4" customWidth="1"/>
    <col min="7" max="7" width="5.6640625" style="4" customWidth="1"/>
    <col min="8" max="10" width="15.5546875" style="64" customWidth="1"/>
    <col min="11" max="12" width="9.109375" style="4" customWidth="1"/>
    <col min="13" max="13" width="12.88671875" style="4" bestFit="1" customWidth="1"/>
    <col min="14" max="15" width="9.109375" style="4" customWidth="1"/>
    <col min="16" max="16384" width="9.109375" style="4"/>
  </cols>
  <sheetData>
    <row r="1" spans="1:10" s="3" customFormat="1" x14ac:dyDescent="0.25">
      <c r="A1" s="2" t="s">
        <v>195</v>
      </c>
      <c r="B1" s="2"/>
      <c r="C1" s="2"/>
      <c r="D1" s="2"/>
      <c r="E1" s="2"/>
      <c r="F1" s="2"/>
      <c r="H1" s="1"/>
      <c r="I1" s="1"/>
      <c r="J1" s="1"/>
    </row>
    <row r="2" spans="1:10" s="3" customFormat="1" ht="12.9" customHeight="1" x14ac:dyDescent="0.25">
      <c r="A2" s="5" t="s">
        <v>229</v>
      </c>
      <c r="B2" s="5"/>
      <c r="C2" s="5"/>
      <c r="D2" s="5"/>
      <c r="E2" s="5"/>
      <c r="F2" s="5"/>
      <c r="H2" s="213" t="s">
        <v>230</v>
      </c>
      <c r="I2" s="214"/>
      <c r="J2" s="214"/>
    </row>
    <row r="3" spans="1:10" ht="12.6" customHeight="1" x14ac:dyDescent="0.25">
      <c r="H3" s="215"/>
      <c r="I3" s="216"/>
      <c r="J3" s="216"/>
    </row>
    <row r="4" spans="1:10" ht="13.8" customHeight="1" thickBot="1" x14ac:dyDescent="0.3">
      <c r="A4" s="6" t="s">
        <v>197</v>
      </c>
      <c r="B4" s="35"/>
      <c r="C4" s="7"/>
      <c r="D4" s="7"/>
      <c r="E4" s="36"/>
      <c r="F4" s="8" t="s">
        <v>198</v>
      </c>
      <c r="H4" s="62" t="s">
        <v>3</v>
      </c>
      <c r="I4" s="62"/>
      <c r="J4" s="63" t="s">
        <v>231</v>
      </c>
    </row>
    <row r="5" spans="1:10" ht="13.8" customHeight="1" thickBot="1" x14ac:dyDescent="0.3">
      <c r="A5" s="9" t="s">
        <v>12</v>
      </c>
      <c r="B5" s="10"/>
      <c r="C5" s="10"/>
      <c r="D5" s="10"/>
      <c r="E5" s="38"/>
      <c r="F5" s="103" t="s">
        <v>220</v>
      </c>
      <c r="H5" s="77" t="s">
        <v>232</v>
      </c>
      <c r="I5" s="78"/>
      <c r="J5" s="86">
        <v>0</v>
      </c>
    </row>
    <row r="6" spans="1:10" ht="13.8" customHeight="1" thickBot="1" x14ac:dyDescent="0.3">
      <c r="A6" s="9" t="s">
        <v>199</v>
      </c>
      <c r="B6" s="37"/>
      <c r="C6" s="10"/>
      <c r="D6" s="10"/>
      <c r="E6" s="38"/>
      <c r="F6" s="103" t="s">
        <v>200</v>
      </c>
      <c r="H6" s="77" t="s">
        <v>233</v>
      </c>
      <c r="I6" s="78"/>
      <c r="J6" s="159">
        <v>0.16666666666666671</v>
      </c>
    </row>
    <row r="7" spans="1:10" ht="13.8" customHeight="1" thickBot="1" x14ac:dyDescent="0.3">
      <c r="A7" s="9" t="s">
        <v>201</v>
      </c>
      <c r="B7" s="10"/>
      <c r="C7" s="10"/>
      <c r="D7" s="10"/>
      <c r="E7" s="40"/>
      <c r="F7" s="103" t="str">
        <f>Summary!F6</f>
        <v>Jun 2023</v>
      </c>
      <c r="H7" s="77" t="s">
        <v>234</v>
      </c>
      <c r="I7" s="78"/>
      <c r="J7" s="86">
        <v>1.408450704225352E-2</v>
      </c>
    </row>
    <row r="8" spans="1:10" ht="13.8" customHeight="1" thickBot="1" x14ac:dyDescent="0.3">
      <c r="A8" s="9" t="s">
        <v>235</v>
      </c>
      <c r="B8" s="41" t="str">
        <f>'HotelHZ HT'!B8</f>
        <v>01.06.23</v>
      </c>
      <c r="C8" s="42" t="s">
        <v>236</v>
      </c>
      <c r="D8" s="43">
        <v>0</v>
      </c>
      <c r="E8" s="44">
        <v>1305005</v>
      </c>
      <c r="F8" s="39" t="s">
        <v>172</v>
      </c>
      <c r="H8" s="77" t="s">
        <v>237</v>
      </c>
      <c r="I8" s="78"/>
      <c r="J8" s="86">
        <v>1.666666666666667E-2</v>
      </c>
    </row>
    <row r="9" spans="1:10" x14ac:dyDescent="0.25">
      <c r="A9" s="9" t="s">
        <v>235</v>
      </c>
      <c r="B9" s="41" t="str">
        <f>'HotelHZ HT'!B9</f>
        <v>01.07.23</v>
      </c>
      <c r="C9" s="42" t="s">
        <v>236</v>
      </c>
      <c r="D9" s="43">
        <v>0</v>
      </c>
      <c r="E9" s="61">
        <v>1274013</v>
      </c>
      <c r="F9" s="39" t="s">
        <v>172</v>
      </c>
    </row>
    <row r="10" spans="1:10" x14ac:dyDescent="0.25">
      <c r="A10" s="49" t="s">
        <v>238</v>
      </c>
      <c r="B10" s="50"/>
      <c r="C10" s="51"/>
      <c r="D10" s="52"/>
      <c r="E10" s="60">
        <v>0</v>
      </c>
      <c r="F10" s="54" t="s">
        <v>172</v>
      </c>
    </row>
    <row r="11" spans="1:10" x14ac:dyDescent="0.25">
      <c r="A11" s="12" t="s">
        <v>203</v>
      </c>
      <c r="B11" s="45"/>
      <c r="C11" s="13"/>
      <c r="D11" s="45"/>
      <c r="E11" s="46">
        <f>(E8-E9+E10)</f>
        <v>30992</v>
      </c>
      <c r="F11" s="47" t="s">
        <v>172</v>
      </c>
    </row>
    <row r="13" spans="1:10" x14ac:dyDescent="0.25">
      <c r="A13" s="217" t="s">
        <v>2</v>
      </c>
      <c r="B13" s="169"/>
      <c r="C13" s="218" t="s">
        <v>239</v>
      </c>
      <c r="D13" s="169"/>
      <c r="E13" s="218" t="s">
        <v>208</v>
      </c>
      <c r="F13" s="169"/>
      <c r="H13" s="65" t="s">
        <v>209</v>
      </c>
      <c r="I13" s="66" t="s">
        <v>209</v>
      </c>
      <c r="J13" s="74" t="s">
        <v>208</v>
      </c>
    </row>
    <row r="14" spans="1:10" s="3" customFormat="1" x14ac:dyDescent="0.25">
      <c r="A14" s="211"/>
      <c r="B14" s="164"/>
      <c r="C14" s="212" t="s">
        <v>14</v>
      </c>
      <c r="D14" s="164"/>
      <c r="E14" s="212" t="s">
        <v>211</v>
      </c>
      <c r="F14" s="164"/>
      <c r="H14" s="67" t="s">
        <v>212</v>
      </c>
      <c r="I14" s="68" t="s">
        <v>212</v>
      </c>
      <c r="J14" s="75" t="s">
        <v>211</v>
      </c>
    </row>
    <row r="15" spans="1:10" s="3" customFormat="1" x14ac:dyDescent="0.25">
      <c r="A15" s="211"/>
      <c r="B15" s="164"/>
      <c r="C15" s="212"/>
      <c r="D15" s="164"/>
      <c r="E15" s="212"/>
      <c r="F15" s="164"/>
      <c r="H15" s="67" t="s">
        <v>214</v>
      </c>
      <c r="I15" s="68" t="s">
        <v>215</v>
      </c>
      <c r="J15" s="75" t="s">
        <v>244</v>
      </c>
    </row>
    <row r="16" spans="1:10" s="3" customFormat="1" x14ac:dyDescent="0.25">
      <c r="A16" s="208"/>
      <c r="B16" s="161"/>
      <c r="C16" s="209" t="s">
        <v>240</v>
      </c>
      <c r="D16" s="161"/>
      <c r="E16" s="209" t="s">
        <v>172</v>
      </c>
      <c r="F16" s="161"/>
      <c r="H16" s="69" t="s">
        <v>216</v>
      </c>
      <c r="I16" s="70" t="s">
        <v>216</v>
      </c>
      <c r="J16" s="76" t="s">
        <v>172</v>
      </c>
    </row>
    <row r="17" spans="1:10" x14ac:dyDescent="0.25">
      <c r="A17" s="199"/>
      <c r="B17" s="177"/>
      <c r="C17" s="210"/>
      <c r="D17" s="177"/>
      <c r="E17" s="210"/>
      <c r="F17" s="177"/>
      <c r="H17" s="71"/>
      <c r="I17" s="71"/>
      <c r="J17" s="19"/>
    </row>
    <row r="18" spans="1:10" x14ac:dyDescent="0.25">
      <c r="A18" s="204"/>
      <c r="B18" s="169"/>
      <c r="C18" s="205" t="s">
        <v>239</v>
      </c>
      <c r="D18" s="169"/>
      <c r="E18" s="205" t="s">
        <v>241</v>
      </c>
      <c r="F18" s="169"/>
      <c r="H18" s="72" t="s">
        <v>167</v>
      </c>
      <c r="I18" s="73" t="s">
        <v>167</v>
      </c>
      <c r="J18" s="20" t="s">
        <v>167</v>
      </c>
    </row>
    <row r="19" spans="1:10" x14ac:dyDescent="0.25">
      <c r="A19" s="206" t="str">
        <f>Summary!F6</f>
        <v>Jun 2023</v>
      </c>
      <c r="B19" s="161"/>
      <c r="C19" s="207">
        <f>MAX(C21:C51)</f>
        <v>170</v>
      </c>
      <c r="D19" s="161"/>
      <c r="E19" s="207">
        <f>SUM(E21:E51)</f>
        <v>30992</v>
      </c>
      <c r="F19" s="161"/>
      <c r="H19" s="115">
        <f>SUM(H21:H51)</f>
        <v>0</v>
      </c>
      <c r="I19" s="116">
        <f>SUM(I21:I51)</f>
        <v>0</v>
      </c>
      <c r="J19" s="21">
        <f>SUM(J21:J51)</f>
        <v>0</v>
      </c>
    </row>
    <row r="20" spans="1:10" x14ac:dyDescent="0.25">
      <c r="A20" s="199"/>
      <c r="B20" s="177"/>
      <c r="C20" s="200"/>
      <c r="D20" s="177"/>
      <c r="E20" s="200"/>
      <c r="F20" s="177"/>
      <c r="H20" s="114"/>
      <c r="I20" s="114"/>
      <c r="J20" s="19"/>
    </row>
    <row r="21" spans="1:10" x14ac:dyDescent="0.25">
      <c r="A21" s="201">
        <f>IF(C21&lt;&gt;"",B20+1,"")</f>
        <v>1</v>
      </c>
      <c r="B21" s="169"/>
      <c r="C21" s="202">
        <v>33</v>
      </c>
      <c r="D21" s="169"/>
      <c r="E21" s="203">
        <v>410</v>
      </c>
      <c r="F21" s="169"/>
      <c r="H21" s="117">
        <v>0</v>
      </c>
      <c r="I21" s="118">
        <v>0</v>
      </c>
      <c r="J21" s="22"/>
    </row>
    <row r="22" spans="1:10" x14ac:dyDescent="0.25">
      <c r="A22" s="191">
        <f t="shared" ref="A22:A51" si="0">IF(C22&lt;&gt;"",A21+1,"")</f>
        <v>2</v>
      </c>
      <c r="B22" s="164"/>
      <c r="C22" s="197">
        <v>22</v>
      </c>
      <c r="D22" s="164"/>
      <c r="E22" s="197">
        <v>362</v>
      </c>
      <c r="F22" s="164"/>
      <c r="H22" s="119">
        <v>0</v>
      </c>
      <c r="I22" s="120">
        <v>0</v>
      </c>
      <c r="J22" s="23"/>
    </row>
    <row r="23" spans="1:10" x14ac:dyDescent="0.25">
      <c r="A23" s="195">
        <f t="shared" si="0"/>
        <v>3</v>
      </c>
      <c r="B23" s="164"/>
      <c r="C23" s="198">
        <v>24</v>
      </c>
      <c r="D23" s="164"/>
      <c r="E23" s="198">
        <v>409</v>
      </c>
      <c r="F23" s="164"/>
      <c r="H23" s="121">
        <v>0</v>
      </c>
      <c r="I23" s="122">
        <v>0</v>
      </c>
      <c r="J23" s="24"/>
    </row>
    <row r="24" spans="1:10" x14ac:dyDescent="0.25">
      <c r="A24" s="191">
        <f t="shared" si="0"/>
        <v>4</v>
      </c>
      <c r="B24" s="164"/>
      <c r="C24" s="197">
        <v>26</v>
      </c>
      <c r="D24" s="164"/>
      <c r="E24" s="197">
        <v>377</v>
      </c>
      <c r="F24" s="164"/>
      <c r="H24" s="119">
        <v>0</v>
      </c>
      <c r="I24" s="120">
        <v>0</v>
      </c>
      <c r="J24" s="23"/>
    </row>
    <row r="25" spans="1:10" x14ac:dyDescent="0.25">
      <c r="A25" s="195">
        <f t="shared" si="0"/>
        <v>5</v>
      </c>
      <c r="B25" s="164"/>
      <c r="C25" s="198">
        <v>23</v>
      </c>
      <c r="D25" s="164"/>
      <c r="E25" s="198">
        <v>372</v>
      </c>
      <c r="F25" s="164"/>
      <c r="H25" s="121">
        <v>0</v>
      </c>
      <c r="I25" s="122">
        <v>0</v>
      </c>
      <c r="J25" s="24"/>
    </row>
    <row r="26" spans="1:10" x14ac:dyDescent="0.25">
      <c r="A26" s="191">
        <f t="shared" si="0"/>
        <v>6</v>
      </c>
      <c r="B26" s="164"/>
      <c r="C26" s="197">
        <v>23</v>
      </c>
      <c r="D26" s="164"/>
      <c r="E26" s="197">
        <v>367</v>
      </c>
      <c r="F26" s="164"/>
      <c r="H26" s="119">
        <v>0</v>
      </c>
      <c r="I26" s="120">
        <v>0</v>
      </c>
      <c r="J26" s="23"/>
    </row>
    <row r="27" spans="1:10" x14ac:dyDescent="0.25">
      <c r="A27" s="195">
        <f t="shared" si="0"/>
        <v>7</v>
      </c>
      <c r="B27" s="164"/>
      <c r="C27" s="198">
        <v>30</v>
      </c>
      <c r="D27" s="164"/>
      <c r="E27" s="198">
        <v>369</v>
      </c>
      <c r="F27" s="164"/>
      <c r="H27" s="121">
        <v>0</v>
      </c>
      <c r="I27" s="122">
        <v>0</v>
      </c>
      <c r="J27" s="24"/>
    </row>
    <row r="28" spans="1:10" x14ac:dyDescent="0.25">
      <c r="A28" s="191">
        <f t="shared" si="0"/>
        <v>8</v>
      </c>
      <c r="B28" s="164"/>
      <c r="C28" s="197">
        <v>165</v>
      </c>
      <c r="D28" s="164"/>
      <c r="E28" s="197">
        <v>1054</v>
      </c>
      <c r="F28" s="164"/>
      <c r="H28" s="119">
        <v>0</v>
      </c>
      <c r="I28" s="120">
        <v>0</v>
      </c>
      <c r="J28" s="23"/>
    </row>
    <row r="29" spans="1:10" x14ac:dyDescent="0.25">
      <c r="A29" s="195">
        <f t="shared" si="0"/>
        <v>9</v>
      </c>
      <c r="B29" s="164"/>
      <c r="C29" s="198">
        <v>170</v>
      </c>
      <c r="D29" s="164"/>
      <c r="E29" s="198">
        <v>1479</v>
      </c>
      <c r="F29" s="164"/>
      <c r="H29" s="121">
        <v>0</v>
      </c>
      <c r="I29" s="122">
        <v>0</v>
      </c>
      <c r="J29" s="24"/>
    </row>
    <row r="30" spans="1:10" x14ac:dyDescent="0.25">
      <c r="A30" s="191">
        <f t="shared" si="0"/>
        <v>10</v>
      </c>
      <c r="B30" s="164"/>
      <c r="C30" s="197">
        <v>156</v>
      </c>
      <c r="D30" s="164"/>
      <c r="E30" s="197">
        <v>1299</v>
      </c>
      <c r="F30" s="164"/>
      <c r="H30" s="119">
        <v>0</v>
      </c>
      <c r="I30" s="120">
        <v>0</v>
      </c>
      <c r="J30" s="23"/>
    </row>
    <row r="31" spans="1:10" x14ac:dyDescent="0.25">
      <c r="A31" s="195">
        <f t="shared" si="0"/>
        <v>11</v>
      </c>
      <c r="B31" s="164"/>
      <c r="C31" s="198">
        <v>132</v>
      </c>
      <c r="D31" s="164"/>
      <c r="E31" s="198">
        <v>1133</v>
      </c>
      <c r="F31" s="164"/>
      <c r="H31" s="121">
        <v>0</v>
      </c>
      <c r="I31" s="122">
        <v>0</v>
      </c>
      <c r="J31" s="24"/>
    </row>
    <row r="32" spans="1:10" x14ac:dyDescent="0.25">
      <c r="A32" s="191">
        <f t="shared" si="0"/>
        <v>12</v>
      </c>
      <c r="B32" s="164"/>
      <c r="C32" s="197">
        <v>113</v>
      </c>
      <c r="D32" s="164"/>
      <c r="E32" s="197">
        <v>1173</v>
      </c>
      <c r="F32" s="164"/>
      <c r="H32" s="123">
        <v>0</v>
      </c>
      <c r="I32" s="124">
        <v>0</v>
      </c>
      <c r="J32" s="23"/>
    </row>
    <row r="33" spans="1:10" x14ac:dyDescent="0.25">
      <c r="A33" s="195">
        <f t="shared" si="0"/>
        <v>13</v>
      </c>
      <c r="B33" s="164"/>
      <c r="C33" s="198">
        <v>105</v>
      </c>
      <c r="D33" s="164"/>
      <c r="E33" s="198">
        <v>1181</v>
      </c>
      <c r="F33" s="164"/>
      <c r="H33" s="125">
        <v>0</v>
      </c>
      <c r="I33" s="126">
        <v>0</v>
      </c>
      <c r="J33" s="24"/>
    </row>
    <row r="34" spans="1:10" x14ac:dyDescent="0.25">
      <c r="A34" s="191">
        <f t="shared" si="0"/>
        <v>14</v>
      </c>
      <c r="B34" s="164"/>
      <c r="C34" s="197">
        <v>103</v>
      </c>
      <c r="D34" s="164"/>
      <c r="E34" s="197">
        <v>1128</v>
      </c>
      <c r="F34" s="164"/>
      <c r="H34" s="123">
        <v>0</v>
      </c>
      <c r="I34" s="124">
        <v>0</v>
      </c>
      <c r="J34" s="23"/>
    </row>
    <row r="35" spans="1:10" x14ac:dyDescent="0.25">
      <c r="A35" s="195">
        <f t="shared" si="0"/>
        <v>15</v>
      </c>
      <c r="B35" s="164"/>
      <c r="C35" s="198">
        <v>113</v>
      </c>
      <c r="D35" s="164"/>
      <c r="E35" s="198">
        <v>1200</v>
      </c>
      <c r="F35" s="164"/>
      <c r="H35" s="125">
        <v>0</v>
      </c>
      <c r="I35" s="126">
        <v>0</v>
      </c>
      <c r="J35" s="24"/>
    </row>
    <row r="36" spans="1:10" x14ac:dyDescent="0.25">
      <c r="A36" s="191">
        <f t="shared" si="0"/>
        <v>16</v>
      </c>
      <c r="B36" s="164"/>
      <c r="C36" s="197">
        <v>102</v>
      </c>
      <c r="D36" s="164"/>
      <c r="E36" s="197">
        <v>1257</v>
      </c>
      <c r="F36" s="164"/>
      <c r="H36" s="123">
        <v>0</v>
      </c>
      <c r="I36" s="124">
        <v>0</v>
      </c>
      <c r="J36" s="23"/>
    </row>
    <row r="37" spans="1:10" x14ac:dyDescent="0.25">
      <c r="A37" s="195">
        <f t="shared" si="0"/>
        <v>17</v>
      </c>
      <c r="B37" s="164"/>
      <c r="C37" s="198">
        <v>103</v>
      </c>
      <c r="D37" s="164"/>
      <c r="E37" s="198">
        <v>1485</v>
      </c>
      <c r="F37" s="164"/>
      <c r="H37" s="125">
        <v>0</v>
      </c>
      <c r="I37" s="126">
        <v>0</v>
      </c>
      <c r="J37" s="24"/>
    </row>
    <row r="38" spans="1:10" x14ac:dyDescent="0.25">
      <c r="A38" s="191">
        <f t="shared" si="0"/>
        <v>18</v>
      </c>
      <c r="B38" s="164"/>
      <c r="C38" s="197">
        <v>106</v>
      </c>
      <c r="D38" s="164"/>
      <c r="E38" s="197">
        <v>1527</v>
      </c>
      <c r="F38" s="164"/>
      <c r="H38" s="123">
        <v>0</v>
      </c>
      <c r="I38" s="124">
        <v>0</v>
      </c>
      <c r="J38" s="23"/>
    </row>
    <row r="39" spans="1:10" x14ac:dyDescent="0.25">
      <c r="A39" s="195">
        <f t="shared" si="0"/>
        <v>19</v>
      </c>
      <c r="B39" s="164"/>
      <c r="C39" s="198">
        <v>106</v>
      </c>
      <c r="D39" s="164"/>
      <c r="E39" s="198">
        <v>1235</v>
      </c>
      <c r="F39" s="164"/>
      <c r="H39" s="125">
        <v>0</v>
      </c>
      <c r="I39" s="126">
        <v>0</v>
      </c>
      <c r="J39" s="24"/>
    </row>
    <row r="40" spans="1:10" x14ac:dyDescent="0.25">
      <c r="A40" s="191">
        <f t="shared" si="0"/>
        <v>20</v>
      </c>
      <c r="B40" s="164"/>
      <c r="C40" s="197">
        <v>100</v>
      </c>
      <c r="D40" s="164"/>
      <c r="E40" s="197">
        <v>1286</v>
      </c>
      <c r="F40" s="164"/>
      <c r="H40" s="123">
        <v>0</v>
      </c>
      <c r="I40" s="124">
        <v>0</v>
      </c>
      <c r="J40" s="23"/>
    </row>
    <row r="41" spans="1:10" x14ac:dyDescent="0.25">
      <c r="A41" s="195">
        <f t="shared" si="0"/>
        <v>21</v>
      </c>
      <c r="B41" s="164"/>
      <c r="C41" s="198">
        <v>104</v>
      </c>
      <c r="D41" s="164"/>
      <c r="E41" s="198">
        <v>1324</v>
      </c>
      <c r="F41" s="164"/>
      <c r="H41" s="125">
        <v>0</v>
      </c>
      <c r="I41" s="126">
        <v>0</v>
      </c>
      <c r="J41" s="24"/>
    </row>
    <row r="42" spans="1:10" x14ac:dyDescent="0.25">
      <c r="A42" s="191">
        <f t="shared" si="0"/>
        <v>22</v>
      </c>
      <c r="B42" s="164"/>
      <c r="C42" s="192">
        <v>119</v>
      </c>
      <c r="D42" s="164"/>
      <c r="E42" s="192">
        <v>1247</v>
      </c>
      <c r="F42" s="164"/>
      <c r="H42" s="119">
        <v>0</v>
      </c>
      <c r="I42" s="120">
        <v>0</v>
      </c>
      <c r="J42" s="25"/>
    </row>
    <row r="43" spans="1:10" x14ac:dyDescent="0.25">
      <c r="A43" s="195">
        <f t="shared" si="0"/>
        <v>23</v>
      </c>
      <c r="B43" s="164"/>
      <c r="C43" s="196">
        <v>102</v>
      </c>
      <c r="D43" s="164"/>
      <c r="E43" s="196">
        <v>1167</v>
      </c>
      <c r="F43" s="164"/>
      <c r="H43" s="121">
        <v>0</v>
      </c>
      <c r="I43" s="122">
        <v>0</v>
      </c>
      <c r="J43" s="26"/>
    </row>
    <row r="44" spans="1:10" x14ac:dyDescent="0.25">
      <c r="A44" s="191">
        <f t="shared" si="0"/>
        <v>24</v>
      </c>
      <c r="B44" s="164"/>
      <c r="C44" s="192">
        <v>104</v>
      </c>
      <c r="D44" s="164"/>
      <c r="E44" s="192">
        <v>1249</v>
      </c>
      <c r="F44" s="164"/>
      <c r="H44" s="119">
        <v>0</v>
      </c>
      <c r="I44" s="120">
        <v>0</v>
      </c>
      <c r="J44" s="25"/>
    </row>
    <row r="45" spans="1:10" x14ac:dyDescent="0.25">
      <c r="A45" s="195">
        <f t="shared" si="0"/>
        <v>25</v>
      </c>
      <c r="B45" s="164"/>
      <c r="C45" s="196">
        <v>100</v>
      </c>
      <c r="D45" s="164"/>
      <c r="E45" s="196">
        <v>1149</v>
      </c>
      <c r="F45" s="164"/>
      <c r="H45" s="121">
        <v>0</v>
      </c>
      <c r="I45" s="122">
        <v>0</v>
      </c>
      <c r="J45" s="26"/>
    </row>
    <row r="46" spans="1:10" x14ac:dyDescent="0.25">
      <c r="A46" s="191">
        <f t="shared" si="0"/>
        <v>26</v>
      </c>
      <c r="B46" s="164"/>
      <c r="C46" s="192">
        <v>109</v>
      </c>
      <c r="D46" s="164"/>
      <c r="E46" s="192">
        <v>1150</v>
      </c>
      <c r="F46" s="164"/>
      <c r="H46" s="119">
        <v>0</v>
      </c>
      <c r="I46" s="120">
        <v>0</v>
      </c>
      <c r="J46" s="25"/>
    </row>
    <row r="47" spans="1:10" x14ac:dyDescent="0.25">
      <c r="A47" s="195">
        <f t="shared" si="0"/>
        <v>27</v>
      </c>
      <c r="B47" s="164"/>
      <c r="C47" s="196">
        <v>120</v>
      </c>
      <c r="D47" s="164"/>
      <c r="E47" s="196">
        <v>1223</v>
      </c>
      <c r="F47" s="164"/>
      <c r="H47" s="121">
        <v>0</v>
      </c>
      <c r="I47" s="122">
        <v>0</v>
      </c>
      <c r="J47" s="26"/>
    </row>
    <row r="48" spans="1:10" x14ac:dyDescent="0.25">
      <c r="A48" s="191">
        <f t="shared" si="0"/>
        <v>28</v>
      </c>
      <c r="B48" s="164"/>
      <c r="C48" s="192">
        <v>98</v>
      </c>
      <c r="D48" s="164"/>
      <c r="E48" s="192">
        <v>1140</v>
      </c>
      <c r="F48" s="164"/>
      <c r="H48" s="119">
        <v>0</v>
      </c>
      <c r="I48" s="120">
        <v>0</v>
      </c>
      <c r="J48" s="25"/>
    </row>
    <row r="49" spans="1:10" x14ac:dyDescent="0.25">
      <c r="A49" s="195">
        <f t="shared" si="0"/>
        <v>29</v>
      </c>
      <c r="B49" s="164"/>
      <c r="C49" s="196">
        <v>92</v>
      </c>
      <c r="D49" s="164"/>
      <c r="E49" s="196">
        <v>1089</v>
      </c>
      <c r="F49" s="164"/>
      <c r="H49" s="121">
        <v>0</v>
      </c>
      <c r="I49" s="122">
        <v>0</v>
      </c>
      <c r="J49" s="26"/>
    </row>
    <row r="50" spans="1:10" x14ac:dyDescent="0.25">
      <c r="A50" s="191">
        <f t="shared" si="0"/>
        <v>30</v>
      </c>
      <c r="B50" s="164"/>
      <c r="C50" s="192">
        <v>104</v>
      </c>
      <c r="D50" s="164"/>
      <c r="E50" s="192">
        <v>1151</v>
      </c>
      <c r="F50" s="164"/>
      <c r="H50" s="119">
        <v>0</v>
      </c>
      <c r="I50" s="120">
        <v>0</v>
      </c>
      <c r="J50" s="25"/>
    </row>
    <row r="51" spans="1:10" x14ac:dyDescent="0.25">
      <c r="A51" s="193" t="str">
        <f t="shared" si="0"/>
        <v/>
      </c>
      <c r="B51" s="161"/>
      <c r="C51" s="194"/>
      <c r="D51" s="161"/>
      <c r="E51" s="194"/>
      <c r="F51" s="161"/>
      <c r="H51" s="127">
        <v>0</v>
      </c>
      <c r="I51" s="128">
        <v>0</v>
      </c>
      <c r="J51" s="27"/>
    </row>
  </sheetData>
  <mergeCells count="118">
    <mergeCell ref="A51:B51"/>
    <mergeCell ref="C51:D51"/>
    <mergeCell ref="E51:F51"/>
    <mergeCell ref="A49:B49"/>
    <mergeCell ref="C49:D49"/>
    <mergeCell ref="E49:F49"/>
    <mergeCell ref="A50:B50"/>
    <mergeCell ref="C50:D50"/>
    <mergeCell ref="E50:F50"/>
    <mergeCell ref="A47:B47"/>
    <mergeCell ref="C47:D47"/>
    <mergeCell ref="E47:F47"/>
    <mergeCell ref="A48:B48"/>
    <mergeCell ref="C48:D48"/>
    <mergeCell ref="E48:F48"/>
    <mergeCell ref="A45:B45"/>
    <mergeCell ref="C45:D45"/>
    <mergeCell ref="E45:F45"/>
    <mergeCell ref="A46:B46"/>
    <mergeCell ref="C46:D46"/>
    <mergeCell ref="E46:F46"/>
    <mergeCell ref="A43:B43"/>
    <mergeCell ref="C43:D43"/>
    <mergeCell ref="E43:F43"/>
    <mergeCell ref="A44:B44"/>
    <mergeCell ref="C44:D44"/>
    <mergeCell ref="E44:F44"/>
    <mergeCell ref="A41:B41"/>
    <mergeCell ref="C41:D41"/>
    <mergeCell ref="E41:F41"/>
    <mergeCell ref="A42:B42"/>
    <mergeCell ref="C42:D42"/>
    <mergeCell ref="E42:F42"/>
    <mergeCell ref="A39:B39"/>
    <mergeCell ref="C39:D39"/>
    <mergeCell ref="E39:F39"/>
    <mergeCell ref="A40:B40"/>
    <mergeCell ref="C40:D40"/>
    <mergeCell ref="E40:F40"/>
    <mergeCell ref="A37:B37"/>
    <mergeCell ref="C37:D37"/>
    <mergeCell ref="E37:F37"/>
    <mergeCell ref="A38:B38"/>
    <mergeCell ref="C38:D38"/>
    <mergeCell ref="E38:F38"/>
    <mergeCell ref="A35:B35"/>
    <mergeCell ref="C35:D35"/>
    <mergeCell ref="E35:F35"/>
    <mergeCell ref="A36:B36"/>
    <mergeCell ref="C36:D36"/>
    <mergeCell ref="E36:F36"/>
    <mergeCell ref="A33:B33"/>
    <mergeCell ref="C33:D33"/>
    <mergeCell ref="E33:F33"/>
    <mergeCell ref="A34:B34"/>
    <mergeCell ref="C34:D34"/>
    <mergeCell ref="E34:F34"/>
    <mergeCell ref="A31:B31"/>
    <mergeCell ref="C31:D31"/>
    <mergeCell ref="E31:F31"/>
    <mergeCell ref="A32:B32"/>
    <mergeCell ref="C32:D32"/>
    <mergeCell ref="E32:F32"/>
    <mergeCell ref="A29:B29"/>
    <mergeCell ref="C29:D29"/>
    <mergeCell ref="E29:F29"/>
    <mergeCell ref="A30:B30"/>
    <mergeCell ref="C30:D30"/>
    <mergeCell ref="E30:F30"/>
    <mergeCell ref="A27:B27"/>
    <mergeCell ref="C27:D27"/>
    <mergeCell ref="E27:F27"/>
    <mergeCell ref="A28:B28"/>
    <mergeCell ref="C28:D28"/>
    <mergeCell ref="E28:F28"/>
    <mergeCell ref="A25:B25"/>
    <mergeCell ref="C25:D25"/>
    <mergeCell ref="E25:F25"/>
    <mergeCell ref="A26:B26"/>
    <mergeCell ref="C26:D26"/>
    <mergeCell ref="E26:F26"/>
    <mergeCell ref="A23:B23"/>
    <mergeCell ref="C23:D23"/>
    <mergeCell ref="E23:F23"/>
    <mergeCell ref="A24:B24"/>
    <mergeCell ref="C24:D24"/>
    <mergeCell ref="E24:F24"/>
    <mergeCell ref="A21:B21"/>
    <mergeCell ref="C21:D21"/>
    <mergeCell ref="E21:F21"/>
    <mergeCell ref="A22:B22"/>
    <mergeCell ref="C22:D22"/>
    <mergeCell ref="E22:F22"/>
    <mergeCell ref="A19:B19"/>
    <mergeCell ref="C19:D19"/>
    <mergeCell ref="E19:F19"/>
    <mergeCell ref="A20:B20"/>
    <mergeCell ref="C20:D20"/>
    <mergeCell ref="E20:F20"/>
    <mergeCell ref="A17:B17"/>
    <mergeCell ref="C17:D17"/>
    <mergeCell ref="E17:F17"/>
    <mergeCell ref="A18:B18"/>
    <mergeCell ref="C18:D18"/>
    <mergeCell ref="E18:F18"/>
    <mergeCell ref="A15:B15"/>
    <mergeCell ref="C15:D15"/>
    <mergeCell ref="E15:F15"/>
    <mergeCell ref="A16:B16"/>
    <mergeCell ref="C16:D16"/>
    <mergeCell ref="E16:F16"/>
    <mergeCell ref="H2:J3"/>
    <mergeCell ref="A13:B13"/>
    <mergeCell ref="C13:D13"/>
    <mergeCell ref="E13:F13"/>
    <mergeCell ref="A14:B14"/>
    <mergeCell ref="C14:D14"/>
    <mergeCell ref="E14:F14"/>
  </mergeCells>
  <phoneticPr fontId="8" type="noConversion"/>
  <dataValidations disablePrompts="1" count="2">
    <dataValidation type="list" allowBlank="1" showInputMessage="1" showErrorMessage="1" sqref="B6" xr:uid="{00000000-0002-0000-0800-000000000000}">
      <formula1>#REF!</formula1>
    </dataValidation>
    <dataValidation type="date" allowBlank="1" showInputMessage="1" showErrorMessage="1" sqref="E7" xr:uid="{00000000-0002-0000-0800-000001000000}">
      <formula1>38838</formula1>
      <formula2>57071</formula2>
    </dataValidation>
  </dataValidations>
  <printOptions horizontalCentered="1"/>
  <pageMargins left="0.19685039370078741" right="0.19685039370078741" top="0.31496062992125978" bottom="0.11811023622047249" header="0.11811023622047249" footer="0.11811023622047249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25</vt:i4>
      </vt:variant>
    </vt:vector>
  </HeadingPairs>
  <TitlesOfParts>
    <vt:vector size="42" baseType="lpstr">
      <vt:lpstr>Changes</vt:lpstr>
      <vt:lpstr>Control</vt:lpstr>
      <vt:lpstr>Zone</vt:lpstr>
      <vt:lpstr>每个能源站</vt:lpstr>
      <vt:lpstr>Summary</vt:lpstr>
      <vt:lpstr>HotelLZ PreHeat</vt:lpstr>
      <vt:lpstr>SvcAptLZ PreHeat</vt:lpstr>
      <vt:lpstr>HotelHZ HT</vt:lpstr>
      <vt:lpstr>HotelLZ HT</vt:lpstr>
      <vt:lpstr>HotelLZ MT</vt:lpstr>
      <vt:lpstr>SvcAptHZ HT</vt:lpstr>
      <vt:lpstr>SvcAptLZ HT</vt:lpstr>
      <vt:lpstr>SvcAptLZ MT</vt:lpstr>
      <vt:lpstr>OfficeHZ MT</vt:lpstr>
      <vt:lpstr>OfficeLZ MT</vt:lpstr>
      <vt:lpstr>PodiumE MT</vt:lpstr>
      <vt:lpstr>PodiumW MT</vt:lpstr>
      <vt:lpstr>'HotelHZ HT'!Intake_Station</vt:lpstr>
      <vt:lpstr>'HotelLZ HT'!Intake_Station</vt:lpstr>
      <vt:lpstr>'HotelLZ MT'!Intake_Station</vt:lpstr>
      <vt:lpstr>'HotelLZ PreHeat'!Intake_Station</vt:lpstr>
      <vt:lpstr>'OfficeHZ MT'!Intake_Station</vt:lpstr>
      <vt:lpstr>'OfficeLZ MT'!Intake_Station</vt:lpstr>
      <vt:lpstr>'PodiumE MT'!Intake_Station</vt:lpstr>
      <vt:lpstr>'PodiumW MT'!Intake_Station</vt:lpstr>
      <vt:lpstr>'SvcAptHZ HT'!Intake_Station</vt:lpstr>
      <vt:lpstr>'SvcAptLZ HT'!Intake_Station</vt:lpstr>
      <vt:lpstr>'SvcAptLZ MT'!Intake_Station</vt:lpstr>
      <vt:lpstr>'SvcAptLZ PreHeat'!Intake_Station</vt:lpstr>
      <vt:lpstr>'HotelHZ HT'!Print_Area</vt:lpstr>
      <vt:lpstr>'HotelLZ HT'!Print_Area</vt:lpstr>
      <vt:lpstr>'HotelLZ MT'!Print_Area</vt:lpstr>
      <vt:lpstr>'HotelLZ PreHeat'!Print_Area</vt:lpstr>
      <vt:lpstr>'OfficeHZ MT'!Print_Area</vt:lpstr>
      <vt:lpstr>'OfficeLZ MT'!Print_Area</vt:lpstr>
      <vt:lpstr>'PodiumE MT'!Print_Area</vt:lpstr>
      <vt:lpstr>'PodiumW MT'!Print_Area</vt:lpstr>
      <vt:lpstr>Summary!Print_Area</vt:lpstr>
      <vt:lpstr>'SvcAptHZ HT'!Print_Area</vt:lpstr>
      <vt:lpstr>'SvcAptLZ HT'!Print_Area</vt:lpstr>
      <vt:lpstr>'SvcAptLZ MT'!Print_Area</vt:lpstr>
      <vt:lpstr>'SvcAptLZ PreHeat'!Print_Area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SINGAPORE DISTRICT COOLING Pte Ltd</dc:creator>
  <cp:lastModifiedBy>hank</cp:lastModifiedBy>
  <cp:lastPrinted>2019-12-03T04:27:51Z</cp:lastPrinted>
  <dcterms:created xsi:type="dcterms:W3CDTF">2006-06-08T11:18:50Z</dcterms:created>
  <dcterms:modified xsi:type="dcterms:W3CDTF">2023-07-25T03:25:34Z</dcterms:modified>
</cp:coreProperties>
</file>