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Y:\012-其它\團購\2024日本酒團購\"/>
    </mc:Choice>
  </mc:AlternateContent>
  <bookViews>
    <workbookView xWindow="0" yWindow="0" windowWidth="28800" windowHeight="12270" activeTab="1"/>
  </bookViews>
  <sheets>
    <sheet name="2024" sheetId="1" r:id="rId1"/>
    <sheet name="2025" sheetId="2" r:id="rId2"/>
  </sheets>
  <definedNames>
    <definedName name="_xlnm._FilterDatabase" localSheetId="1" hidden="1">'2025'!$A$4:$S$123</definedName>
    <definedName name="Z_64FC920E_998E_4775_9C7E_6562903CAD99_.wvu.FilterData" localSheetId="1" hidden="1">'2025'!$A$4:$S$123</definedName>
  </definedNames>
  <calcPr calcId="162913"/>
  <customWorkbookViews>
    <customWorkbookView name="方采萱 - 個人檢視畫面" guid="{64FC920E-998E-4775-9C7E-6562903CAD99}" mergeInterval="0" personalView="1" maximized="1" xWindow="-8" yWindow="-8" windowWidth="1936" windowHeight="1056" activeSheetId="2"/>
    <customWorkbookView name="吳瑞川 - 個人檢視畫面" guid="{100B274E-8477-4398-B7F3-997FEBE6E1BE}" mergeInterval="0" personalView="1" maximized="1" xWindow="1912" yWindow="-8" windowWidth="1936" windowHeight="1056" activeSheetId="2"/>
    <customWorkbookView name="Windows 使用者 - 個人檢視畫面" guid="{CF4465F6-DF37-48E6-8EA1-7A3CB657EE75}" mergeInterval="0" personalView="1" maximized="1" xWindow="1912" yWindow="-8" windowWidth="1296" windowHeight="1000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0" i="2"/>
  <c r="D31" i="2"/>
  <c r="D32" i="2"/>
  <c r="D34" i="2"/>
  <c r="D35" i="2"/>
  <c r="D36" i="2"/>
  <c r="D37" i="2"/>
  <c r="D39" i="2"/>
  <c r="D40" i="2"/>
  <c r="D41" i="2"/>
  <c r="D43" i="2"/>
  <c r="D44" i="2"/>
  <c r="D45" i="2"/>
  <c r="D46" i="2"/>
  <c r="D48" i="2"/>
  <c r="D49" i="2"/>
  <c r="D50" i="2"/>
  <c r="D52" i="2"/>
  <c r="D53" i="2"/>
  <c r="D54" i="2"/>
  <c r="D56" i="2"/>
  <c r="D57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4" i="2"/>
  <c r="D85" i="2"/>
  <c r="D86" i="2"/>
  <c r="D87" i="2"/>
  <c r="D88" i="2"/>
  <c r="D89" i="2"/>
  <c r="D90" i="2"/>
  <c r="D93" i="2"/>
  <c r="D94" i="2"/>
  <c r="D95" i="2"/>
  <c r="D96" i="2"/>
  <c r="D99" i="2"/>
  <c r="D100" i="2"/>
  <c r="D101" i="2"/>
  <c r="D102" i="2"/>
  <c r="D104" i="2"/>
  <c r="D105" i="2"/>
  <c r="D106" i="2"/>
  <c r="D107" i="2"/>
  <c r="D108" i="2"/>
  <c r="D110" i="2"/>
  <c r="D111" i="2"/>
  <c r="D113" i="2"/>
  <c r="D114" i="2"/>
  <c r="D115" i="2"/>
  <c r="D116" i="2"/>
  <c r="D119" i="2"/>
  <c r="D120" i="2"/>
  <c r="D121" i="2"/>
  <c r="D122" i="2"/>
  <c r="D123" i="2"/>
  <c r="D6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E2" i="2" l="1"/>
  <c r="E1" i="2"/>
  <c r="D4" i="2" l="1"/>
  <c r="D1" i="2"/>
  <c r="D2" i="2"/>
  <c r="B2" i="2" s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2" i="1"/>
  <c r="D12" i="1"/>
  <c r="E11" i="1"/>
  <c r="D11" i="1"/>
  <c r="E17" i="1"/>
  <c r="D17" i="1"/>
  <c r="E10" i="1"/>
  <c r="D10" i="1"/>
  <c r="E15" i="1"/>
  <c r="D15" i="1"/>
  <c r="E16" i="1"/>
  <c r="D16" i="1"/>
  <c r="E9" i="1"/>
  <c r="D9" i="1"/>
  <c r="E8" i="1"/>
  <c r="D8" i="1"/>
  <c r="E13" i="1"/>
  <c r="D13" i="1"/>
  <c r="E7" i="1"/>
  <c r="D7" i="1"/>
  <c r="E6" i="1"/>
  <c r="D6" i="1"/>
  <c r="E5" i="1"/>
  <c r="D5" i="1"/>
  <c r="E14" i="1"/>
  <c r="D14" i="1"/>
  <c r="E4" i="1"/>
  <c r="D4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B1" i="2" l="1"/>
  <c r="D2" i="1"/>
  <c r="D1" i="1"/>
  <c r="E1" i="1"/>
  <c r="E2" i="1"/>
</calcChain>
</file>

<file path=xl/sharedStrings.xml><?xml version="1.0" encoding="utf-8"?>
<sst xmlns="http://schemas.openxmlformats.org/spreadsheetml/2006/main" count="269" uniqueCount="248">
  <si>
    <t>份數小計</t>
    <phoneticPr fontId="4" type="noConversion"/>
  </si>
  <si>
    <t>項目金額</t>
    <phoneticPr fontId="4" type="noConversion"/>
  </si>
  <si>
    <t>3瓶840元</t>
    <phoneticPr fontId="4" type="noConversion"/>
  </si>
  <si>
    <t>暫缺</t>
    <phoneticPr fontId="4" type="noConversion"/>
  </si>
  <si>
    <t>科代號</t>
    <phoneticPr fontId="4" type="noConversion"/>
  </si>
  <si>
    <t>分機</t>
    <phoneticPr fontId="4" type="noConversion"/>
  </si>
  <si>
    <t>姓名</t>
    <phoneticPr fontId="4" type="noConversion"/>
  </si>
  <si>
    <t>小計</t>
    <phoneticPr fontId="4" type="noConversion"/>
  </si>
  <si>
    <t>覆核
----
數量</t>
    <phoneticPr fontId="4" type="noConversion"/>
  </si>
  <si>
    <r>
      <t xml:space="preserve">榮光
藏元之柚子酒
</t>
    </r>
    <r>
      <rPr>
        <b/>
        <sz val="12"/>
        <color rgb="FF0D0D0D"/>
        <rFont val="微軟正黑體"/>
        <family val="2"/>
        <charset val="136"/>
      </rPr>
      <t>500cc
8%</t>
    </r>
    <phoneticPr fontId="4" type="noConversion"/>
  </si>
  <si>
    <r>
      <t>榮光-藏元之柚子酒</t>
    </r>
    <r>
      <rPr>
        <b/>
        <sz val="12"/>
        <color rgb="FF0D0D0D"/>
        <rFont val="微軟正黑體"/>
        <family val="2"/>
        <charset val="136"/>
      </rPr>
      <t xml:space="preserve">1800cc8% </t>
    </r>
    <r>
      <rPr>
        <b/>
        <sz val="12"/>
        <color rgb="FFFF0000"/>
        <rFont val="華康POP1體W9"/>
        <family val="5"/>
        <charset val="136"/>
      </rPr>
      <t/>
    </r>
    <phoneticPr fontId="4" type="noConversion"/>
  </si>
  <si>
    <r>
      <t>榮光-藏元之蜜柑酒</t>
    </r>
    <r>
      <rPr>
        <b/>
        <sz val="12"/>
        <color rgb="FF0D0D0D"/>
        <rFont val="微軟正黑體"/>
        <family val="2"/>
        <charset val="136"/>
      </rPr>
      <t xml:space="preserve">500cc8% </t>
    </r>
    <r>
      <rPr>
        <b/>
        <sz val="12"/>
        <color rgb="FFFF0000"/>
        <rFont val="華康POP1體W9"/>
        <family val="5"/>
        <charset val="136"/>
      </rPr>
      <t/>
    </r>
    <phoneticPr fontId="4" type="noConversion"/>
  </si>
  <si>
    <r>
      <t>榮光-藏元之梅酒</t>
    </r>
    <r>
      <rPr>
        <b/>
        <sz val="12"/>
        <color rgb="FFFFC000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>160cc15%</t>
    </r>
    <phoneticPr fontId="4" type="noConversion"/>
  </si>
  <si>
    <r>
      <t>榮光-藏元之梅酒</t>
    </r>
    <r>
      <rPr>
        <b/>
        <sz val="12"/>
        <color rgb="FFFFC000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>300cc15%</t>
    </r>
    <phoneticPr fontId="4" type="noConversion"/>
  </si>
  <si>
    <r>
      <t>榮光-藏元之梅酒</t>
    </r>
    <r>
      <rPr>
        <b/>
        <sz val="12"/>
        <color rgb="FFFFC000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 xml:space="preserve">500cc15% </t>
    </r>
    <phoneticPr fontId="4" type="noConversion"/>
  </si>
  <si>
    <r>
      <t>榮光-藏元之梅酒</t>
    </r>
    <r>
      <rPr>
        <b/>
        <sz val="12"/>
        <color rgb="FFFFC000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 xml:space="preserve">1800cc15% </t>
    </r>
    <phoneticPr fontId="4" type="noConversion"/>
  </si>
  <si>
    <r>
      <t>榮光-藏元之梅子濁酒</t>
    </r>
    <r>
      <rPr>
        <b/>
        <sz val="12"/>
        <color rgb="FF0D0D0D"/>
        <rFont val="微軟正黑體"/>
        <family val="2"/>
        <charset val="136"/>
      </rPr>
      <t>300cc12.5%</t>
    </r>
    <phoneticPr fontId="4" type="noConversion"/>
  </si>
  <si>
    <r>
      <t>榮光-藏元之梅子濁酒</t>
    </r>
    <r>
      <rPr>
        <b/>
        <sz val="12"/>
        <color rgb="FF0D0D0D"/>
        <rFont val="微軟正黑體"/>
        <family val="2"/>
        <charset val="136"/>
      </rPr>
      <t>720cc12.5%</t>
    </r>
    <phoneticPr fontId="4" type="noConversion"/>
  </si>
  <si>
    <r>
      <t xml:space="preserve">榮光-藏元之梅酒原酒20% </t>
    </r>
    <r>
      <rPr>
        <b/>
        <sz val="12"/>
        <color rgb="FF0D0D0D"/>
        <rFont val="微軟正黑體"/>
        <family val="2"/>
        <charset val="136"/>
      </rPr>
      <t>720cc20%</t>
    </r>
    <phoneticPr fontId="4" type="noConversion"/>
  </si>
  <si>
    <r>
      <t xml:space="preserve">榮光-藏元之梅酒原酒20% </t>
    </r>
    <r>
      <rPr>
        <b/>
        <sz val="12"/>
        <color rgb="FF0D0D0D"/>
        <rFont val="微軟正黑體"/>
        <family val="2"/>
        <charset val="136"/>
      </rPr>
      <t>1800cc20%</t>
    </r>
    <phoneticPr fontId="4" type="noConversion"/>
  </si>
  <si>
    <r>
      <t>本家松浦 柚子濁酒</t>
    </r>
    <r>
      <rPr>
        <b/>
        <sz val="12"/>
        <color rgb="FF000000"/>
        <rFont val="微軟正黑體"/>
        <family val="2"/>
        <charset val="136"/>
      </rPr>
      <t xml:space="preserve">500cc12% </t>
    </r>
    <r>
      <rPr>
        <b/>
        <sz val="12"/>
        <color rgb="FFFF0000"/>
        <rFont val="微軟正黑體"/>
        <family val="2"/>
        <charset val="136"/>
      </rPr>
      <t>已完售</t>
    </r>
    <phoneticPr fontId="4" type="noConversion"/>
  </si>
  <si>
    <r>
      <t>本家松浦 柚子濁酒</t>
    </r>
    <r>
      <rPr>
        <b/>
        <sz val="12"/>
        <color rgb="FF000000"/>
        <rFont val="微軟正黑體"/>
        <family val="2"/>
        <charset val="136"/>
      </rPr>
      <t xml:space="preserve">720cc12%
</t>
    </r>
    <r>
      <rPr>
        <b/>
        <sz val="12"/>
        <color rgb="FFFF0000"/>
        <rFont val="微軟正黑體"/>
        <family val="2"/>
        <charset val="136"/>
      </rPr>
      <t>已完售</t>
    </r>
    <phoneticPr fontId="4" type="noConversion"/>
  </si>
  <si>
    <r>
      <t>本家松浦 柚子濁酒</t>
    </r>
    <r>
      <rPr>
        <b/>
        <sz val="12"/>
        <color rgb="FF000000"/>
        <rFont val="微軟正黑體"/>
        <family val="2"/>
        <charset val="136"/>
      </rPr>
      <t>1800cc12%</t>
    </r>
    <phoneticPr fontId="4" type="noConversion"/>
  </si>
  <si>
    <r>
      <rPr>
        <b/>
        <sz val="12"/>
        <color rgb="FFC00000"/>
        <rFont val="微軟正黑體"/>
        <family val="2"/>
        <charset val="136"/>
      </rPr>
      <t>本家松浦 赤紫蘇梅酒</t>
    </r>
    <r>
      <rPr>
        <b/>
        <sz val="12"/>
        <color rgb="FF000000"/>
        <rFont val="微軟正黑體"/>
        <family val="2"/>
        <charset val="136"/>
      </rPr>
      <t xml:space="preserve">300cc15% </t>
    </r>
    <r>
      <rPr>
        <b/>
        <sz val="12"/>
        <color rgb="FFFF0000"/>
        <rFont val="微軟正黑體"/>
        <family val="2"/>
        <charset val="136"/>
      </rPr>
      <t>限定20組</t>
    </r>
    <phoneticPr fontId="4" type="noConversion"/>
  </si>
  <si>
    <r>
      <rPr>
        <b/>
        <sz val="12"/>
        <color rgb="FFC00000"/>
        <rFont val="微軟正黑體"/>
        <family val="2"/>
        <charset val="136"/>
      </rPr>
      <t>本家松浦 赤紫蘇梅酒</t>
    </r>
    <r>
      <rPr>
        <b/>
        <sz val="12"/>
        <color rgb="FF000000"/>
        <rFont val="微軟正黑體"/>
        <family val="2"/>
        <charset val="136"/>
      </rPr>
      <t>720cc15%</t>
    </r>
    <r>
      <rPr>
        <b/>
        <sz val="12"/>
        <color rgb="FFFF0000"/>
        <rFont val="微軟正黑體"/>
        <family val="2"/>
        <charset val="136"/>
      </rPr>
      <t>已絕版</t>
    </r>
    <phoneticPr fontId="4" type="noConversion"/>
  </si>
  <si>
    <r>
      <t>本家松浦 紅辣椒梅酒</t>
    </r>
    <r>
      <rPr>
        <b/>
        <sz val="12"/>
        <color rgb="FF000000"/>
        <rFont val="微軟正黑體"/>
        <family val="2"/>
        <charset val="136"/>
      </rPr>
      <t>720cc12%</t>
    </r>
    <phoneticPr fontId="4" type="noConversion"/>
  </si>
  <si>
    <r>
      <t xml:space="preserve">國士無雙-北海道梅酒  </t>
    </r>
    <r>
      <rPr>
        <b/>
        <sz val="12"/>
        <color rgb="FF000000"/>
        <rFont val="微軟正黑體"/>
        <family val="2"/>
        <charset val="136"/>
      </rPr>
      <t>720cc11.5%</t>
    </r>
    <phoneticPr fontId="4" type="noConversion"/>
  </si>
  <si>
    <r>
      <t>國士無雙-北海道梅酒</t>
    </r>
    <r>
      <rPr>
        <b/>
        <sz val="12"/>
        <color rgb="FFFFC000"/>
        <rFont val="微軟正黑體"/>
        <family val="2"/>
        <charset val="136"/>
      </rPr>
      <t xml:space="preserve">  </t>
    </r>
    <r>
      <rPr>
        <b/>
        <sz val="12"/>
        <color rgb="FF0D0D0D"/>
        <rFont val="微軟正黑體"/>
        <family val="2"/>
        <charset val="136"/>
      </rPr>
      <t>1800cc11.5%</t>
    </r>
    <phoneticPr fontId="4" type="noConversion"/>
  </si>
  <si>
    <t>小正琴酒-草莓500cc45%</t>
    <phoneticPr fontId="4" type="noConversion"/>
  </si>
  <si>
    <t>小正琴酒-焙荼500cc45%</t>
    <phoneticPr fontId="4" type="noConversion"/>
  </si>
  <si>
    <t>小正琴酒-櫻島小柑橘500cc45%</t>
    <phoneticPr fontId="4" type="noConversion"/>
  </si>
  <si>
    <r>
      <t xml:space="preserve">小正之梅酒 </t>
    </r>
    <r>
      <rPr>
        <b/>
        <sz val="12"/>
        <color rgb="FF000000"/>
        <rFont val="微軟正黑體"/>
        <family val="2"/>
        <charset val="136"/>
      </rPr>
      <t>3</t>
    </r>
    <r>
      <rPr>
        <b/>
        <sz val="12"/>
        <color rgb="FF0D0D0D"/>
        <rFont val="微軟正黑體"/>
        <family val="2"/>
        <charset val="136"/>
      </rPr>
      <t>00cc14%</t>
    </r>
    <phoneticPr fontId="4" type="noConversion"/>
  </si>
  <si>
    <r>
      <t xml:space="preserve">小正之梅酒 </t>
    </r>
    <r>
      <rPr>
        <b/>
        <sz val="12"/>
        <color rgb="FF000000"/>
        <rFont val="微軟正黑體"/>
        <family val="2"/>
        <charset val="136"/>
      </rPr>
      <t>70</t>
    </r>
    <r>
      <rPr>
        <b/>
        <sz val="12"/>
        <color rgb="FF0D0D0D"/>
        <rFont val="微軟正黑體"/>
        <family val="2"/>
        <charset val="136"/>
      </rPr>
      <t>0cc14%</t>
    </r>
    <phoneticPr fontId="4" type="noConversion"/>
  </si>
  <si>
    <r>
      <t xml:space="preserve">小正之梅酒 </t>
    </r>
    <r>
      <rPr>
        <b/>
        <sz val="12"/>
        <color rgb="FF000000"/>
        <rFont val="微軟正黑體"/>
        <family val="2"/>
        <charset val="136"/>
      </rPr>
      <t>18</t>
    </r>
    <r>
      <rPr>
        <b/>
        <sz val="12"/>
        <color rgb="FF0D0D0D"/>
        <rFont val="微軟正黑體"/>
        <family val="2"/>
        <charset val="136"/>
      </rPr>
      <t>00cc14%</t>
    </r>
    <phoneticPr fontId="4" type="noConversion"/>
  </si>
  <si>
    <r>
      <t>梅酒紀行梅酒</t>
    </r>
    <r>
      <rPr>
        <b/>
        <sz val="12"/>
        <color rgb="FFFFC000"/>
        <rFont val="微軟正黑體"/>
        <family val="2"/>
        <charset val="136"/>
      </rPr>
      <t xml:space="preserve">  </t>
    </r>
    <r>
      <rPr>
        <b/>
        <sz val="12"/>
        <color rgb="FF000000"/>
        <rFont val="微軟正黑體"/>
        <family val="2"/>
        <charset val="136"/>
      </rPr>
      <t>300c</t>
    </r>
    <r>
      <rPr>
        <b/>
        <sz val="12"/>
        <color rgb="FF0D0D0D"/>
        <rFont val="微軟正黑體"/>
        <family val="2"/>
        <charset val="136"/>
      </rPr>
      <t>c15.4%</t>
    </r>
    <phoneticPr fontId="4" type="noConversion"/>
  </si>
  <si>
    <r>
      <t xml:space="preserve">梅酒紀行梅酒 </t>
    </r>
    <r>
      <rPr>
        <b/>
        <sz val="12"/>
        <color rgb="FFFFC000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>720cc15.4%</t>
    </r>
    <phoneticPr fontId="4" type="noConversion"/>
  </si>
  <si>
    <r>
      <t xml:space="preserve">梅酒紀行梅酒 </t>
    </r>
    <r>
      <rPr>
        <b/>
        <sz val="12"/>
        <color rgb="FF0D0D0D"/>
        <rFont val="微軟正黑體"/>
        <family val="2"/>
        <charset val="136"/>
      </rPr>
      <t>1800cc15.4%</t>
    </r>
    <phoneticPr fontId="4" type="noConversion"/>
  </si>
  <si>
    <r>
      <t>燒酎屋 黑糖梅酒</t>
    </r>
    <r>
      <rPr>
        <b/>
        <sz val="12"/>
        <color rgb="FFFF00FF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>720cc14%</t>
    </r>
    <phoneticPr fontId="4" type="noConversion"/>
  </si>
  <si>
    <r>
      <t xml:space="preserve">十八番 梅 酒 </t>
    </r>
    <r>
      <rPr>
        <b/>
        <sz val="12"/>
        <color rgb="FF000000"/>
        <rFont val="微軟正黑體"/>
        <family val="2"/>
        <charset val="136"/>
      </rPr>
      <t>30</t>
    </r>
    <r>
      <rPr>
        <b/>
        <sz val="12"/>
        <color rgb="FF0D0D0D"/>
        <rFont val="微軟正黑體"/>
        <family val="2"/>
        <charset val="136"/>
      </rPr>
      <t xml:space="preserve">0cc 18% </t>
    </r>
    <phoneticPr fontId="4" type="noConversion"/>
  </si>
  <si>
    <r>
      <t>十八番 梅 酒</t>
    </r>
    <r>
      <rPr>
        <b/>
        <sz val="12"/>
        <color rgb="FFFF00FF"/>
        <rFont val="微軟正黑體"/>
        <family val="2"/>
        <charset val="136"/>
      </rPr>
      <t xml:space="preserve"> </t>
    </r>
    <r>
      <rPr>
        <b/>
        <sz val="12"/>
        <color rgb="FF0D0D0D"/>
        <rFont val="微軟正黑體"/>
        <family val="2"/>
        <charset val="136"/>
      </rPr>
      <t xml:space="preserve">720cc 18% </t>
    </r>
    <phoneticPr fontId="4" type="noConversion"/>
  </si>
  <si>
    <r>
      <t xml:space="preserve">十八番 梅 酒 </t>
    </r>
    <r>
      <rPr>
        <b/>
        <sz val="12"/>
        <color rgb="FF000000"/>
        <rFont val="微軟正黑體"/>
        <family val="2"/>
        <charset val="136"/>
      </rPr>
      <t>180</t>
    </r>
    <r>
      <rPr>
        <b/>
        <sz val="12"/>
        <color rgb="FF0D0D0D"/>
        <rFont val="微軟正黑體"/>
        <family val="2"/>
        <charset val="136"/>
      </rPr>
      <t xml:space="preserve">0cc 18% </t>
    </r>
    <phoneticPr fontId="4" type="noConversion"/>
  </si>
  <si>
    <t>千福-熟成梅酒720cc 10%</t>
    <phoneticPr fontId="4" type="noConversion"/>
  </si>
  <si>
    <t>千福-瀨戶內琴酒-檸檬47%</t>
    <phoneticPr fontId="4" type="noConversion"/>
  </si>
  <si>
    <t>寶酒造-靜岡白草莓酒700cc 12%</t>
    <phoneticPr fontId="4" type="noConversion"/>
  </si>
  <si>
    <t>寶酒造-沖繩鳳梨酒720cc 12%</t>
    <phoneticPr fontId="4" type="noConversion"/>
  </si>
  <si>
    <t>寶酒造-麝香白葡萄酒720cc 12%</t>
    <phoneticPr fontId="4" type="noConversion"/>
  </si>
  <si>
    <t>寶酒造-山梨白桃酒720cc 12%</t>
    <phoneticPr fontId="4" type="noConversion"/>
  </si>
  <si>
    <t>寶酒造-草莓酒720cc 12%</t>
    <phoneticPr fontId="4" type="noConversion"/>
  </si>
  <si>
    <t>寶酒造-北海道哈密瓜酒720cc 12%</t>
    <phoneticPr fontId="4" type="noConversion"/>
  </si>
  <si>
    <t>寶酒造-京都柚子酒 720cc12%</t>
    <phoneticPr fontId="4" type="noConversion"/>
  </si>
  <si>
    <t>寶酒造-南高梅酒1800cc 10%</t>
    <phoneticPr fontId="4" type="noConversion"/>
  </si>
  <si>
    <r>
      <rPr>
        <b/>
        <sz val="12"/>
        <rFont val="微軟正黑體"/>
        <family val="2"/>
        <charset val="136"/>
      </rPr>
      <t>寶酒造-和三盆梅酒</t>
    </r>
    <r>
      <rPr>
        <b/>
        <sz val="12"/>
        <color rgb="FF00B0F0"/>
        <rFont val="微軟正黑體"/>
        <family val="2"/>
        <charset val="136"/>
      </rPr>
      <t xml:space="preserve"> </t>
    </r>
    <r>
      <rPr>
        <b/>
        <sz val="12"/>
        <color rgb="FF000000"/>
        <rFont val="微軟正黑體"/>
        <family val="2"/>
        <charset val="136"/>
      </rPr>
      <t>720cc 14%</t>
    </r>
    <phoneticPr fontId="4" type="noConversion"/>
  </si>
  <si>
    <t>No.3水楢桶熟成47% 700cc</t>
  </si>
  <si>
    <t>No.4山櫻木桶熟成47% 700cc</t>
  </si>
  <si>
    <t>No.5雪莉桶熟成47% 700cc</t>
  </si>
  <si>
    <t>請注意:某網站惡意低價銷售平行貨梅乃宿</t>
    <phoneticPr fontId="4" type="noConversion"/>
  </si>
  <si>
    <t>我司只銷售品質有保障台灣公司貨,請安心,感謝!</t>
    <phoneticPr fontId="4" type="noConversion"/>
  </si>
  <si>
    <r>
      <t>梅乃宿 荔枝酒</t>
    </r>
    <r>
      <rPr>
        <b/>
        <sz val="12"/>
        <color rgb="FF0D0D0D"/>
        <rFont val="微軟正黑體"/>
        <family val="2"/>
        <charset val="136"/>
      </rPr>
      <t xml:space="preserve"> 720cc 8%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</si>
  <si>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琴酒</t>
    </r>
    <r>
      <rPr>
        <b/>
        <sz val="12"/>
        <color rgb="FF0D0D0D"/>
        <rFont val="微軟正黑體"/>
        <family val="2"/>
        <charset val="136"/>
      </rPr>
      <t xml:space="preserve"> 750cc 44%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</si>
  <si>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細果粒柚子酒</t>
    </r>
    <r>
      <rPr>
        <b/>
        <sz val="12"/>
        <color rgb="FF0D0D0D"/>
        <rFont val="微軟正黑體"/>
        <family val="2"/>
        <charset val="136"/>
      </rPr>
      <t xml:space="preserve"> 720cc</t>
    </r>
    <r>
      <rPr>
        <sz val="12"/>
        <color theme="1"/>
        <rFont val="微軟正黑體"/>
        <family val="2"/>
        <charset val="136"/>
      </rPr>
      <t xml:space="preserve"> 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</si>
  <si>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細果粒柚子酒</t>
    </r>
    <r>
      <rPr>
        <b/>
        <sz val="12"/>
        <color rgb="FF0D0D0D"/>
        <rFont val="微軟正黑體"/>
        <family val="2"/>
        <charset val="136"/>
      </rPr>
      <t>1800cc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color rgb="FFFF0000"/>
        <rFont val="微軟正黑體"/>
        <family val="2"/>
        <charset val="136"/>
      </rPr>
      <t xml:space="preserve">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</si>
  <si>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細果粒白桃酒</t>
    </r>
    <r>
      <rPr>
        <b/>
        <sz val="12"/>
        <color rgb="FF0D0D0D"/>
        <rFont val="微軟正黑體"/>
        <family val="2"/>
        <charset val="136"/>
      </rPr>
      <t xml:space="preserve">720cc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</si>
  <si>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 xml:space="preserve">梅乃宿 細果粒白桃酒 </t>
    </r>
    <r>
      <rPr>
        <b/>
        <sz val="12"/>
        <color rgb="FF0D0D0D"/>
        <rFont val="微軟正黑體"/>
        <family val="2"/>
        <charset val="136"/>
      </rPr>
      <t xml:space="preserve">1800cc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</si>
  <si>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細果粒 梅  酒</t>
    </r>
    <r>
      <rPr>
        <b/>
        <sz val="12"/>
        <color rgb="FF0D0D0D"/>
        <rFont val="微軟正黑體"/>
        <family val="2"/>
        <charset val="136"/>
      </rPr>
      <t xml:space="preserve">720cc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</si>
  <si>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細果粒 梅 酒</t>
    </r>
    <r>
      <rPr>
        <b/>
        <sz val="12"/>
        <color rgb="FF0D0D0D"/>
        <rFont val="微軟正黑體"/>
        <family val="2"/>
        <charset val="136"/>
      </rPr>
      <t xml:space="preserve"> 1800cc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</si>
  <si>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白標12%梅酒</t>
    </r>
    <r>
      <rPr>
        <b/>
        <sz val="12"/>
        <color rgb="FF0D0D0D"/>
        <rFont val="微軟正黑體"/>
        <family val="2"/>
        <charset val="136"/>
      </rPr>
      <t xml:space="preserve">720cc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</si>
  <si>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黑標 18%梅酒</t>
    </r>
    <r>
      <rPr>
        <b/>
        <sz val="12"/>
        <color rgb="FF0D0D0D"/>
        <rFont val="微軟正黑體"/>
        <family val="2"/>
        <charset val="136"/>
      </rPr>
      <t xml:space="preserve">720cc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</si>
  <si>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r>
      <t>梅乃宿 黑標 18%梅酒</t>
    </r>
    <r>
      <rPr>
        <b/>
        <sz val="12"/>
        <color rgb="FF0D0D0D"/>
        <rFont val="微軟正黑體"/>
        <family val="2"/>
        <charset val="136"/>
      </rPr>
      <t xml:space="preserve">1800cc </t>
    </r>
    <r>
      <rPr>
        <b/>
        <sz val="12"/>
        <color rgb="FFFF0000"/>
        <rFont val="微軟正黑體"/>
        <family val="2"/>
        <charset val="136"/>
      </rPr>
      <t>合法進口公司貨</t>
    </r>
    <phoneticPr fontId="4" type="noConversion"/>
  </si>
  <si>
    <t>白鶴梅酒原酒19.5%
300cc</t>
    <phoneticPr fontId="4" type="noConversion"/>
  </si>
  <si>
    <t>白鶴梅酒原酒19.5%
720cc</t>
    <phoneticPr fontId="4" type="noConversion"/>
  </si>
  <si>
    <t>白鶴梅酒原酒三年貯藏19.5%
720cc</t>
    <phoneticPr fontId="4" type="noConversion"/>
  </si>
  <si>
    <t>白鶴完熟梅酒10%-11%
720cc</t>
    <phoneticPr fontId="4" type="noConversion"/>
  </si>
  <si>
    <t>日本地酒-清酒系列</t>
    <phoneticPr fontId="4" type="noConversion"/>
  </si>
  <si>
    <r>
      <t>北海道-國士無雙 大吟釀木盒</t>
    </r>
    <r>
      <rPr>
        <b/>
        <sz val="12"/>
        <color rgb="FF0D0D0D"/>
        <rFont val="微軟正黑體"/>
        <family val="2"/>
        <charset val="136"/>
      </rPr>
      <t xml:space="preserve">720cc  </t>
    </r>
  </si>
  <si>
    <r>
      <t>北海道-國士無雙 大吟釀木盒</t>
    </r>
    <r>
      <rPr>
        <b/>
        <sz val="12"/>
        <color rgb="FF0D0D0D"/>
        <rFont val="微軟正黑體"/>
        <family val="2"/>
        <charset val="136"/>
      </rPr>
      <t xml:space="preserve">1800cc </t>
    </r>
  </si>
  <si>
    <r>
      <t>北海道-國士無雙 旭川純米大吟釀</t>
    </r>
    <r>
      <rPr>
        <b/>
        <sz val="12"/>
        <color rgb="FF0D0D0D"/>
        <rFont val="微軟正黑體"/>
        <family val="2"/>
        <charset val="136"/>
      </rPr>
      <t xml:space="preserve">720cc  
</t>
    </r>
    <r>
      <rPr>
        <b/>
        <sz val="12"/>
        <color rgb="FFFF0000"/>
        <rFont val="微軟正黑體"/>
        <family val="2"/>
        <charset val="136"/>
      </rPr>
      <t>完售</t>
    </r>
    <phoneticPr fontId="4" type="noConversion"/>
  </si>
  <si>
    <r>
      <t>國士無雙 純米大吟釀-北海道限定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</si>
  <si>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北海道-國士無雙純米吟釀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</si>
  <si>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北海道-國士無雙純米吟釀 </t>
    </r>
    <r>
      <rPr>
        <b/>
        <sz val="12"/>
        <color rgb="FF0D0D0D"/>
        <rFont val="微軟正黑體"/>
        <family val="2"/>
        <charset val="136"/>
      </rPr>
      <t>1800cc</t>
    </r>
  </si>
  <si>
    <r>
      <t xml:space="preserve">北海道-大雪純米吟釀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</si>
  <si>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北海道-大雪純米吟釀 </t>
    </r>
    <r>
      <rPr>
        <b/>
        <sz val="12"/>
        <color rgb="FF0D0D0D"/>
        <rFont val="微軟正黑體"/>
        <family val="2"/>
        <charset val="136"/>
      </rPr>
      <t>1800cc</t>
    </r>
  </si>
  <si>
    <r>
      <t>受媛縣-酒仙榮光</t>
    </r>
    <r>
      <rPr>
        <b/>
        <sz val="12"/>
        <color rgb="FF000000"/>
        <rFont val="微軟正黑體"/>
        <family val="2"/>
        <charset val="136"/>
      </rPr>
      <t xml:space="preserve"> 純米大吟釀</t>
    </r>
    <r>
      <rPr>
        <b/>
        <sz val="12"/>
        <color rgb="FF0D0D0D"/>
        <rFont val="微軟正黑體"/>
        <family val="2"/>
        <charset val="136"/>
      </rPr>
      <t>720cc</t>
    </r>
  </si>
  <si>
    <r>
      <t>岡山縣-酒一筋</t>
    </r>
    <r>
      <rPr>
        <b/>
        <sz val="12"/>
        <color rgb="FF000000"/>
        <rFont val="微軟正黑體"/>
        <family val="2"/>
        <charset val="136"/>
      </rPr>
      <t xml:space="preserve"> 純米吟釀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</si>
  <si>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神戶市-福壽 純米吟釀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</si>
  <si>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新潟縣-加賀之井 純米吟釀 </t>
    </r>
    <r>
      <rPr>
        <b/>
        <sz val="12"/>
        <color rgb="FF0D0D0D"/>
        <rFont val="微軟正黑體"/>
        <family val="2"/>
        <charset val="136"/>
      </rPr>
      <t>720cc</t>
    </r>
    <phoneticPr fontId="4" type="noConversion"/>
  </si>
  <si>
    <r>
      <t xml:space="preserve">福岡市紅乙女酒造-十八番梅酒18% </t>
    </r>
    <r>
      <rPr>
        <b/>
        <sz val="12"/>
        <rFont val="微軟正黑體"/>
        <family val="2"/>
        <charset val="136"/>
      </rPr>
      <t>720cc</t>
    </r>
    <phoneticPr fontId="4" type="noConversion"/>
  </si>
  <si>
    <r>
      <t xml:space="preserve">千葉縣-甲子 純米吟釀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</si>
  <si>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千葉縣-甲子 純米吟釀 </t>
    </r>
    <r>
      <rPr>
        <b/>
        <sz val="12"/>
        <color theme="1"/>
        <rFont val="微軟正黑體"/>
        <family val="2"/>
        <charset val="136"/>
      </rPr>
      <t>1800cc</t>
    </r>
    <phoneticPr fontId="4" type="noConversion"/>
  </si>
  <si>
    <r>
      <t xml:space="preserve">千葉縣-甲子招財貓菰樽 </t>
    </r>
    <r>
      <rPr>
        <b/>
        <sz val="12"/>
        <color rgb="FF0D0D0D"/>
        <rFont val="微軟正黑體"/>
        <family val="2"/>
        <charset val="136"/>
      </rPr>
      <t>300cc</t>
    </r>
    <phoneticPr fontId="4" type="noConversion"/>
  </si>
  <si>
    <r>
      <t xml:space="preserve">千葉縣-甲子招財貓菰樽 </t>
    </r>
    <r>
      <rPr>
        <b/>
        <sz val="12"/>
        <color rgb="FF0D0D0D"/>
        <rFont val="微軟正黑體"/>
        <family val="2"/>
        <charset val="136"/>
      </rPr>
      <t>1800cc</t>
    </r>
    <phoneticPr fontId="4" type="noConversion"/>
  </si>
  <si>
    <r>
      <t xml:space="preserve">熊本縣-瑞鷹  吟釀  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</si>
  <si>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熊本縣-熊本熊菰樽   </t>
    </r>
    <r>
      <rPr>
        <b/>
        <sz val="12"/>
        <color rgb="FF0D0D0D"/>
        <rFont val="微軟正黑體"/>
        <family val="2"/>
        <charset val="136"/>
      </rPr>
      <t>1800cc</t>
    </r>
    <phoneticPr fontId="4" type="noConversion"/>
  </si>
  <si>
    <r>
      <t xml:space="preserve">福島縣-良志久 吟釀 </t>
    </r>
    <r>
      <rPr>
        <b/>
        <sz val="12"/>
        <color rgb="FF0D0D0D"/>
        <rFont val="微軟正黑體"/>
        <family val="2"/>
        <charset val="136"/>
      </rPr>
      <t>720cc</t>
    </r>
  </si>
  <si>
    <r>
      <t xml:space="preserve">福島縣-良志久 吟釀 </t>
    </r>
    <r>
      <rPr>
        <b/>
        <sz val="12"/>
        <color rgb="FF0D0D0D"/>
        <rFont val="微軟正黑體"/>
        <family val="2"/>
        <charset val="136"/>
      </rPr>
      <t>1800cc</t>
    </r>
    <phoneticPr fontId="4" type="noConversion"/>
  </si>
  <si>
    <r>
      <t>櫻花白波-甘薯燒酒本格燒酎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</si>
  <si>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 xml:space="preserve">草帽-麥燒酎 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</si>
  <si>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 xml:space="preserve">一本槍-麥燒酎 </t>
    </r>
    <r>
      <rPr>
        <b/>
        <sz val="12"/>
        <color rgb="FF0D0D0D"/>
        <rFont val="微軟正黑體"/>
        <family val="2"/>
        <charset val="136"/>
      </rPr>
      <t>720cc</t>
    </r>
    <phoneticPr fontId="4" type="noConversion"/>
  </si>
  <si>
    <r>
      <t xml:space="preserve">神之河-長期貯藏麥燒酎 </t>
    </r>
    <r>
      <rPr>
        <b/>
        <sz val="12"/>
        <color rgb="FF0D0D0D"/>
        <rFont val="微軟正黑體"/>
        <family val="2"/>
        <charset val="136"/>
      </rPr>
      <t>720cc</t>
    </r>
    <phoneticPr fontId="4" type="noConversion"/>
  </si>
  <si>
    <r>
      <t xml:space="preserve">薩摩小鶴-麝香葡萄燒酎 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</si>
  <si>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 xml:space="preserve">薩摩小鶴-香蕉燒酎 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</si>
  <si>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 xml:space="preserve">若紫君-紫蘇燒酎 </t>
    </r>
    <r>
      <rPr>
        <b/>
        <sz val="12"/>
        <color rgb="FF0D0D0D"/>
        <rFont val="微軟正黑體"/>
        <family val="2"/>
        <charset val="136"/>
      </rPr>
      <t>720cc</t>
    </r>
    <phoneticPr fontId="4" type="noConversion"/>
  </si>
  <si>
    <r>
      <t xml:space="preserve">白猿-麥燒酎 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</si>
  <si>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>赤猿-Norin 56芋燒酎</t>
    </r>
    <r>
      <rPr>
        <b/>
        <sz val="12"/>
        <color rgb="FF0D0D0D"/>
        <rFont val="微軟正黑體"/>
        <family val="2"/>
        <charset val="136"/>
      </rPr>
      <t>900cc</t>
    </r>
    <phoneticPr fontId="4" type="noConversion"/>
  </si>
  <si>
    <r>
      <t xml:space="preserve">黃猿-黃金千貫芋燒酎 </t>
    </r>
    <r>
      <rPr>
        <b/>
        <sz val="12"/>
        <color rgb="FF0D0D0D"/>
        <rFont val="微軟正黑體"/>
        <family val="2"/>
        <charset val="136"/>
      </rPr>
      <t>720cc</t>
    </r>
    <phoneticPr fontId="4" type="noConversion"/>
  </si>
  <si>
    <t>金凱勒-精選優質白酒</t>
  </si>
  <si>
    <t>金凱勒-奧斯列斯遲摘型白酒</t>
  </si>
  <si>
    <t>金凱勒-麗絲玲卡比內白酒</t>
    <phoneticPr fontId="4" type="noConversion"/>
  </si>
  <si>
    <t>義大利-芮妮麝香葡萄微甜汽泡酒</t>
    <phoneticPr fontId="4" type="noConversion"/>
  </si>
  <si>
    <t>藍瓶頂級麝香白葡萄酒甜白酒</t>
    <phoneticPr fontId="4" type="noConversion"/>
  </si>
  <si>
    <t>吳瑞川</t>
  </si>
  <si>
    <t>90C30</t>
  </si>
  <si>
    <t>涂思煒</t>
  </si>
  <si>
    <t>許雅雯</t>
  </si>
  <si>
    <t>張心眉</t>
  </si>
  <si>
    <t>陳銘閎</t>
  </si>
  <si>
    <t>鍾錦琳</t>
  </si>
  <si>
    <t>林純歆</t>
  </si>
  <si>
    <t>朱柏勳</t>
  </si>
  <si>
    <t>李鎮宇</t>
  </si>
  <si>
    <t>林逸文</t>
  </si>
  <si>
    <t>方采萱</t>
  </si>
  <si>
    <t>#22550</t>
  </si>
  <si>
    <t>呂穎昌</t>
  </si>
  <si>
    <t>#63521</t>
  </si>
  <si>
    <t>施至鴻</t>
  </si>
  <si>
    <t>#63000</t>
  </si>
  <si>
    <t>羅如強</t>
  </si>
  <si>
    <t>#62410</t>
  </si>
  <si>
    <t>陳奕戎</t>
  </si>
  <si>
    <t>#63132</t>
  </si>
  <si>
    <t>利政達</t>
  </si>
  <si>
    <t>#62309</t>
  </si>
  <si>
    <t>郭柏瑜</t>
  </si>
  <si>
    <t>#63114</t>
  </si>
  <si>
    <t>賴柏宇</t>
  </si>
  <si>
    <t>#63211</t>
  </si>
  <si>
    <t>江文榮</t>
  </si>
  <si>
    <t>#72310</t>
  </si>
  <si>
    <t>藍玉如</t>
  </si>
  <si>
    <t>許雅婷</t>
  </si>
  <si>
    <t>鄭淳彥</t>
  </si>
  <si>
    <t>林家德</t>
  </si>
  <si>
    <t>鄭晨潔</t>
  </si>
  <si>
    <t>吳宏邦</t>
  </si>
  <si>
    <t>#62326</t>
    <phoneticPr fontId="2" type="noConversion"/>
  </si>
  <si>
    <t>德國-金凱勒奧特加頂級貴腐甜白酒7.5% 375cc</t>
  </si>
  <si>
    <t>品名</t>
    <phoneticPr fontId="4" type="noConversion"/>
  </si>
  <si>
    <t>以下幾款為特別促銷優惠價</t>
    <phoneticPr fontId="4" type="noConversion"/>
  </si>
  <si>
    <t>2送1為1組</t>
    <phoneticPr fontId="4" type="noConversion"/>
  </si>
  <si>
    <t>3+1為1組</t>
    <phoneticPr fontId="4" type="noConversion"/>
  </si>
  <si>
    <t>西班牙-星空氣泡酒750cc 藍-鳳梨5.5%</t>
    <phoneticPr fontId="4" type="noConversion"/>
  </si>
  <si>
    <t>西班牙-星空氣泡酒750cc 橙-柑橘7%</t>
    <phoneticPr fontId="4" type="noConversion"/>
  </si>
  <si>
    <t>西班牙-星空氣泡酒750cc 紅-蜜桃5.5%</t>
    <phoneticPr fontId="4" type="noConversion"/>
  </si>
  <si>
    <t>西班牙-星空氣泡酒750cc 黃-檸檬5.5%</t>
    <phoneticPr fontId="4" type="noConversion"/>
  </si>
  <si>
    <t>德國-尼斯丁單一園麗絲玲貴腐酒9% 375cc</t>
    <phoneticPr fontId="4" type="noConversion"/>
  </si>
  <si>
    <t>德國-金凱勒精選希法納冰酒8.5% 375cc</t>
    <phoneticPr fontId="4" type="noConversion"/>
  </si>
  <si>
    <t>以上幾款為特別促銷優惠價</t>
    <phoneticPr fontId="4" type="noConversion"/>
  </si>
  <si>
    <t>促銷中</t>
    <phoneticPr fontId="4" type="noConversion"/>
  </si>
  <si>
    <t xml:space="preserve">榮光-藏元之蜜柑酒500cc8% </t>
    <phoneticPr fontId="4" type="noConversion"/>
  </si>
  <si>
    <t>千福 熟成梅酒10%(純米大吟釀+紀州梅)</t>
    <phoneticPr fontId="4" type="noConversion"/>
  </si>
  <si>
    <t>本格梅酒-梅薰14%</t>
    <phoneticPr fontId="4" type="noConversion"/>
  </si>
  <si>
    <t>梅酒文藏11年18%</t>
    <phoneticPr fontId="4" type="noConversion"/>
  </si>
  <si>
    <t>寶酒造-白草莓酒720cc 12%</t>
    <phoneticPr fontId="4" type="noConversion"/>
  </si>
  <si>
    <t>缺貨</t>
    <phoneticPr fontId="4" type="noConversion"/>
  </si>
  <si>
    <t>夏日限定(泥煤風味)47% 700ml</t>
    <phoneticPr fontId="4" type="noConversion"/>
  </si>
  <si>
    <t>水楢桶原酒2017-2021年47.6% LIGHTLY PEAT 500ml</t>
    <phoneticPr fontId="4" type="noConversion"/>
  </si>
  <si>
    <t>雪莉桶原酒2017-2021年54.3% PEATED 500ml</t>
    <phoneticPr fontId="4" type="noConversion"/>
  </si>
  <si>
    <t>雪莉桶原酒2019-2022年56.3% NO PEAT 500ml</t>
    <phoneticPr fontId="4" type="noConversion"/>
  </si>
  <si>
    <t>白鶴梅酒系列,只是便宜,酒質不推薦</t>
    <phoneticPr fontId="4" type="noConversion"/>
  </si>
  <si>
    <t>白鶴梅子原酒19.5% 300cc</t>
    <phoneticPr fontId="4" type="noConversion"/>
  </si>
  <si>
    <t>白鶴梅子原酒19.5% 720cc</t>
    <phoneticPr fontId="4" type="noConversion"/>
  </si>
  <si>
    <t>白鶴梅子原酒三年貯藏19.5% 720cc</t>
    <phoneticPr fontId="4" type="noConversion"/>
  </si>
  <si>
    <t>白鶴完熟梅酒10.5% 720cc</t>
    <phoneticPr fontId="4" type="noConversion"/>
  </si>
  <si>
    <t>榮光-藏元之梅酒原酒 720cc20%</t>
    <phoneticPr fontId="4" type="noConversion"/>
  </si>
  <si>
    <t>榮光-藏元之梅酒原酒 1800cc20%</t>
    <phoneticPr fontId="4" type="noConversion"/>
  </si>
  <si>
    <t>分機</t>
    <phoneticPr fontId="2" type="noConversion"/>
  </si>
  <si>
    <r>
      <t>榮光-藏元之柚子酒</t>
    </r>
    <r>
      <rPr>
        <b/>
        <sz val="12"/>
        <color rgb="FF0D0D0D"/>
        <rFont val="Microsoft JhengHei UI"/>
        <family val="2"/>
        <charset val="136"/>
      </rPr>
      <t xml:space="preserve">500cc 8% </t>
    </r>
    <r>
      <rPr>
        <b/>
        <sz val="12"/>
        <color rgb="FFFF0000"/>
        <rFont val="Microsoft JhengHei UI"/>
        <family val="2"/>
        <charset val="136"/>
      </rPr>
      <t>買2送1</t>
    </r>
    <phoneticPr fontId="4" type="noConversion"/>
  </si>
  <si>
    <r>
      <t xml:space="preserve">榮光-藏元之梅子濁酒12.5%  </t>
    </r>
    <r>
      <rPr>
        <b/>
        <sz val="12"/>
        <color rgb="FFFF0000"/>
        <rFont val="Microsoft JhengHei UI"/>
        <family val="2"/>
        <charset val="136"/>
      </rPr>
      <t>300cc3瓶+720cc1瓶</t>
    </r>
    <r>
      <rPr>
        <b/>
        <sz val="12"/>
        <color theme="1"/>
        <rFont val="Microsoft JhengHei UI"/>
        <family val="2"/>
        <charset val="136"/>
      </rPr>
      <t xml:space="preserve"> </t>
    </r>
    <phoneticPr fontId="4" type="noConversion"/>
  </si>
  <si>
    <r>
      <rPr>
        <b/>
        <sz val="12"/>
        <color rgb="FFC00000"/>
        <rFont val="Microsoft JhengHei UI"/>
        <family val="2"/>
        <charset val="136"/>
      </rPr>
      <t>十八番 梅 酒 720cc 18%</t>
    </r>
    <r>
      <rPr>
        <b/>
        <sz val="12"/>
        <color rgb="FFFF0000"/>
        <rFont val="Microsoft JhengHei UI"/>
        <family val="2"/>
        <charset val="136"/>
      </rPr>
      <t xml:space="preserve"> 買3送1直走價</t>
    </r>
    <phoneticPr fontId="4" type="noConversion"/>
  </si>
  <si>
    <r>
      <rPr>
        <b/>
        <sz val="12"/>
        <color theme="1"/>
        <rFont val="Microsoft JhengHei UI"/>
        <family val="2"/>
        <charset val="136"/>
      </rPr>
      <t>福島縣-良志久吟釀 720cc</t>
    </r>
    <r>
      <rPr>
        <b/>
        <sz val="12"/>
        <color rgb="FF1F4E79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>買2送1</t>
    </r>
    <phoneticPr fontId="4" type="noConversion"/>
  </si>
  <si>
    <r>
      <rPr>
        <b/>
        <sz val="12"/>
        <color theme="1"/>
        <rFont val="Microsoft JhengHei UI"/>
        <family val="2"/>
        <charset val="136"/>
      </rPr>
      <t>千葉縣-甲子 吟釀辛口</t>
    </r>
    <r>
      <rPr>
        <b/>
        <sz val="12"/>
        <color rgb="FF1F4E79"/>
        <rFont val="Microsoft JhengHei UI"/>
        <family val="2"/>
        <charset val="136"/>
      </rPr>
      <t xml:space="preserve"> </t>
    </r>
    <r>
      <rPr>
        <b/>
        <sz val="12"/>
        <color theme="1"/>
        <rFont val="Microsoft JhengHei UI"/>
        <family val="2"/>
        <charset val="136"/>
      </rPr>
      <t>720cc</t>
    </r>
    <r>
      <rPr>
        <b/>
        <sz val="12"/>
        <color rgb="FF1F4E79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>買2送1</t>
    </r>
    <phoneticPr fontId="4" type="noConversion"/>
  </si>
  <si>
    <r>
      <rPr>
        <b/>
        <sz val="12"/>
        <color theme="9" tint="-0.249977111117893"/>
        <rFont val="Microsoft JhengHei UI"/>
        <family val="2"/>
        <charset val="136"/>
      </rPr>
      <t>義大利-珊蒂麝香葡萄微甜汽泡酒</t>
    </r>
    <r>
      <rPr>
        <b/>
        <sz val="12"/>
        <color theme="1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>買三送一直走價</t>
    </r>
    <phoneticPr fontId="4" type="noConversion"/>
  </si>
  <si>
    <r>
      <rPr>
        <b/>
        <sz val="12"/>
        <color theme="9" tint="-0.249977111117893"/>
        <rFont val="Microsoft JhengHei UI"/>
        <family val="2"/>
        <charset val="136"/>
      </rPr>
      <t>義大利-芮妮麝香葡萄微甜汽泡酒</t>
    </r>
    <r>
      <rPr>
        <b/>
        <sz val="12"/>
        <color theme="1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>買三送一直走價</t>
    </r>
    <phoneticPr fontId="4" type="noConversion"/>
  </si>
  <si>
    <r>
      <t xml:space="preserve">義大利-奢華金瓶氣泡酒 </t>
    </r>
    <r>
      <rPr>
        <b/>
        <sz val="12"/>
        <color rgb="FFFF0000"/>
        <rFont val="Microsoft JhengHei UI"/>
        <family val="2"/>
        <charset val="136"/>
      </rPr>
      <t>買二送一直走價</t>
    </r>
    <phoneticPr fontId="4" type="noConversion"/>
  </si>
  <si>
    <r>
      <rPr>
        <b/>
        <sz val="12"/>
        <color theme="9"/>
        <rFont val="Microsoft JhengHei UI"/>
        <family val="2"/>
        <charset val="136"/>
      </rPr>
      <t>義大利-波吉歐堡帕維亞慕斯卡白酒</t>
    </r>
    <r>
      <rPr>
        <b/>
        <sz val="12"/>
        <color rgb="FFFF0000"/>
        <rFont val="Microsoft JhengHei UI"/>
        <family val="2"/>
        <charset val="136"/>
      </rPr>
      <t>買二送一直走價</t>
    </r>
    <phoneticPr fontId="4" type="noConversion"/>
  </si>
  <si>
    <r>
      <rPr>
        <b/>
        <sz val="12"/>
        <color theme="9" tint="-0.249977111117893"/>
        <rFont val="Microsoft JhengHei UI"/>
        <family val="2"/>
        <charset val="136"/>
      </rPr>
      <t>義大利-卡斯特維奇甜白酒</t>
    </r>
    <r>
      <rPr>
        <b/>
        <sz val="12"/>
        <color rgb="FFFF0000"/>
        <rFont val="Microsoft JhengHei UI"/>
        <family val="2"/>
        <charset val="136"/>
      </rPr>
      <t>買二送一直走價</t>
    </r>
    <phoneticPr fontId="4" type="noConversion"/>
  </si>
  <si>
    <r>
      <rPr>
        <b/>
        <sz val="12"/>
        <color rgb="FF00B0F0"/>
        <rFont val="Microsoft JhengHei UI"/>
        <family val="2"/>
        <charset val="136"/>
      </rPr>
      <t>金凱勒-精選優質白酒</t>
    </r>
    <r>
      <rPr>
        <b/>
        <sz val="12"/>
        <color theme="8" tint="-0.249977111117893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>買三送一直走價</t>
    </r>
    <phoneticPr fontId="4" type="noConversion"/>
  </si>
  <si>
    <r>
      <t xml:space="preserve">金凱勒-麗絲玲卡比內白酒 </t>
    </r>
    <r>
      <rPr>
        <b/>
        <sz val="12"/>
        <color rgb="FFFF0000"/>
        <rFont val="Microsoft JhengHei UI"/>
        <family val="2"/>
        <charset val="136"/>
      </rPr>
      <t>買三送一直走價</t>
    </r>
    <phoneticPr fontId="4" type="noConversion"/>
  </si>
  <si>
    <r>
      <t>金凱勒-奧斯列斯遲摘型白酒</t>
    </r>
    <r>
      <rPr>
        <b/>
        <sz val="12"/>
        <color rgb="FFFF0000"/>
        <rFont val="Microsoft JhengHei UI"/>
        <family val="2"/>
        <charset val="136"/>
      </rPr>
      <t>買三送一直走價</t>
    </r>
    <phoneticPr fontId="4" type="noConversion"/>
  </si>
  <si>
    <r>
      <t xml:space="preserve">花卉仙子風乾葡萄酒15.5% </t>
    </r>
    <r>
      <rPr>
        <b/>
        <sz val="12"/>
        <color theme="9" tint="-0.249977111117893"/>
        <rFont val="Microsoft JhengHei UI"/>
        <family val="2"/>
        <charset val="136"/>
      </rPr>
      <t>贈送麝香葡萄汽泡酒750cc</t>
    </r>
    <phoneticPr fontId="4" type="noConversion"/>
  </si>
  <si>
    <r>
      <rPr>
        <b/>
        <sz val="12"/>
        <color theme="1"/>
        <rFont val="Microsoft JhengHei UI"/>
        <family val="2"/>
        <charset val="136"/>
      </rPr>
      <t>第一樂曲頂級阿曼柔尼15%</t>
    </r>
    <r>
      <rPr>
        <b/>
        <sz val="12"/>
        <color theme="8" tint="-0.249977111117893"/>
        <rFont val="Microsoft JhengHei UI"/>
        <family val="2"/>
        <charset val="136"/>
      </rPr>
      <t xml:space="preserve"> </t>
    </r>
    <r>
      <rPr>
        <b/>
        <sz val="12"/>
        <color theme="9" tint="-0.249977111117893"/>
        <rFont val="Microsoft JhengHei UI"/>
        <family val="2"/>
        <charset val="136"/>
      </rPr>
      <t>贈送麝香葡萄汽泡酒750cc</t>
    </r>
    <phoneticPr fontId="4" type="noConversion"/>
  </si>
  <si>
    <r>
      <t>榮光-藏元之柚子酒</t>
    </r>
    <r>
      <rPr>
        <b/>
        <sz val="12"/>
        <color rgb="FF0D0D0D"/>
        <rFont val="Microsoft JhengHei UI"/>
        <family val="2"/>
        <charset val="136"/>
      </rPr>
      <t xml:space="preserve">500cc8% </t>
    </r>
    <phoneticPr fontId="4" type="noConversion"/>
  </si>
  <si>
    <r>
      <t>榮光-藏元之柚子酒</t>
    </r>
    <r>
      <rPr>
        <b/>
        <sz val="12"/>
        <color rgb="FF0D0D0D"/>
        <rFont val="Microsoft JhengHei UI"/>
        <family val="2"/>
        <charset val="136"/>
      </rPr>
      <t xml:space="preserve">1800cc8% </t>
    </r>
    <r>
      <rPr>
        <b/>
        <sz val="12"/>
        <color rgb="FFFF0000"/>
        <rFont val="華康POP1體W9"/>
        <family val="5"/>
        <charset val="136"/>
      </rPr>
      <t/>
    </r>
    <phoneticPr fontId="4" type="noConversion"/>
  </si>
  <si>
    <r>
      <t>榮光-藏元之梅酒</t>
    </r>
    <r>
      <rPr>
        <b/>
        <sz val="12"/>
        <color rgb="FFFFC000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>160cc15%</t>
    </r>
    <phoneticPr fontId="4" type="noConversion"/>
  </si>
  <si>
    <r>
      <t>榮光-藏元之梅酒</t>
    </r>
    <r>
      <rPr>
        <b/>
        <sz val="12"/>
        <color rgb="FFFFC000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>300cc15%</t>
    </r>
    <phoneticPr fontId="4" type="noConversion"/>
  </si>
  <si>
    <r>
      <t>榮光-藏元之梅酒</t>
    </r>
    <r>
      <rPr>
        <b/>
        <sz val="12"/>
        <color rgb="FFFFC000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 xml:space="preserve">500cc15% </t>
    </r>
    <phoneticPr fontId="4" type="noConversion"/>
  </si>
  <si>
    <r>
      <t>榮光-藏元之梅酒</t>
    </r>
    <r>
      <rPr>
        <b/>
        <sz val="12"/>
        <color rgb="FFFFC000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 xml:space="preserve">1800cc15% </t>
    </r>
    <phoneticPr fontId="4" type="noConversion"/>
  </si>
  <si>
    <r>
      <t xml:space="preserve">榮光-藏元之 七折小梅梅酒 720cc 14% </t>
    </r>
    <r>
      <rPr>
        <b/>
        <sz val="12"/>
        <color rgb="FFFF0000"/>
        <rFont val="Microsoft JhengHei UI"/>
        <family val="2"/>
        <charset val="136"/>
      </rPr>
      <t>數量限定</t>
    </r>
    <phoneticPr fontId="4" type="noConversion"/>
  </si>
  <si>
    <r>
      <t xml:space="preserve">小正李子酒 </t>
    </r>
    <r>
      <rPr>
        <b/>
        <sz val="12"/>
        <color rgb="FF000000"/>
        <rFont val="Microsoft JhengHei UI"/>
        <family val="2"/>
        <charset val="136"/>
      </rPr>
      <t>70</t>
    </r>
    <r>
      <rPr>
        <b/>
        <sz val="12"/>
        <color rgb="FF0D0D0D"/>
        <rFont val="Microsoft JhengHei UI"/>
        <family val="2"/>
        <charset val="136"/>
      </rPr>
      <t>0cc10%</t>
    </r>
    <phoneticPr fontId="4" type="noConversion"/>
  </si>
  <si>
    <r>
      <t xml:space="preserve">小正梅酒 </t>
    </r>
    <r>
      <rPr>
        <b/>
        <sz val="12"/>
        <color rgb="FF000000"/>
        <rFont val="Microsoft JhengHei UI"/>
        <family val="2"/>
        <charset val="136"/>
      </rPr>
      <t>3</t>
    </r>
    <r>
      <rPr>
        <b/>
        <sz val="12"/>
        <color rgb="FF0D0D0D"/>
        <rFont val="Microsoft JhengHei UI"/>
        <family val="2"/>
        <charset val="136"/>
      </rPr>
      <t>00cc14%</t>
    </r>
    <phoneticPr fontId="4" type="noConversion"/>
  </si>
  <si>
    <r>
      <t xml:space="preserve">小正梅酒 </t>
    </r>
    <r>
      <rPr>
        <b/>
        <sz val="12"/>
        <color rgb="FF000000"/>
        <rFont val="Microsoft JhengHei UI"/>
        <family val="2"/>
        <charset val="136"/>
      </rPr>
      <t>70</t>
    </r>
    <r>
      <rPr>
        <b/>
        <sz val="12"/>
        <color rgb="FF0D0D0D"/>
        <rFont val="Microsoft JhengHei UI"/>
        <family val="2"/>
        <charset val="136"/>
      </rPr>
      <t>0cc14%</t>
    </r>
    <phoneticPr fontId="4" type="noConversion"/>
  </si>
  <si>
    <r>
      <t xml:space="preserve">小正梅酒 </t>
    </r>
    <r>
      <rPr>
        <b/>
        <sz val="12"/>
        <color rgb="FF000000"/>
        <rFont val="Microsoft JhengHei UI"/>
        <family val="2"/>
        <charset val="136"/>
      </rPr>
      <t>18</t>
    </r>
    <r>
      <rPr>
        <b/>
        <sz val="12"/>
        <color rgb="FF0D0D0D"/>
        <rFont val="Microsoft JhengHei UI"/>
        <family val="2"/>
        <charset val="136"/>
      </rPr>
      <t>00cc14%</t>
    </r>
    <phoneticPr fontId="4" type="noConversion"/>
  </si>
  <si>
    <r>
      <t>梅酒紀行梅酒</t>
    </r>
    <r>
      <rPr>
        <b/>
        <sz val="12"/>
        <color rgb="FFFFC000"/>
        <rFont val="Microsoft JhengHei UI"/>
        <family val="2"/>
        <charset val="136"/>
      </rPr>
      <t xml:space="preserve">  </t>
    </r>
    <r>
      <rPr>
        <b/>
        <sz val="12"/>
        <color rgb="FF000000"/>
        <rFont val="Microsoft JhengHei UI"/>
        <family val="2"/>
        <charset val="136"/>
      </rPr>
      <t>300c</t>
    </r>
    <r>
      <rPr>
        <b/>
        <sz val="12"/>
        <color rgb="FF0D0D0D"/>
        <rFont val="Microsoft JhengHei UI"/>
        <family val="2"/>
        <charset val="136"/>
      </rPr>
      <t>c15.4%</t>
    </r>
    <phoneticPr fontId="4" type="noConversion"/>
  </si>
  <si>
    <r>
      <t xml:space="preserve">梅酒紀行梅酒 </t>
    </r>
    <r>
      <rPr>
        <b/>
        <sz val="12"/>
        <color rgb="FFFFC000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>720cc15.4%</t>
    </r>
    <phoneticPr fontId="4" type="noConversion"/>
  </si>
  <si>
    <r>
      <t xml:space="preserve">梅酒紀行梅酒 </t>
    </r>
    <r>
      <rPr>
        <b/>
        <sz val="12"/>
        <color rgb="FF0D0D0D"/>
        <rFont val="Microsoft JhengHei UI"/>
        <family val="2"/>
        <charset val="136"/>
      </rPr>
      <t>1800cc15.4%</t>
    </r>
    <phoneticPr fontId="4" type="noConversion"/>
  </si>
  <si>
    <r>
      <t>十八番 梅 酒</t>
    </r>
    <r>
      <rPr>
        <b/>
        <sz val="12"/>
        <color rgb="FFFF00FF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 xml:space="preserve">720cc 18% </t>
    </r>
    <phoneticPr fontId="4" type="noConversion"/>
  </si>
  <si>
    <r>
      <t xml:space="preserve">十八番 梅 酒 </t>
    </r>
    <r>
      <rPr>
        <b/>
        <sz val="12"/>
        <color rgb="FF000000"/>
        <rFont val="Microsoft JhengHei UI"/>
        <family val="2"/>
        <charset val="136"/>
      </rPr>
      <t>180</t>
    </r>
    <r>
      <rPr>
        <b/>
        <sz val="12"/>
        <color rgb="FF0D0D0D"/>
        <rFont val="Microsoft JhengHei UI"/>
        <family val="2"/>
        <charset val="136"/>
      </rPr>
      <t xml:space="preserve">0cc 18% </t>
    </r>
    <phoneticPr fontId="4" type="noConversion"/>
  </si>
  <si>
    <r>
      <t xml:space="preserve">國士無雙-北海道梅酒  </t>
    </r>
    <r>
      <rPr>
        <b/>
        <sz val="12"/>
        <color rgb="FF000000"/>
        <rFont val="Microsoft JhengHei UI"/>
        <family val="2"/>
        <charset val="136"/>
      </rPr>
      <t>720cc11.5%</t>
    </r>
    <phoneticPr fontId="4" type="noConversion"/>
  </si>
  <si>
    <r>
      <rPr>
        <b/>
        <sz val="12"/>
        <color theme="1"/>
        <rFont val="Microsoft JhengHei UI"/>
        <family val="2"/>
        <charset val="136"/>
      </rPr>
      <t xml:space="preserve">國士無雙-北海道利尻昆布梅酒 </t>
    </r>
    <r>
      <rPr>
        <b/>
        <sz val="12"/>
        <color rgb="FF00B0F0"/>
        <rFont val="Microsoft JhengHei UI"/>
        <family val="2"/>
        <charset val="136"/>
      </rPr>
      <t xml:space="preserve"> </t>
    </r>
    <r>
      <rPr>
        <b/>
        <sz val="12"/>
        <color rgb="FF000000"/>
        <rFont val="Microsoft JhengHei UI"/>
        <family val="2"/>
        <charset val="136"/>
      </rPr>
      <t>720cc11.5%</t>
    </r>
    <phoneticPr fontId="4" type="noConversion"/>
  </si>
  <si>
    <r>
      <rPr>
        <b/>
        <sz val="12"/>
        <color rgb="FFFF0000"/>
        <rFont val="Microsoft JhengHei UI"/>
        <family val="2"/>
        <charset val="136"/>
      </rPr>
      <t xml:space="preserve">本家松浦 紅辣椒梅酒 </t>
    </r>
    <r>
      <rPr>
        <b/>
        <sz val="12"/>
        <color rgb="FF000000"/>
        <rFont val="Microsoft JhengHei UI"/>
        <family val="2"/>
        <charset val="136"/>
      </rPr>
      <t>720cc12%</t>
    </r>
    <phoneticPr fontId="4" type="noConversion"/>
  </si>
  <si>
    <r>
      <t>燒酎屋 黑糖梅酒</t>
    </r>
    <r>
      <rPr>
        <b/>
        <sz val="12"/>
        <color rgb="FFFF00FF"/>
        <rFont val="Microsoft JhengHei UI"/>
        <family val="2"/>
        <charset val="136"/>
      </rPr>
      <t xml:space="preserve"> </t>
    </r>
    <r>
      <rPr>
        <b/>
        <sz val="12"/>
        <color rgb="FF0D0D0D"/>
        <rFont val="Microsoft JhengHei UI"/>
        <family val="2"/>
        <charset val="136"/>
      </rPr>
      <t>720cc14%</t>
    </r>
    <phoneticPr fontId="4" type="noConversion"/>
  </si>
  <si>
    <r>
      <rPr>
        <b/>
        <sz val="12"/>
        <rFont val="Microsoft JhengHei UI"/>
        <family val="2"/>
        <charset val="136"/>
      </rPr>
      <t>寶酒造-和三盆梅酒</t>
    </r>
    <r>
      <rPr>
        <b/>
        <sz val="12"/>
        <color rgb="FF00B0F0"/>
        <rFont val="Microsoft JhengHei UI"/>
        <family val="2"/>
        <charset val="136"/>
      </rPr>
      <t xml:space="preserve"> </t>
    </r>
    <r>
      <rPr>
        <b/>
        <sz val="12"/>
        <color rgb="FF000000"/>
        <rFont val="Microsoft JhengHei UI"/>
        <family val="2"/>
        <charset val="136"/>
      </rPr>
      <t>720cc 14%</t>
    </r>
    <phoneticPr fontId="4" type="noConversion"/>
  </si>
  <si>
    <r>
      <t>梅乃宿 細果粒柚子酒</t>
    </r>
    <r>
      <rPr>
        <b/>
        <sz val="12"/>
        <color rgb="FF0D0D0D"/>
        <rFont val="Microsoft JhengHei UI"/>
        <family val="2"/>
        <charset val="136"/>
      </rPr>
      <t xml:space="preserve"> 720cc</t>
    </r>
    <r>
      <rPr>
        <b/>
        <sz val="12"/>
        <color theme="1"/>
        <rFont val="Microsoft JhengHei UI"/>
        <family val="2"/>
        <charset val="136"/>
      </rPr>
      <t xml:space="preserve"> 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</si>
  <si>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梅乃宿 細果粒柚子酒</t>
    </r>
    <r>
      <rPr>
        <b/>
        <sz val="12"/>
        <color rgb="FF0D0D0D"/>
        <rFont val="Microsoft JhengHei UI"/>
        <family val="2"/>
        <charset val="136"/>
      </rPr>
      <t>1800cc</t>
    </r>
    <r>
      <rPr>
        <b/>
        <sz val="12"/>
        <color theme="1"/>
        <rFont val="Microsoft JhengHei UI"/>
        <family val="2"/>
        <charset val="136"/>
      </rPr>
      <t xml:space="preserve"> </t>
    </r>
    <r>
      <rPr>
        <b/>
        <sz val="12"/>
        <color rgb="FFFF0000"/>
        <rFont val="Microsoft JhengHei UI"/>
        <family val="2"/>
        <charset val="136"/>
      </rPr>
      <t xml:space="preserve"> 合法進口公司貨</t>
    </r>
    <phoneticPr fontId="4" type="noConversion"/>
  </si>
  <si>
    <r>
      <t>梅乃宿 細果粒白桃酒</t>
    </r>
    <r>
      <rPr>
        <b/>
        <sz val="12"/>
        <color rgb="FF0D0D0D"/>
        <rFont val="Microsoft JhengHei UI"/>
        <family val="2"/>
        <charset val="136"/>
      </rPr>
      <t xml:space="preserve">720cc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</si>
  <si>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梅乃宿 細果粒 梅  酒</t>
    </r>
    <r>
      <rPr>
        <b/>
        <sz val="12"/>
        <color rgb="FF0D0D0D"/>
        <rFont val="Microsoft JhengHei UI"/>
        <family val="2"/>
        <charset val="136"/>
      </rPr>
      <t xml:space="preserve">720cc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</si>
  <si>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梅乃宿 白標12%梅酒</t>
    </r>
    <r>
      <rPr>
        <b/>
        <sz val="12"/>
        <color rgb="FF0D0D0D"/>
        <rFont val="Microsoft JhengHei UI"/>
        <family val="2"/>
        <charset val="136"/>
      </rPr>
      <t xml:space="preserve">720cc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</si>
  <si>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梅乃宿 黑標 18%梅酒</t>
    </r>
    <r>
      <rPr>
        <b/>
        <sz val="12"/>
        <color rgb="FF0D0D0D"/>
        <rFont val="Microsoft JhengHei UI"/>
        <family val="2"/>
        <charset val="136"/>
      </rPr>
      <t xml:space="preserve">720cc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</si>
  <si>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梅乃宿 黑標 18%梅酒</t>
    </r>
    <r>
      <rPr>
        <b/>
        <sz val="12"/>
        <color rgb="FF0D0D0D"/>
        <rFont val="Microsoft JhengHei UI"/>
        <family val="2"/>
        <charset val="136"/>
      </rPr>
      <t xml:space="preserve">1800cc </t>
    </r>
    <r>
      <rPr>
        <b/>
        <sz val="12"/>
        <color rgb="FFFF0000"/>
        <rFont val="Microsoft JhengHei UI"/>
        <family val="2"/>
        <charset val="136"/>
      </rPr>
      <t>合法進口公司貨</t>
    </r>
    <phoneticPr fontId="4" type="noConversion"/>
  </si>
  <si>
    <r>
      <t>北海道-國士無雙 大吟釀</t>
    </r>
    <r>
      <rPr>
        <b/>
        <sz val="12"/>
        <color theme="1"/>
        <rFont val="Microsoft JhengHei UI"/>
        <family val="2"/>
        <charset val="136"/>
      </rPr>
      <t>黑盒裝入</t>
    </r>
    <r>
      <rPr>
        <b/>
        <sz val="12"/>
        <color rgb="FF0D0D0D"/>
        <rFont val="Microsoft JhengHei UI"/>
        <family val="2"/>
        <charset val="136"/>
      </rPr>
      <t xml:space="preserve">720cc  </t>
    </r>
    <phoneticPr fontId="4" type="noConversion"/>
  </si>
  <si>
    <r>
      <t>國士無雙 純米大吟釀-北海道限定</t>
    </r>
    <r>
      <rPr>
        <b/>
        <sz val="12"/>
        <color rgb="FF0D0D0D"/>
        <rFont val="Microsoft JhengHei UI"/>
        <family val="2"/>
        <charset val="136"/>
      </rPr>
      <t>720cc</t>
    </r>
  </si>
  <si>
    <r>
      <t xml:space="preserve">北海道-國士無雙純米吟釀 </t>
    </r>
    <r>
      <rPr>
        <b/>
        <sz val="12"/>
        <color rgb="FF0D0D0D"/>
        <rFont val="Microsoft JhengHei UI"/>
        <family val="2"/>
        <charset val="136"/>
      </rPr>
      <t>720cc</t>
    </r>
  </si>
  <si>
    <r>
      <t xml:space="preserve">北海道-國士無雙純米吟釀 </t>
    </r>
    <r>
      <rPr>
        <b/>
        <sz val="12"/>
        <color rgb="FF0D0D0D"/>
        <rFont val="Microsoft JhengHei UI"/>
        <family val="2"/>
        <charset val="136"/>
      </rPr>
      <t>1800cc</t>
    </r>
  </si>
  <si>
    <r>
      <t xml:space="preserve">天之戶純米大吟釀 </t>
    </r>
    <r>
      <rPr>
        <b/>
        <sz val="12"/>
        <color rgb="FFFF0000"/>
        <rFont val="Microsoft JhengHei UI"/>
        <family val="2"/>
        <charset val="136"/>
      </rPr>
      <t>3割5</t>
    </r>
    <r>
      <rPr>
        <b/>
        <sz val="12"/>
        <color rgb="FF00B0F0"/>
        <rFont val="Microsoft JhengHei UI"/>
        <family val="2"/>
        <charset val="136"/>
      </rPr>
      <t xml:space="preserve"> </t>
    </r>
    <r>
      <rPr>
        <b/>
        <sz val="12"/>
        <color theme="1"/>
        <rFont val="Microsoft JhengHei UI"/>
        <family val="2"/>
        <charset val="136"/>
      </rPr>
      <t>720cc</t>
    </r>
    <phoneticPr fontId="4" type="noConversion"/>
  </si>
  <si>
    <r>
      <t>受媛縣-酒仙榮光</t>
    </r>
    <r>
      <rPr>
        <b/>
        <sz val="12"/>
        <color rgb="FF000000"/>
        <rFont val="Microsoft JhengHei UI"/>
        <family val="2"/>
        <charset val="136"/>
      </rPr>
      <t xml:space="preserve"> </t>
    </r>
    <r>
      <rPr>
        <b/>
        <sz val="12"/>
        <color rgb="FF00B0F0"/>
        <rFont val="Microsoft JhengHei UI"/>
        <family val="2"/>
        <charset val="136"/>
      </rPr>
      <t>純米大吟釀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</si>
  <si>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>岡山縣-酒一筋</t>
    </r>
    <r>
      <rPr>
        <b/>
        <sz val="12"/>
        <color rgb="FF000000"/>
        <rFont val="Microsoft JhengHei UI"/>
        <family val="2"/>
        <charset val="136"/>
      </rPr>
      <t xml:space="preserve"> </t>
    </r>
    <r>
      <rPr>
        <b/>
        <sz val="12"/>
        <color rgb="FF00B0F0"/>
        <rFont val="Microsoft JhengHei UI"/>
        <family val="2"/>
        <charset val="136"/>
      </rPr>
      <t>純米吟釀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</si>
  <si>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 xml:space="preserve">神戶市-福壽 純米吟釀 </t>
    </r>
    <r>
      <rPr>
        <b/>
        <sz val="12"/>
        <color rgb="FF0D0D0D"/>
        <rFont val="Microsoft JhengHei UI"/>
        <family val="2"/>
        <charset val="136"/>
      </rPr>
      <t>720cc</t>
    </r>
  </si>
  <si>
    <r>
      <t xml:space="preserve">新潟縣-加賀之井 純米吟釀 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</si>
  <si>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 xml:space="preserve">千葉縣-甲子 純米吟釀 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</si>
  <si>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 xml:space="preserve">甲子招財貓菰樽 </t>
    </r>
    <r>
      <rPr>
        <b/>
        <sz val="12"/>
        <color rgb="FF0D0D0D"/>
        <rFont val="Microsoft JhengHei UI"/>
        <family val="2"/>
        <charset val="136"/>
      </rPr>
      <t xml:space="preserve">1800cc </t>
    </r>
    <r>
      <rPr>
        <b/>
        <sz val="12"/>
        <color rgb="FFFF0000"/>
        <rFont val="Microsoft JhengHei UI"/>
        <family val="2"/>
        <charset val="136"/>
      </rPr>
      <t>需要預訂但不一定有貨</t>
    </r>
    <phoneticPr fontId="4" type="noConversion"/>
  </si>
  <si>
    <r>
      <t xml:space="preserve">熊本縣-瑞鷹 吟釀  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</si>
  <si>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 xml:space="preserve">熊本熊菰樽 </t>
    </r>
    <r>
      <rPr>
        <b/>
        <sz val="12"/>
        <color rgb="FF0D0D0D"/>
        <rFont val="Microsoft JhengHei UI"/>
        <family val="2"/>
        <charset val="136"/>
      </rPr>
      <t xml:space="preserve">1800cc </t>
    </r>
    <r>
      <rPr>
        <b/>
        <sz val="12"/>
        <color rgb="FFFF0000"/>
        <rFont val="Microsoft JhengHei UI"/>
        <family val="2"/>
        <charset val="136"/>
      </rPr>
      <t>需要預訂但不一定有貨</t>
    </r>
    <phoneticPr fontId="4" type="noConversion"/>
  </si>
  <si>
    <r>
      <t xml:space="preserve">福島縣-良志久吟釀 </t>
    </r>
    <r>
      <rPr>
        <b/>
        <sz val="12"/>
        <color rgb="FF0D0D0D"/>
        <rFont val="Microsoft JhengHei UI"/>
        <family val="2"/>
        <charset val="136"/>
      </rPr>
      <t>720cc</t>
    </r>
    <phoneticPr fontId="4" type="noConversion"/>
  </si>
  <si>
    <r>
      <t xml:space="preserve">福島縣-良志久吟釀 </t>
    </r>
    <r>
      <rPr>
        <b/>
        <sz val="12"/>
        <color rgb="FF0D0D0D"/>
        <rFont val="Microsoft JhengHei UI"/>
        <family val="2"/>
        <charset val="136"/>
      </rPr>
      <t>1800cc</t>
    </r>
    <phoneticPr fontId="4" type="noConversion"/>
  </si>
  <si>
    <t>小計</t>
    <phoneticPr fontId="2" type="noConversion"/>
  </si>
  <si>
    <t>數量</t>
    <phoneticPr fontId="2" type="noConversion"/>
  </si>
  <si>
    <t>市價</t>
    <phoneticPr fontId="2" type="noConversion"/>
  </si>
  <si>
    <t>sub_tot</t>
    <phoneticPr fontId="2" type="noConversion"/>
  </si>
  <si>
    <t>如果需要可以自行新增</t>
    <phoneticPr fontId="4" type="noConversion"/>
  </si>
  <si>
    <t xml:space="preserve">     姓名
團購價</t>
    <phoneticPr fontId="2" type="noConversion"/>
  </si>
  <si>
    <t>施至鴻</t>
    <phoneticPr fontId="4" type="noConversion"/>
  </si>
  <si>
    <t>許雅雯</t>
    <phoneticPr fontId="4" type="noConversion"/>
  </si>
  <si>
    <t>大摩15年單一麥禮盒</t>
  </si>
  <si>
    <t>林純歆</t>
    <phoneticPr fontId="4" type="noConversion"/>
  </si>
  <si>
    <t>徐鈺婷</t>
    <phoneticPr fontId="4" type="noConversion"/>
  </si>
  <si>
    <t>2023大摩18年單一麥700cc 優惠價:7,900元</t>
    <phoneticPr fontId="4" type="noConversion"/>
  </si>
  <si>
    <t>張心眉</t>
    <phoneticPr fontId="4" type="noConversion"/>
  </si>
  <si>
    <t>榮光-藏元之梅子濁酒12.5% 720cc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</si>
</sst>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51">
    <font>
      <sz val="12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9"/>
      <name val="Microsoft JhengHei UI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rgb="FF806000"/>
      <name val="微軟正黑體"/>
      <family val="2"/>
      <charset val="136"/>
    </font>
    <font>
      <b/>
      <sz val="12"/>
      <color rgb="FF0D0D0D"/>
      <name val="微軟正黑體"/>
      <family val="2"/>
      <charset val="136"/>
    </font>
    <font>
      <b/>
      <sz val="12"/>
      <color rgb="FFFF0000"/>
      <name val="華康POP1體W9"/>
      <family val="5"/>
      <charset val="136"/>
    </font>
    <font>
      <sz val="12"/>
      <color theme="1"/>
      <name val="微軟正黑體"/>
      <family val="2"/>
      <charset val="136"/>
    </font>
    <font>
      <b/>
      <sz val="12"/>
      <color rgb="FFFF00FF"/>
      <name val="微軟正黑體"/>
      <family val="2"/>
      <charset val="136"/>
    </font>
    <font>
      <b/>
      <sz val="12"/>
      <color rgb="FFFFC000"/>
      <name val="微軟正黑體"/>
      <family val="2"/>
      <charset val="136"/>
    </font>
    <font>
      <sz val="12"/>
      <color rgb="FFFF00FF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00B0F0"/>
      <name val="微軟正黑體"/>
      <family val="2"/>
      <charset val="136"/>
    </font>
    <font>
      <b/>
      <sz val="12"/>
      <color theme="9" tint="-0.499984740745262"/>
      <name val="微軟正黑體"/>
      <family val="2"/>
      <charset val="136"/>
    </font>
    <font>
      <b/>
      <sz val="12"/>
      <color theme="7" tint="-0.249977111117893"/>
      <name val="微軟正黑體"/>
      <family val="2"/>
      <charset val="136"/>
    </font>
    <font>
      <b/>
      <sz val="12"/>
      <color rgb="FF1F4E79"/>
      <name val="微軟正黑體"/>
      <family val="2"/>
      <charset val="136"/>
    </font>
    <font>
      <b/>
      <sz val="12"/>
      <color theme="5"/>
      <name val="微軟正黑體"/>
      <family val="2"/>
      <charset val="136"/>
    </font>
    <font>
      <b/>
      <sz val="12"/>
      <color theme="9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  <font>
      <sz val="12"/>
      <color rgb="FFFF0000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F0000"/>
      <name val="Microsoft JhengHei UI"/>
      <family val="2"/>
      <charset val="136"/>
    </font>
    <font>
      <b/>
      <sz val="12"/>
      <color rgb="FF806000"/>
      <name val="Microsoft JhengHei UI"/>
      <family val="2"/>
      <charset val="136"/>
    </font>
    <font>
      <b/>
      <sz val="12"/>
      <color rgb="FF0D0D0D"/>
      <name val="Microsoft JhengHei UI"/>
      <family val="2"/>
      <charset val="136"/>
    </font>
    <font>
      <b/>
      <sz val="12"/>
      <color rgb="FF1F4E79"/>
      <name val="Microsoft JhengHei UI"/>
      <family val="2"/>
      <charset val="136"/>
    </font>
    <font>
      <b/>
      <sz val="12"/>
      <color rgb="FFC00000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theme="5" tint="-0.249977111117893"/>
      <name val="Microsoft JhengHei UI"/>
      <family val="2"/>
      <charset val="136"/>
    </font>
    <font>
      <b/>
      <sz val="12"/>
      <color rgb="FFFFC000"/>
      <name val="Microsoft JhengHei UI"/>
      <family val="2"/>
      <charset val="136"/>
    </font>
    <font>
      <b/>
      <sz val="12"/>
      <color theme="9" tint="-0.249977111117893"/>
      <name val="Microsoft JhengHei UI"/>
      <family val="2"/>
      <charset val="136"/>
    </font>
    <font>
      <b/>
      <sz val="12"/>
      <color theme="7" tint="-0.249977111117893"/>
      <name val="Microsoft JhengHei UI"/>
      <family val="2"/>
      <charset val="136"/>
    </font>
    <font>
      <b/>
      <sz val="12"/>
      <color theme="9"/>
      <name val="Microsoft JhengHei UI"/>
      <family val="2"/>
      <charset val="136"/>
    </font>
    <font>
      <b/>
      <sz val="12"/>
      <color theme="8" tint="-0.249977111117893"/>
      <name val="Microsoft JhengHei UI"/>
      <family val="2"/>
      <charset val="136"/>
    </font>
    <font>
      <b/>
      <sz val="12"/>
      <color rgb="FF00B0F0"/>
      <name val="Microsoft JhengHei UI"/>
      <family val="2"/>
      <charset val="136"/>
    </font>
    <font>
      <b/>
      <sz val="12"/>
      <color rgb="FFFF00FF"/>
      <name val="Microsoft JhengHei UI"/>
      <family val="2"/>
      <charset val="136"/>
    </font>
    <font>
      <b/>
      <sz val="12"/>
      <color rgb="FF000000"/>
      <name val="Microsoft JhengHei UI"/>
      <family val="2"/>
      <charset val="136"/>
    </font>
    <font>
      <b/>
      <sz val="12"/>
      <color theme="9" tint="-0.499984740745262"/>
      <name val="Microsoft JhengHei UI"/>
      <family val="2"/>
      <charset val="136"/>
    </font>
    <font>
      <sz val="12"/>
      <name val="Microsoft JhengHei UI"/>
      <family val="2"/>
      <charset val="136"/>
    </font>
    <font>
      <b/>
      <sz val="12"/>
      <color theme="7"/>
      <name val="Microsoft JhengHei UI"/>
      <family val="2"/>
      <charset val="136"/>
    </font>
    <font>
      <b/>
      <sz val="12"/>
      <color theme="5"/>
      <name val="Microsoft JhengHei UI"/>
      <family val="2"/>
      <charset val="136"/>
    </font>
    <font>
      <b/>
      <sz val="12"/>
      <name val="Microsoft JhengHei UI"/>
      <family val="2"/>
      <charset val="136"/>
    </font>
    <font>
      <b/>
      <sz val="12"/>
      <color theme="5" tint="-0.499984740745262"/>
      <name val="Microsoft JhengHei UI"/>
      <family val="2"/>
      <charset val="136"/>
    </font>
    <font>
      <u/>
      <sz val="12"/>
      <color theme="10"/>
      <name val="Microsoft JhengHei UI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4" tint="0.39994506668294322"/>
      </left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double">
        <color indexed="64"/>
      </bottom>
      <diagonal/>
    </border>
    <border>
      <left style="thin">
        <color theme="4" tint="0.39994506668294322"/>
      </left>
      <right style="thin">
        <color theme="4"/>
      </right>
      <top style="thin">
        <color theme="4" tint="0.39994506668294322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2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5" fillId="0" borderId="2" xfId="0" applyFont="1" applyFill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vertical="center" wrapText="1"/>
      <protection hidden="1"/>
    </xf>
    <xf numFmtId="0" fontId="7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" fillId="4" borderId="8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Protection="1">
      <alignment vertical="center"/>
      <protection hidden="1"/>
    </xf>
    <xf numFmtId="0" fontId="10" fillId="0" borderId="0" xfId="0" applyFont="1">
      <alignment vertical="center"/>
    </xf>
    <xf numFmtId="0" fontId="1" fillId="4" borderId="9" xfId="0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Protection="1">
      <alignment vertical="center"/>
      <protection hidden="1"/>
    </xf>
    <xf numFmtId="0" fontId="5" fillId="0" borderId="10" xfId="0" applyFont="1" applyFill="1" applyBorder="1" applyProtection="1">
      <alignment vertical="center"/>
      <protection hidden="1"/>
    </xf>
    <xf numFmtId="0" fontId="10" fillId="0" borderId="11" xfId="0" applyFont="1" applyBorder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8" fillId="5" borderId="7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vertical="center" wrapText="1"/>
    </xf>
    <xf numFmtId="0" fontId="28" fillId="6" borderId="15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30" fillId="6" borderId="13" xfId="0" applyFont="1" applyFill="1" applyBorder="1" applyAlignment="1">
      <alignment vertical="center" wrapText="1"/>
    </xf>
    <xf numFmtId="0" fontId="29" fillId="6" borderId="12" xfId="0" applyFont="1" applyFill="1" applyBorder="1" applyAlignment="1">
      <alignment horizontal="center" vertical="center" wrapText="1"/>
    </xf>
    <xf numFmtId="3" fontId="29" fillId="6" borderId="13" xfId="0" applyNumberFormat="1" applyFont="1" applyFill="1" applyBorder="1" applyAlignment="1">
      <alignment horizontal="center" vertical="center" wrapText="1"/>
    </xf>
    <xf numFmtId="0" fontId="28" fillId="6" borderId="13" xfId="0" applyFont="1" applyFill="1" applyBorder="1" applyAlignment="1">
      <alignment vertical="center" wrapText="1"/>
    </xf>
    <xf numFmtId="0" fontId="32" fillId="6" borderId="13" xfId="0" applyFont="1" applyFill="1" applyBorder="1" applyAlignment="1">
      <alignment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34" fillId="6" borderId="13" xfId="0" applyFont="1" applyFill="1" applyBorder="1">
      <alignment vertical="center"/>
    </xf>
    <xf numFmtId="0" fontId="28" fillId="6" borderId="12" xfId="0" applyFont="1" applyFill="1" applyBorder="1" applyAlignment="1">
      <alignment horizontal="center" vertical="center"/>
    </xf>
    <xf numFmtId="0" fontId="35" fillId="6" borderId="13" xfId="0" applyFont="1" applyFill="1" applyBorder="1">
      <alignment vertical="center"/>
    </xf>
    <xf numFmtId="0" fontId="29" fillId="6" borderId="13" xfId="0" applyFont="1" applyFill="1" applyBorder="1">
      <alignment vertical="center"/>
    </xf>
    <xf numFmtId="0" fontId="36" fillId="6" borderId="13" xfId="0" applyFont="1" applyFill="1" applyBorder="1">
      <alignment vertical="center"/>
    </xf>
    <xf numFmtId="0" fontId="28" fillId="6" borderId="13" xfId="0" applyFont="1" applyFill="1" applyBorder="1">
      <alignment vertical="center"/>
    </xf>
    <xf numFmtId="0" fontId="38" fillId="6" borderId="13" xfId="0" applyFont="1" applyFill="1" applyBorder="1">
      <alignment vertical="center"/>
    </xf>
    <xf numFmtId="0" fontId="40" fillId="6" borderId="13" xfId="0" applyFont="1" applyFill="1" applyBorder="1" applyAlignment="1">
      <alignment vertical="center" wrapText="1"/>
    </xf>
    <xf numFmtId="3" fontId="28" fillId="6" borderId="12" xfId="0" applyNumberFormat="1" applyFont="1" applyFill="1" applyBorder="1" applyAlignment="1">
      <alignment horizontal="center" vertical="center" wrapText="1"/>
    </xf>
    <xf numFmtId="0" fontId="37" fillId="6" borderId="13" xfId="0" applyFont="1" applyFill="1" applyBorder="1" applyAlignment="1">
      <alignment vertical="center" wrapText="1"/>
    </xf>
    <xf numFmtId="0" fontId="38" fillId="6" borderId="13" xfId="0" applyFont="1" applyFill="1" applyBorder="1" applyAlignment="1">
      <alignment vertical="center" wrapText="1"/>
    </xf>
    <xf numFmtId="0" fontId="29" fillId="6" borderId="13" xfId="0" applyFont="1" applyFill="1" applyBorder="1" applyAlignment="1">
      <alignment vertical="center" wrapText="1"/>
    </xf>
    <xf numFmtId="0" fontId="28" fillId="6" borderId="12" xfId="0" applyFont="1" applyFill="1" applyBorder="1">
      <alignment vertical="center"/>
    </xf>
    <xf numFmtId="0" fontId="0" fillId="6" borderId="12" xfId="0" applyFont="1" applyFill="1" applyBorder="1" applyAlignment="1">
      <alignment horizontal="center" vertical="center" wrapText="1"/>
    </xf>
    <xf numFmtId="0" fontId="35" fillId="6" borderId="13" xfId="0" applyFont="1" applyFill="1" applyBorder="1" applyAlignment="1">
      <alignment vertical="center" wrapText="1"/>
    </xf>
    <xf numFmtId="0" fontId="42" fillId="6" borderId="13" xfId="0" applyFont="1" applyFill="1" applyBorder="1" applyAlignment="1">
      <alignment vertical="center" wrapText="1"/>
    </xf>
    <xf numFmtId="3" fontId="0" fillId="6" borderId="12" xfId="0" applyNumberFormat="1" applyFont="1" applyFill="1" applyBorder="1" applyAlignment="1">
      <alignment horizontal="center" vertical="center" wrapText="1"/>
    </xf>
    <xf numFmtId="0" fontId="44" fillId="6" borderId="13" xfId="0" applyFont="1" applyFill="1" applyBorder="1" applyAlignment="1">
      <alignment vertical="center" wrapText="1"/>
    </xf>
    <xf numFmtId="0" fontId="33" fillId="6" borderId="13" xfId="0" applyFont="1" applyFill="1" applyBorder="1" applyAlignment="1">
      <alignment vertical="center" wrapText="1"/>
    </xf>
    <xf numFmtId="0" fontId="41" fillId="6" borderId="13" xfId="0" applyFont="1" applyFill="1" applyBorder="1" applyAlignment="1">
      <alignment vertical="center" wrapText="1"/>
    </xf>
    <xf numFmtId="0" fontId="36" fillId="6" borderId="13" xfId="0" applyFont="1" applyFill="1" applyBorder="1" applyAlignment="1">
      <alignment vertical="center" wrapText="1"/>
    </xf>
    <xf numFmtId="0" fontId="43" fillId="6" borderId="13" xfId="0" applyFont="1" applyFill="1" applyBorder="1" applyAlignment="1">
      <alignment vertical="center" wrapText="1"/>
    </xf>
    <xf numFmtId="0" fontId="45" fillId="6" borderId="12" xfId="0" applyFont="1" applyFill="1" applyBorder="1" applyAlignment="1">
      <alignment horizontal="center" vertical="center" wrapText="1"/>
    </xf>
    <xf numFmtId="0" fontId="46" fillId="6" borderId="13" xfId="0" applyFont="1" applyFill="1" applyBorder="1" applyAlignment="1">
      <alignment vertical="center" wrapText="1"/>
    </xf>
    <xf numFmtId="0" fontId="47" fillId="6" borderId="13" xfId="0" applyFont="1" applyFill="1" applyBorder="1" applyAlignment="1">
      <alignment vertical="center" wrapText="1"/>
    </xf>
    <xf numFmtId="0" fontId="39" fillId="6" borderId="13" xfId="0" applyFont="1" applyFill="1" applyBorder="1" applyAlignment="1">
      <alignment vertical="center" wrapText="1"/>
    </xf>
    <xf numFmtId="0" fontId="49" fillId="6" borderId="13" xfId="0" applyFont="1" applyFill="1" applyBorder="1" applyAlignment="1">
      <alignment vertical="center" wrapText="1"/>
    </xf>
    <xf numFmtId="0" fontId="0" fillId="5" borderId="13" xfId="0" applyFont="1" applyFill="1" applyBorder="1" applyAlignment="1">
      <alignment horizontal="right" vertical="center"/>
    </xf>
    <xf numFmtId="0" fontId="0" fillId="5" borderId="0" xfId="0" applyFont="1" applyFill="1">
      <alignment vertical="center"/>
    </xf>
    <xf numFmtId="3" fontId="50" fillId="6" borderId="13" xfId="2" applyNumberFormat="1" applyFill="1" applyBorder="1" applyAlignment="1">
      <alignment horizontal="center" vertical="center" wrapText="1"/>
    </xf>
    <xf numFmtId="0" fontId="50" fillId="6" borderId="13" xfId="2" applyFill="1" applyBorder="1" applyAlignment="1">
      <alignment horizontal="center" vertical="center" wrapText="1"/>
    </xf>
    <xf numFmtId="0" fontId="0" fillId="6" borderId="17" xfId="0" applyFont="1" applyFill="1" applyBorder="1">
      <alignment vertical="center"/>
    </xf>
    <xf numFmtId="176" fontId="0" fillId="6" borderId="17" xfId="1" applyNumberFormat="1" applyFont="1" applyFill="1" applyBorder="1">
      <alignment vertical="center"/>
    </xf>
    <xf numFmtId="0" fontId="0" fillId="5" borderId="16" xfId="0" applyFont="1" applyFill="1" applyBorder="1" applyAlignment="1">
      <alignment horizontal="center" vertical="center"/>
    </xf>
    <xf numFmtId="176" fontId="0" fillId="5" borderId="20" xfId="0" applyNumberFormat="1" applyFont="1" applyFill="1" applyBorder="1">
      <alignment vertical="center"/>
    </xf>
    <xf numFmtId="0" fontId="0" fillId="5" borderId="21" xfId="0" applyFont="1" applyFill="1" applyBorder="1" applyAlignment="1">
      <alignment horizontal="center" vertical="center"/>
    </xf>
    <xf numFmtId="0" fontId="29" fillId="5" borderId="22" xfId="0" applyFont="1" applyFill="1" applyBorder="1" applyAlignment="1">
      <alignment horizontal="center" vertical="center"/>
    </xf>
    <xf numFmtId="3" fontId="45" fillId="5" borderId="16" xfId="0" applyNumberFormat="1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/>
    </xf>
    <xf numFmtId="0" fontId="45" fillId="7" borderId="17" xfId="0" applyFont="1" applyFill="1" applyBorder="1" applyAlignment="1" applyProtection="1">
      <alignment horizontal="center" vertical="center"/>
      <protection locked="0"/>
    </xf>
    <xf numFmtId="0" fontId="45" fillId="7" borderId="13" xfId="0" applyFont="1" applyFill="1" applyBorder="1" applyAlignment="1" applyProtection="1">
      <alignment horizontal="center" vertical="center"/>
      <protection locked="0"/>
    </xf>
    <xf numFmtId="0" fontId="45" fillId="7" borderId="18" xfId="0" applyFont="1" applyFill="1" applyBorder="1" applyAlignment="1" applyProtection="1">
      <alignment horizontal="center" vertical="center"/>
      <protection locked="0"/>
    </xf>
    <xf numFmtId="0" fontId="45" fillId="7" borderId="7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28" fillId="5" borderId="0" xfId="0" applyFont="1" applyFill="1" applyProtection="1">
      <alignment vertical="center"/>
      <protection locked="0"/>
    </xf>
    <xf numFmtId="0" fontId="0" fillId="5" borderId="0" xfId="0" applyFont="1" applyFill="1" applyProtection="1">
      <alignment vertical="center"/>
      <protection locked="0"/>
    </xf>
    <xf numFmtId="0" fontId="0" fillId="5" borderId="0" xfId="0" applyFont="1" applyFill="1" applyAlignment="1" applyProtection="1">
      <alignment horizontal="center" vertical="center"/>
      <protection locked="0"/>
    </xf>
    <xf numFmtId="0" fontId="28" fillId="6" borderId="13" xfId="0" applyFont="1" applyFill="1" applyBorder="1" applyAlignment="1" applyProtection="1">
      <alignment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  <protection locked="0"/>
    </xf>
    <xf numFmtId="3" fontId="29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45" fillId="5" borderId="7" xfId="0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0" fillId="6" borderId="17" xfId="0" applyFont="1" applyFill="1" applyBorder="1" applyAlignment="1">
      <alignment horizontal="center" vertical="center"/>
    </xf>
  </cellXfs>
  <cellStyles count="3">
    <cellStyle name="一般" xfId="0" builtinId="0"/>
    <cellStyle name="貨幣" xfId="1" builtinId="4"/>
    <cellStyle name="超連結" xfId="2" builtinId="8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9</xdr:row>
      <xdr:rowOff>47625</xdr:rowOff>
    </xdr:from>
    <xdr:to>
      <xdr:col>9</xdr:col>
      <xdr:colOff>514350</xdr:colOff>
      <xdr:row>22</xdr:row>
      <xdr:rowOff>66675</xdr:rowOff>
    </xdr:to>
    <xdr:sp macro="" textlink="">
      <xdr:nvSpPr>
        <xdr:cNvPr id="2" name="文字方塊 1"/>
        <xdr:cNvSpPr txBox="1"/>
      </xdr:nvSpPr>
      <xdr:spPr>
        <a:xfrm>
          <a:off x="752476" y="2933700"/>
          <a:ext cx="6324599" cy="26193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2400">
              <a:latin typeface="微軟正黑體" panose="020B0604030504040204" pitchFamily="34" charset="-120"/>
              <a:ea typeface="微軟正黑體" panose="020B0604030504040204" pitchFamily="34" charset="-120"/>
            </a:rPr>
            <a:t>過去的僅供參考，請填工作表</a:t>
          </a:r>
          <a:r>
            <a:rPr lang="en-US" altLang="zh-TW" sz="2400">
              <a:latin typeface="微軟正黑體" panose="020B0604030504040204" pitchFamily="34" charset="-120"/>
              <a:ea typeface="微軟正黑體" panose="020B0604030504040204" pitchFamily="34" charset="-120"/>
            </a:rPr>
            <a:t>2025</a:t>
          </a:r>
          <a:r>
            <a:rPr lang="zh-TW" altLang="en-US" sz="2400">
              <a:latin typeface="微軟正黑體" panose="020B0604030504040204" pitchFamily="34" charset="-120"/>
              <a:ea typeface="微軟正黑體" panose="020B0604030504040204" pitchFamily="34" charset="-120"/>
            </a:rPr>
            <a:t> 謝謝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3" sqref="E3"/>
    </sheetView>
  </sheetViews>
  <sheetFormatPr defaultRowHeight="15.75"/>
  <cols>
    <col min="1" max="1" width="6.6640625" bestFit="1" customWidth="1"/>
    <col min="2" max="2" width="7.6640625" bestFit="1" customWidth="1"/>
  </cols>
  <sheetData>
    <row r="1" spans="1:128" ht="16.5" thickBot="1">
      <c r="A1" s="1"/>
      <c r="B1" s="1"/>
      <c r="C1" s="2" t="s">
        <v>0</v>
      </c>
      <c r="D1" s="3">
        <f>SUM(E4:E31)</f>
        <v>0</v>
      </c>
      <c r="E1" s="4">
        <f>SUM(F1:DX1)</f>
        <v>0</v>
      </c>
      <c r="F1" s="2">
        <f t="shared" ref="F1:AK1" si="0">SUBTOTAL(9,F4:F31)</f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0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0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0</v>
      </c>
      <c r="AD1" s="2">
        <f t="shared" si="0"/>
        <v>0</v>
      </c>
      <c r="AE1" s="2">
        <f t="shared" si="0"/>
        <v>0</v>
      </c>
      <c r="AF1" s="2">
        <f t="shared" si="0"/>
        <v>0</v>
      </c>
      <c r="AG1" s="2">
        <f t="shared" si="0"/>
        <v>0</v>
      </c>
      <c r="AH1" s="2">
        <f t="shared" si="0"/>
        <v>0</v>
      </c>
      <c r="AI1" s="2">
        <f t="shared" si="0"/>
        <v>0</v>
      </c>
      <c r="AJ1" s="2">
        <f t="shared" si="0"/>
        <v>0</v>
      </c>
      <c r="AK1" s="2">
        <f t="shared" si="0"/>
        <v>0</v>
      </c>
      <c r="AL1" s="2">
        <f t="shared" ref="AL1:BQ1" si="1">SUBTOTAL(9,AL4:AL31)</f>
        <v>0</v>
      </c>
      <c r="AM1" s="2">
        <f t="shared" si="1"/>
        <v>0</v>
      </c>
      <c r="AN1" s="2">
        <f t="shared" si="1"/>
        <v>0</v>
      </c>
      <c r="AO1" s="2">
        <f t="shared" si="1"/>
        <v>0</v>
      </c>
      <c r="AP1" s="2">
        <f t="shared" si="1"/>
        <v>0</v>
      </c>
      <c r="AQ1" s="2">
        <f t="shared" si="1"/>
        <v>0</v>
      </c>
      <c r="AR1" s="2">
        <f t="shared" si="1"/>
        <v>0</v>
      </c>
      <c r="AS1" s="2">
        <f t="shared" si="1"/>
        <v>0</v>
      </c>
      <c r="AT1" s="2">
        <f t="shared" si="1"/>
        <v>0</v>
      </c>
      <c r="AU1" s="2">
        <f t="shared" si="1"/>
        <v>0</v>
      </c>
      <c r="AV1" s="2">
        <f t="shared" si="1"/>
        <v>0</v>
      </c>
      <c r="AW1" s="2">
        <f t="shared" si="1"/>
        <v>0</v>
      </c>
      <c r="AX1" s="2">
        <f t="shared" si="1"/>
        <v>0</v>
      </c>
      <c r="AY1" s="2">
        <f t="shared" si="1"/>
        <v>0</v>
      </c>
      <c r="AZ1" s="2">
        <f t="shared" si="1"/>
        <v>0</v>
      </c>
      <c r="BA1" s="2">
        <f t="shared" si="1"/>
        <v>0</v>
      </c>
      <c r="BB1" s="2">
        <f t="shared" si="1"/>
        <v>0</v>
      </c>
      <c r="BC1" s="2">
        <f t="shared" si="1"/>
        <v>0</v>
      </c>
      <c r="BD1" s="2">
        <f t="shared" si="1"/>
        <v>0</v>
      </c>
      <c r="BE1" s="2">
        <f t="shared" si="1"/>
        <v>0</v>
      </c>
      <c r="BF1" s="2">
        <f t="shared" si="1"/>
        <v>0</v>
      </c>
      <c r="BG1" s="2">
        <f t="shared" si="1"/>
        <v>0</v>
      </c>
      <c r="BH1" s="2">
        <f t="shared" si="1"/>
        <v>0</v>
      </c>
      <c r="BI1" s="2">
        <f t="shared" si="1"/>
        <v>0</v>
      </c>
      <c r="BJ1" s="2">
        <f t="shared" si="1"/>
        <v>0</v>
      </c>
      <c r="BK1" s="2">
        <f t="shared" si="1"/>
        <v>0</v>
      </c>
      <c r="BL1" s="2">
        <f t="shared" si="1"/>
        <v>0</v>
      </c>
      <c r="BM1" s="2">
        <f t="shared" si="1"/>
        <v>0</v>
      </c>
      <c r="BN1" s="2">
        <f t="shared" si="1"/>
        <v>0</v>
      </c>
      <c r="BO1" s="2">
        <f t="shared" si="1"/>
        <v>0</v>
      </c>
      <c r="BP1" s="2">
        <f t="shared" si="1"/>
        <v>0</v>
      </c>
      <c r="BQ1" s="2">
        <f t="shared" si="1"/>
        <v>0</v>
      </c>
      <c r="BR1" s="2">
        <f t="shared" ref="BR1:CW1" si="2">SUBTOTAL(9,BR4:BR31)</f>
        <v>0</v>
      </c>
      <c r="BS1" s="2">
        <f t="shared" si="2"/>
        <v>0</v>
      </c>
      <c r="BT1" s="2">
        <f t="shared" si="2"/>
        <v>0</v>
      </c>
      <c r="BU1" s="2">
        <f t="shared" si="2"/>
        <v>0</v>
      </c>
      <c r="BV1" s="2">
        <f t="shared" si="2"/>
        <v>0</v>
      </c>
      <c r="BW1" s="2">
        <f t="shared" si="2"/>
        <v>0</v>
      </c>
      <c r="BX1" s="2">
        <f t="shared" si="2"/>
        <v>0</v>
      </c>
      <c r="BY1" s="2">
        <f t="shared" si="2"/>
        <v>0</v>
      </c>
      <c r="BZ1" s="2">
        <f t="shared" si="2"/>
        <v>0</v>
      </c>
      <c r="CA1" s="2">
        <f t="shared" si="2"/>
        <v>0</v>
      </c>
      <c r="CB1" s="2">
        <f t="shared" si="2"/>
        <v>0</v>
      </c>
      <c r="CC1" s="2">
        <f t="shared" si="2"/>
        <v>0</v>
      </c>
      <c r="CD1" s="2">
        <f t="shared" si="2"/>
        <v>0</v>
      </c>
      <c r="CE1" s="2">
        <f t="shared" si="2"/>
        <v>0</v>
      </c>
      <c r="CF1" s="2">
        <f t="shared" si="2"/>
        <v>0</v>
      </c>
      <c r="CG1" s="2">
        <f t="shared" si="2"/>
        <v>0</v>
      </c>
      <c r="CH1" s="2">
        <f t="shared" si="2"/>
        <v>0</v>
      </c>
      <c r="CI1" s="2">
        <f t="shared" si="2"/>
        <v>0</v>
      </c>
      <c r="CJ1" s="2">
        <f t="shared" si="2"/>
        <v>0</v>
      </c>
      <c r="CK1" s="2">
        <f t="shared" si="2"/>
        <v>0</v>
      </c>
      <c r="CL1" s="2">
        <f t="shared" si="2"/>
        <v>0</v>
      </c>
      <c r="CM1" s="2">
        <f t="shared" si="2"/>
        <v>0</v>
      </c>
      <c r="CN1" s="2">
        <f t="shared" si="2"/>
        <v>0</v>
      </c>
      <c r="CO1" s="2">
        <f t="shared" si="2"/>
        <v>0</v>
      </c>
      <c r="CP1" s="2">
        <f t="shared" si="2"/>
        <v>0</v>
      </c>
      <c r="CQ1" s="2">
        <f t="shared" si="2"/>
        <v>0</v>
      </c>
      <c r="CR1" s="2">
        <f t="shared" si="2"/>
        <v>0</v>
      </c>
      <c r="CS1" s="2">
        <f t="shared" si="2"/>
        <v>0</v>
      </c>
      <c r="CT1" s="2">
        <f t="shared" si="2"/>
        <v>0</v>
      </c>
      <c r="CU1" s="2">
        <f t="shared" si="2"/>
        <v>0</v>
      </c>
      <c r="CV1" s="2">
        <f t="shared" si="2"/>
        <v>0</v>
      </c>
      <c r="CW1" s="2">
        <f t="shared" si="2"/>
        <v>0</v>
      </c>
      <c r="CX1" s="2">
        <f t="shared" ref="CX1:DN1" si="3">SUBTOTAL(9,CX4:CX31)</f>
        <v>0</v>
      </c>
      <c r="CY1" s="2">
        <f t="shared" si="3"/>
        <v>0</v>
      </c>
      <c r="CZ1" s="2">
        <f t="shared" si="3"/>
        <v>0</v>
      </c>
      <c r="DA1" s="2">
        <f t="shared" si="3"/>
        <v>0</v>
      </c>
      <c r="DB1" s="2">
        <f t="shared" si="3"/>
        <v>0</v>
      </c>
      <c r="DC1" s="2">
        <f t="shared" si="3"/>
        <v>0</v>
      </c>
      <c r="DD1" s="2">
        <f t="shared" si="3"/>
        <v>0</v>
      </c>
      <c r="DE1" s="2">
        <f t="shared" si="3"/>
        <v>0</v>
      </c>
      <c r="DF1" s="2">
        <f t="shared" si="3"/>
        <v>0</v>
      </c>
      <c r="DG1" s="2">
        <f t="shared" si="3"/>
        <v>0</v>
      </c>
      <c r="DH1" s="2">
        <f t="shared" si="3"/>
        <v>0</v>
      </c>
      <c r="DI1" s="2">
        <f t="shared" si="3"/>
        <v>0</v>
      </c>
      <c r="DJ1" s="2">
        <f t="shared" si="3"/>
        <v>0</v>
      </c>
      <c r="DK1" s="2">
        <f t="shared" si="3"/>
        <v>0</v>
      </c>
      <c r="DL1" s="2">
        <f t="shared" si="3"/>
        <v>0</v>
      </c>
      <c r="DM1" s="2">
        <f t="shared" si="3"/>
        <v>0</v>
      </c>
      <c r="DN1" s="2">
        <f t="shared" si="3"/>
        <v>0</v>
      </c>
      <c r="DO1" s="2">
        <f t="shared" ref="DO1:DX1" si="4">SUBTOTAL(9,DO4:DO31)</f>
        <v>0</v>
      </c>
      <c r="DP1" s="2">
        <f t="shared" si="4"/>
        <v>0</v>
      </c>
      <c r="DQ1" s="2">
        <f t="shared" si="4"/>
        <v>0</v>
      </c>
      <c r="DR1" s="2">
        <f t="shared" si="4"/>
        <v>0</v>
      </c>
      <c r="DS1" s="2">
        <f t="shared" si="4"/>
        <v>0</v>
      </c>
      <c r="DT1" s="2">
        <f t="shared" si="4"/>
        <v>0</v>
      </c>
      <c r="DU1" s="2">
        <f t="shared" si="4"/>
        <v>0</v>
      </c>
      <c r="DV1" s="2">
        <f t="shared" si="4"/>
        <v>0</v>
      </c>
      <c r="DW1" s="2">
        <f t="shared" si="4"/>
        <v>0</v>
      </c>
      <c r="DX1" s="2">
        <f t="shared" si="4"/>
        <v>0</v>
      </c>
    </row>
    <row r="2" spans="1:128">
      <c r="A2" s="5"/>
      <c r="B2" s="5"/>
      <c r="C2" s="5" t="s">
        <v>1</v>
      </c>
      <c r="D2" s="6">
        <f>SUBTOTAL(9,D4:D31)</f>
        <v>0</v>
      </c>
      <c r="E2" s="5">
        <f>SUMPRODUCT($F$2:$DX$2,F1:DX1)</f>
        <v>0</v>
      </c>
      <c r="F2" s="5">
        <v>550</v>
      </c>
      <c r="G2" s="5">
        <v>1450</v>
      </c>
      <c r="H2" s="5">
        <v>550</v>
      </c>
      <c r="I2" s="5"/>
      <c r="J2" s="5">
        <v>180</v>
      </c>
      <c r="K2" s="5">
        <v>350</v>
      </c>
      <c r="L2" s="5">
        <v>450</v>
      </c>
      <c r="M2" s="5">
        <v>1300</v>
      </c>
      <c r="N2" s="5"/>
      <c r="O2" s="5">
        <v>450</v>
      </c>
      <c r="P2" s="5">
        <v>770</v>
      </c>
      <c r="Q2" s="5">
        <v>900</v>
      </c>
      <c r="R2" s="5">
        <v>1800</v>
      </c>
      <c r="S2" s="5"/>
      <c r="T2" s="5"/>
      <c r="U2" s="5">
        <v>1550</v>
      </c>
      <c r="V2" s="5" t="s">
        <v>2</v>
      </c>
      <c r="W2" s="5"/>
      <c r="X2" s="5">
        <v>670</v>
      </c>
      <c r="Y2" s="5"/>
      <c r="Z2" s="5"/>
      <c r="AA2" s="5">
        <v>700</v>
      </c>
      <c r="AB2" s="5">
        <v>1500</v>
      </c>
      <c r="AC2" s="5"/>
      <c r="AD2" s="5">
        <v>1000</v>
      </c>
      <c r="AE2" s="5">
        <v>1000</v>
      </c>
      <c r="AF2" s="5">
        <v>1000</v>
      </c>
      <c r="AG2" s="5">
        <v>350</v>
      </c>
      <c r="AH2" s="5">
        <v>670</v>
      </c>
      <c r="AI2" s="5">
        <v>1400</v>
      </c>
      <c r="AJ2" s="5"/>
      <c r="AK2" s="5">
        <v>300</v>
      </c>
      <c r="AL2" s="5">
        <v>620</v>
      </c>
      <c r="AM2" s="5">
        <v>1400</v>
      </c>
      <c r="AN2" s="5"/>
      <c r="AO2" s="5">
        <v>770</v>
      </c>
      <c r="AP2" s="5">
        <v>450</v>
      </c>
      <c r="AQ2" s="5">
        <v>850</v>
      </c>
      <c r="AR2" s="5">
        <v>1700</v>
      </c>
      <c r="AS2" s="5"/>
      <c r="AT2" s="5">
        <v>900</v>
      </c>
      <c r="AU2" s="5">
        <v>1000</v>
      </c>
      <c r="AV2" s="5"/>
      <c r="AW2" s="5">
        <v>550</v>
      </c>
      <c r="AX2" s="5">
        <v>550</v>
      </c>
      <c r="AY2" s="5">
        <v>550</v>
      </c>
      <c r="AZ2" s="5">
        <v>550</v>
      </c>
      <c r="BA2" s="5">
        <v>550</v>
      </c>
      <c r="BB2" s="5">
        <v>550</v>
      </c>
      <c r="BC2" s="5">
        <v>550</v>
      </c>
      <c r="BD2" s="5">
        <v>600</v>
      </c>
      <c r="BE2" s="5">
        <v>770</v>
      </c>
      <c r="BF2" s="5"/>
      <c r="BG2" s="5">
        <v>2000</v>
      </c>
      <c r="BH2" s="5">
        <v>1700</v>
      </c>
      <c r="BI2" s="5">
        <v>1950</v>
      </c>
      <c r="BJ2" s="5"/>
      <c r="BK2" s="5"/>
      <c r="BL2" s="5"/>
      <c r="BM2" s="5">
        <v>750</v>
      </c>
      <c r="BN2" s="5">
        <v>850</v>
      </c>
      <c r="BO2" s="5">
        <v>750</v>
      </c>
      <c r="BP2" s="5">
        <v>1500</v>
      </c>
      <c r="BQ2" s="5">
        <v>750</v>
      </c>
      <c r="BR2" s="5">
        <v>1500</v>
      </c>
      <c r="BS2" s="5">
        <v>750</v>
      </c>
      <c r="BT2" s="5">
        <v>1500</v>
      </c>
      <c r="BU2" s="5">
        <v>670</v>
      </c>
      <c r="BV2" s="5">
        <v>780</v>
      </c>
      <c r="BW2" s="5">
        <v>1600</v>
      </c>
      <c r="BX2" s="5"/>
      <c r="BY2" s="5">
        <v>250</v>
      </c>
      <c r="BZ2" s="5">
        <v>500</v>
      </c>
      <c r="CA2" s="5">
        <v>780</v>
      </c>
      <c r="CB2" s="5">
        <v>550</v>
      </c>
      <c r="CC2" s="5"/>
      <c r="CD2" s="5"/>
      <c r="CE2" s="5">
        <v>1800</v>
      </c>
      <c r="CF2" s="5">
        <v>3600</v>
      </c>
      <c r="CG2" s="5"/>
      <c r="CH2" s="5">
        <v>1400</v>
      </c>
      <c r="CI2" s="5">
        <v>950</v>
      </c>
      <c r="CJ2" s="5">
        <v>1900</v>
      </c>
      <c r="CK2" s="5">
        <v>800</v>
      </c>
      <c r="CL2" s="5">
        <v>1800</v>
      </c>
      <c r="CM2" s="5"/>
      <c r="CN2" s="5">
        <v>950</v>
      </c>
      <c r="CO2" s="5"/>
      <c r="CP2" s="5">
        <v>950</v>
      </c>
      <c r="CQ2" s="5"/>
      <c r="CR2" s="5">
        <v>950</v>
      </c>
      <c r="CS2" s="5"/>
      <c r="CT2" s="5">
        <v>900</v>
      </c>
      <c r="CU2" s="5">
        <v>850</v>
      </c>
      <c r="CV2" s="5">
        <v>800</v>
      </c>
      <c r="CW2" s="5" t="s">
        <v>3</v>
      </c>
      <c r="CX2" s="5">
        <v>950</v>
      </c>
      <c r="CY2" s="5" t="s">
        <v>3</v>
      </c>
      <c r="CZ2" s="5"/>
      <c r="DA2" s="5">
        <v>800</v>
      </c>
      <c r="DB2" s="5">
        <v>2300</v>
      </c>
      <c r="DC2" s="5"/>
      <c r="DD2" s="5">
        <v>650</v>
      </c>
      <c r="DE2" s="5">
        <v>1300</v>
      </c>
      <c r="DF2" s="5"/>
      <c r="DG2" s="5">
        <v>620</v>
      </c>
      <c r="DH2" s="5">
        <v>550</v>
      </c>
      <c r="DI2" s="5">
        <v>550</v>
      </c>
      <c r="DJ2" s="5">
        <v>670</v>
      </c>
      <c r="DK2" s="5"/>
      <c r="DL2" s="5">
        <v>620</v>
      </c>
      <c r="DM2" s="5">
        <v>620</v>
      </c>
      <c r="DN2" s="5">
        <v>570</v>
      </c>
      <c r="DO2" s="5"/>
      <c r="DP2" s="5">
        <v>670</v>
      </c>
      <c r="DQ2" s="5">
        <v>670</v>
      </c>
      <c r="DR2" s="5">
        <v>670</v>
      </c>
      <c r="DS2" s="5"/>
      <c r="DT2" s="5">
        <v>405</v>
      </c>
      <c r="DU2" s="5">
        <v>585</v>
      </c>
      <c r="DV2" s="5">
        <v>435</v>
      </c>
      <c r="DW2" s="5">
        <v>450</v>
      </c>
      <c r="DX2" s="5">
        <v>580</v>
      </c>
    </row>
    <row r="3" spans="1:128" ht="99.75" thickBot="1">
      <c r="A3" s="7" t="s">
        <v>4</v>
      </c>
      <c r="B3" s="7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0" t="s">
        <v>10</v>
      </c>
      <c r="H3" s="10" t="s">
        <v>11</v>
      </c>
      <c r="I3" s="11"/>
      <c r="J3" s="12" t="s">
        <v>12</v>
      </c>
      <c r="K3" s="12" t="s">
        <v>13</v>
      </c>
      <c r="L3" s="12" t="s">
        <v>14</v>
      </c>
      <c r="M3" s="12" t="s">
        <v>15</v>
      </c>
      <c r="N3" s="13"/>
      <c r="O3" s="12" t="s">
        <v>16</v>
      </c>
      <c r="P3" s="12" t="s">
        <v>17</v>
      </c>
      <c r="Q3" s="12" t="s">
        <v>18</v>
      </c>
      <c r="R3" s="12" t="s">
        <v>19</v>
      </c>
      <c r="S3" s="14" t="s">
        <v>20</v>
      </c>
      <c r="T3" s="14" t="s">
        <v>21</v>
      </c>
      <c r="U3" s="14" t="s">
        <v>22</v>
      </c>
      <c r="V3" s="14" t="s">
        <v>23</v>
      </c>
      <c r="W3" s="14" t="s">
        <v>24</v>
      </c>
      <c r="X3" s="14" t="s">
        <v>25</v>
      </c>
      <c r="Y3" s="11"/>
      <c r="Z3" s="13"/>
      <c r="AA3" s="15" t="s">
        <v>26</v>
      </c>
      <c r="AB3" s="15" t="s">
        <v>27</v>
      </c>
      <c r="AC3" s="15"/>
      <c r="AD3" s="12" t="s">
        <v>28</v>
      </c>
      <c r="AE3" s="16" t="s">
        <v>29</v>
      </c>
      <c r="AF3" s="17" t="s">
        <v>30</v>
      </c>
      <c r="AG3" s="18" t="s">
        <v>31</v>
      </c>
      <c r="AH3" s="18" t="s">
        <v>32</v>
      </c>
      <c r="AI3" s="18" t="s">
        <v>33</v>
      </c>
      <c r="AJ3" s="18"/>
      <c r="AK3" s="19" t="s">
        <v>34</v>
      </c>
      <c r="AL3" s="19" t="s">
        <v>35</v>
      </c>
      <c r="AM3" s="19" t="s">
        <v>36</v>
      </c>
      <c r="AN3" s="19"/>
      <c r="AO3" s="20" t="s">
        <v>37</v>
      </c>
      <c r="AP3" s="21" t="s">
        <v>38</v>
      </c>
      <c r="AQ3" s="21" t="s">
        <v>39</v>
      </c>
      <c r="AR3" s="21" t="s">
        <v>40</v>
      </c>
      <c r="AS3" s="15"/>
      <c r="AT3" s="17" t="s">
        <v>41</v>
      </c>
      <c r="AU3" s="17" t="s">
        <v>42</v>
      </c>
      <c r="AV3" s="15"/>
      <c r="AW3" s="17" t="s">
        <v>43</v>
      </c>
      <c r="AX3" s="17" t="s">
        <v>44</v>
      </c>
      <c r="AY3" s="16" t="s">
        <v>45</v>
      </c>
      <c r="AZ3" s="17" t="s">
        <v>46</v>
      </c>
      <c r="BA3" s="12" t="s">
        <v>47</v>
      </c>
      <c r="BB3" s="22" t="s">
        <v>48</v>
      </c>
      <c r="BC3" s="14" t="s">
        <v>49</v>
      </c>
      <c r="BD3" s="23" t="s">
        <v>50</v>
      </c>
      <c r="BE3" s="15" t="s">
        <v>51</v>
      </c>
      <c r="BF3" s="15"/>
      <c r="BG3" s="15" t="s">
        <v>52</v>
      </c>
      <c r="BH3" s="12" t="s">
        <v>53</v>
      </c>
      <c r="BI3" s="21" t="s">
        <v>54</v>
      </c>
      <c r="BJ3" s="15"/>
      <c r="BK3" s="18" t="s">
        <v>55</v>
      </c>
      <c r="BL3" s="15" t="s">
        <v>56</v>
      </c>
      <c r="BM3" s="14" t="s">
        <v>57</v>
      </c>
      <c r="BN3" s="14" t="s">
        <v>58</v>
      </c>
      <c r="BO3" s="14" t="s">
        <v>59</v>
      </c>
      <c r="BP3" s="14" t="s">
        <v>60</v>
      </c>
      <c r="BQ3" s="14" t="s">
        <v>61</v>
      </c>
      <c r="BR3" s="14" t="s">
        <v>62</v>
      </c>
      <c r="BS3" s="14" t="s">
        <v>63</v>
      </c>
      <c r="BT3" s="14" t="s">
        <v>64</v>
      </c>
      <c r="BU3" s="20" t="s">
        <v>65</v>
      </c>
      <c r="BV3" s="20" t="s">
        <v>66</v>
      </c>
      <c r="BW3" s="20" t="s">
        <v>67</v>
      </c>
      <c r="BX3" s="20"/>
      <c r="BY3" s="20" t="s">
        <v>68</v>
      </c>
      <c r="BZ3" s="20" t="s">
        <v>69</v>
      </c>
      <c r="CA3" s="20" t="s">
        <v>70</v>
      </c>
      <c r="CB3" s="20" t="s">
        <v>71</v>
      </c>
      <c r="CC3" s="11"/>
      <c r="CD3" s="15" t="s">
        <v>72</v>
      </c>
      <c r="CE3" s="15" t="s">
        <v>73</v>
      </c>
      <c r="CF3" s="15" t="s">
        <v>74</v>
      </c>
      <c r="CG3" s="15" t="s">
        <v>75</v>
      </c>
      <c r="CH3" s="15" t="s">
        <v>76</v>
      </c>
      <c r="CI3" s="15" t="s">
        <v>77</v>
      </c>
      <c r="CJ3" s="15" t="s">
        <v>78</v>
      </c>
      <c r="CK3" s="15" t="s">
        <v>79</v>
      </c>
      <c r="CL3" s="15" t="s">
        <v>80</v>
      </c>
      <c r="CM3" s="15"/>
      <c r="CN3" s="15" t="s">
        <v>81</v>
      </c>
      <c r="CO3" s="15"/>
      <c r="CP3" s="15" t="s">
        <v>82</v>
      </c>
      <c r="CQ3" s="15"/>
      <c r="CR3" s="15" t="s">
        <v>83</v>
      </c>
      <c r="CS3" s="11"/>
      <c r="CT3" s="15" t="s">
        <v>84</v>
      </c>
      <c r="CU3" s="15" t="s">
        <v>85</v>
      </c>
      <c r="CV3" s="15" t="s">
        <v>86</v>
      </c>
      <c r="CW3" s="15" t="s">
        <v>87</v>
      </c>
      <c r="CX3" s="15" t="s">
        <v>88</v>
      </c>
      <c r="CY3" s="15" t="s">
        <v>89</v>
      </c>
      <c r="CZ3" s="15"/>
      <c r="DA3" s="15" t="s">
        <v>90</v>
      </c>
      <c r="DB3" s="24" t="s">
        <v>91</v>
      </c>
      <c r="DC3" s="11"/>
      <c r="DD3" s="15" t="s">
        <v>92</v>
      </c>
      <c r="DE3" s="15" t="s">
        <v>93</v>
      </c>
      <c r="DF3" s="11"/>
      <c r="DG3" s="15" t="s">
        <v>94</v>
      </c>
      <c r="DH3" s="15" t="s">
        <v>95</v>
      </c>
      <c r="DI3" s="15" t="s">
        <v>96</v>
      </c>
      <c r="DJ3" s="15" t="s">
        <v>97</v>
      </c>
      <c r="DK3" s="11"/>
      <c r="DL3" s="15" t="s">
        <v>98</v>
      </c>
      <c r="DM3" s="15" t="s">
        <v>99</v>
      </c>
      <c r="DN3" s="15" t="s">
        <v>100</v>
      </c>
      <c r="DO3" s="11"/>
      <c r="DP3" s="15" t="s">
        <v>101</v>
      </c>
      <c r="DQ3" s="15" t="s">
        <v>102</v>
      </c>
      <c r="DR3" s="15" t="s">
        <v>103</v>
      </c>
      <c r="DS3" s="10"/>
      <c r="DT3" s="10" t="s">
        <v>104</v>
      </c>
      <c r="DU3" s="10" t="s">
        <v>105</v>
      </c>
      <c r="DV3" s="10" t="s">
        <v>106</v>
      </c>
      <c r="DW3" s="10" t="s">
        <v>107</v>
      </c>
      <c r="DX3" s="10" t="s">
        <v>108</v>
      </c>
    </row>
    <row r="4" spans="1:128" ht="16.5" thickTop="1">
      <c r="A4" s="25">
        <v>90252</v>
      </c>
      <c r="B4" s="25"/>
      <c r="C4" s="25" t="s">
        <v>109</v>
      </c>
      <c r="D4" s="26">
        <f t="shared" ref="D4:D31" si="5">SUMPRODUCT($F$2:$DX$2,F4:DX4)</f>
        <v>0</v>
      </c>
      <c r="E4" s="4">
        <f t="shared" ref="E4:E31" si="6">SUM(F4:DX4)</f>
        <v>0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</row>
    <row r="5" spans="1:128">
      <c r="A5" s="25">
        <v>90253</v>
      </c>
      <c r="B5" s="25"/>
      <c r="C5" s="25" t="s">
        <v>112</v>
      </c>
      <c r="D5" s="26">
        <f t="shared" si="5"/>
        <v>0</v>
      </c>
      <c r="E5" s="4">
        <f t="shared" si="6"/>
        <v>0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</row>
    <row r="6" spans="1:128">
      <c r="A6" s="25">
        <v>90253</v>
      </c>
      <c r="B6" s="25"/>
      <c r="C6" s="25" t="s">
        <v>113</v>
      </c>
      <c r="D6" s="26">
        <f t="shared" si="5"/>
        <v>0</v>
      </c>
      <c r="E6" s="4">
        <f t="shared" si="6"/>
        <v>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</row>
    <row r="7" spans="1:128">
      <c r="A7" s="25">
        <v>90255</v>
      </c>
      <c r="B7" s="25"/>
      <c r="C7" s="25" t="s">
        <v>114</v>
      </c>
      <c r="D7" s="26">
        <f t="shared" si="5"/>
        <v>0</v>
      </c>
      <c r="E7" s="4">
        <f t="shared" si="6"/>
        <v>0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</row>
    <row r="8" spans="1:128">
      <c r="A8" s="25">
        <v>90253</v>
      </c>
      <c r="B8" s="25"/>
      <c r="C8" s="25" t="s">
        <v>116</v>
      </c>
      <c r="D8" s="26">
        <f t="shared" si="5"/>
        <v>0</v>
      </c>
      <c r="E8" s="4">
        <f t="shared" si="6"/>
        <v>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</row>
    <row r="9" spans="1:128">
      <c r="A9" s="25">
        <v>90253</v>
      </c>
      <c r="B9" s="25"/>
      <c r="C9" s="25" t="s">
        <v>117</v>
      </c>
      <c r="D9" s="26">
        <f t="shared" si="5"/>
        <v>0</v>
      </c>
      <c r="E9" s="4">
        <f t="shared" si="6"/>
        <v>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</row>
    <row r="10" spans="1:128">
      <c r="A10" s="25">
        <v>90252</v>
      </c>
      <c r="B10" s="25"/>
      <c r="C10" s="25" t="s">
        <v>120</v>
      </c>
      <c r="D10" s="26">
        <f t="shared" si="5"/>
        <v>0</v>
      </c>
      <c r="E10" s="4">
        <f t="shared" si="6"/>
        <v>0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</row>
    <row r="11" spans="1:128">
      <c r="A11" s="25">
        <v>90252</v>
      </c>
      <c r="B11" s="25" t="s">
        <v>123</v>
      </c>
      <c r="C11" s="25" t="s">
        <v>124</v>
      </c>
      <c r="D11" s="26">
        <f t="shared" si="5"/>
        <v>0</v>
      </c>
      <c r="E11" s="4">
        <f t="shared" si="6"/>
        <v>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</row>
    <row r="12" spans="1:128">
      <c r="A12" s="25"/>
      <c r="B12" s="25" t="s">
        <v>125</v>
      </c>
      <c r="C12" s="25" t="s">
        <v>126</v>
      </c>
      <c r="D12" s="26">
        <f t="shared" si="5"/>
        <v>0</v>
      </c>
      <c r="E12" s="4">
        <f t="shared" si="6"/>
        <v>0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</row>
    <row r="13" spans="1:128">
      <c r="A13" s="25">
        <v>90233</v>
      </c>
      <c r="B13" s="25"/>
      <c r="C13" s="25" t="s">
        <v>115</v>
      </c>
      <c r="D13" s="26">
        <f t="shared" si="5"/>
        <v>0</v>
      </c>
      <c r="E13" s="4">
        <f t="shared" si="6"/>
        <v>0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</row>
    <row r="14" spans="1:128">
      <c r="A14" s="25" t="s">
        <v>110</v>
      </c>
      <c r="B14" s="25" t="s">
        <v>144</v>
      </c>
      <c r="C14" s="25" t="s">
        <v>111</v>
      </c>
      <c r="D14" s="26">
        <f t="shared" si="5"/>
        <v>0</v>
      </c>
      <c r="E14" s="4">
        <f t="shared" si="6"/>
        <v>0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</row>
    <row r="15" spans="1:128">
      <c r="A15" s="25">
        <v>90453</v>
      </c>
      <c r="B15" s="25"/>
      <c r="C15" s="25" t="s">
        <v>119</v>
      </c>
      <c r="D15" s="26">
        <f t="shared" si="5"/>
        <v>0</v>
      </c>
      <c r="E15" s="4">
        <f t="shared" si="6"/>
        <v>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</row>
    <row r="16" spans="1:128">
      <c r="A16" s="25">
        <v>90242</v>
      </c>
      <c r="B16" s="25"/>
      <c r="C16" s="25" t="s">
        <v>118</v>
      </c>
      <c r="D16" s="26">
        <f t="shared" si="5"/>
        <v>0</v>
      </c>
      <c r="E16" s="4">
        <f t="shared" si="6"/>
        <v>0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</row>
    <row r="17" spans="1:128">
      <c r="A17" s="25"/>
      <c r="B17" s="25" t="s">
        <v>121</v>
      </c>
      <c r="C17" s="25" t="s">
        <v>122</v>
      </c>
      <c r="D17" s="26">
        <f t="shared" si="5"/>
        <v>0</v>
      </c>
      <c r="E17" s="4">
        <f t="shared" si="6"/>
        <v>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</row>
    <row r="18" spans="1:128">
      <c r="A18" s="25"/>
      <c r="B18" s="25" t="s">
        <v>127</v>
      </c>
      <c r="C18" s="25" t="s">
        <v>128</v>
      </c>
      <c r="D18" s="26">
        <f t="shared" si="5"/>
        <v>0</v>
      </c>
      <c r="E18" s="4">
        <f t="shared" si="6"/>
        <v>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</row>
    <row r="19" spans="1:128">
      <c r="A19" s="25">
        <v>90213</v>
      </c>
      <c r="B19" s="25" t="s">
        <v>129</v>
      </c>
      <c r="C19" s="25" t="s">
        <v>130</v>
      </c>
      <c r="D19" s="26">
        <f t="shared" si="5"/>
        <v>0</v>
      </c>
      <c r="E19" s="4">
        <f t="shared" si="6"/>
        <v>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</row>
    <row r="20" spans="1:128">
      <c r="A20" s="25"/>
      <c r="B20" s="25" t="s">
        <v>131</v>
      </c>
      <c r="C20" s="25" t="s">
        <v>132</v>
      </c>
      <c r="D20" s="26">
        <f t="shared" si="5"/>
        <v>0</v>
      </c>
      <c r="E20" s="4">
        <f t="shared" si="6"/>
        <v>0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</row>
    <row r="21" spans="1:128">
      <c r="A21" s="25"/>
      <c r="B21" s="25" t="s">
        <v>133</v>
      </c>
      <c r="C21" s="25" t="s">
        <v>134</v>
      </c>
      <c r="D21" s="26">
        <f t="shared" si="5"/>
        <v>0</v>
      </c>
      <c r="E21" s="4">
        <f t="shared" si="6"/>
        <v>0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</row>
    <row r="22" spans="1:128">
      <c r="A22" s="25"/>
      <c r="B22" s="25" t="s">
        <v>135</v>
      </c>
      <c r="C22" s="25" t="s">
        <v>136</v>
      </c>
      <c r="D22" s="26">
        <f t="shared" si="5"/>
        <v>0</v>
      </c>
      <c r="E22" s="4">
        <f t="shared" si="6"/>
        <v>0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</row>
    <row r="23" spans="1:128">
      <c r="A23" s="25">
        <v>90330</v>
      </c>
      <c r="B23" s="25" t="s">
        <v>137</v>
      </c>
      <c r="C23" s="25" t="s">
        <v>138</v>
      </c>
      <c r="D23" s="26">
        <f t="shared" si="5"/>
        <v>0</v>
      </c>
      <c r="E23" s="4">
        <f t="shared" si="6"/>
        <v>0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</row>
    <row r="24" spans="1:128">
      <c r="A24" s="25">
        <v>90331</v>
      </c>
      <c r="B24" s="25"/>
      <c r="C24" s="25" t="s">
        <v>139</v>
      </c>
      <c r="D24" s="26">
        <f t="shared" si="5"/>
        <v>0</v>
      </c>
      <c r="E24" s="4">
        <f t="shared" si="6"/>
        <v>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</row>
    <row r="25" spans="1:128">
      <c r="A25" s="25">
        <v>90331</v>
      </c>
      <c r="B25" s="25"/>
      <c r="C25" s="25" t="s">
        <v>140</v>
      </c>
      <c r="D25" s="26">
        <f t="shared" si="5"/>
        <v>0</v>
      </c>
      <c r="E25" s="4">
        <f t="shared" si="6"/>
        <v>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</row>
    <row r="26" spans="1:128">
      <c r="A26" s="25">
        <v>90581</v>
      </c>
      <c r="B26" s="25"/>
      <c r="C26" s="25" t="s">
        <v>141</v>
      </c>
      <c r="D26" s="26">
        <f t="shared" si="5"/>
        <v>0</v>
      </c>
      <c r="E26" s="4">
        <f t="shared" si="6"/>
        <v>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</row>
    <row r="27" spans="1:128">
      <c r="A27" s="25">
        <v>90814</v>
      </c>
      <c r="B27" s="25"/>
      <c r="C27" s="25" t="s">
        <v>142</v>
      </c>
      <c r="D27" s="26">
        <f t="shared" si="5"/>
        <v>0</v>
      </c>
      <c r="E27" s="4">
        <f t="shared" si="6"/>
        <v>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</row>
    <row r="28" spans="1:128">
      <c r="A28" s="25">
        <v>90325</v>
      </c>
      <c r="B28" s="25"/>
      <c r="C28" s="25" t="s">
        <v>143</v>
      </c>
      <c r="D28" s="26">
        <f t="shared" si="5"/>
        <v>0</v>
      </c>
      <c r="E28" s="4">
        <f t="shared" si="6"/>
        <v>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</row>
    <row r="29" spans="1:128">
      <c r="A29" s="25"/>
      <c r="B29" s="25"/>
      <c r="C29" s="25"/>
      <c r="D29" s="26">
        <f t="shared" si="5"/>
        <v>0</v>
      </c>
      <c r="E29" s="4">
        <f t="shared" si="6"/>
        <v>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</row>
    <row r="30" spans="1:128">
      <c r="A30" s="25"/>
      <c r="B30" s="25"/>
      <c r="C30" s="25"/>
      <c r="D30" s="26">
        <f t="shared" si="5"/>
        <v>0</v>
      </c>
      <c r="E30" s="4">
        <f t="shared" si="6"/>
        <v>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</row>
    <row r="31" spans="1:128" ht="16.5" thickBot="1">
      <c r="A31" s="28"/>
      <c r="B31" s="28"/>
      <c r="C31" s="28"/>
      <c r="D31" s="29">
        <f t="shared" si="5"/>
        <v>0</v>
      </c>
      <c r="E31" s="30">
        <f t="shared" si="6"/>
        <v>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</row>
    <row r="32" spans="1:128" ht="16.5" thickTop="1"/>
  </sheetData>
  <sheetProtection sheet="1" objects="1" scenarios="1" selectLockedCells="1" selectUnlockedCells="1"/>
  <protectedRanges>
    <protectedRange sqref="F4:DX7 F8:DX31" name="數量_22_1"/>
  </protectedRanges>
  <customSheetViews>
    <customSheetView guid="{64FC920E-998E-4775-9C7E-6562903CAD99}">
      <pane xSplit="5" ySplit="3" topLeftCell="F4" activePane="bottomRight" state="frozen"/>
      <selection pane="bottomRight" activeCell="E3" sqref="E3"/>
      <pageMargins left="0.7" right="0.7" top="0.75" bottom="0.75" header="0.3" footer="0.3"/>
    </customSheetView>
    <customSheetView guid="{100B274E-8477-4398-B7F3-997FEBE6E1BE}">
      <pane xSplit="5" ySplit="3" topLeftCell="F4" activePane="bottomRight" state="frozen"/>
      <selection pane="bottomRight" activeCell="E3" sqref="E3"/>
      <pageMargins left="0.7" right="0.7" top="0.75" bottom="0.75" header="0.3" footer="0.3"/>
    </customSheetView>
    <customSheetView guid="{CF4465F6-DF37-48E6-8EA1-7A3CB657EE75}">
      <pane xSplit="5" ySplit="3" topLeftCell="F4" activePane="bottomRight" state="frozen"/>
      <selection pane="bottomRight" activeCell="E3" sqref="E3"/>
      <pageMargins left="0.7" right="0.7" top="0.75" bottom="0.75" header="0.3" footer="0.3"/>
    </customSheetView>
  </customSheetViews>
  <phoneticPr fontId="2" type="noConversion"/>
  <conditionalFormatting sqref="E4:E29 A4:B31">
    <cfRule type="expression" dxfId="7" priority="8">
      <formula>AND(#REF!=0)</formula>
    </cfRule>
  </conditionalFormatting>
  <conditionalFormatting sqref="C4:C31 F4:DX31">
    <cfRule type="expression" dxfId="6" priority="7">
      <formula>AND(#REF!=0)</formula>
    </cfRule>
  </conditionalFormatting>
  <conditionalFormatting sqref="E31">
    <cfRule type="expression" dxfId="5" priority="6">
      <formula>AND(#REF!=0)</formula>
    </cfRule>
  </conditionalFormatting>
  <conditionalFormatting sqref="E30">
    <cfRule type="expression" dxfId="4" priority="5">
      <formula>AND(#REF!=0)</formula>
    </cfRule>
  </conditionalFormatting>
  <conditionalFormatting sqref="D4:D31">
    <cfRule type="expression" dxfId="3" priority="9">
      <formula>AND($D4=0)</formula>
    </cfRule>
  </conditionalFormatting>
  <conditionalFormatting sqref="C4:C31">
    <cfRule type="duplicateValues" dxfId="2" priority="20"/>
  </conditionalFormatting>
  <dataValidations count="1">
    <dataValidation type="list" imeMode="off" allowBlank="1" showInputMessage="1" showErrorMessage="1" errorTitle="份數有誤" error="份數有誤" sqref="F4:DX7 F8:DX31">
      <formula1>"1,2,3,4,5,6,7,8,9,10"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24"/>
  <sheetViews>
    <sheetView tabSelected="1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124" sqref="G124"/>
    </sheetView>
  </sheetViews>
  <sheetFormatPr defaultRowHeight="15.75"/>
  <cols>
    <col min="1" max="1" width="46" style="32" customWidth="1"/>
    <col min="2" max="2" width="10.21875" style="33" bestFit="1" customWidth="1"/>
    <col min="3" max="3" width="7.33203125" style="33" bestFit="1" customWidth="1"/>
    <col min="4" max="4" width="10.5546875" style="33" bestFit="1" customWidth="1"/>
    <col min="5" max="14" width="9.5546875" style="33" customWidth="1"/>
    <col min="15" max="19" width="9.5546875" style="33" hidden="1" customWidth="1"/>
    <col min="20" max="20" width="2.6640625" style="33" customWidth="1"/>
    <col min="21" max="16384" width="8.88671875" style="33"/>
  </cols>
  <sheetData>
    <row r="1" spans="1:20">
      <c r="B1" s="98" t="str">
        <f>IF(D4-D1,"數量有誤","")</f>
        <v/>
      </c>
      <c r="C1" s="71" t="s">
        <v>235</v>
      </c>
      <c r="D1" s="77">
        <f>SUM(E1:T1)</f>
        <v>28</v>
      </c>
      <c r="E1" s="99">
        <f>SUM(E5:E124)</f>
        <v>7</v>
      </c>
      <c r="F1" s="99">
        <f t="shared" ref="F1:S1" si="0">SUM(F5:F124)</f>
        <v>3</v>
      </c>
      <c r="G1" s="99">
        <f t="shared" si="0"/>
        <v>1</v>
      </c>
      <c r="H1" s="99">
        <f t="shared" si="0"/>
        <v>4</v>
      </c>
      <c r="I1" s="99">
        <f t="shared" si="0"/>
        <v>3</v>
      </c>
      <c r="J1" s="99">
        <f t="shared" si="0"/>
        <v>4</v>
      </c>
      <c r="K1" s="99">
        <f t="shared" si="0"/>
        <v>4</v>
      </c>
      <c r="L1" s="99">
        <f t="shared" si="0"/>
        <v>2</v>
      </c>
      <c r="M1" s="75">
        <f t="shared" si="0"/>
        <v>0</v>
      </c>
      <c r="N1" s="75">
        <f t="shared" si="0"/>
        <v>0</v>
      </c>
      <c r="O1" s="75">
        <f t="shared" si="0"/>
        <v>0</v>
      </c>
      <c r="P1" s="75">
        <f t="shared" si="0"/>
        <v>0</v>
      </c>
      <c r="Q1" s="75">
        <f t="shared" si="0"/>
        <v>0</v>
      </c>
      <c r="R1" s="75">
        <f t="shared" si="0"/>
        <v>0</v>
      </c>
      <c r="S1" s="75">
        <f t="shared" si="0"/>
        <v>0</v>
      </c>
      <c r="T1" s="72"/>
    </row>
    <row r="2" spans="1:20">
      <c r="B2" s="98" t="str">
        <f>IF(SUMPRODUCT(D5:D124,C5:C124)-D2,"金額有誤","")</f>
        <v/>
      </c>
      <c r="C2" s="71" t="s">
        <v>234</v>
      </c>
      <c r="D2" s="78">
        <f>SUM(E2:T2)</f>
        <v>32810</v>
      </c>
      <c r="E2" s="76">
        <f>SUMPRODUCT(E5:E124,$C$5:$C$124)</f>
        <v>8200</v>
      </c>
      <c r="F2" s="76">
        <f t="shared" ref="F2:S2" si="1">SUMPRODUCT(F5:F124,$C$5:$C$124)</f>
        <v>9680</v>
      </c>
      <c r="G2" s="76">
        <f t="shared" si="1"/>
        <v>1380</v>
      </c>
      <c r="H2" s="76">
        <f t="shared" si="1"/>
        <v>2790</v>
      </c>
      <c r="I2" s="76">
        <f t="shared" si="1"/>
        <v>2550</v>
      </c>
      <c r="J2" s="76">
        <f t="shared" si="1"/>
        <v>2930</v>
      </c>
      <c r="K2" s="76">
        <f t="shared" si="1"/>
        <v>3200</v>
      </c>
      <c r="L2" s="76">
        <f t="shared" si="1"/>
        <v>2080</v>
      </c>
      <c r="M2" s="76">
        <f t="shared" si="1"/>
        <v>0</v>
      </c>
      <c r="N2" s="76">
        <f t="shared" si="1"/>
        <v>0</v>
      </c>
      <c r="O2" s="76">
        <f t="shared" si="1"/>
        <v>0</v>
      </c>
      <c r="P2" s="76">
        <f t="shared" si="1"/>
        <v>0</v>
      </c>
      <c r="Q2" s="76">
        <f t="shared" si="1"/>
        <v>0</v>
      </c>
      <c r="R2" s="76">
        <f t="shared" si="1"/>
        <v>0</v>
      </c>
      <c r="S2" s="76">
        <f t="shared" si="1"/>
        <v>0</v>
      </c>
      <c r="T2" s="72"/>
    </row>
    <row r="3" spans="1:20">
      <c r="C3" s="71" t="s">
        <v>175</v>
      </c>
      <c r="D3" s="77" t="s">
        <v>237</v>
      </c>
      <c r="E3" s="83">
        <v>63552</v>
      </c>
      <c r="F3" s="84">
        <v>63521</v>
      </c>
      <c r="G3" s="84"/>
      <c r="H3" s="84">
        <v>33245</v>
      </c>
      <c r="I3" s="84">
        <v>63535</v>
      </c>
      <c r="J3" s="84">
        <v>63520</v>
      </c>
      <c r="K3" s="84"/>
      <c r="L3" s="84"/>
      <c r="M3" s="84"/>
      <c r="N3" s="84"/>
      <c r="O3" s="84"/>
      <c r="P3" s="84"/>
      <c r="Q3" s="84"/>
      <c r="R3" s="84"/>
      <c r="S3" s="84"/>
      <c r="T3" s="72"/>
    </row>
    <row r="4" spans="1:20" ht="32.25" thickBot="1">
      <c r="A4" s="34" t="s">
        <v>146</v>
      </c>
      <c r="B4" s="82" t="s">
        <v>236</v>
      </c>
      <c r="C4" s="97" t="s">
        <v>239</v>
      </c>
      <c r="D4" s="79">
        <f>SUM(D5:D124)</f>
        <v>28</v>
      </c>
      <c r="E4" s="85" t="s">
        <v>114</v>
      </c>
      <c r="F4" s="86" t="s">
        <v>240</v>
      </c>
      <c r="G4" s="86" t="s">
        <v>241</v>
      </c>
      <c r="H4" s="86" t="s">
        <v>142</v>
      </c>
      <c r="I4" s="86" t="s">
        <v>243</v>
      </c>
      <c r="J4" s="86" t="s">
        <v>109</v>
      </c>
      <c r="K4" s="86" t="s">
        <v>244</v>
      </c>
      <c r="L4" s="86" t="s">
        <v>246</v>
      </c>
      <c r="M4" s="86"/>
      <c r="N4" s="86"/>
      <c r="O4" s="86"/>
      <c r="P4" s="86"/>
      <c r="Q4" s="86"/>
      <c r="R4" s="86"/>
      <c r="S4" s="86"/>
      <c r="T4" s="72"/>
    </row>
    <row r="5" spans="1:20" ht="16.5" hidden="1" thickTop="1">
      <c r="A5" s="35" t="s">
        <v>147</v>
      </c>
      <c r="B5" s="36"/>
      <c r="C5" s="37"/>
      <c r="D5" s="80"/>
      <c r="E5" s="87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72"/>
    </row>
    <row r="6" spans="1:20" ht="16.5" thickTop="1">
      <c r="A6" s="38" t="s">
        <v>176</v>
      </c>
      <c r="B6" s="39" t="s">
        <v>148</v>
      </c>
      <c r="C6" s="40">
        <v>1380</v>
      </c>
      <c r="D6" s="81">
        <f>SUM(E6:T6)</f>
        <v>5</v>
      </c>
      <c r="E6" s="89"/>
      <c r="F6" s="90">
        <v>1</v>
      </c>
      <c r="G6" s="90">
        <v>1</v>
      </c>
      <c r="H6" s="90"/>
      <c r="I6" s="90">
        <v>1</v>
      </c>
      <c r="J6" s="90">
        <v>1</v>
      </c>
      <c r="K6" s="90"/>
      <c r="L6" s="90">
        <v>1</v>
      </c>
      <c r="M6" s="90"/>
      <c r="N6" s="90"/>
      <c r="O6" s="90"/>
      <c r="P6" s="90"/>
      <c r="Q6" s="90"/>
      <c r="R6" s="90"/>
      <c r="S6" s="90"/>
      <c r="T6" s="72"/>
    </row>
    <row r="7" spans="1:20" hidden="1">
      <c r="A7" s="41" t="s">
        <v>177</v>
      </c>
      <c r="B7" s="39" t="s">
        <v>149</v>
      </c>
      <c r="C7" s="40">
        <v>1800</v>
      </c>
      <c r="D7" s="81">
        <f t="shared" ref="D7:D70" si="2">SUM(E7:T7)</f>
        <v>0</v>
      </c>
      <c r="E7" s="89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72"/>
    </row>
    <row r="8" spans="1:20">
      <c r="A8" s="42" t="s">
        <v>178</v>
      </c>
      <c r="B8" s="43">
        <v>1000</v>
      </c>
      <c r="C8" s="40">
        <v>750</v>
      </c>
      <c r="D8" s="81">
        <f t="shared" si="2"/>
        <v>1</v>
      </c>
      <c r="E8" s="89"/>
      <c r="F8" s="90"/>
      <c r="G8" s="90"/>
      <c r="H8" s="90">
        <v>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72"/>
    </row>
    <row r="9" spans="1:20" hidden="1">
      <c r="A9" s="42" t="s">
        <v>179</v>
      </c>
      <c r="B9" s="39" t="s">
        <v>148</v>
      </c>
      <c r="C9" s="40">
        <v>1600</v>
      </c>
      <c r="D9" s="81">
        <f t="shared" si="2"/>
        <v>0</v>
      </c>
      <c r="E9" s="89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72"/>
    </row>
    <row r="10" spans="1:20" hidden="1">
      <c r="A10" s="42" t="s">
        <v>180</v>
      </c>
      <c r="B10" s="39" t="s">
        <v>148</v>
      </c>
      <c r="C10" s="40">
        <v>1700</v>
      </c>
      <c r="D10" s="81">
        <f t="shared" si="2"/>
        <v>0</v>
      </c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72"/>
    </row>
    <row r="11" spans="1:20">
      <c r="A11" s="44" t="s">
        <v>150</v>
      </c>
      <c r="B11" s="45">
        <v>800</v>
      </c>
      <c r="C11" s="40">
        <v>400</v>
      </c>
      <c r="D11" s="81">
        <f t="shared" si="2"/>
        <v>1</v>
      </c>
      <c r="E11" s="89"/>
      <c r="F11" s="90"/>
      <c r="G11" s="90"/>
      <c r="H11" s="90"/>
      <c r="I11" s="90"/>
      <c r="J11" s="90">
        <v>1</v>
      </c>
      <c r="K11" s="90"/>
      <c r="L11" s="90"/>
      <c r="M11" s="90"/>
      <c r="N11" s="90"/>
      <c r="O11" s="90"/>
      <c r="P11" s="90"/>
      <c r="Q11" s="90"/>
      <c r="R11" s="90"/>
      <c r="S11" s="90"/>
      <c r="T11" s="72"/>
    </row>
    <row r="12" spans="1:20" hidden="1">
      <c r="A12" s="46" t="s">
        <v>151</v>
      </c>
      <c r="B12" s="45">
        <v>800</v>
      </c>
      <c r="C12" s="40">
        <v>400</v>
      </c>
      <c r="D12" s="81">
        <f t="shared" si="2"/>
        <v>0</v>
      </c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72"/>
    </row>
    <row r="13" spans="1:20">
      <c r="A13" s="47" t="s">
        <v>152</v>
      </c>
      <c r="B13" s="45">
        <v>800</v>
      </c>
      <c r="C13" s="40">
        <v>400</v>
      </c>
      <c r="D13" s="81">
        <f t="shared" si="2"/>
        <v>3</v>
      </c>
      <c r="E13" s="89"/>
      <c r="F13" s="90">
        <v>1</v>
      </c>
      <c r="G13" s="90"/>
      <c r="H13" s="90"/>
      <c r="I13" s="90">
        <v>1</v>
      </c>
      <c r="J13" s="90">
        <v>1</v>
      </c>
      <c r="K13" s="90"/>
      <c r="L13" s="90"/>
      <c r="M13" s="90"/>
      <c r="N13" s="90"/>
      <c r="O13" s="90"/>
      <c r="P13" s="90"/>
      <c r="Q13" s="90"/>
      <c r="R13" s="90"/>
      <c r="S13" s="90"/>
      <c r="T13" s="72"/>
    </row>
    <row r="14" spans="1:20" hidden="1">
      <c r="A14" s="48" t="s">
        <v>153</v>
      </c>
      <c r="B14" s="45">
        <v>800</v>
      </c>
      <c r="C14" s="40">
        <v>400</v>
      </c>
      <c r="D14" s="81">
        <f t="shared" si="2"/>
        <v>0</v>
      </c>
      <c r="E14" s="8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72"/>
    </row>
    <row r="15" spans="1:20" hidden="1">
      <c r="A15" s="49" t="s">
        <v>181</v>
      </c>
      <c r="B15" s="45">
        <v>540</v>
      </c>
      <c r="C15" s="40">
        <v>405</v>
      </c>
      <c r="D15" s="81">
        <f t="shared" si="2"/>
        <v>0</v>
      </c>
      <c r="E15" s="8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72"/>
    </row>
    <row r="16" spans="1:20" hidden="1">
      <c r="A16" s="49" t="s">
        <v>182</v>
      </c>
      <c r="B16" s="45">
        <v>600</v>
      </c>
      <c r="C16" s="40">
        <v>450</v>
      </c>
      <c r="D16" s="81">
        <f t="shared" si="2"/>
        <v>0</v>
      </c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72"/>
    </row>
    <row r="17" spans="1:20">
      <c r="A17" s="50" t="s">
        <v>183</v>
      </c>
      <c r="B17" s="45">
        <v>1050</v>
      </c>
      <c r="C17" s="40">
        <v>700</v>
      </c>
      <c r="D17" s="81">
        <f t="shared" si="2"/>
        <v>2</v>
      </c>
      <c r="E17" s="89">
        <v>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72"/>
    </row>
    <row r="18" spans="1:20" hidden="1">
      <c r="A18" s="49" t="s">
        <v>184</v>
      </c>
      <c r="B18" s="45">
        <v>525</v>
      </c>
      <c r="C18" s="40">
        <v>350</v>
      </c>
      <c r="D18" s="81">
        <f t="shared" si="2"/>
        <v>0</v>
      </c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72"/>
    </row>
    <row r="19" spans="1:20" hidden="1">
      <c r="A19" s="49" t="s">
        <v>185</v>
      </c>
      <c r="B19" s="45">
        <v>780</v>
      </c>
      <c r="C19" s="40">
        <v>520</v>
      </c>
      <c r="D19" s="81">
        <f t="shared" si="2"/>
        <v>0</v>
      </c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72"/>
    </row>
    <row r="20" spans="1:20" hidden="1">
      <c r="A20" s="51" t="s">
        <v>186</v>
      </c>
      <c r="B20" s="52">
        <v>540</v>
      </c>
      <c r="C20" s="40">
        <v>405</v>
      </c>
      <c r="D20" s="81">
        <f t="shared" si="2"/>
        <v>0</v>
      </c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72"/>
    </row>
    <row r="21" spans="1:20" hidden="1">
      <c r="A21" s="53" t="s">
        <v>187</v>
      </c>
      <c r="B21" s="52">
        <v>580</v>
      </c>
      <c r="C21" s="40">
        <v>435</v>
      </c>
      <c r="D21" s="81">
        <f t="shared" si="2"/>
        <v>0</v>
      </c>
      <c r="E21" s="89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72"/>
    </row>
    <row r="22" spans="1:20" hidden="1">
      <c r="A22" s="51" t="s">
        <v>188</v>
      </c>
      <c r="B22" s="45">
        <v>780</v>
      </c>
      <c r="C22" s="40">
        <v>585</v>
      </c>
      <c r="D22" s="81">
        <f t="shared" si="2"/>
        <v>0</v>
      </c>
      <c r="E22" s="89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72"/>
    </row>
    <row r="23" spans="1:20">
      <c r="A23" s="54" t="s">
        <v>154</v>
      </c>
      <c r="B23" s="45">
        <v>1500</v>
      </c>
      <c r="C23" s="40">
        <v>1100</v>
      </c>
      <c r="D23" s="81">
        <f t="shared" si="2"/>
        <v>1</v>
      </c>
      <c r="E23" s="89">
        <v>1</v>
      </c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72"/>
    </row>
    <row r="24" spans="1:20" hidden="1">
      <c r="A24" s="54" t="s">
        <v>155</v>
      </c>
      <c r="B24" s="45">
        <v>1500</v>
      </c>
      <c r="C24" s="40">
        <v>1100</v>
      </c>
      <c r="D24" s="81">
        <f t="shared" si="2"/>
        <v>0</v>
      </c>
      <c r="E24" s="8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72"/>
    </row>
    <row r="25" spans="1:20" hidden="1">
      <c r="A25" s="54" t="s">
        <v>145</v>
      </c>
      <c r="B25" s="45">
        <v>1600</v>
      </c>
      <c r="C25" s="40">
        <v>1300</v>
      </c>
      <c r="D25" s="81">
        <f t="shared" si="2"/>
        <v>0</v>
      </c>
      <c r="E25" s="8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72"/>
    </row>
    <row r="26" spans="1:20">
      <c r="A26" s="41" t="s">
        <v>189</v>
      </c>
      <c r="B26" s="45">
        <v>1350</v>
      </c>
      <c r="C26" s="40">
        <v>1200</v>
      </c>
      <c r="D26" s="81">
        <f t="shared" si="2"/>
        <v>2</v>
      </c>
      <c r="E26" s="89">
        <v>2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72"/>
    </row>
    <row r="27" spans="1:20" hidden="1">
      <c r="A27" s="51" t="s">
        <v>190</v>
      </c>
      <c r="B27" s="45">
        <v>2800</v>
      </c>
      <c r="C27" s="40">
        <v>2500</v>
      </c>
      <c r="D27" s="81">
        <f t="shared" si="2"/>
        <v>0</v>
      </c>
      <c r="E27" s="8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72"/>
    </row>
    <row r="28" spans="1:20" hidden="1">
      <c r="A28" s="55" t="s">
        <v>156</v>
      </c>
      <c r="B28" s="56"/>
      <c r="C28" s="49"/>
      <c r="D28" s="81"/>
      <c r="E28" s="8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72"/>
    </row>
    <row r="29" spans="1:20" hidden="1">
      <c r="A29" s="49"/>
      <c r="B29" s="56"/>
      <c r="C29" s="49"/>
      <c r="D29" s="81"/>
      <c r="E29" s="8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72"/>
    </row>
    <row r="30" spans="1:20" hidden="1">
      <c r="A30" s="38" t="s">
        <v>191</v>
      </c>
      <c r="B30" s="57">
        <v>690</v>
      </c>
      <c r="C30" s="74" t="s">
        <v>157</v>
      </c>
      <c r="D30" s="81">
        <f t="shared" si="2"/>
        <v>0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72"/>
    </row>
    <row r="31" spans="1:20" hidden="1">
      <c r="A31" s="38" t="s">
        <v>192</v>
      </c>
      <c r="B31" s="57">
        <v>2000</v>
      </c>
      <c r="C31" s="40">
        <v>1450</v>
      </c>
      <c r="D31" s="81">
        <f t="shared" si="2"/>
        <v>0</v>
      </c>
      <c r="E31" s="89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72"/>
    </row>
    <row r="32" spans="1:20" hidden="1">
      <c r="A32" s="58" t="s">
        <v>158</v>
      </c>
      <c r="B32" s="57">
        <v>690</v>
      </c>
      <c r="C32" s="40">
        <v>550</v>
      </c>
      <c r="D32" s="81">
        <f t="shared" si="2"/>
        <v>0</v>
      </c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72"/>
    </row>
    <row r="33" spans="1:20">
      <c r="A33" s="49" t="s">
        <v>247</v>
      </c>
      <c r="B33" s="56"/>
      <c r="C33" s="40">
        <v>700</v>
      </c>
      <c r="D33" s="81">
        <f t="shared" si="2"/>
        <v>1</v>
      </c>
      <c r="E33" s="89"/>
      <c r="F33" s="90"/>
      <c r="G33" s="90"/>
      <c r="H33" s="90"/>
      <c r="I33" s="90"/>
      <c r="J33" s="90"/>
      <c r="K33" s="90"/>
      <c r="L33" s="90">
        <v>1</v>
      </c>
      <c r="M33" s="90"/>
      <c r="N33" s="90"/>
      <c r="O33" s="90"/>
      <c r="P33" s="90"/>
      <c r="Q33" s="90"/>
      <c r="R33" s="90"/>
      <c r="S33" s="90"/>
      <c r="T33" s="72"/>
    </row>
    <row r="34" spans="1:20" hidden="1">
      <c r="A34" s="59" t="s">
        <v>193</v>
      </c>
      <c r="B34" s="57">
        <v>200</v>
      </c>
      <c r="C34" s="40">
        <v>160</v>
      </c>
      <c r="D34" s="81">
        <f t="shared" si="2"/>
        <v>0</v>
      </c>
      <c r="E34" s="8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72"/>
    </row>
    <row r="35" spans="1:20" hidden="1">
      <c r="A35" s="59" t="s">
        <v>194</v>
      </c>
      <c r="B35" s="57">
        <v>400</v>
      </c>
      <c r="C35" s="40">
        <v>330</v>
      </c>
      <c r="D35" s="81">
        <f t="shared" si="2"/>
        <v>0</v>
      </c>
      <c r="E35" s="89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72"/>
    </row>
    <row r="36" spans="1:20" hidden="1">
      <c r="A36" s="59" t="s">
        <v>195</v>
      </c>
      <c r="B36" s="57">
        <v>550</v>
      </c>
      <c r="C36" s="40">
        <v>420</v>
      </c>
      <c r="D36" s="81">
        <f t="shared" si="2"/>
        <v>0</v>
      </c>
      <c r="E36" s="89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72"/>
    </row>
    <row r="37" spans="1:20" hidden="1">
      <c r="A37" s="59" t="s">
        <v>196</v>
      </c>
      <c r="B37" s="60">
        <v>1550</v>
      </c>
      <c r="C37" s="40">
        <v>1300</v>
      </c>
      <c r="D37" s="81">
        <f t="shared" si="2"/>
        <v>0</v>
      </c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72"/>
    </row>
    <row r="38" spans="1:20" hidden="1">
      <c r="A38" s="59"/>
      <c r="B38" s="60"/>
      <c r="C38" s="40"/>
      <c r="D38" s="81"/>
      <c r="E38" s="89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72"/>
    </row>
    <row r="39" spans="1:20">
      <c r="A39" s="41" t="s">
        <v>197</v>
      </c>
      <c r="B39" s="57">
        <v>1200</v>
      </c>
      <c r="C39" s="40">
        <v>1000</v>
      </c>
      <c r="D39" s="81">
        <f t="shared" si="2"/>
        <v>1</v>
      </c>
      <c r="E39" s="89"/>
      <c r="F39" s="90"/>
      <c r="G39" s="90"/>
      <c r="H39" s="90"/>
      <c r="I39" s="90"/>
      <c r="J39" s="90"/>
      <c r="K39" s="90">
        <v>1</v>
      </c>
      <c r="L39" s="90"/>
      <c r="M39" s="90"/>
      <c r="N39" s="90"/>
      <c r="O39" s="90"/>
      <c r="P39" s="90"/>
      <c r="Q39" s="90"/>
      <c r="R39" s="90"/>
      <c r="S39" s="90"/>
      <c r="T39" s="72"/>
    </row>
    <row r="40" spans="1:20">
      <c r="A40" s="41" t="s">
        <v>173</v>
      </c>
      <c r="B40" s="57">
        <v>1120</v>
      </c>
      <c r="C40" s="40">
        <v>900</v>
      </c>
      <c r="D40" s="81">
        <f t="shared" si="2"/>
        <v>1</v>
      </c>
      <c r="E40" s="89"/>
      <c r="F40" s="90"/>
      <c r="G40" s="90"/>
      <c r="H40" s="90"/>
      <c r="I40" s="90"/>
      <c r="J40" s="90"/>
      <c r="K40" s="90">
        <v>1</v>
      </c>
      <c r="L40" s="90"/>
      <c r="M40" s="90"/>
      <c r="N40" s="90"/>
      <c r="O40" s="90"/>
      <c r="P40" s="90"/>
      <c r="Q40" s="90"/>
      <c r="R40" s="90"/>
      <c r="S40" s="90"/>
      <c r="T40" s="72"/>
    </row>
    <row r="41" spans="1:20" hidden="1">
      <c r="A41" s="41" t="s">
        <v>174</v>
      </c>
      <c r="B41" s="57">
        <v>2060</v>
      </c>
      <c r="C41" s="40">
        <v>1800</v>
      </c>
      <c r="D41" s="81">
        <f t="shared" si="2"/>
        <v>0</v>
      </c>
      <c r="E41" s="89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72"/>
    </row>
    <row r="42" spans="1:20" hidden="1">
      <c r="A42" s="41"/>
      <c r="B42" s="57"/>
      <c r="C42" s="40"/>
      <c r="D42" s="81"/>
      <c r="E42" s="89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72"/>
    </row>
    <row r="43" spans="1:20" hidden="1">
      <c r="A43" s="55" t="s">
        <v>198</v>
      </c>
      <c r="B43" s="57">
        <v>560</v>
      </c>
      <c r="C43" s="40">
        <v>470</v>
      </c>
      <c r="D43" s="81">
        <f t="shared" si="2"/>
        <v>0</v>
      </c>
      <c r="E43" s="89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72"/>
    </row>
    <row r="44" spans="1:20" hidden="1">
      <c r="A44" s="55" t="s">
        <v>199</v>
      </c>
      <c r="B44" s="57">
        <v>420</v>
      </c>
      <c r="C44" s="40">
        <v>330</v>
      </c>
      <c r="D44" s="81">
        <f t="shared" si="2"/>
        <v>0</v>
      </c>
      <c r="E44" s="89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72"/>
    </row>
    <row r="45" spans="1:20">
      <c r="A45" s="55" t="s">
        <v>200</v>
      </c>
      <c r="B45" s="57">
        <v>850</v>
      </c>
      <c r="C45" s="40">
        <v>650</v>
      </c>
      <c r="D45" s="81">
        <f t="shared" si="2"/>
        <v>1</v>
      </c>
      <c r="E45" s="89"/>
      <c r="F45" s="90"/>
      <c r="G45" s="90"/>
      <c r="H45" s="90">
        <v>1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72"/>
    </row>
    <row r="46" spans="1:20" hidden="1">
      <c r="A46" s="55" t="s">
        <v>201</v>
      </c>
      <c r="B46" s="57">
        <v>1600</v>
      </c>
      <c r="C46" s="40">
        <v>1300</v>
      </c>
      <c r="D46" s="81">
        <f t="shared" si="2"/>
        <v>0</v>
      </c>
      <c r="E46" s="89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72"/>
    </row>
    <row r="47" spans="1:20" hidden="1">
      <c r="A47" s="55"/>
      <c r="B47" s="57"/>
      <c r="C47" s="40"/>
      <c r="D47" s="81"/>
      <c r="E47" s="89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72"/>
    </row>
    <row r="48" spans="1:20" hidden="1">
      <c r="A48" s="59" t="s">
        <v>28</v>
      </c>
      <c r="B48" s="60">
        <v>1400</v>
      </c>
      <c r="C48" s="40">
        <v>1000</v>
      </c>
      <c r="D48" s="81">
        <f t="shared" si="2"/>
        <v>0</v>
      </c>
      <c r="E48" s="89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72"/>
    </row>
    <row r="49" spans="1:20" hidden="1">
      <c r="A49" s="61" t="s">
        <v>29</v>
      </c>
      <c r="B49" s="60">
        <v>1400</v>
      </c>
      <c r="C49" s="40">
        <v>1000</v>
      </c>
      <c r="D49" s="81">
        <f t="shared" si="2"/>
        <v>0</v>
      </c>
      <c r="E49" s="89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72"/>
    </row>
    <row r="50" spans="1:20" hidden="1">
      <c r="A50" s="54" t="s">
        <v>30</v>
      </c>
      <c r="B50" s="60">
        <v>1400</v>
      </c>
      <c r="C50" s="40">
        <v>1000</v>
      </c>
      <c r="D50" s="81">
        <f t="shared" si="2"/>
        <v>0</v>
      </c>
      <c r="E50" s="89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72"/>
    </row>
    <row r="51" spans="1:20" hidden="1">
      <c r="A51" s="54"/>
      <c r="B51" s="60"/>
      <c r="C51" s="40"/>
      <c r="D51" s="81"/>
      <c r="E51" s="89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72"/>
    </row>
    <row r="52" spans="1:20" hidden="1">
      <c r="A52" s="42" t="s">
        <v>202</v>
      </c>
      <c r="B52" s="57">
        <v>360</v>
      </c>
      <c r="C52" s="40">
        <v>300</v>
      </c>
      <c r="D52" s="81">
        <f t="shared" si="2"/>
        <v>0</v>
      </c>
      <c r="E52" s="89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72"/>
    </row>
    <row r="53" spans="1:20">
      <c r="A53" s="42" t="s">
        <v>203</v>
      </c>
      <c r="B53" s="57">
        <v>750</v>
      </c>
      <c r="C53" s="40">
        <v>620</v>
      </c>
      <c r="D53" s="81">
        <f t="shared" si="2"/>
        <v>1</v>
      </c>
      <c r="E53" s="89"/>
      <c r="F53" s="90"/>
      <c r="G53" s="90"/>
      <c r="H53" s="90">
        <v>1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72"/>
    </row>
    <row r="54" spans="1:20" hidden="1">
      <c r="A54" s="42" t="s">
        <v>204</v>
      </c>
      <c r="B54" s="57">
        <v>1600</v>
      </c>
      <c r="C54" s="40">
        <v>1400</v>
      </c>
      <c r="D54" s="81">
        <f t="shared" si="2"/>
        <v>0</v>
      </c>
      <c r="E54" s="89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72"/>
    </row>
    <row r="55" spans="1:20" hidden="1">
      <c r="A55" s="42"/>
      <c r="B55" s="57"/>
      <c r="C55" s="40"/>
      <c r="D55" s="81"/>
      <c r="E55" s="89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72"/>
    </row>
    <row r="56" spans="1:20" hidden="1">
      <c r="A56" s="62" t="s">
        <v>205</v>
      </c>
      <c r="B56" s="57">
        <v>1000</v>
      </c>
      <c r="C56" s="73" t="s">
        <v>157</v>
      </c>
      <c r="D56" s="81">
        <f t="shared" si="2"/>
        <v>0</v>
      </c>
      <c r="E56" s="89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72"/>
    </row>
    <row r="57" spans="1:20" hidden="1">
      <c r="A57" s="62" t="s">
        <v>206</v>
      </c>
      <c r="B57" s="57">
        <v>2000</v>
      </c>
      <c r="C57" s="40">
        <v>1700</v>
      </c>
      <c r="D57" s="81">
        <f t="shared" si="2"/>
        <v>0</v>
      </c>
      <c r="E57" s="89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72"/>
    </row>
    <row r="58" spans="1:20" hidden="1">
      <c r="A58" s="54"/>
      <c r="B58" s="60"/>
      <c r="C58" s="40"/>
      <c r="D58" s="81"/>
      <c r="E58" s="89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72"/>
    </row>
    <row r="59" spans="1:20" hidden="1">
      <c r="A59" s="63" t="s">
        <v>207</v>
      </c>
      <c r="B59" s="57">
        <v>850</v>
      </c>
      <c r="C59" s="40">
        <v>700</v>
      </c>
      <c r="D59" s="81">
        <f t="shared" si="2"/>
        <v>0</v>
      </c>
      <c r="E59" s="89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72"/>
    </row>
    <row r="60" spans="1:20" hidden="1">
      <c r="A60" s="63" t="s">
        <v>208</v>
      </c>
      <c r="B60" s="57">
        <v>1050</v>
      </c>
      <c r="C60" s="40">
        <v>900</v>
      </c>
      <c r="D60" s="81">
        <f t="shared" si="2"/>
        <v>0</v>
      </c>
      <c r="E60" s="89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72"/>
    </row>
    <row r="61" spans="1:20" hidden="1">
      <c r="A61" s="41" t="s">
        <v>159</v>
      </c>
      <c r="B61" s="57">
        <v>1100</v>
      </c>
      <c r="C61" s="40">
        <v>900</v>
      </c>
      <c r="D61" s="81">
        <f t="shared" si="2"/>
        <v>0</v>
      </c>
      <c r="E61" s="89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72"/>
    </row>
    <row r="62" spans="1:20" hidden="1">
      <c r="A62" s="64" t="s">
        <v>209</v>
      </c>
      <c r="B62" s="57">
        <v>890</v>
      </c>
      <c r="C62" s="40">
        <v>670</v>
      </c>
      <c r="D62" s="81">
        <f t="shared" si="2"/>
        <v>0</v>
      </c>
      <c r="E62" s="89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72"/>
    </row>
    <row r="63" spans="1:20">
      <c r="A63" s="65" t="s">
        <v>210</v>
      </c>
      <c r="B63" s="66">
        <v>880</v>
      </c>
      <c r="C63" s="40">
        <v>770</v>
      </c>
      <c r="D63" s="81">
        <f t="shared" si="2"/>
        <v>1</v>
      </c>
      <c r="E63" s="89"/>
      <c r="F63" s="90"/>
      <c r="G63" s="90"/>
      <c r="H63" s="90">
        <v>1</v>
      </c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72"/>
    </row>
    <row r="64" spans="1:20" hidden="1">
      <c r="A64" s="65" t="s">
        <v>160</v>
      </c>
      <c r="B64" s="66">
        <v>950</v>
      </c>
      <c r="C64" s="40">
        <v>800</v>
      </c>
      <c r="D64" s="81">
        <f t="shared" si="2"/>
        <v>0</v>
      </c>
      <c r="E64" s="89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72"/>
    </row>
    <row r="65" spans="1:20" hidden="1">
      <c r="A65" s="65" t="s">
        <v>161</v>
      </c>
      <c r="B65" s="66">
        <v>1800</v>
      </c>
      <c r="C65" s="40">
        <v>1500</v>
      </c>
      <c r="D65" s="81">
        <f t="shared" si="2"/>
        <v>0</v>
      </c>
      <c r="E65" s="89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72"/>
    </row>
    <row r="66" spans="1:20" hidden="1">
      <c r="A66" s="65"/>
      <c r="B66" s="66"/>
      <c r="C66" s="40"/>
      <c r="D66" s="81"/>
      <c r="E66" s="89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72"/>
    </row>
    <row r="67" spans="1:20" hidden="1">
      <c r="A67" s="53" t="s">
        <v>45</v>
      </c>
      <c r="B67" s="57">
        <v>750</v>
      </c>
      <c r="C67" s="40">
        <v>550</v>
      </c>
      <c r="D67" s="81">
        <f t="shared" si="2"/>
        <v>0</v>
      </c>
      <c r="E67" s="89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72"/>
    </row>
    <row r="68" spans="1:20" hidden="1">
      <c r="A68" s="54" t="s">
        <v>46</v>
      </c>
      <c r="B68" s="57">
        <v>750</v>
      </c>
      <c r="C68" s="40">
        <v>550</v>
      </c>
      <c r="D68" s="81">
        <f t="shared" si="2"/>
        <v>0</v>
      </c>
      <c r="E68" s="89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72"/>
    </row>
    <row r="69" spans="1:20" hidden="1">
      <c r="A69" s="59" t="s">
        <v>162</v>
      </c>
      <c r="B69" s="57">
        <v>750</v>
      </c>
      <c r="C69" s="40">
        <v>550</v>
      </c>
      <c r="D69" s="81">
        <f t="shared" si="2"/>
        <v>0</v>
      </c>
      <c r="E69" s="89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72"/>
    </row>
    <row r="70" spans="1:20" hidden="1">
      <c r="A70" s="67" t="s">
        <v>44</v>
      </c>
      <c r="B70" s="57">
        <v>750</v>
      </c>
      <c r="C70" s="40">
        <v>550</v>
      </c>
      <c r="D70" s="81">
        <f t="shared" si="2"/>
        <v>0</v>
      </c>
      <c r="E70" s="89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72"/>
    </row>
    <row r="71" spans="1:20" hidden="1">
      <c r="A71" s="68" t="s">
        <v>48</v>
      </c>
      <c r="B71" s="57">
        <v>750</v>
      </c>
      <c r="C71" s="40" t="s">
        <v>163</v>
      </c>
      <c r="D71" s="81">
        <f t="shared" ref="D71:D123" si="3">SUM(E71:T71)</f>
        <v>0</v>
      </c>
      <c r="E71" s="89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72"/>
    </row>
    <row r="72" spans="1:20">
      <c r="A72" s="64" t="s">
        <v>49</v>
      </c>
      <c r="B72" s="57">
        <v>750</v>
      </c>
      <c r="C72" s="40">
        <v>550</v>
      </c>
      <c r="D72" s="81">
        <f t="shared" si="3"/>
        <v>1</v>
      </c>
      <c r="E72" s="89"/>
      <c r="F72" s="90"/>
      <c r="G72" s="90"/>
      <c r="H72" s="90"/>
      <c r="I72" s="90"/>
      <c r="J72" s="90"/>
      <c r="K72" s="90">
        <v>1</v>
      </c>
      <c r="L72" s="90"/>
      <c r="M72" s="90"/>
      <c r="N72" s="90"/>
      <c r="O72" s="90"/>
      <c r="P72" s="90"/>
      <c r="Q72" s="90"/>
      <c r="R72" s="90"/>
      <c r="S72" s="90"/>
      <c r="T72" s="72"/>
    </row>
    <row r="73" spans="1:20" hidden="1">
      <c r="A73" s="69" t="s">
        <v>50</v>
      </c>
      <c r="B73" s="57">
        <v>750</v>
      </c>
      <c r="C73" s="40">
        <v>550</v>
      </c>
      <c r="D73" s="81">
        <f t="shared" si="3"/>
        <v>0</v>
      </c>
      <c r="E73" s="89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72"/>
    </row>
    <row r="74" spans="1:20">
      <c r="A74" s="63" t="s">
        <v>211</v>
      </c>
      <c r="B74" s="57">
        <v>900</v>
      </c>
      <c r="C74" s="40">
        <v>770</v>
      </c>
      <c r="D74" s="81">
        <f t="shared" si="3"/>
        <v>1</v>
      </c>
      <c r="E74" s="89"/>
      <c r="F74" s="90"/>
      <c r="G74" s="90"/>
      <c r="H74" s="90"/>
      <c r="I74" s="90">
        <v>1</v>
      </c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72"/>
    </row>
    <row r="75" spans="1:20" hidden="1">
      <c r="A75" s="63"/>
      <c r="B75" s="57"/>
      <c r="C75" s="40"/>
      <c r="D75" s="81"/>
      <c r="E75" s="89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72"/>
    </row>
    <row r="76" spans="1:20" hidden="1">
      <c r="A76" s="62" t="s">
        <v>52</v>
      </c>
      <c r="B76" s="57">
        <v>2350</v>
      </c>
      <c r="C76" s="40">
        <v>2000</v>
      </c>
      <c r="D76" s="81">
        <f t="shared" si="3"/>
        <v>0</v>
      </c>
      <c r="E76" s="89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72"/>
    </row>
    <row r="77" spans="1:20" hidden="1">
      <c r="A77" s="62" t="s">
        <v>164</v>
      </c>
      <c r="B77" s="57">
        <v>1950</v>
      </c>
      <c r="C77" s="40">
        <v>1700</v>
      </c>
      <c r="D77" s="81">
        <f t="shared" si="3"/>
        <v>0</v>
      </c>
      <c r="E77" s="89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72"/>
    </row>
    <row r="78" spans="1:20" hidden="1">
      <c r="A78" s="70" t="s">
        <v>165</v>
      </c>
      <c r="B78" s="57">
        <v>9800</v>
      </c>
      <c r="C78" s="40">
        <v>5500</v>
      </c>
      <c r="D78" s="81">
        <f t="shared" si="3"/>
        <v>0</v>
      </c>
      <c r="E78" s="89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72"/>
    </row>
    <row r="79" spans="1:20" hidden="1">
      <c r="A79" s="70" t="s">
        <v>166</v>
      </c>
      <c r="B79" s="57">
        <v>9800</v>
      </c>
      <c r="C79" s="40">
        <v>5500</v>
      </c>
      <c r="D79" s="81">
        <f t="shared" si="3"/>
        <v>0</v>
      </c>
      <c r="E79" s="89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72"/>
    </row>
    <row r="80" spans="1:20" hidden="1">
      <c r="A80" s="70" t="s">
        <v>167</v>
      </c>
      <c r="B80" s="57">
        <v>9800</v>
      </c>
      <c r="C80" s="40">
        <v>5500</v>
      </c>
      <c r="D80" s="81">
        <f t="shared" si="3"/>
        <v>0</v>
      </c>
      <c r="E80" s="89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72"/>
    </row>
    <row r="81" spans="1:20" hidden="1">
      <c r="A81" s="63"/>
      <c r="B81" s="57"/>
      <c r="C81" s="40"/>
      <c r="D81" s="81"/>
      <c r="E81" s="89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72"/>
    </row>
    <row r="82" spans="1:20" hidden="1">
      <c r="A82" s="62" t="s">
        <v>55</v>
      </c>
      <c r="B82" s="57"/>
      <c r="C82" s="40"/>
      <c r="D82" s="81"/>
      <c r="E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72"/>
    </row>
    <row r="83" spans="1:20" hidden="1">
      <c r="A83" s="63" t="s">
        <v>56</v>
      </c>
      <c r="B83" s="57"/>
      <c r="C83" s="40"/>
      <c r="D83" s="81"/>
      <c r="E83" s="89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72"/>
    </row>
    <row r="84" spans="1:20">
      <c r="A84" s="64" t="s">
        <v>212</v>
      </c>
      <c r="B84" s="60">
        <v>850</v>
      </c>
      <c r="C84" s="40">
        <v>750</v>
      </c>
      <c r="D84" s="81">
        <f t="shared" si="3"/>
        <v>2</v>
      </c>
      <c r="E84" s="89">
        <v>1</v>
      </c>
      <c r="F84" s="90"/>
      <c r="G84" s="90"/>
      <c r="H84" s="90"/>
      <c r="I84" s="90"/>
      <c r="J84" s="90"/>
      <c r="K84" s="90">
        <v>1</v>
      </c>
      <c r="L84" s="90"/>
      <c r="M84" s="90"/>
      <c r="N84" s="90"/>
      <c r="O84" s="90"/>
      <c r="P84" s="90"/>
      <c r="Q84" s="90"/>
      <c r="R84" s="90"/>
      <c r="S84" s="90"/>
      <c r="T84" s="72"/>
    </row>
    <row r="85" spans="1:20" hidden="1">
      <c r="A85" s="64" t="s">
        <v>213</v>
      </c>
      <c r="B85" s="60">
        <v>1700</v>
      </c>
      <c r="C85" s="40">
        <v>1500</v>
      </c>
      <c r="D85" s="81">
        <f t="shared" si="3"/>
        <v>0</v>
      </c>
      <c r="E85" s="89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72"/>
    </row>
    <row r="86" spans="1:20">
      <c r="A86" s="64" t="s">
        <v>214</v>
      </c>
      <c r="B86" s="60">
        <v>850</v>
      </c>
      <c r="C86" s="40">
        <v>750</v>
      </c>
      <c r="D86" s="81">
        <f t="shared" si="3"/>
        <v>1</v>
      </c>
      <c r="E86" s="89"/>
      <c r="F86" s="90"/>
      <c r="G86" s="90"/>
      <c r="H86" s="90"/>
      <c r="I86" s="90"/>
      <c r="J86" s="90">
        <v>1</v>
      </c>
      <c r="K86" s="90"/>
      <c r="L86" s="90"/>
      <c r="M86" s="90"/>
      <c r="N86" s="90"/>
      <c r="O86" s="90"/>
      <c r="P86" s="90"/>
      <c r="Q86" s="90"/>
      <c r="R86" s="90"/>
      <c r="S86" s="90"/>
      <c r="T86" s="72"/>
    </row>
    <row r="87" spans="1:20" hidden="1">
      <c r="A87" s="64" t="s">
        <v>215</v>
      </c>
      <c r="B87" s="60">
        <v>900</v>
      </c>
      <c r="C87" s="40">
        <v>780</v>
      </c>
      <c r="D87" s="81">
        <f t="shared" si="3"/>
        <v>0</v>
      </c>
      <c r="E87" s="89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72"/>
    </row>
    <row r="88" spans="1:20" hidden="1">
      <c r="A88" s="65" t="s">
        <v>216</v>
      </c>
      <c r="B88" s="57">
        <v>850</v>
      </c>
      <c r="C88" s="40">
        <v>670</v>
      </c>
      <c r="D88" s="81">
        <f t="shared" si="3"/>
        <v>0</v>
      </c>
      <c r="E88" s="89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72"/>
    </row>
    <row r="89" spans="1:20" hidden="1">
      <c r="A89" s="65" t="s">
        <v>217</v>
      </c>
      <c r="B89" s="60">
        <v>900</v>
      </c>
      <c r="C89" s="40">
        <v>780</v>
      </c>
      <c r="D89" s="81">
        <f t="shared" si="3"/>
        <v>0</v>
      </c>
      <c r="E89" s="89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72"/>
    </row>
    <row r="90" spans="1:20" hidden="1">
      <c r="A90" s="65" t="s">
        <v>218</v>
      </c>
      <c r="B90" s="60">
        <v>1800</v>
      </c>
      <c r="C90" s="40">
        <v>1600</v>
      </c>
      <c r="D90" s="81">
        <f t="shared" si="3"/>
        <v>0</v>
      </c>
      <c r="E90" s="89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72"/>
    </row>
    <row r="91" spans="1:20" hidden="1">
      <c r="A91" s="65"/>
      <c r="B91" s="60"/>
      <c r="C91" s="40"/>
      <c r="D91" s="81"/>
      <c r="E91" s="89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72"/>
    </row>
    <row r="92" spans="1:20" hidden="1">
      <c r="A92" s="69" t="s">
        <v>168</v>
      </c>
      <c r="B92" s="60"/>
      <c r="C92" s="40"/>
      <c r="D92" s="81"/>
      <c r="E92" s="89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72"/>
    </row>
    <row r="93" spans="1:20" hidden="1">
      <c r="A93" s="41" t="s">
        <v>169</v>
      </c>
      <c r="B93" s="57">
        <v>330</v>
      </c>
      <c r="C93" s="40">
        <v>250</v>
      </c>
      <c r="D93" s="81">
        <f t="shared" si="3"/>
        <v>0</v>
      </c>
      <c r="E93" s="89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72"/>
    </row>
    <row r="94" spans="1:20" hidden="1">
      <c r="A94" s="41" t="s">
        <v>170</v>
      </c>
      <c r="B94" s="57">
        <v>600</v>
      </c>
      <c r="C94" s="40">
        <v>500</v>
      </c>
      <c r="D94" s="81">
        <f t="shared" si="3"/>
        <v>0</v>
      </c>
      <c r="E94" s="89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72"/>
    </row>
    <row r="95" spans="1:20" hidden="1">
      <c r="A95" s="41" t="s">
        <v>171</v>
      </c>
      <c r="B95" s="57">
        <v>980</v>
      </c>
      <c r="C95" s="40">
        <v>780</v>
      </c>
      <c r="D95" s="81">
        <f t="shared" si="3"/>
        <v>0</v>
      </c>
      <c r="E95" s="89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72"/>
    </row>
    <row r="96" spans="1:20" hidden="1">
      <c r="A96" s="41" t="s">
        <v>172</v>
      </c>
      <c r="B96" s="57">
        <v>720</v>
      </c>
      <c r="C96" s="40">
        <v>550</v>
      </c>
      <c r="D96" s="81">
        <f t="shared" si="3"/>
        <v>0</v>
      </c>
      <c r="E96" s="89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72"/>
    </row>
    <row r="97" spans="1:20" hidden="1">
      <c r="A97" s="62"/>
      <c r="B97" s="57"/>
      <c r="C97" s="40"/>
      <c r="D97" s="81"/>
      <c r="E97" s="89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72"/>
    </row>
    <row r="98" spans="1:20" hidden="1">
      <c r="A98" s="63" t="s">
        <v>72</v>
      </c>
      <c r="B98" s="57"/>
      <c r="C98" s="40"/>
      <c r="D98" s="81"/>
      <c r="E98" s="89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72"/>
    </row>
    <row r="99" spans="1:20" hidden="1">
      <c r="A99" s="63" t="s">
        <v>219</v>
      </c>
      <c r="B99" s="60">
        <v>2200</v>
      </c>
      <c r="C99" s="40">
        <v>1800</v>
      </c>
      <c r="D99" s="81">
        <f t="shared" si="3"/>
        <v>0</v>
      </c>
      <c r="E99" s="89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72"/>
    </row>
    <row r="100" spans="1:20" hidden="1">
      <c r="A100" s="63" t="s">
        <v>220</v>
      </c>
      <c r="B100" s="60">
        <v>1800</v>
      </c>
      <c r="C100" s="40">
        <v>1500</v>
      </c>
      <c r="D100" s="81">
        <f t="shared" si="3"/>
        <v>0</v>
      </c>
      <c r="E100" s="89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72"/>
    </row>
    <row r="101" spans="1:20" hidden="1">
      <c r="A101" s="63" t="s">
        <v>221</v>
      </c>
      <c r="B101" s="60">
        <v>1120</v>
      </c>
      <c r="C101" s="40">
        <v>950</v>
      </c>
      <c r="D101" s="81">
        <f t="shared" si="3"/>
        <v>0</v>
      </c>
      <c r="E101" s="89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72"/>
    </row>
    <row r="102" spans="1:20" hidden="1">
      <c r="A102" s="63" t="s">
        <v>222</v>
      </c>
      <c r="B102" s="60">
        <v>2300</v>
      </c>
      <c r="C102" s="40">
        <v>1900</v>
      </c>
      <c r="D102" s="81">
        <f t="shared" si="3"/>
        <v>0</v>
      </c>
      <c r="E102" s="89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72"/>
    </row>
    <row r="103" spans="1:20" hidden="1">
      <c r="A103" s="63"/>
      <c r="B103" s="60"/>
      <c r="C103" s="40"/>
      <c r="D103" s="81"/>
      <c r="E103" s="89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72"/>
    </row>
    <row r="104" spans="1:20" hidden="1">
      <c r="A104" s="63" t="s">
        <v>223</v>
      </c>
      <c r="B104" s="60">
        <v>2500</v>
      </c>
      <c r="C104" s="40">
        <v>2100</v>
      </c>
      <c r="D104" s="81">
        <f t="shared" si="3"/>
        <v>0</v>
      </c>
      <c r="E104" s="89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72"/>
    </row>
    <row r="105" spans="1:20" hidden="1">
      <c r="A105" s="63" t="s">
        <v>224</v>
      </c>
      <c r="B105" s="60">
        <v>1200</v>
      </c>
      <c r="C105" s="40">
        <v>950</v>
      </c>
      <c r="D105" s="81">
        <f t="shared" si="3"/>
        <v>0</v>
      </c>
      <c r="E105" s="89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72"/>
    </row>
    <row r="106" spans="1:20" hidden="1">
      <c r="A106" s="63" t="s">
        <v>225</v>
      </c>
      <c r="B106" s="60">
        <v>1200</v>
      </c>
      <c r="C106" s="40">
        <v>950</v>
      </c>
      <c r="D106" s="81">
        <f t="shared" si="3"/>
        <v>0</v>
      </c>
      <c r="E106" s="89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72"/>
    </row>
    <row r="107" spans="1:20" hidden="1">
      <c r="A107" s="63" t="s">
        <v>226</v>
      </c>
      <c r="B107" s="60">
        <v>1170</v>
      </c>
      <c r="C107" s="40">
        <v>950</v>
      </c>
      <c r="D107" s="81">
        <f t="shared" si="3"/>
        <v>0</v>
      </c>
      <c r="E107" s="89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72"/>
    </row>
    <row r="108" spans="1:20" hidden="1">
      <c r="A108" s="63" t="s">
        <v>227</v>
      </c>
      <c r="B108" s="60">
        <v>1150</v>
      </c>
      <c r="C108" s="40">
        <v>900</v>
      </c>
      <c r="D108" s="81">
        <f t="shared" si="3"/>
        <v>0</v>
      </c>
      <c r="E108" s="89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72"/>
    </row>
    <row r="109" spans="1:20" hidden="1">
      <c r="A109" s="63"/>
      <c r="B109" s="60"/>
      <c r="C109" s="40"/>
      <c r="D109" s="81"/>
      <c r="E109" s="89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72"/>
    </row>
    <row r="110" spans="1:20" hidden="1">
      <c r="A110" s="63" t="s">
        <v>228</v>
      </c>
      <c r="B110" s="60">
        <v>1000</v>
      </c>
      <c r="C110" s="40">
        <v>800</v>
      </c>
      <c r="D110" s="81">
        <f t="shared" si="3"/>
        <v>0</v>
      </c>
      <c r="E110" s="89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72"/>
    </row>
    <row r="111" spans="1:20" hidden="1">
      <c r="A111" s="63" t="s">
        <v>229</v>
      </c>
      <c r="B111" s="60">
        <v>2500</v>
      </c>
      <c r="C111" s="40">
        <v>1900</v>
      </c>
      <c r="D111" s="81">
        <f t="shared" si="3"/>
        <v>0</v>
      </c>
      <c r="E111" s="89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72"/>
    </row>
    <row r="112" spans="1:20" hidden="1">
      <c r="A112" s="63"/>
      <c r="B112" s="60"/>
      <c r="C112" s="40"/>
      <c r="D112" s="81"/>
      <c r="E112" s="89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72"/>
    </row>
    <row r="113" spans="1:20" hidden="1">
      <c r="A113" s="63" t="s">
        <v>230</v>
      </c>
      <c r="B113" s="60">
        <v>1000</v>
      </c>
      <c r="C113" s="40">
        <v>800</v>
      </c>
      <c r="D113" s="81">
        <f t="shared" si="3"/>
        <v>0</v>
      </c>
      <c r="E113" s="89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72"/>
    </row>
    <row r="114" spans="1:20" hidden="1">
      <c r="A114" s="63" t="s">
        <v>231</v>
      </c>
      <c r="B114" s="60">
        <v>2800</v>
      </c>
      <c r="C114" s="40">
        <v>2300</v>
      </c>
      <c r="D114" s="81">
        <f t="shared" si="3"/>
        <v>0</v>
      </c>
      <c r="E114" s="89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72"/>
    </row>
    <row r="115" spans="1:20" hidden="1">
      <c r="A115" s="63" t="s">
        <v>232</v>
      </c>
      <c r="B115" s="57">
        <v>800</v>
      </c>
      <c r="C115" s="73" t="s">
        <v>157</v>
      </c>
      <c r="D115" s="81">
        <f t="shared" si="3"/>
        <v>0</v>
      </c>
      <c r="E115" s="89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72"/>
    </row>
    <row r="116" spans="1:20" hidden="1">
      <c r="A116" s="63" t="s">
        <v>233</v>
      </c>
      <c r="B116" s="60">
        <v>1650</v>
      </c>
      <c r="C116" s="40">
        <v>1300</v>
      </c>
      <c r="D116" s="81">
        <f t="shared" si="3"/>
        <v>0</v>
      </c>
      <c r="E116" s="89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72"/>
    </row>
    <row r="117" spans="1:20" hidden="1">
      <c r="A117" s="94"/>
      <c r="B117" s="95"/>
      <c r="C117" s="96"/>
      <c r="D117" s="81"/>
      <c r="E117" s="89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72"/>
    </row>
    <row r="118" spans="1:20" hidden="1">
      <c r="A118" s="94" t="s">
        <v>238</v>
      </c>
      <c r="B118" s="95"/>
      <c r="C118" s="96"/>
      <c r="D118" s="81"/>
      <c r="E118" s="89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72"/>
    </row>
    <row r="119" spans="1:20">
      <c r="A119" s="94" t="s">
        <v>242</v>
      </c>
      <c r="B119" s="95">
        <v>2850</v>
      </c>
      <c r="C119" s="96">
        <v>2550</v>
      </c>
      <c r="D119" s="81">
        <f t="shared" si="3"/>
        <v>1</v>
      </c>
      <c r="E119" s="89">
        <v>1</v>
      </c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72"/>
    </row>
    <row r="120" spans="1:20">
      <c r="A120" s="94" t="s">
        <v>245</v>
      </c>
      <c r="B120" s="95">
        <v>7900</v>
      </c>
      <c r="C120" s="96">
        <v>7900</v>
      </c>
      <c r="D120" s="81">
        <f t="shared" si="3"/>
        <v>1</v>
      </c>
      <c r="E120" s="89"/>
      <c r="F120" s="90">
        <v>1</v>
      </c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72"/>
    </row>
    <row r="121" spans="1:20" hidden="1">
      <c r="A121" s="94"/>
      <c r="B121" s="95"/>
      <c r="C121" s="96"/>
      <c r="D121" s="81">
        <f t="shared" si="3"/>
        <v>0</v>
      </c>
      <c r="E121" s="89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72"/>
    </row>
    <row r="122" spans="1:20" hidden="1">
      <c r="A122" s="94"/>
      <c r="B122" s="95"/>
      <c r="C122" s="96"/>
      <c r="D122" s="81">
        <f t="shared" si="3"/>
        <v>0</v>
      </c>
      <c r="E122" s="89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72"/>
    </row>
    <row r="123" spans="1:20" hidden="1">
      <c r="A123" s="94"/>
      <c r="B123" s="95"/>
      <c r="C123" s="96"/>
      <c r="D123" s="81">
        <f t="shared" si="3"/>
        <v>0</v>
      </c>
      <c r="E123" s="89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72"/>
    </row>
    <row r="124" spans="1:20">
      <c r="A124" s="91"/>
      <c r="B124" s="92"/>
      <c r="C124" s="92"/>
      <c r="D124" s="92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</row>
  </sheetData>
  <sheetProtection insertColumns="0" autoFilter="0"/>
  <autoFilter ref="A4:S123">
    <filterColumn colId="3">
      <filters>
        <filter val="1"/>
        <filter val="2"/>
        <filter val="3"/>
        <filter val="5"/>
      </filters>
    </filterColumn>
  </autoFilter>
  <customSheetViews>
    <customSheetView guid="{64FC920E-998E-4775-9C7E-6562903CAD99}" filter="1" showAutoFilter="1">
      <pane xSplit="3" ySplit="4" topLeftCell="D5" activePane="bottomRight" state="frozen"/>
      <selection pane="bottomRight" activeCell="J124" sqref="J124"/>
      <pageMargins left="0.7" right="0.7" top="0.75" bottom="0.75" header="0.3" footer="0.3"/>
      <pageSetup paperSize="9" orientation="portrait" r:id="rId1"/>
      <autoFilter ref="A4:S123">
        <filterColumn colId="3">
          <filters>
            <filter val="1"/>
            <filter val="2"/>
            <filter val="3"/>
            <filter val="5"/>
          </filters>
        </filterColumn>
      </autoFilter>
    </customSheetView>
    <customSheetView guid="{100B274E-8477-4398-B7F3-997FEBE6E1BE}">
      <pane xSplit="3" ySplit="4" topLeftCell="D5" activePane="bottomRight" state="frozen"/>
      <selection pane="bottomRight" activeCell="K4" sqref="K4"/>
      <pageMargins left="0.7" right="0.7" top="0.75" bottom="0.75" header="0.3" footer="0.3"/>
      <pageSetup paperSize="9" orientation="portrait" r:id="rId2"/>
    </customSheetView>
    <customSheetView guid="{CF4465F6-DF37-48E6-8EA1-7A3CB657EE75}">
      <pane xSplit="3" ySplit="4" topLeftCell="D100" activePane="bottomRight" state="frozen"/>
      <selection pane="bottomRight" activeCell="C120" sqref="C120"/>
      <pageMargins left="0.7" right="0.7" top="0.75" bottom="0.75" header="0.3" footer="0.3"/>
      <pageSetup paperSize="9" orientation="portrait" r:id="rId3"/>
    </customSheetView>
  </customSheetViews>
  <phoneticPr fontId="4" type="noConversion"/>
  <conditionalFormatting sqref="E5:S116">
    <cfRule type="expression" dxfId="1" priority="2">
      <formula>NOT(ISNUMBER($C5))</formula>
    </cfRule>
  </conditionalFormatting>
  <conditionalFormatting sqref="E117:S123">
    <cfRule type="expression" dxfId="0" priority="1">
      <formula>$B117=""</formula>
    </cfRule>
  </conditionalFormatting>
  <dataValidations count="1">
    <dataValidation type="list" allowBlank="1" showInputMessage="1" showErrorMessage="1" sqref="E6:S27 E30:S32 E34:S37 E39:S41 E43:S46 E48:S50 E52:S54 E56:S57 E59:S65 E67:S74 E76:S80 E84:S90 E93:S96 E99:S102 E104:S108 E110:S111 E113:S116 E118:S123">
      <formula1>"1,2,3,4,5,6,7,8,9,10"</formula1>
    </dataValidation>
  </dataValidations>
  <hyperlinks>
    <hyperlink ref="C115" location="'2025'!C9" display="促銷中"/>
    <hyperlink ref="C30" location="'2025'!C6" display="促銷中"/>
    <hyperlink ref="C56" location="'2025'!C8" display="促銷中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>三商美邦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方采萱</dc:creator>
  <cp:lastModifiedBy>方采萱</cp:lastModifiedBy>
  <dcterms:created xsi:type="dcterms:W3CDTF">2024-12-31T08:02:19Z</dcterms:created>
  <dcterms:modified xsi:type="dcterms:W3CDTF">2025-01-09T05:28:01Z</dcterms:modified>
</cp:coreProperties>
</file>