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2793979-9314-4A66-B59D-F288D8224092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53" i="1" l="1"/>
  <c r="AK54" i="1"/>
  <c r="AK52" i="1"/>
  <c r="AH32" i="1"/>
  <c r="AH33" i="1"/>
  <c r="AJ43" i="1"/>
  <c r="AJ37" i="1"/>
  <c r="AJ31" i="1"/>
  <c r="AI43" i="1"/>
  <c r="AI37" i="1"/>
  <c r="AI31" i="1"/>
  <c r="AH31" i="1"/>
  <c r="AH39" i="1"/>
  <c r="AH38" i="1"/>
  <c r="AH37" i="1"/>
  <c r="AH44" i="1"/>
  <c r="AH45" i="1"/>
  <c r="AH43" i="1"/>
  <c r="AC6" i="2" l="1"/>
  <c r="AB6" i="2"/>
  <c r="AA10" i="2" s="1"/>
  <c r="AC5" i="2"/>
  <c r="AB5" i="2"/>
  <c r="Z9" i="2" s="1"/>
  <c r="AC4" i="2"/>
  <c r="AB4" i="2"/>
  <c r="Y8" i="2" s="1"/>
  <c r="V8" i="2" l="1"/>
  <c r="Z8" i="2"/>
  <c r="W9" i="2"/>
  <c r="AA9" i="2"/>
  <c r="X10" i="2"/>
  <c r="W8" i="2"/>
  <c r="AA8" i="2"/>
  <c r="X9" i="2"/>
  <c r="U10" i="2"/>
  <c r="Y10" i="2"/>
  <c r="X8" i="2"/>
  <c r="U9" i="2"/>
  <c r="Y9" i="2"/>
  <c r="V10" i="2"/>
  <c r="Z10" i="2"/>
  <c r="U8" i="2"/>
  <c r="V9" i="2"/>
  <c r="W10" i="2"/>
  <c r="V9" i="1"/>
  <c r="U8" i="1"/>
  <c r="V8" i="1"/>
  <c r="AC5" i="1"/>
  <c r="AC6" i="1"/>
  <c r="AC4" i="1"/>
  <c r="AB5" i="1"/>
  <c r="U9" i="1" s="1"/>
  <c r="AB6" i="1"/>
  <c r="U10" i="1" s="1"/>
  <c r="AB4" i="1"/>
  <c r="V10" i="1" l="1"/>
  <c r="Y10" i="1"/>
  <c r="Y9" i="1"/>
  <c r="X8" i="1"/>
  <c r="AA8" i="1"/>
  <c r="AA10" i="1"/>
  <c r="X10" i="1"/>
  <c r="Z10" i="1"/>
  <c r="Z8" i="1"/>
  <c r="Z9" i="1"/>
  <c r="Y8" i="1"/>
  <c r="W10" i="1"/>
  <c r="AA9" i="1"/>
  <c r="X9" i="1"/>
  <c r="W8" i="1"/>
  <c r="W9" i="1"/>
</calcChain>
</file>

<file path=xl/sharedStrings.xml><?xml version="1.0" encoding="utf-8"?>
<sst xmlns="http://schemas.openxmlformats.org/spreadsheetml/2006/main" count="195" uniqueCount="33">
  <si>
    <t>LSTM</t>
  </si>
  <si>
    <t>MLP</t>
  </si>
  <si>
    <t>SVR</t>
  </si>
  <si>
    <t>Time Steps</t>
  </si>
  <si>
    <t>USD/TL</t>
  </si>
  <si>
    <t>Exchange</t>
  </si>
  <si>
    <t>Model</t>
  </si>
  <si>
    <t>USD/JPY</t>
  </si>
  <si>
    <t>EUR/USD</t>
  </si>
  <si>
    <t>train</t>
  </si>
  <si>
    <t>test</t>
  </si>
  <si>
    <t>3-steps</t>
  </si>
  <si>
    <t>6-steps</t>
  </si>
  <si>
    <t>12-steps</t>
  </si>
  <si>
    <t>18-steps</t>
  </si>
  <si>
    <t>24-steps</t>
  </si>
  <si>
    <t>min</t>
  </si>
  <si>
    <t>max</t>
  </si>
  <si>
    <t>1-step</t>
  </si>
  <si>
    <t>2-steps</t>
  </si>
  <si>
    <t>EUR/USD: 192 instances 2003-01-01 to 2019-01-20</t>
  </si>
  <si>
    <t>USD/TL: 162 instances from 2005-01-01 to 2018-08-01</t>
  </si>
  <si>
    <t>USD/JPY: 184 instances from 2002-01-01 to 2017-04-01</t>
  </si>
  <si>
    <t>Min</t>
  </si>
  <si>
    <t>Max</t>
  </si>
  <si>
    <t>Range</t>
  </si>
  <si>
    <t>Best MSE</t>
  </si>
  <si>
    <t>Value Range</t>
  </si>
  <si>
    <t>MSE/Range</t>
  </si>
  <si>
    <t>MSE/Median</t>
  </si>
  <si>
    <t xml:space="preserve">Exchange     </t>
  </si>
  <si>
    <t xml:space="preserve">Inflation   </t>
  </si>
  <si>
    <t>Interest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</si>
</sst>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  <charset val="16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Training MSEs</a:t>
            </a:r>
            <a:r>
              <a:rPr lang="tr-TR" baseline="0"/>
              <a:t> </a:t>
            </a:r>
            <a:r>
              <a:rPr lang="tr-TR"/>
              <a:t>for EUR/USD</a:t>
            </a:r>
            <a:r>
              <a:rPr lang="tr-TR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'Sheet1 (2)'!$U$13</c:f>
              <c:strCache>
                <c:ptCount val="1"/>
                <c:pt idx="0">
                  <c:v>1-step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'Sheet1 (2)'!$C$4:$C$6</c:f>
              <c:numCache>
                <c:formatCode>General</c:formatCode>
                <c:ptCount val="3"/>
                <c:pt idx="0">
                  <c:v>1.4752761730212501E-3</c:v>
                </c:pt>
                <c:pt idx="1">
                  <c:v>1.3709077169982401E-3</c:v>
                </c:pt>
                <c:pt idx="2">
                  <c:v>5.3365217201731101E-4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9-46B0-BB4F-D4C3AC2D13A5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'Sheet1 (2)'!$D$4:$D$6</c:f>
              <c:numCache>
                <c:formatCode>General</c:formatCode>
                <c:ptCount val="3"/>
                <c:pt idx="0">
                  <c:v>1.4733999999999999E-3</c:v>
                </c:pt>
                <c:pt idx="1">
                  <c:v>2.1844556171599998E-3</c:v>
                </c:pt>
                <c:pt idx="2">
                  <c:v>1.04961582564317E-3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9-46B0-BB4F-D4C3AC2D13A5}"/>
            </c:ext>
          </c:extLst>
        </c:ser>
        <c:ser>
          <c:idx val="0"/>
          <c:order val="2"/>
          <c:tx>
            <c:v>3-steps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(2)'!$E$4:$E$6</c:f>
              <c:numCache>
                <c:formatCode>0.0000</c:formatCode>
                <c:ptCount val="3"/>
                <c:pt idx="0">
                  <c:v>1.5E-3</c:v>
                </c:pt>
                <c:pt idx="1">
                  <c:v>1.2999999999999999E-3</c:v>
                </c:pt>
                <c:pt idx="2" formatCode="General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9-46B0-BB4F-D4C3AC2D13A5}"/>
            </c:ext>
          </c:extLst>
        </c:ser>
        <c:ser>
          <c:idx val="1"/>
          <c:order val="3"/>
          <c:tx>
            <c:v>6-steps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(2)'!$F$4:$F$6</c:f>
              <c:numCache>
                <c:formatCode>0.0000</c:formatCode>
                <c:ptCount val="3"/>
                <c:pt idx="0">
                  <c:v>1.6000000000000001E-3</c:v>
                </c:pt>
                <c:pt idx="1">
                  <c:v>1.6999999999999999E-3</c:v>
                </c:pt>
                <c:pt idx="2" formatCode="General">
                  <c:v>1.24E-3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9-46B0-BB4F-D4C3AC2D13A5}"/>
            </c:ext>
          </c:extLst>
        </c:ser>
        <c:ser>
          <c:idx val="2"/>
          <c:order val="4"/>
          <c:tx>
            <c:v>12-steps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(2)'!$G$4:$G$6</c:f>
              <c:numCache>
                <c:formatCode>0.0000</c:formatCode>
                <c:ptCount val="3"/>
                <c:pt idx="0">
                  <c:v>1.6999999999999999E-3</c:v>
                </c:pt>
                <c:pt idx="1">
                  <c:v>1.1000000000000001E-3</c:v>
                </c:pt>
                <c:pt idx="2" formatCode="General">
                  <c:v>2.5799999999999998E-3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9-46B0-BB4F-D4C3AC2D13A5}"/>
            </c:ext>
          </c:extLst>
        </c:ser>
        <c:ser>
          <c:idx val="3"/>
          <c:order val="5"/>
          <c:tx>
            <c:v>18-steps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(2)'!$H$4:$H$6</c:f>
              <c:numCache>
                <c:formatCode>0.0000</c:formatCode>
                <c:ptCount val="3"/>
                <c:pt idx="0">
                  <c:v>1.2999999999999999E-3</c:v>
                </c:pt>
                <c:pt idx="1">
                  <c:v>8.9999999999999998E-4</c:v>
                </c:pt>
                <c:pt idx="2" formatCode="General">
                  <c:v>2.2799999999999999E-3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89-46B0-BB4F-D4C3AC2D13A5}"/>
            </c:ext>
          </c:extLst>
        </c:ser>
        <c:ser>
          <c:idx val="4"/>
          <c:order val="6"/>
          <c:tx>
            <c:v>24-steps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(2)'!$I$4:$I$6</c:f>
              <c:numCache>
                <c:formatCode>0.0000</c:formatCode>
                <c:ptCount val="3"/>
                <c:pt idx="0">
                  <c:v>1.1999999999999999E-3</c:v>
                </c:pt>
                <c:pt idx="1">
                  <c:v>5.9999999999999995E-4</c:v>
                </c:pt>
                <c:pt idx="2" formatCode="General">
                  <c:v>3.3400000000000001E-3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89-46B0-BB4F-D4C3AC2D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4.3938698244319402E-3</c:v>
                </c:pt>
                <c:pt idx="1">
                  <c:v>6.0235810000000001E-3</c:v>
                </c:pt>
                <c:pt idx="2">
                  <c:v>4.0610000000000004E-3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6-4626-8BC7-FEC573D5DD48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Sheet1!$D$10:$D$12</c:f>
              <c:numCache>
                <c:formatCode>General</c:formatCode>
                <c:ptCount val="3"/>
                <c:pt idx="0">
                  <c:v>5.2486596999999999E-3</c:v>
                </c:pt>
                <c:pt idx="1">
                  <c:v>4.9199999999999999E-3</c:v>
                </c:pt>
                <c:pt idx="2">
                  <c:v>4.2601859055227597E-3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6-4626-8BC7-FEC573D5DD48}"/>
            </c:ext>
          </c:extLst>
        </c:ser>
        <c:ser>
          <c:idx val="0"/>
          <c:order val="2"/>
          <c:tx>
            <c:strRef>
              <c:f>Sheet1!$U$14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Sheet1!$E$10:$E$12</c:f>
              <c:numCache>
                <c:formatCode>General</c:formatCode>
                <c:ptCount val="3"/>
                <c:pt idx="0">
                  <c:v>4.6952848340824204E-3</c:v>
                </c:pt>
                <c:pt idx="1">
                  <c:v>4.1485572855436796E-3</c:v>
                </c:pt>
                <c:pt idx="2">
                  <c:v>2.1793052346051001E-2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5-4DE5-AA91-626913E69EB0}"/>
            </c:ext>
          </c:extLst>
        </c:ser>
        <c:ser>
          <c:idx val="1"/>
          <c:order val="3"/>
          <c:tx>
            <c:strRef>
              <c:f>Sheet1!$U$15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Sheet1!$F$10:$F$12</c:f>
              <c:numCache>
                <c:formatCode>General</c:formatCode>
                <c:ptCount val="3"/>
                <c:pt idx="0">
                  <c:v>2.8862657610049E-3</c:v>
                </c:pt>
                <c:pt idx="1">
                  <c:v>4.9559044273770501E-3</c:v>
                </c:pt>
                <c:pt idx="2">
                  <c:v>2.2096321260231949E-2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5-4DE5-AA91-626913E69EB0}"/>
            </c:ext>
          </c:extLst>
        </c:ser>
        <c:ser>
          <c:idx val="2"/>
          <c:order val="4"/>
          <c:tx>
            <c:strRef>
              <c:f>Sheet1!$U$16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Sheet1!$G$10:$G$12</c:f>
              <c:numCache>
                <c:formatCode>General</c:formatCode>
                <c:ptCount val="3"/>
                <c:pt idx="0">
                  <c:v>6.7164422246195196E-3</c:v>
                </c:pt>
                <c:pt idx="1">
                  <c:v>3.6008546212624401E-3</c:v>
                </c:pt>
                <c:pt idx="2">
                  <c:v>2.5788602495345699E-2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5-4DE5-AA91-626913E69EB0}"/>
            </c:ext>
          </c:extLst>
        </c:ser>
        <c:ser>
          <c:idx val="3"/>
          <c:order val="5"/>
          <c:tx>
            <c:strRef>
              <c:f>Sheet1!$U$17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Sheet1!$H$10:$H$12</c:f>
              <c:numCache>
                <c:formatCode>General</c:formatCode>
                <c:ptCount val="3"/>
                <c:pt idx="0">
                  <c:v>4.2374057294141398E-3</c:v>
                </c:pt>
                <c:pt idx="1">
                  <c:v>3.5177170167170501E-3</c:v>
                </c:pt>
                <c:pt idx="2">
                  <c:v>3.4899534141090649E-2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5-4DE5-AA91-626913E69EB0}"/>
            </c:ext>
          </c:extLst>
        </c:ser>
        <c:ser>
          <c:idx val="4"/>
          <c:order val="6"/>
          <c:tx>
            <c:strRef>
              <c:f>Sheet1!$U$18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Sheet1!$I$10:$I$12</c:f>
              <c:numCache>
                <c:formatCode>General</c:formatCode>
                <c:ptCount val="3"/>
                <c:pt idx="0">
                  <c:v>3.0080150285115999E-3</c:v>
                </c:pt>
                <c:pt idx="1">
                  <c:v>1.7094257514647499E-3</c:v>
                </c:pt>
                <c:pt idx="2">
                  <c:v>4.4490403688092602E-2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5-4DE5-AA91-626913E6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Sheet1!$M$4:$M$6</c:f>
              <c:numCache>
                <c:formatCode>General</c:formatCode>
                <c:ptCount val="3"/>
                <c:pt idx="0">
                  <c:v>2.1557847292229199E-3</c:v>
                </c:pt>
                <c:pt idx="1">
                  <c:v>1.25181238505091E-2</c:v>
                </c:pt>
                <c:pt idx="2">
                  <c:v>1.1406368244211E-3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D-4948-98BE-10C73F4D62EA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Sheet1!$N$4:$N$6</c:f>
              <c:numCache>
                <c:formatCode>General</c:formatCode>
                <c:ptCount val="3"/>
                <c:pt idx="0">
                  <c:v>1.1350895000000001E-3</c:v>
                </c:pt>
                <c:pt idx="1">
                  <c:v>1.1149804166955201E-2</c:v>
                </c:pt>
                <c:pt idx="2">
                  <c:v>1.5599389682412501E-3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D-4948-98BE-10C73F4D62EA}"/>
            </c:ext>
          </c:extLst>
        </c:ser>
        <c:ser>
          <c:idx val="0"/>
          <c:order val="2"/>
          <c:tx>
            <c:v>3-steps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Sheet1!$O$4:$O$6</c:f>
              <c:numCache>
                <c:formatCode>General</c:formatCode>
                <c:ptCount val="3"/>
                <c:pt idx="0">
                  <c:v>1.5E-3</c:v>
                </c:pt>
                <c:pt idx="1">
                  <c:v>6.0000000000000001E-3</c:v>
                </c:pt>
                <c:pt idx="2">
                  <c:v>1.9E-3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7-49BE-A152-2F52980BAFA9}"/>
            </c:ext>
          </c:extLst>
        </c:ser>
        <c:ser>
          <c:idx val="1"/>
          <c:order val="3"/>
          <c:tx>
            <c:v>6-steps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Sheet1!$P$4:$P$6</c:f>
              <c:numCache>
                <c:formatCode>General</c:formatCode>
                <c:ptCount val="3"/>
                <c:pt idx="0">
                  <c:v>1.9E-3</c:v>
                </c:pt>
                <c:pt idx="1">
                  <c:v>5.0000000000000001E-3</c:v>
                </c:pt>
                <c:pt idx="2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7-49BE-A152-2F52980BAFA9}"/>
            </c:ext>
          </c:extLst>
        </c:ser>
        <c:ser>
          <c:idx val="2"/>
          <c:order val="4"/>
          <c:tx>
            <c:strRef>
              <c:f>Sheet1!$U$16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Sheet1!$Q$4:$Q$6</c:f>
              <c:numCache>
                <c:formatCode>General</c:formatCode>
                <c:ptCount val="3"/>
                <c:pt idx="0">
                  <c:v>2.2000000000000001E-3</c:v>
                </c:pt>
                <c:pt idx="1">
                  <c:v>7.4999999999999997E-3</c:v>
                </c:pt>
                <c:pt idx="2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07-49BE-A152-2F52980BAFA9}"/>
            </c:ext>
          </c:extLst>
        </c:ser>
        <c:ser>
          <c:idx val="3"/>
          <c:order val="5"/>
          <c:tx>
            <c:strRef>
              <c:f>Sheet1!$U$17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Sheet1!$R$4:$R$6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7.7000000000000002E-3</c:v>
                </c:pt>
                <c:pt idx="2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07-49BE-A152-2F52980BAFA9}"/>
            </c:ext>
          </c:extLst>
        </c:ser>
        <c:ser>
          <c:idx val="4"/>
          <c:order val="6"/>
          <c:tx>
            <c:strRef>
              <c:f>Sheet1!$U$18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Sheet1!$S$4:$S$6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6.6E-3</c:v>
                </c:pt>
                <c:pt idx="2">
                  <c:v>5.8999999999999999E-3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07-49BE-A152-2F52980B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Sheet1!$M$10:$M$12</c:f>
              <c:numCache>
                <c:formatCode>General</c:formatCode>
                <c:ptCount val="3"/>
                <c:pt idx="0">
                  <c:v>2.2362588019942401E-2</c:v>
                </c:pt>
                <c:pt idx="1">
                  <c:v>6.6825800000000005E-2</c:v>
                </c:pt>
                <c:pt idx="2">
                  <c:v>0.17427100000000001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D-41FE-8895-999BD8BC46B1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Sheet1!$N$10:$N$12</c:f>
              <c:numCache>
                <c:formatCode>General</c:formatCode>
                <c:ptCount val="3"/>
                <c:pt idx="0">
                  <c:v>8.5341020000000004E-2</c:v>
                </c:pt>
                <c:pt idx="1">
                  <c:v>0.10471999999999999</c:v>
                </c:pt>
                <c:pt idx="2">
                  <c:v>0.18409255993058199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D-41FE-8895-999BD8BC46B1}"/>
            </c:ext>
          </c:extLst>
        </c:ser>
        <c:ser>
          <c:idx val="0"/>
          <c:order val="2"/>
          <c:tx>
            <c:strRef>
              <c:f>Sheet1!$X$37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Sheet1!$O$10:$O$12</c:f>
              <c:numCache>
                <c:formatCode>General</c:formatCode>
                <c:ptCount val="3"/>
                <c:pt idx="0">
                  <c:v>3.09407333933591E-2</c:v>
                </c:pt>
                <c:pt idx="1">
                  <c:v>0.118021362176287</c:v>
                </c:pt>
                <c:pt idx="2">
                  <c:v>0.25715402962588396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A-4259-8061-012D7023BE12}"/>
            </c:ext>
          </c:extLst>
        </c:ser>
        <c:ser>
          <c:idx val="1"/>
          <c:order val="3"/>
          <c:tx>
            <c:strRef>
              <c:f>Sheet1!$X$38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Sheet1!$P$10:$P$12</c:f>
              <c:numCache>
                <c:formatCode>General</c:formatCode>
                <c:ptCount val="3"/>
                <c:pt idx="0">
                  <c:v>4.8570068531197698E-2</c:v>
                </c:pt>
                <c:pt idx="1">
                  <c:v>0.22040438144239999</c:v>
                </c:pt>
                <c:pt idx="2">
                  <c:v>0.26352270890558999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A-4259-8061-012D7023BE12}"/>
            </c:ext>
          </c:extLst>
        </c:ser>
        <c:ser>
          <c:idx val="2"/>
          <c:order val="4"/>
          <c:tx>
            <c:strRef>
              <c:f>Sheet1!$X$39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Sheet1!$Q$10:$Q$12</c:f>
              <c:numCache>
                <c:formatCode>General</c:formatCode>
                <c:ptCount val="3"/>
                <c:pt idx="0">
                  <c:v>5.7312204235362103E-2</c:v>
                </c:pt>
                <c:pt idx="1">
                  <c:v>0.15935435584215599</c:v>
                </c:pt>
                <c:pt idx="2">
                  <c:v>0.27177996305476804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A-4259-8061-012D7023BE12}"/>
            </c:ext>
          </c:extLst>
        </c:ser>
        <c:ser>
          <c:idx val="3"/>
          <c:order val="5"/>
          <c:tx>
            <c:strRef>
              <c:f>Sheet1!$X$40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Sheet1!$R$10:$R$12</c:f>
              <c:numCache>
                <c:formatCode>General</c:formatCode>
                <c:ptCount val="3"/>
                <c:pt idx="0">
                  <c:v>6.3668897974424904E-2</c:v>
                </c:pt>
                <c:pt idx="1">
                  <c:v>0.300331461854832</c:v>
                </c:pt>
                <c:pt idx="2">
                  <c:v>0.337015740410538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3A-4259-8061-012D7023BE12}"/>
            </c:ext>
          </c:extLst>
        </c:ser>
        <c:ser>
          <c:idx val="4"/>
          <c:order val="6"/>
          <c:tx>
            <c:strRef>
              <c:f>Sheet1!$X$41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Sheet1!$S$10:$S$12</c:f>
              <c:numCache>
                <c:formatCode>General</c:formatCode>
                <c:ptCount val="3"/>
                <c:pt idx="0">
                  <c:v>7.4666051519178905E-2</c:v>
                </c:pt>
                <c:pt idx="1">
                  <c:v>0.18722893364041901</c:v>
                </c:pt>
                <c:pt idx="2">
                  <c:v>0.36398907916292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3A-4259-8061-012D7023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Sheet1!$M$16:$M$18</c:f>
              <c:numCache>
                <c:formatCode>General</c:formatCode>
                <c:ptCount val="3"/>
                <c:pt idx="0">
                  <c:v>4.9492000000000003</c:v>
                </c:pt>
                <c:pt idx="1">
                  <c:v>19.954799999999999</c:v>
                </c:pt>
                <c:pt idx="2">
                  <c:v>10.332649999999999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B-4D6D-9931-E8C922865C26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Sheet1!$N$16:$N$18</c:f>
              <c:numCache>
                <c:formatCode>General</c:formatCode>
                <c:ptCount val="3"/>
                <c:pt idx="0">
                  <c:v>6.3500839999999998</c:v>
                </c:pt>
                <c:pt idx="1">
                  <c:v>18.968540000000001</c:v>
                </c:pt>
                <c:pt idx="2">
                  <c:v>14.49347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B-4D6D-9931-E8C922865C26}"/>
            </c:ext>
          </c:extLst>
        </c:ser>
        <c:ser>
          <c:idx val="0"/>
          <c:order val="2"/>
          <c:tx>
            <c:strRef>
              <c:f>Sheet1!$X$37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Sheet1!$O$16:$O$18</c:f>
              <c:numCache>
                <c:formatCode>General</c:formatCode>
                <c:ptCount val="3"/>
                <c:pt idx="0">
                  <c:v>7.2619714468504002</c:v>
                </c:pt>
                <c:pt idx="1">
                  <c:v>25.702500000000001</c:v>
                </c:pt>
                <c:pt idx="2">
                  <c:v>14.6165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A-4428-B0F6-9481B9596993}"/>
            </c:ext>
          </c:extLst>
        </c:ser>
        <c:ser>
          <c:idx val="1"/>
          <c:order val="3"/>
          <c:tx>
            <c:strRef>
              <c:f>Sheet1!$X$38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Sheet1!$P$16:$P$18</c:f>
              <c:numCache>
                <c:formatCode>General</c:formatCode>
                <c:ptCount val="3"/>
                <c:pt idx="0">
                  <c:v>5.8935000000000004</c:v>
                </c:pt>
                <c:pt idx="1">
                  <c:v>14.1265</c:v>
                </c:pt>
                <c:pt idx="2">
                  <c:v>12.234500000000001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A-4428-B0F6-9481B9596993}"/>
            </c:ext>
          </c:extLst>
        </c:ser>
        <c:ser>
          <c:idx val="2"/>
          <c:order val="4"/>
          <c:tx>
            <c:strRef>
              <c:f>Sheet1!$X$39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Sheet1!$Q$16:$Q$18</c:f>
              <c:numCache>
                <c:formatCode>General</c:formatCode>
                <c:ptCount val="3"/>
                <c:pt idx="0">
                  <c:v>5.3719999999999999</c:v>
                </c:pt>
                <c:pt idx="1">
                  <c:v>37.24</c:v>
                </c:pt>
                <c:pt idx="2">
                  <c:v>11.169499999999999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A-4428-B0F6-9481B9596993}"/>
            </c:ext>
          </c:extLst>
        </c:ser>
        <c:ser>
          <c:idx val="3"/>
          <c:order val="5"/>
          <c:tx>
            <c:strRef>
              <c:f>Sheet1!$X$40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Sheet1!$R$16:$R$18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54.892499999999998</c:v>
                </c:pt>
                <c:pt idx="2">
                  <c:v>16.095500000000001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A-4428-B0F6-9481B9596993}"/>
            </c:ext>
          </c:extLst>
        </c:ser>
        <c:ser>
          <c:idx val="4"/>
          <c:order val="6"/>
          <c:tx>
            <c:strRef>
              <c:f>Sheet1!$X$41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Sheet1!$S$16:$S$18</c:f>
              <c:numCache>
                <c:formatCode>General</c:formatCode>
                <c:ptCount val="3"/>
                <c:pt idx="0">
                  <c:v>16.576499999999999</c:v>
                </c:pt>
                <c:pt idx="1">
                  <c:v>126.8785</c:v>
                </c:pt>
                <c:pt idx="2">
                  <c:v>24.987500000000001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A-4428-B0F6-9481B959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Sheet1!$AE$13</c:f>
              <c:strCache>
                <c:ptCount val="1"/>
                <c:pt idx="0">
                  <c:v>1-step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Sheet1!$AF$13:$AH$13</c:f>
              <c:numCache>
                <c:formatCode>General</c:formatCode>
                <c:ptCount val="3"/>
                <c:pt idx="0">
                  <c:v>0.35627473501281098</c:v>
                </c:pt>
                <c:pt idx="1">
                  <c:v>6.0000000000000001E-3</c:v>
                </c:pt>
                <c:pt idx="2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9-476D-9458-E2EF4477D973}"/>
            </c:ext>
          </c:extLst>
        </c:ser>
        <c:ser>
          <c:idx val="1"/>
          <c:order val="1"/>
          <c:tx>
            <c:strRef>
              <c:f>Sheet1!$AE$14</c:f>
              <c:strCache>
                <c:ptCount val="1"/>
                <c:pt idx="0">
                  <c:v>2-steps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Sheet1!$AF$14:$AH$14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0.16228385941047721</c:v>
                </c:pt>
                <c:pt idx="2">
                  <c:v>9.1198635487735005E-2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9-476D-9458-E2EF4477D973}"/>
            </c:ext>
          </c:extLst>
        </c:ser>
        <c:ser>
          <c:idx val="2"/>
          <c:order val="2"/>
          <c:tx>
            <c:strRef>
              <c:f>Sheet1!$AE$15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Sheet1!$AF$15:$AH$15</c:f>
              <c:numCache>
                <c:formatCode>General</c:formatCode>
                <c:ptCount val="3"/>
                <c:pt idx="0">
                  <c:v>0.12737239086526436</c:v>
                </c:pt>
                <c:pt idx="1">
                  <c:v>0.21924762667260178</c:v>
                </c:pt>
                <c:pt idx="2">
                  <c:v>0.15056321590349464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9-476D-9458-E2EF4477D973}"/>
            </c:ext>
          </c:extLst>
        </c:ser>
        <c:ser>
          <c:idx val="3"/>
          <c:order val="3"/>
          <c:tx>
            <c:strRef>
              <c:f>Sheet1!$AE$16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Sheet1!$AF$16:$AH$16</c:f>
              <c:numCache>
                <c:formatCode>General</c:formatCode>
                <c:ptCount val="3"/>
                <c:pt idx="0">
                  <c:v>0.26699280832682204</c:v>
                </c:pt>
                <c:pt idx="1">
                  <c:v>0.65770816956840283</c:v>
                </c:pt>
                <c:pt idx="2">
                  <c:v>6.1474662777980332E-2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9-476D-9458-E2EF4477D973}"/>
            </c:ext>
          </c:extLst>
        </c:ser>
        <c:ser>
          <c:idx val="4"/>
          <c:order val="4"/>
          <c:tx>
            <c:strRef>
              <c:f>Sheet1!$AE$17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Sheet1!$AF$17:$AH$17</c:f>
              <c:numCache>
                <c:formatCode>General</c:formatCode>
                <c:ptCount val="3"/>
                <c:pt idx="0">
                  <c:v>0.37170812142299037</c:v>
                </c:pt>
                <c:pt idx="1">
                  <c:v>0.39625829672464219</c:v>
                </c:pt>
                <c:pt idx="2">
                  <c:v>2.7524608093328452E-2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9-476D-9458-E2EF4477D973}"/>
            </c:ext>
          </c:extLst>
        </c:ser>
        <c:ser>
          <c:idx val="5"/>
          <c:order val="5"/>
          <c:tx>
            <c:strRef>
              <c:f>Sheet1!$AE$18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Sheet1!$AF$18:$AH$18</c:f>
              <c:numCache>
                <c:formatCode>General</c:formatCode>
                <c:ptCount val="3"/>
                <c:pt idx="0">
                  <c:v>0.65094895634610583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F9-476D-9458-E2EF4477D973}"/>
            </c:ext>
          </c:extLst>
        </c:ser>
        <c:ser>
          <c:idx val="6"/>
          <c:order val="6"/>
          <c:tx>
            <c:strRef>
              <c:f>Sheet1!$AE$19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Sheet1!$AF$19:$AH$19</c:f>
              <c:numCache>
                <c:formatCode>General</c:formatCode>
                <c:ptCount val="3"/>
                <c:pt idx="0">
                  <c:v>1</c:v>
                </c:pt>
                <c:pt idx="1">
                  <c:v>0.51563260900830898</c:v>
                </c:pt>
                <c:pt idx="2">
                  <c:v>0.75694625279933336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F9-476D-9458-E2EF4477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14128"/>
        <c:axId val="293569376"/>
      </c:barChart>
      <c:catAx>
        <c:axId val="3860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69376"/>
        <c:crosses val="autoZero"/>
        <c:auto val="1"/>
        <c:lblAlgn val="ctr"/>
        <c:lblOffset val="100"/>
        <c:noMultiLvlLbl val="0"/>
      </c:catAx>
      <c:valAx>
        <c:axId val="293569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Training MSEs</a:t>
            </a:r>
            <a:r>
              <a:rPr lang="tr-TR" baseline="0"/>
              <a:t> </a:t>
            </a:r>
            <a:r>
              <a:rPr lang="tr-TR"/>
              <a:t>for USD/JPY</a:t>
            </a:r>
            <a:r>
              <a:rPr lang="tr-TR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'Sheet1 (2)'!$C$16:$C$18</c:f>
              <c:numCache>
                <c:formatCode>General</c:formatCode>
                <c:ptCount val="3"/>
                <c:pt idx="0">
                  <c:v>3.9754550000000002</c:v>
                </c:pt>
                <c:pt idx="1">
                  <c:v>3.7456800000000001</c:v>
                </c:pt>
                <c:pt idx="2">
                  <c:v>6.3720800000000004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5-4EC4-AD04-E9F7641144FE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'Sheet1 (2)'!$D$16:$D$18</c:f>
              <c:numCache>
                <c:formatCode>General</c:formatCode>
                <c:ptCount val="3"/>
                <c:pt idx="0">
                  <c:v>4.0210919220000001</c:v>
                </c:pt>
                <c:pt idx="1">
                  <c:v>3.6</c:v>
                </c:pt>
                <c:pt idx="2">
                  <c:v>6.9318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5-4EC4-AD04-E9F7641144FE}"/>
            </c:ext>
          </c:extLst>
        </c:ser>
        <c:ser>
          <c:idx val="0"/>
          <c:order val="2"/>
          <c:tx>
            <c:strRef>
              <c:f>'Sheet1 (2)'!$U$14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(2)'!$E$16:$E$18</c:f>
              <c:numCache>
                <c:formatCode>General</c:formatCode>
                <c:ptCount val="3"/>
                <c:pt idx="0">
                  <c:v>4.1459425854251801</c:v>
                </c:pt>
                <c:pt idx="1">
                  <c:v>9.1780000000000008</c:v>
                </c:pt>
                <c:pt idx="2">
                  <c:v>7.3265000000000002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5-4EC4-AD04-E9F7641144FE}"/>
            </c:ext>
          </c:extLst>
        </c:ser>
        <c:ser>
          <c:idx val="1"/>
          <c:order val="3"/>
          <c:tx>
            <c:strRef>
              <c:f>'Sheet1 (2)'!$U$15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(2)'!$F$16:$F$18</c:f>
              <c:numCache>
                <c:formatCode>General</c:formatCode>
                <c:ptCount val="3"/>
                <c:pt idx="0">
                  <c:v>5.6379999999999999</c:v>
                </c:pt>
                <c:pt idx="1">
                  <c:v>3.508</c:v>
                </c:pt>
                <c:pt idx="2">
                  <c:v>12.455500000000001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5-4EC4-AD04-E9F7641144FE}"/>
            </c:ext>
          </c:extLst>
        </c:ser>
        <c:ser>
          <c:idx val="2"/>
          <c:order val="4"/>
          <c:tx>
            <c:strRef>
              <c:f>'Sheet1 (2)'!$U$16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(2)'!$G$16:$G$18</c:f>
              <c:numCache>
                <c:formatCode>General</c:formatCode>
                <c:ptCount val="3"/>
                <c:pt idx="0">
                  <c:v>4.274</c:v>
                </c:pt>
                <c:pt idx="1">
                  <c:v>4.5895000000000001</c:v>
                </c:pt>
                <c:pt idx="2">
                  <c:v>31.01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5-4EC4-AD04-E9F7641144FE}"/>
            </c:ext>
          </c:extLst>
        </c:ser>
        <c:ser>
          <c:idx val="3"/>
          <c:order val="5"/>
          <c:tx>
            <c:strRef>
              <c:f>'Sheet1 (2)'!$U$17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(2)'!$H$16:$H$18</c:f>
              <c:numCache>
                <c:formatCode>General</c:formatCode>
                <c:ptCount val="3"/>
                <c:pt idx="0">
                  <c:v>4.71</c:v>
                </c:pt>
                <c:pt idx="1">
                  <c:v>3.9815</c:v>
                </c:pt>
                <c:pt idx="2">
                  <c:v>53.656500000000001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5-4EC4-AD04-E9F7641144FE}"/>
            </c:ext>
          </c:extLst>
        </c:ser>
        <c:ser>
          <c:idx val="4"/>
          <c:order val="6"/>
          <c:tx>
            <c:strRef>
              <c:f>'Sheet1 (2)'!$U$18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(2)'!$I$16:$I$18</c:f>
              <c:numCache>
                <c:formatCode>General</c:formatCode>
                <c:ptCount val="3"/>
                <c:pt idx="0">
                  <c:v>4.0650000000000004</c:v>
                </c:pt>
                <c:pt idx="1">
                  <c:v>2.0964999999999998</c:v>
                </c:pt>
                <c:pt idx="2">
                  <c:v>82.962000000000003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5-4EC4-AD04-E9F76411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Training MSEs</a:t>
            </a:r>
            <a:r>
              <a:rPr lang="tr-TR" baseline="0"/>
              <a:t> </a:t>
            </a:r>
            <a:r>
              <a:rPr lang="tr-TR"/>
              <a:t>for USD/TL</a:t>
            </a:r>
            <a:r>
              <a:rPr lang="tr-TR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(2)'!$C$10:$C$12</c:f>
              <c:numCache>
                <c:formatCode>General</c:formatCode>
                <c:ptCount val="3"/>
                <c:pt idx="0">
                  <c:v>4.3938698244319402E-3</c:v>
                </c:pt>
                <c:pt idx="1">
                  <c:v>6.0235810000000001E-3</c:v>
                </c:pt>
                <c:pt idx="2">
                  <c:v>4.0610000000000004E-3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D90-85BA-5276637EF4C2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(2)'!$D$10:$D$12</c:f>
              <c:numCache>
                <c:formatCode>General</c:formatCode>
                <c:ptCount val="3"/>
                <c:pt idx="0">
                  <c:v>5.2486596999999999E-3</c:v>
                </c:pt>
                <c:pt idx="1">
                  <c:v>4.9199999999999999E-3</c:v>
                </c:pt>
                <c:pt idx="2">
                  <c:v>4.2601859055227597E-3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6-4D90-85BA-5276637EF4C2}"/>
            </c:ext>
          </c:extLst>
        </c:ser>
        <c:ser>
          <c:idx val="0"/>
          <c:order val="2"/>
          <c:tx>
            <c:strRef>
              <c:f>'Sheet1 (2)'!$U$14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(2)'!$E$10:$E$12</c:f>
              <c:numCache>
                <c:formatCode>General</c:formatCode>
                <c:ptCount val="3"/>
                <c:pt idx="0">
                  <c:v>4.6952848340824204E-3</c:v>
                </c:pt>
                <c:pt idx="1">
                  <c:v>4.1485572855436796E-3</c:v>
                </c:pt>
                <c:pt idx="2">
                  <c:v>2.1793052346051001E-2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6-4D90-85BA-5276637EF4C2}"/>
            </c:ext>
          </c:extLst>
        </c:ser>
        <c:ser>
          <c:idx val="1"/>
          <c:order val="3"/>
          <c:tx>
            <c:strRef>
              <c:f>'Sheet1 (2)'!$U$15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(2)'!$F$10:$F$12</c:f>
              <c:numCache>
                <c:formatCode>General</c:formatCode>
                <c:ptCount val="3"/>
                <c:pt idx="0">
                  <c:v>2.8862657610049E-3</c:v>
                </c:pt>
                <c:pt idx="1">
                  <c:v>4.9559044273770501E-3</c:v>
                </c:pt>
                <c:pt idx="2">
                  <c:v>2.2096321260231949E-2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6-4D90-85BA-5276637EF4C2}"/>
            </c:ext>
          </c:extLst>
        </c:ser>
        <c:ser>
          <c:idx val="2"/>
          <c:order val="4"/>
          <c:tx>
            <c:strRef>
              <c:f>'Sheet1 (2)'!$U$16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(2)'!$G$10:$G$12</c:f>
              <c:numCache>
                <c:formatCode>General</c:formatCode>
                <c:ptCount val="3"/>
                <c:pt idx="0">
                  <c:v>6.7164422246195196E-3</c:v>
                </c:pt>
                <c:pt idx="1">
                  <c:v>3.6008546212624401E-3</c:v>
                </c:pt>
                <c:pt idx="2">
                  <c:v>2.5788602495345699E-2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6-4D90-85BA-5276637EF4C2}"/>
            </c:ext>
          </c:extLst>
        </c:ser>
        <c:ser>
          <c:idx val="3"/>
          <c:order val="5"/>
          <c:tx>
            <c:strRef>
              <c:f>'Sheet1 (2)'!$U$17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(2)'!$H$10:$H$12</c:f>
              <c:numCache>
                <c:formatCode>General</c:formatCode>
                <c:ptCount val="3"/>
                <c:pt idx="0">
                  <c:v>4.2374057294141398E-3</c:v>
                </c:pt>
                <c:pt idx="1">
                  <c:v>3.5177170167170501E-3</c:v>
                </c:pt>
                <c:pt idx="2">
                  <c:v>3.4899534141090649E-2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6-4D90-85BA-5276637EF4C2}"/>
            </c:ext>
          </c:extLst>
        </c:ser>
        <c:ser>
          <c:idx val="4"/>
          <c:order val="6"/>
          <c:tx>
            <c:strRef>
              <c:f>'Sheet1 (2)'!$U$18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(2)'!$I$10:$I$12</c:f>
              <c:numCache>
                <c:formatCode>General</c:formatCode>
                <c:ptCount val="3"/>
                <c:pt idx="0">
                  <c:v>3.0080150285115999E-3</c:v>
                </c:pt>
                <c:pt idx="1">
                  <c:v>1.7094257514647499E-3</c:v>
                </c:pt>
                <c:pt idx="2">
                  <c:v>4.4490403688092602E-2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26-4D90-85BA-5276637E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Test MSEs</a:t>
            </a:r>
            <a:r>
              <a:rPr lang="tr-TR" baseline="0"/>
              <a:t> </a:t>
            </a:r>
            <a:r>
              <a:rPr lang="tr-TR"/>
              <a:t>for EUR/USD</a:t>
            </a:r>
            <a:r>
              <a:rPr lang="tr-TR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'Sheet1 (2)'!$M$4:$M$6</c:f>
              <c:numCache>
                <c:formatCode>General</c:formatCode>
                <c:ptCount val="3"/>
                <c:pt idx="0">
                  <c:v>2.1557847292229199E-3</c:v>
                </c:pt>
                <c:pt idx="1">
                  <c:v>1.25181238505091E-2</c:v>
                </c:pt>
                <c:pt idx="2">
                  <c:v>1.1406368244211E-3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C-43B8-9D9A-CC863B560847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'Sheet1 (2)'!$N$4:$N$6</c:f>
              <c:numCache>
                <c:formatCode>General</c:formatCode>
                <c:ptCount val="3"/>
                <c:pt idx="0">
                  <c:v>1.1350895000000001E-3</c:v>
                </c:pt>
                <c:pt idx="1">
                  <c:v>1.1149804166955201E-2</c:v>
                </c:pt>
                <c:pt idx="2">
                  <c:v>1.5599389682412501E-3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C-43B8-9D9A-CC863B560847}"/>
            </c:ext>
          </c:extLst>
        </c:ser>
        <c:ser>
          <c:idx val="0"/>
          <c:order val="2"/>
          <c:tx>
            <c:v>3-steps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(2)'!$O$4:$O$6</c:f>
              <c:numCache>
                <c:formatCode>General</c:formatCode>
                <c:ptCount val="3"/>
                <c:pt idx="0">
                  <c:v>1.5E-3</c:v>
                </c:pt>
                <c:pt idx="1">
                  <c:v>6.0000000000000001E-3</c:v>
                </c:pt>
                <c:pt idx="2">
                  <c:v>1.9E-3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C-43B8-9D9A-CC863B560847}"/>
            </c:ext>
          </c:extLst>
        </c:ser>
        <c:ser>
          <c:idx val="1"/>
          <c:order val="3"/>
          <c:tx>
            <c:v>6-steps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(2)'!$P$4:$P$6</c:f>
              <c:numCache>
                <c:formatCode>General</c:formatCode>
                <c:ptCount val="3"/>
                <c:pt idx="0">
                  <c:v>1.9E-3</c:v>
                </c:pt>
                <c:pt idx="1">
                  <c:v>5.0000000000000001E-3</c:v>
                </c:pt>
                <c:pt idx="2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C-43B8-9D9A-CC863B560847}"/>
            </c:ext>
          </c:extLst>
        </c:ser>
        <c:ser>
          <c:idx val="2"/>
          <c:order val="4"/>
          <c:tx>
            <c:strRef>
              <c:f>'Sheet1 (2)'!$U$16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(2)'!$Q$4:$Q$6</c:f>
              <c:numCache>
                <c:formatCode>General</c:formatCode>
                <c:ptCount val="3"/>
                <c:pt idx="0">
                  <c:v>2.2000000000000001E-3</c:v>
                </c:pt>
                <c:pt idx="1">
                  <c:v>7.4999999999999997E-3</c:v>
                </c:pt>
                <c:pt idx="2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C-43B8-9D9A-CC863B560847}"/>
            </c:ext>
          </c:extLst>
        </c:ser>
        <c:ser>
          <c:idx val="3"/>
          <c:order val="5"/>
          <c:tx>
            <c:strRef>
              <c:f>'Sheet1 (2)'!$U$17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(2)'!$R$4:$R$6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7.7000000000000002E-3</c:v>
                </c:pt>
                <c:pt idx="2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C-43B8-9D9A-CC863B560847}"/>
            </c:ext>
          </c:extLst>
        </c:ser>
        <c:ser>
          <c:idx val="4"/>
          <c:order val="6"/>
          <c:tx>
            <c:strRef>
              <c:f>'Sheet1 (2)'!$U$18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(2)'!$S$4:$S$6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6.6E-3</c:v>
                </c:pt>
                <c:pt idx="2">
                  <c:v>5.8999999999999999E-3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2C-43B8-9D9A-CC863B56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Test MSEs</a:t>
            </a:r>
            <a:r>
              <a:rPr lang="tr-TR" baseline="0"/>
              <a:t> </a:t>
            </a:r>
            <a:r>
              <a:rPr lang="tr-TR"/>
              <a:t>for USD/TL</a:t>
            </a:r>
            <a:r>
              <a:rPr lang="tr-TR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'Sheet1 (2)'!$M$10:$M$12</c:f>
              <c:numCache>
                <c:formatCode>General</c:formatCode>
                <c:ptCount val="3"/>
                <c:pt idx="0">
                  <c:v>2.2362588019942401E-2</c:v>
                </c:pt>
                <c:pt idx="1">
                  <c:v>6.6825800000000005E-2</c:v>
                </c:pt>
                <c:pt idx="2">
                  <c:v>0.17427100000000001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6-4A42-B3B2-B43B1892857C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'Sheet1 (2)'!$N$10:$N$12</c:f>
              <c:numCache>
                <c:formatCode>General</c:formatCode>
                <c:ptCount val="3"/>
                <c:pt idx="0">
                  <c:v>8.5341020000000004E-2</c:v>
                </c:pt>
                <c:pt idx="1">
                  <c:v>0.10471999999999999</c:v>
                </c:pt>
                <c:pt idx="2">
                  <c:v>0.18409255993058199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6-4A42-B3B2-B43B1892857C}"/>
            </c:ext>
          </c:extLst>
        </c:ser>
        <c:ser>
          <c:idx val="0"/>
          <c:order val="2"/>
          <c:tx>
            <c:strRef>
              <c:f>'Sheet1 (2)'!$X$37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(2)'!$O$10:$O$12</c:f>
              <c:numCache>
                <c:formatCode>General</c:formatCode>
                <c:ptCount val="3"/>
                <c:pt idx="0">
                  <c:v>3.09407333933591E-2</c:v>
                </c:pt>
                <c:pt idx="1">
                  <c:v>0.118021362176287</c:v>
                </c:pt>
                <c:pt idx="2">
                  <c:v>0.25715402962588396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6-4A42-B3B2-B43B1892857C}"/>
            </c:ext>
          </c:extLst>
        </c:ser>
        <c:ser>
          <c:idx val="1"/>
          <c:order val="3"/>
          <c:tx>
            <c:strRef>
              <c:f>'Sheet1 (2)'!$X$38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(2)'!$P$10:$P$12</c:f>
              <c:numCache>
                <c:formatCode>General</c:formatCode>
                <c:ptCount val="3"/>
                <c:pt idx="0">
                  <c:v>4.8570068531197698E-2</c:v>
                </c:pt>
                <c:pt idx="1">
                  <c:v>0.22040438144239999</c:v>
                </c:pt>
                <c:pt idx="2">
                  <c:v>0.26352270890558999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6-4A42-B3B2-B43B1892857C}"/>
            </c:ext>
          </c:extLst>
        </c:ser>
        <c:ser>
          <c:idx val="2"/>
          <c:order val="4"/>
          <c:tx>
            <c:strRef>
              <c:f>'Sheet1 (2)'!$X$39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(2)'!$Q$10:$Q$12</c:f>
              <c:numCache>
                <c:formatCode>General</c:formatCode>
                <c:ptCount val="3"/>
                <c:pt idx="0">
                  <c:v>5.7312204235362103E-2</c:v>
                </c:pt>
                <c:pt idx="1">
                  <c:v>0.15935435584215599</c:v>
                </c:pt>
                <c:pt idx="2">
                  <c:v>0.27177996305476804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6-4A42-B3B2-B43B1892857C}"/>
            </c:ext>
          </c:extLst>
        </c:ser>
        <c:ser>
          <c:idx val="3"/>
          <c:order val="5"/>
          <c:tx>
            <c:strRef>
              <c:f>'Sheet1 (2)'!$X$40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(2)'!$R$10:$R$12</c:f>
              <c:numCache>
                <c:formatCode>General</c:formatCode>
                <c:ptCount val="3"/>
                <c:pt idx="0">
                  <c:v>6.3668897974424904E-2</c:v>
                </c:pt>
                <c:pt idx="1">
                  <c:v>0.300331461854832</c:v>
                </c:pt>
                <c:pt idx="2">
                  <c:v>0.337015740410538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D6-4A42-B3B2-B43B1892857C}"/>
            </c:ext>
          </c:extLst>
        </c:ser>
        <c:ser>
          <c:idx val="4"/>
          <c:order val="6"/>
          <c:tx>
            <c:strRef>
              <c:f>'Sheet1 (2)'!$X$41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(2)'!$S$10:$S$12</c:f>
              <c:numCache>
                <c:formatCode>General</c:formatCode>
                <c:ptCount val="3"/>
                <c:pt idx="0">
                  <c:v>7.4666051519178905E-2</c:v>
                </c:pt>
                <c:pt idx="1">
                  <c:v>0.18722893364041901</c:v>
                </c:pt>
                <c:pt idx="2">
                  <c:v>0.36398907916292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D6-4A42-B3B2-B43B1892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Test MSEs</a:t>
            </a:r>
            <a:r>
              <a:rPr lang="tr-TR" baseline="0"/>
              <a:t> </a:t>
            </a:r>
            <a:r>
              <a:rPr lang="tr-TR"/>
              <a:t>for USD/JPY</a:t>
            </a:r>
            <a:r>
              <a:rPr lang="tr-TR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(2)'!$M$16:$M$18</c:f>
              <c:numCache>
                <c:formatCode>General</c:formatCode>
                <c:ptCount val="3"/>
                <c:pt idx="0">
                  <c:v>4.9492000000000003</c:v>
                </c:pt>
                <c:pt idx="1">
                  <c:v>19.954799999999999</c:v>
                </c:pt>
                <c:pt idx="2">
                  <c:v>10.332649999999999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7-4DED-9D45-09E63D0BD54E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(2)'!$N$16:$N$18</c:f>
              <c:numCache>
                <c:formatCode>General</c:formatCode>
                <c:ptCount val="3"/>
                <c:pt idx="0">
                  <c:v>6.3500839999999998</c:v>
                </c:pt>
                <c:pt idx="1">
                  <c:v>18.968540000000001</c:v>
                </c:pt>
                <c:pt idx="2">
                  <c:v>14.49347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7-4DED-9D45-09E63D0BD54E}"/>
            </c:ext>
          </c:extLst>
        </c:ser>
        <c:ser>
          <c:idx val="0"/>
          <c:order val="2"/>
          <c:tx>
            <c:strRef>
              <c:f>'Sheet1 (2)'!$X$37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(2)'!$O$16:$O$18</c:f>
              <c:numCache>
                <c:formatCode>General</c:formatCode>
                <c:ptCount val="3"/>
                <c:pt idx="0">
                  <c:v>7.2619714468504002</c:v>
                </c:pt>
                <c:pt idx="1">
                  <c:v>25.702500000000001</c:v>
                </c:pt>
                <c:pt idx="2">
                  <c:v>14.6165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7-4DED-9D45-09E63D0BD54E}"/>
            </c:ext>
          </c:extLst>
        </c:ser>
        <c:ser>
          <c:idx val="1"/>
          <c:order val="3"/>
          <c:tx>
            <c:strRef>
              <c:f>'Sheet1 (2)'!$X$38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(2)'!$P$16:$P$18</c:f>
              <c:numCache>
                <c:formatCode>General</c:formatCode>
                <c:ptCount val="3"/>
                <c:pt idx="0">
                  <c:v>5.8935000000000004</c:v>
                </c:pt>
                <c:pt idx="1">
                  <c:v>14.1265</c:v>
                </c:pt>
                <c:pt idx="2">
                  <c:v>12.234500000000001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7-4DED-9D45-09E63D0BD54E}"/>
            </c:ext>
          </c:extLst>
        </c:ser>
        <c:ser>
          <c:idx val="2"/>
          <c:order val="4"/>
          <c:tx>
            <c:strRef>
              <c:f>'Sheet1 (2)'!$X$39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(2)'!$Q$16:$Q$18</c:f>
              <c:numCache>
                <c:formatCode>General</c:formatCode>
                <c:ptCount val="3"/>
                <c:pt idx="0">
                  <c:v>5.3719999999999999</c:v>
                </c:pt>
                <c:pt idx="1">
                  <c:v>37.24</c:v>
                </c:pt>
                <c:pt idx="2">
                  <c:v>11.169499999999999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7-4DED-9D45-09E63D0BD54E}"/>
            </c:ext>
          </c:extLst>
        </c:ser>
        <c:ser>
          <c:idx val="3"/>
          <c:order val="5"/>
          <c:tx>
            <c:strRef>
              <c:f>'Sheet1 (2)'!$X$40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(2)'!$R$16:$R$18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54.892499999999998</c:v>
                </c:pt>
                <c:pt idx="2">
                  <c:v>16.095500000000001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7-4DED-9D45-09E63D0BD54E}"/>
            </c:ext>
          </c:extLst>
        </c:ser>
        <c:ser>
          <c:idx val="4"/>
          <c:order val="6"/>
          <c:tx>
            <c:strRef>
              <c:f>'Sheet1 (2)'!$X$41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(2)'!$L$16:$L$18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'Sheet1 (2)'!$S$16:$S$18</c:f>
              <c:numCache>
                <c:formatCode>General</c:formatCode>
                <c:ptCount val="3"/>
                <c:pt idx="0">
                  <c:v>16.576499999999999</c:v>
                </c:pt>
                <c:pt idx="1">
                  <c:v>126.8785</c:v>
                </c:pt>
                <c:pt idx="2">
                  <c:v>24.987500000000001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C7-4DED-9D45-09E63D0B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Min-Max</a:t>
            </a:r>
            <a:r>
              <a:rPr lang="tr-TR" baseline="0"/>
              <a:t> </a:t>
            </a:r>
            <a:r>
              <a:rPr lang="tr-TR"/>
              <a:t>Scaled</a:t>
            </a:r>
            <a:r>
              <a:rPr lang="tr-TR" baseline="0"/>
              <a:t> MSEs of </a:t>
            </a:r>
            <a:r>
              <a:rPr lang="tr-TR"/>
              <a:t>LSTM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(2)'!$AE$13</c:f>
              <c:strCache>
                <c:ptCount val="1"/>
                <c:pt idx="0">
                  <c:v>1-step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'Sheet1 (2)'!$AF$13:$AH$13</c:f>
              <c:numCache>
                <c:formatCode>General</c:formatCode>
                <c:ptCount val="3"/>
                <c:pt idx="0">
                  <c:v>0.35627473501281098</c:v>
                </c:pt>
                <c:pt idx="1">
                  <c:v>6.0000000000000001E-3</c:v>
                </c:pt>
                <c:pt idx="2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A-4C20-9D6F-3A54DDBCC548}"/>
            </c:ext>
          </c:extLst>
        </c:ser>
        <c:ser>
          <c:idx val="1"/>
          <c:order val="1"/>
          <c:tx>
            <c:strRef>
              <c:f>'Sheet1 (2)'!$AE$14</c:f>
              <c:strCache>
                <c:ptCount val="1"/>
                <c:pt idx="0">
                  <c:v>2-steps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'Sheet1 (2)'!$AF$14:$AH$14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0.16228385941047721</c:v>
                </c:pt>
                <c:pt idx="2">
                  <c:v>9.1198635487735005E-2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A-4C20-9D6F-3A54DDBCC548}"/>
            </c:ext>
          </c:extLst>
        </c:ser>
        <c:ser>
          <c:idx val="2"/>
          <c:order val="2"/>
          <c:tx>
            <c:strRef>
              <c:f>'Sheet1 (2)'!$AE$15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'Sheet1 (2)'!$AF$15:$AH$15</c:f>
              <c:numCache>
                <c:formatCode>General</c:formatCode>
                <c:ptCount val="3"/>
                <c:pt idx="0">
                  <c:v>0.12737239086526436</c:v>
                </c:pt>
                <c:pt idx="1">
                  <c:v>0.21924762667260178</c:v>
                </c:pt>
                <c:pt idx="2">
                  <c:v>0.15056321590349464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A-4C20-9D6F-3A54DDBCC548}"/>
            </c:ext>
          </c:extLst>
        </c:ser>
        <c:ser>
          <c:idx val="3"/>
          <c:order val="3"/>
          <c:tx>
            <c:strRef>
              <c:f>'Sheet1 (2)'!$AE$16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'Sheet1 (2)'!$AF$16:$AH$16</c:f>
              <c:numCache>
                <c:formatCode>General</c:formatCode>
                <c:ptCount val="3"/>
                <c:pt idx="0">
                  <c:v>0.26699280832682204</c:v>
                </c:pt>
                <c:pt idx="1">
                  <c:v>0.65770816956840283</c:v>
                </c:pt>
                <c:pt idx="2">
                  <c:v>6.1474662777980332E-2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A-4C20-9D6F-3A54DDBCC548}"/>
            </c:ext>
          </c:extLst>
        </c:ser>
        <c:ser>
          <c:idx val="4"/>
          <c:order val="4"/>
          <c:tx>
            <c:strRef>
              <c:f>'Sheet1 (2)'!$AE$17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'Sheet1 (2)'!$AF$17:$AH$17</c:f>
              <c:numCache>
                <c:formatCode>General</c:formatCode>
                <c:ptCount val="3"/>
                <c:pt idx="0">
                  <c:v>0.37170812142299037</c:v>
                </c:pt>
                <c:pt idx="1">
                  <c:v>0.39625829672464219</c:v>
                </c:pt>
                <c:pt idx="2">
                  <c:v>2.7524608093328452E-2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A-4C20-9D6F-3A54DDBCC548}"/>
            </c:ext>
          </c:extLst>
        </c:ser>
        <c:ser>
          <c:idx val="5"/>
          <c:order val="5"/>
          <c:tx>
            <c:strRef>
              <c:f>'Sheet1 (2)'!$AE$18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'Sheet1 (2)'!$AF$18:$AH$18</c:f>
              <c:numCache>
                <c:formatCode>General</c:formatCode>
                <c:ptCount val="3"/>
                <c:pt idx="0">
                  <c:v>0.65094895634610583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A-4C20-9D6F-3A54DDBCC548}"/>
            </c:ext>
          </c:extLst>
        </c:ser>
        <c:ser>
          <c:idx val="6"/>
          <c:order val="6"/>
          <c:tx>
            <c:strRef>
              <c:f>'Sheet1 (2)'!$AE$19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(2)'!$AF$12:$AH$12</c:f>
              <c:strCache>
                <c:ptCount val="3"/>
                <c:pt idx="0">
                  <c:v>EUR/USD</c:v>
                </c:pt>
                <c:pt idx="1">
                  <c:v>USD/TL</c:v>
                </c:pt>
                <c:pt idx="2">
                  <c:v>USD/JPY</c:v>
                </c:pt>
              </c:strCache>
            </c:strRef>
          </c:cat>
          <c:val>
            <c:numRef>
              <c:f>'Sheet1 (2)'!$AF$19:$AH$19</c:f>
              <c:numCache>
                <c:formatCode>General</c:formatCode>
                <c:ptCount val="3"/>
                <c:pt idx="0">
                  <c:v>1</c:v>
                </c:pt>
                <c:pt idx="1">
                  <c:v>0.51563260900830898</c:v>
                </c:pt>
                <c:pt idx="2">
                  <c:v>0.75694625279933336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A-4C20-9D6F-3A54DDBC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14128"/>
        <c:axId val="293569376"/>
      </c:barChart>
      <c:catAx>
        <c:axId val="3860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69376"/>
        <c:crosses val="autoZero"/>
        <c:auto val="1"/>
        <c:lblAlgn val="ctr"/>
        <c:lblOffset val="100"/>
        <c:noMultiLvlLbl val="0"/>
      </c:catAx>
      <c:valAx>
        <c:axId val="293569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Sheet1!$U$13</c:f>
              <c:strCache>
                <c:ptCount val="1"/>
                <c:pt idx="0">
                  <c:v>1-step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Sheet1!$C$4:$C$6</c:f>
              <c:numCache>
                <c:formatCode>General</c:formatCode>
                <c:ptCount val="3"/>
                <c:pt idx="0">
                  <c:v>1.4752761730212501E-3</c:v>
                </c:pt>
                <c:pt idx="1">
                  <c:v>1.3709077169982401E-3</c:v>
                </c:pt>
                <c:pt idx="2">
                  <c:v>5.3365217201731101E-4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7-4B59-B162-D05C3278C1B0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Sheet1!$D$4:$D$6</c:f>
              <c:numCache>
                <c:formatCode>General</c:formatCode>
                <c:ptCount val="3"/>
                <c:pt idx="0">
                  <c:v>1.4733999999999999E-3</c:v>
                </c:pt>
                <c:pt idx="1">
                  <c:v>2.1844556171599998E-3</c:v>
                </c:pt>
                <c:pt idx="2">
                  <c:v>1.04961582564317E-3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7-4B59-B162-D05C3278C1B0}"/>
            </c:ext>
          </c:extLst>
        </c:ser>
        <c:ser>
          <c:idx val="0"/>
          <c:order val="2"/>
          <c:tx>
            <c:v>3-steps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Sheet1!$E$4:$E$6</c:f>
              <c:numCache>
                <c:formatCode>0.0000</c:formatCode>
                <c:ptCount val="3"/>
                <c:pt idx="0">
                  <c:v>1.5E-3</c:v>
                </c:pt>
                <c:pt idx="1">
                  <c:v>1.2999999999999999E-3</c:v>
                </c:pt>
                <c:pt idx="2" formatCode="General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8-4FCF-A857-4BC12D62FDAC}"/>
            </c:ext>
          </c:extLst>
        </c:ser>
        <c:ser>
          <c:idx val="1"/>
          <c:order val="3"/>
          <c:tx>
            <c:v>6-steps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Sheet1!$F$4:$F$6</c:f>
              <c:numCache>
                <c:formatCode>0.0000</c:formatCode>
                <c:ptCount val="3"/>
                <c:pt idx="0">
                  <c:v>1.6000000000000001E-3</c:v>
                </c:pt>
                <c:pt idx="1">
                  <c:v>1.6999999999999999E-3</c:v>
                </c:pt>
                <c:pt idx="2" formatCode="General">
                  <c:v>1.24E-3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8-4FCF-A857-4BC12D62FDAC}"/>
            </c:ext>
          </c:extLst>
        </c:ser>
        <c:ser>
          <c:idx val="2"/>
          <c:order val="4"/>
          <c:tx>
            <c:v>12-steps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Sheet1!$G$4:$G$6</c:f>
              <c:numCache>
                <c:formatCode>0.0000</c:formatCode>
                <c:ptCount val="3"/>
                <c:pt idx="0">
                  <c:v>1.6999999999999999E-3</c:v>
                </c:pt>
                <c:pt idx="1">
                  <c:v>1.1000000000000001E-3</c:v>
                </c:pt>
                <c:pt idx="2" formatCode="General">
                  <c:v>2.5799999999999998E-3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8-4FCF-A857-4BC12D62FDAC}"/>
            </c:ext>
          </c:extLst>
        </c:ser>
        <c:ser>
          <c:idx val="3"/>
          <c:order val="5"/>
          <c:tx>
            <c:v>18-steps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Sheet1!$H$4:$H$6</c:f>
              <c:numCache>
                <c:formatCode>0.0000</c:formatCode>
                <c:ptCount val="3"/>
                <c:pt idx="0">
                  <c:v>1.2999999999999999E-3</c:v>
                </c:pt>
                <c:pt idx="1">
                  <c:v>8.9999999999999998E-4</c:v>
                </c:pt>
                <c:pt idx="2" formatCode="General">
                  <c:v>2.2799999999999999E-3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8-4FCF-A857-4BC12D62FDAC}"/>
            </c:ext>
          </c:extLst>
        </c:ser>
        <c:ser>
          <c:idx val="4"/>
          <c:order val="6"/>
          <c:tx>
            <c:v>24-steps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Sheet1!$I$4:$I$6</c:f>
              <c:numCache>
                <c:formatCode>0.0000</c:formatCode>
                <c:ptCount val="3"/>
                <c:pt idx="0">
                  <c:v>1.1999999999999999E-3</c:v>
                </c:pt>
                <c:pt idx="1">
                  <c:v>5.9999999999999995E-4</c:v>
                </c:pt>
                <c:pt idx="2" formatCode="General">
                  <c:v>3.3400000000000001E-3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8-4FCF-A857-4BC12D62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v>1-step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Sheet1!$C$16:$C$18</c:f>
              <c:numCache>
                <c:formatCode>General</c:formatCode>
                <c:ptCount val="3"/>
                <c:pt idx="0">
                  <c:v>3.9754550000000002</c:v>
                </c:pt>
                <c:pt idx="1">
                  <c:v>3.7456800000000001</c:v>
                </c:pt>
                <c:pt idx="2">
                  <c:v>6.3720800000000004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B-44CF-8A8A-2DC95E186191}"/>
            </c:ext>
          </c:extLst>
        </c:ser>
        <c:ser>
          <c:idx val="6"/>
          <c:order val="1"/>
          <c:tx>
            <c:v>2-steps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Sheet1!$D$16:$D$18</c:f>
              <c:numCache>
                <c:formatCode>General</c:formatCode>
                <c:ptCount val="3"/>
                <c:pt idx="0">
                  <c:v>4.0210919220000001</c:v>
                </c:pt>
                <c:pt idx="1">
                  <c:v>3.6</c:v>
                </c:pt>
                <c:pt idx="2">
                  <c:v>6.9318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B-44CF-8A8A-2DC95E186191}"/>
            </c:ext>
          </c:extLst>
        </c:ser>
        <c:ser>
          <c:idx val="0"/>
          <c:order val="2"/>
          <c:tx>
            <c:strRef>
              <c:f>Sheet1!$U$14</c:f>
              <c:strCache>
                <c:ptCount val="1"/>
                <c:pt idx="0">
                  <c:v>3-steps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Sheet1!$E$16:$E$18</c:f>
              <c:numCache>
                <c:formatCode>General</c:formatCode>
                <c:ptCount val="3"/>
                <c:pt idx="0">
                  <c:v>4.1459425854251801</c:v>
                </c:pt>
                <c:pt idx="1">
                  <c:v>9.1780000000000008</c:v>
                </c:pt>
                <c:pt idx="2">
                  <c:v>7.3265000000000002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7-41B1-BEB3-31A050C49BA6}"/>
            </c:ext>
          </c:extLst>
        </c:ser>
        <c:ser>
          <c:idx val="1"/>
          <c:order val="3"/>
          <c:tx>
            <c:strRef>
              <c:f>Sheet1!$U$15</c:f>
              <c:strCache>
                <c:ptCount val="1"/>
                <c:pt idx="0">
                  <c:v>6-steps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Sheet1!$F$16:$F$18</c:f>
              <c:numCache>
                <c:formatCode>General</c:formatCode>
                <c:ptCount val="3"/>
                <c:pt idx="0">
                  <c:v>5.6379999999999999</c:v>
                </c:pt>
                <c:pt idx="1">
                  <c:v>3.508</c:v>
                </c:pt>
                <c:pt idx="2">
                  <c:v>12.455500000000001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7-41B1-BEB3-31A050C49BA6}"/>
            </c:ext>
          </c:extLst>
        </c:ser>
        <c:ser>
          <c:idx val="2"/>
          <c:order val="4"/>
          <c:tx>
            <c:strRef>
              <c:f>Sheet1!$U$16</c:f>
              <c:strCache>
                <c:ptCount val="1"/>
                <c:pt idx="0">
                  <c:v>12-steps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Sheet1!$G$16:$G$18</c:f>
              <c:numCache>
                <c:formatCode>General</c:formatCode>
                <c:ptCount val="3"/>
                <c:pt idx="0">
                  <c:v>4.274</c:v>
                </c:pt>
                <c:pt idx="1">
                  <c:v>4.5895000000000001</c:v>
                </c:pt>
                <c:pt idx="2">
                  <c:v>31.01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7-41B1-BEB3-31A050C49BA6}"/>
            </c:ext>
          </c:extLst>
        </c:ser>
        <c:ser>
          <c:idx val="3"/>
          <c:order val="5"/>
          <c:tx>
            <c:strRef>
              <c:f>Sheet1!$U$17</c:f>
              <c:strCache>
                <c:ptCount val="1"/>
                <c:pt idx="0">
                  <c:v>18-steps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Sheet1!$H$16:$H$18</c:f>
              <c:numCache>
                <c:formatCode>General</c:formatCode>
                <c:ptCount val="3"/>
                <c:pt idx="0">
                  <c:v>4.71</c:v>
                </c:pt>
                <c:pt idx="1">
                  <c:v>3.9815</c:v>
                </c:pt>
                <c:pt idx="2">
                  <c:v>53.656500000000001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97-41B1-BEB3-31A050C49BA6}"/>
            </c:ext>
          </c:extLst>
        </c:ser>
        <c:ser>
          <c:idx val="4"/>
          <c:order val="6"/>
          <c:tx>
            <c:strRef>
              <c:f>Sheet1!$U$18</c:f>
              <c:strCache>
                <c:ptCount val="1"/>
                <c:pt idx="0">
                  <c:v>24-steps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Sheet1!$B$16:$B$18</c:f>
              <c:strCache>
                <c:ptCount val="3"/>
                <c:pt idx="0">
                  <c:v>LSTM</c:v>
                </c:pt>
                <c:pt idx="1">
                  <c:v>MLP</c:v>
                </c:pt>
                <c:pt idx="2">
                  <c:v>SVR</c:v>
                </c:pt>
              </c:strCache>
            </c:strRef>
          </c:cat>
          <c:val>
            <c:numRef>
              <c:f>Sheet1!$I$16:$I$18</c:f>
              <c:numCache>
                <c:formatCode>General</c:formatCode>
                <c:ptCount val="3"/>
                <c:pt idx="0">
                  <c:v>4.0650000000000004</c:v>
                </c:pt>
                <c:pt idx="1">
                  <c:v>2.0964999999999998</c:v>
                </c:pt>
                <c:pt idx="2">
                  <c:v>82.962000000000003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7-41B1-BEB3-31A050C4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5727"/>
        <c:axId val="396927039"/>
      </c:barChart>
      <c:catAx>
        <c:axId val="263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7039"/>
        <c:crosses val="autoZero"/>
        <c:auto val="1"/>
        <c:lblAlgn val="ctr"/>
        <c:lblOffset val="100"/>
        <c:noMultiLvlLbl val="0"/>
      </c:catAx>
      <c:valAx>
        <c:axId val="396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480390</xdr:colOff>
      <xdr:row>20</xdr:row>
      <xdr:rowOff>61291</xdr:rowOff>
    </xdr:from>
    <xdr:to>
      <xdr:col>7</xdr:col>
      <xdr:colOff>657015</xdr:colOff>
      <xdr:row>33</xdr:row>
      <xdr:rowOff>104791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6189-D3AD-499E-A57D-9C04A58F9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358411</xdr:colOff>
      <xdr:row>52</xdr:row>
      <xdr:rowOff>112944</xdr:rowOff>
    </xdr:from>
    <xdr:to>
      <xdr:col>7</xdr:col>
      <xdr:colOff>535036</xdr:colOff>
      <xdr:row>65</xdr:row>
      <xdr:rowOff>156444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36F0D-E072-4C40-BE27-77EBF40A5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36</xdr:row>
      <xdr:rowOff>103909</xdr:rowOff>
    </xdr:from>
    <xdr:to>
      <xdr:col>7</xdr:col>
      <xdr:colOff>557625</xdr:colOff>
      <xdr:row>49</xdr:row>
      <xdr:rowOff>147409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D19D7-EC76-42D1-AB9B-C53425588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20</xdr:col>
      <xdr:colOff>271875</xdr:colOff>
      <xdr:row>33</xdr:row>
      <xdr:rowOff>43500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27BFF-E8A5-4169-9319-F0FE7106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20</xdr:col>
      <xdr:colOff>271875</xdr:colOff>
      <xdr:row>50</xdr:row>
      <xdr:rowOff>43500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3BB834-7B45-4640-82A0-D1340C312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271875</xdr:colOff>
      <xdr:row>66</xdr:row>
      <xdr:rowOff>43500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42CCCC-1F35-4EEF-98F1-97713337D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364191</xdr:colOff>
      <xdr:row>15</xdr:row>
      <xdr:rowOff>57150</xdr:rowOff>
    </xdr:from>
    <xdr:to>
      <xdr:col>28</xdr:col>
      <xdr:colOff>350316</xdr:colOff>
      <xdr:row>28</xdr:row>
      <xdr:rowOff>100650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B7BC9E-A484-4B1E-8EFE-9001FDBD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480390</xdr:colOff>
      <xdr:row>20</xdr:row>
      <xdr:rowOff>61291</xdr:rowOff>
    </xdr:from>
    <xdr:to>
      <xdr:col>7</xdr:col>
      <xdr:colOff>657015</xdr:colOff>
      <xdr:row>33</xdr:row>
      <xdr:rowOff>104791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997C1-25A2-40DF-A631-65460A9A4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358411</xdr:colOff>
      <xdr:row>52</xdr:row>
      <xdr:rowOff>112944</xdr:rowOff>
    </xdr:from>
    <xdr:to>
      <xdr:col>7</xdr:col>
      <xdr:colOff>535036</xdr:colOff>
      <xdr:row>65</xdr:row>
      <xdr:rowOff>156444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C3F53-964C-41C5-9661-8CF43341F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36</xdr:row>
      <xdr:rowOff>103909</xdr:rowOff>
    </xdr:from>
    <xdr:to>
      <xdr:col>7</xdr:col>
      <xdr:colOff>557625</xdr:colOff>
      <xdr:row>49</xdr:row>
      <xdr:rowOff>147409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76512D-9913-425A-BE40-C75F28383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20</xdr:col>
      <xdr:colOff>271875</xdr:colOff>
      <xdr:row>33</xdr:row>
      <xdr:rowOff>43500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5C0797-0DC7-46FA-8263-1043535F3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20</xdr:col>
      <xdr:colOff>271875</xdr:colOff>
      <xdr:row>50</xdr:row>
      <xdr:rowOff>43500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CB5A86-A48D-4581-89A7-51F54E2C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271875</xdr:colOff>
      <xdr:row>66</xdr:row>
      <xdr:rowOff>43500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24E802-DB9F-4FDA-88DE-B1ECB98D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364191</xdr:colOff>
      <xdr:row>15</xdr:row>
      <xdr:rowOff>57150</xdr:rowOff>
    </xdr:from>
    <xdr:to>
      <xdr:col>28</xdr:col>
      <xdr:colOff>350316</xdr:colOff>
      <xdr:row>28</xdr:row>
      <xdr:rowOff>100650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0D21CB-B8E0-482B-A368-7E45089C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3B1F-56C2-4565-BDFF-461DABF0D688}">
  <dimension ref="A1:AH41"/>
  <sheetViews>
    <sheetView topLeftCell="L22" zoomScale="85" zoomScaleNormal="85" workbookViewId="0">
      <selection activeCell="AF14" sqref="AF14"/>
    </sheetView>
  </sheetViews>
  <sheetFormatPr defaultRowHeight="15" x14ac:dyDescent="0.25"/>
  <cols>
    <col min="5" max="7" width="11.5703125" bestFit="1" customWidth="1"/>
    <col min="8" max="8" width="10" customWidth="1"/>
    <col min="9" max="9" width="11" customWidth="1"/>
    <col min="15" max="15" width="10.140625" customWidth="1"/>
    <col min="18" max="18" width="12.5703125" customWidth="1"/>
    <col min="19" max="19" width="10.42578125" customWidth="1"/>
  </cols>
  <sheetData>
    <row r="1" spans="1:34" x14ac:dyDescent="0.25">
      <c r="F1" t="s">
        <v>9</v>
      </c>
      <c r="P1" t="s">
        <v>10</v>
      </c>
    </row>
    <row r="2" spans="1:34" x14ac:dyDescent="0.25">
      <c r="A2" s="14" t="s">
        <v>5</v>
      </c>
      <c r="B2" s="14" t="s">
        <v>6</v>
      </c>
      <c r="C2" s="12"/>
      <c r="D2" s="12"/>
      <c r="E2" s="14" t="s">
        <v>3</v>
      </c>
      <c r="F2" s="14"/>
      <c r="G2" s="14"/>
      <c r="H2" s="14"/>
      <c r="I2" s="14"/>
      <c r="K2" s="14" t="s">
        <v>5</v>
      </c>
      <c r="L2" s="14" t="s">
        <v>6</v>
      </c>
      <c r="M2" s="12"/>
      <c r="N2" s="12"/>
      <c r="O2" s="14" t="s">
        <v>3</v>
      </c>
      <c r="P2" s="14"/>
      <c r="Q2" s="14"/>
      <c r="R2" s="14"/>
      <c r="S2" s="14"/>
    </row>
    <row r="3" spans="1:34" x14ac:dyDescent="0.25">
      <c r="A3" s="14"/>
      <c r="B3" s="14"/>
      <c r="C3" s="12">
        <v>1</v>
      </c>
      <c r="D3" s="12">
        <v>2</v>
      </c>
      <c r="E3" s="12">
        <v>3</v>
      </c>
      <c r="F3" s="12">
        <v>6</v>
      </c>
      <c r="G3" s="12">
        <v>12</v>
      </c>
      <c r="H3" s="12">
        <v>18</v>
      </c>
      <c r="I3" s="8">
        <v>24</v>
      </c>
      <c r="J3" s="3"/>
      <c r="K3" s="14"/>
      <c r="L3" s="14"/>
      <c r="M3" s="12">
        <v>1</v>
      </c>
      <c r="N3" s="12">
        <v>2</v>
      </c>
      <c r="O3" s="12">
        <v>3</v>
      </c>
      <c r="P3" s="12">
        <v>6</v>
      </c>
      <c r="Q3" s="12">
        <v>12</v>
      </c>
      <c r="R3" s="12">
        <v>18</v>
      </c>
      <c r="S3" s="8">
        <v>24</v>
      </c>
      <c r="W3" s="12">
        <v>3</v>
      </c>
      <c r="X3" s="12">
        <v>6</v>
      </c>
      <c r="Y3" s="12">
        <v>12</v>
      </c>
      <c r="Z3" s="12">
        <v>18</v>
      </c>
      <c r="AA3" s="8">
        <v>24</v>
      </c>
      <c r="AB3" t="s">
        <v>16</v>
      </c>
      <c r="AC3" t="s">
        <v>17</v>
      </c>
    </row>
    <row r="4" spans="1:34" x14ac:dyDescent="0.25">
      <c r="A4" s="14" t="s">
        <v>8</v>
      </c>
      <c r="B4" s="12" t="s">
        <v>0</v>
      </c>
      <c r="C4" s="2">
        <v>1.4752761730212501E-3</v>
      </c>
      <c r="D4" s="2">
        <v>1.4733999999999999E-3</v>
      </c>
      <c r="E4" s="5">
        <v>1.5E-3</v>
      </c>
      <c r="F4" s="5">
        <v>1.6000000000000001E-3</v>
      </c>
      <c r="G4" s="5">
        <v>1.6999999999999999E-3</v>
      </c>
      <c r="H4" s="5">
        <v>1.2999999999999999E-3</v>
      </c>
      <c r="I4" s="5">
        <v>1.1999999999999999E-3</v>
      </c>
      <c r="J4" s="2"/>
      <c r="K4" s="14" t="s">
        <v>8</v>
      </c>
      <c r="L4" s="12" t="s">
        <v>0</v>
      </c>
      <c r="M4" s="2">
        <v>2.1557847292229199E-3</v>
      </c>
      <c r="N4" s="2">
        <v>1.1350895000000001E-3</v>
      </c>
      <c r="O4" s="6">
        <v>1.5E-3</v>
      </c>
      <c r="P4" s="6">
        <v>1.9E-3</v>
      </c>
      <c r="Q4" s="6">
        <v>2.2000000000000001E-3</v>
      </c>
      <c r="R4" s="6">
        <v>3.0000000000000001E-3</v>
      </c>
      <c r="S4" s="6">
        <v>4.0000000000000001E-3</v>
      </c>
      <c r="U4" s="2">
        <v>2.1557847292229199E-3</v>
      </c>
      <c r="V4" s="2">
        <v>1.1350895000000001E-3</v>
      </c>
      <c r="W4" s="6">
        <v>1.5E-3</v>
      </c>
      <c r="X4" s="6">
        <v>1.9E-3</v>
      </c>
      <c r="Y4" s="6">
        <v>2.2000000000000001E-3</v>
      </c>
      <c r="Z4" s="6">
        <v>3.0000000000000001E-3</v>
      </c>
      <c r="AA4" s="6">
        <v>4.0000000000000001E-3</v>
      </c>
      <c r="AB4">
        <f>MIN(U4:AA4)</f>
        <v>1.1350895000000001E-3</v>
      </c>
      <c r="AC4">
        <f>MAX(U4:AA4)</f>
        <v>4.0000000000000001E-3</v>
      </c>
    </row>
    <row r="5" spans="1:34" x14ac:dyDescent="0.25">
      <c r="A5" s="14"/>
      <c r="B5" s="12" t="s">
        <v>1</v>
      </c>
      <c r="C5" s="2">
        <v>1.3709077169982401E-3</v>
      </c>
      <c r="D5" s="2">
        <v>2.1844556171599998E-3</v>
      </c>
      <c r="E5" s="5">
        <v>1.2999999999999999E-3</v>
      </c>
      <c r="F5" s="5">
        <v>1.6999999999999999E-3</v>
      </c>
      <c r="G5" s="5">
        <v>1.1000000000000001E-3</v>
      </c>
      <c r="H5" s="5">
        <v>8.9999999999999998E-4</v>
      </c>
      <c r="I5" s="5">
        <v>5.9999999999999995E-4</v>
      </c>
      <c r="K5" s="14"/>
      <c r="L5" s="12" t="s">
        <v>1</v>
      </c>
      <c r="M5" s="2">
        <v>1.25181238505091E-2</v>
      </c>
      <c r="N5" s="2">
        <v>1.1149804166955201E-2</v>
      </c>
      <c r="O5" s="6">
        <v>6.0000000000000001E-3</v>
      </c>
      <c r="P5" s="6">
        <v>5.0000000000000001E-3</v>
      </c>
      <c r="Q5" s="6">
        <v>7.4999999999999997E-3</v>
      </c>
      <c r="R5" s="6">
        <v>7.7000000000000002E-3</v>
      </c>
      <c r="S5" s="6">
        <v>6.6E-3</v>
      </c>
      <c r="U5" s="2">
        <v>6.6825800000000005E-2</v>
      </c>
      <c r="V5" s="2">
        <v>0.10471999999999999</v>
      </c>
      <c r="W5" s="4">
        <v>0.118021362176287</v>
      </c>
      <c r="X5" s="4">
        <v>0.22040438144239999</v>
      </c>
      <c r="Y5" s="4">
        <v>0.15935435584215599</v>
      </c>
      <c r="Z5" s="4">
        <v>0.300331461854832</v>
      </c>
      <c r="AA5" s="4">
        <v>0.18722893364041901</v>
      </c>
      <c r="AB5">
        <f t="shared" ref="AB5:AB6" si="0">MIN(U5:AA5)</f>
        <v>6.6825800000000005E-2</v>
      </c>
      <c r="AC5">
        <f t="shared" ref="AC5:AC6" si="1">MAX(U5:AA5)</f>
        <v>0.300331461854832</v>
      </c>
    </row>
    <row r="6" spans="1:34" x14ac:dyDescent="0.25">
      <c r="A6" s="14"/>
      <c r="B6" s="12" t="s">
        <v>2</v>
      </c>
      <c r="C6" s="2">
        <v>5.3365217201731101E-4</v>
      </c>
      <c r="D6" s="2">
        <v>1.04961582564317E-3</v>
      </c>
      <c r="E6">
        <v>4.0000000000000002E-4</v>
      </c>
      <c r="F6">
        <v>1.24E-3</v>
      </c>
      <c r="G6">
        <v>2.5799999999999998E-3</v>
      </c>
      <c r="H6">
        <v>2.2799999999999999E-3</v>
      </c>
      <c r="I6">
        <v>3.3400000000000001E-3</v>
      </c>
      <c r="K6" s="14"/>
      <c r="L6" s="12" t="s">
        <v>2</v>
      </c>
      <c r="M6" s="2">
        <v>1.1406368244211E-3</v>
      </c>
      <c r="N6" s="2">
        <v>1.5599389682412501E-3</v>
      </c>
      <c r="O6" s="6">
        <v>1.9E-3</v>
      </c>
      <c r="P6" s="6">
        <v>1.4E-3</v>
      </c>
      <c r="Q6" s="6">
        <v>1.4E-3</v>
      </c>
      <c r="R6" s="6">
        <v>2.5000000000000001E-3</v>
      </c>
      <c r="S6" s="6">
        <v>5.8999999999999999E-3</v>
      </c>
      <c r="U6">
        <v>4.9492000000000003</v>
      </c>
      <c r="V6">
        <v>6.3500839999999998</v>
      </c>
      <c r="W6">
        <v>7.2619714468504002</v>
      </c>
      <c r="X6">
        <v>5.8935000000000004</v>
      </c>
      <c r="Y6">
        <v>5.3719999999999999</v>
      </c>
      <c r="Z6">
        <v>20.309999999999999</v>
      </c>
      <c r="AA6">
        <v>16.576499999999999</v>
      </c>
      <c r="AB6">
        <f t="shared" si="0"/>
        <v>4.9492000000000003</v>
      </c>
      <c r="AC6">
        <f t="shared" si="1"/>
        <v>20.309999999999999</v>
      </c>
    </row>
    <row r="7" spans="1:34" x14ac:dyDescent="0.25">
      <c r="A7" s="1"/>
      <c r="B7" s="1"/>
      <c r="C7" s="1"/>
      <c r="D7" s="1"/>
      <c r="E7" s="1"/>
      <c r="F7" s="1"/>
      <c r="G7" s="1"/>
      <c r="H7" s="1"/>
    </row>
    <row r="8" spans="1:34" x14ac:dyDescent="0.25">
      <c r="A8" s="14" t="s">
        <v>5</v>
      </c>
      <c r="B8" s="14" t="s">
        <v>6</v>
      </c>
      <c r="C8" s="12"/>
      <c r="D8" s="12"/>
      <c r="E8" s="14" t="s">
        <v>3</v>
      </c>
      <c r="F8" s="14"/>
      <c r="G8" s="14"/>
      <c r="H8" s="14"/>
      <c r="I8" s="14"/>
      <c r="K8" s="14" t="s">
        <v>5</v>
      </c>
      <c r="L8" s="14" t="s">
        <v>6</v>
      </c>
      <c r="M8" s="12"/>
      <c r="N8" s="12"/>
      <c r="O8" s="14" t="s">
        <v>3</v>
      </c>
      <c r="P8" s="14"/>
      <c r="Q8" s="14"/>
      <c r="R8" s="14"/>
      <c r="S8" s="14"/>
      <c r="T8" s="10" t="s">
        <v>8</v>
      </c>
      <c r="U8">
        <f t="shared" ref="U8:Z10" si="2">(U4-$AB4)/($AC4-$AB4)</f>
        <v>0.35627473501281098</v>
      </c>
      <c r="V8">
        <f t="shared" si="2"/>
        <v>0</v>
      </c>
      <c r="W8">
        <f>(W4-$AB4)/($AC4-$AB4)</f>
        <v>0.12737239086526436</v>
      </c>
      <c r="X8">
        <f>(X4-$AB4)/($AC4-$AB4)</f>
        <v>0.26699280832682204</v>
      </c>
      <c r="Y8">
        <f>(Y4-$AB4)/($AC4-$AB4)</f>
        <v>0.37170812142299037</v>
      </c>
      <c r="Z8">
        <f>(Z4-$AB4)/($AC4-$AB4)</f>
        <v>0.65094895634610583</v>
      </c>
      <c r="AA8">
        <f>(AA4-$AB4)/($AC4-$AB4)</f>
        <v>1</v>
      </c>
    </row>
    <row r="9" spans="1:34" x14ac:dyDescent="0.25">
      <c r="A9" s="14"/>
      <c r="B9" s="14"/>
      <c r="C9" s="12">
        <v>1</v>
      </c>
      <c r="D9" s="12">
        <v>2</v>
      </c>
      <c r="E9" s="12">
        <v>3</v>
      </c>
      <c r="F9" s="12">
        <v>6</v>
      </c>
      <c r="G9" s="12">
        <v>12</v>
      </c>
      <c r="H9" s="12">
        <v>18</v>
      </c>
      <c r="I9" s="8">
        <v>24</v>
      </c>
      <c r="K9" s="14"/>
      <c r="L9" s="14"/>
      <c r="M9" s="12">
        <v>1</v>
      </c>
      <c r="N9" s="12">
        <v>2</v>
      </c>
      <c r="O9" s="12">
        <v>3</v>
      </c>
      <c r="P9" s="12">
        <v>6</v>
      </c>
      <c r="Q9" s="12">
        <v>12</v>
      </c>
      <c r="R9" s="12">
        <v>18</v>
      </c>
      <c r="S9" s="8">
        <v>24</v>
      </c>
      <c r="T9" s="10" t="s">
        <v>4</v>
      </c>
      <c r="U9">
        <f t="shared" si="2"/>
        <v>0</v>
      </c>
      <c r="V9">
        <f t="shared" si="2"/>
        <v>0.16228385941047721</v>
      </c>
      <c r="W9">
        <f t="shared" si="2"/>
        <v>0.21924762667260178</v>
      </c>
      <c r="X9">
        <f t="shared" si="2"/>
        <v>0.65770816956840283</v>
      </c>
      <c r="Y9">
        <f t="shared" si="2"/>
        <v>0.39625829672464219</v>
      </c>
      <c r="Z9">
        <f t="shared" si="2"/>
        <v>1</v>
      </c>
      <c r="AA9">
        <f>(AA5-$AB5)/($AC5-$AB5)</f>
        <v>0.51563260900830898</v>
      </c>
    </row>
    <row r="10" spans="1:34" x14ac:dyDescent="0.25">
      <c r="A10" s="14" t="s">
        <v>4</v>
      </c>
      <c r="B10" s="12" t="s">
        <v>0</v>
      </c>
      <c r="C10" s="2">
        <v>4.3938698244319402E-3</v>
      </c>
      <c r="D10" s="2">
        <v>5.2486596999999999E-3</v>
      </c>
      <c r="E10" s="4">
        <v>4.6952848340824204E-3</v>
      </c>
      <c r="F10" s="4">
        <v>2.8862657610049E-3</v>
      </c>
      <c r="G10" s="4">
        <v>6.7164422246195196E-3</v>
      </c>
      <c r="H10" s="4">
        <v>4.2374057294141398E-3</v>
      </c>
      <c r="I10" s="4">
        <v>3.0080150285115999E-3</v>
      </c>
      <c r="K10" s="14" t="s">
        <v>4</v>
      </c>
      <c r="L10" s="12" t="s">
        <v>0</v>
      </c>
      <c r="M10" s="2">
        <v>2.2362588019942401E-2</v>
      </c>
      <c r="N10" s="2">
        <v>8.5341020000000004E-2</v>
      </c>
      <c r="O10" s="4">
        <v>3.09407333933591E-2</v>
      </c>
      <c r="P10" s="4">
        <v>4.8570068531197698E-2</v>
      </c>
      <c r="Q10" s="4">
        <v>5.7312204235362103E-2</v>
      </c>
      <c r="R10" s="4">
        <v>6.3668897974424904E-2</v>
      </c>
      <c r="S10" s="4">
        <v>7.4666051519178905E-2</v>
      </c>
      <c r="T10" s="10" t="s">
        <v>7</v>
      </c>
      <c r="U10">
        <f t="shared" si="2"/>
        <v>0</v>
      </c>
      <c r="V10">
        <f t="shared" si="2"/>
        <v>9.1198635487735005E-2</v>
      </c>
      <c r="W10">
        <f t="shared" si="2"/>
        <v>0.15056321590349464</v>
      </c>
      <c r="X10">
        <f t="shared" si="2"/>
        <v>6.1474662777980332E-2</v>
      </c>
      <c r="Y10">
        <f t="shared" si="2"/>
        <v>2.7524608093328452E-2</v>
      </c>
      <c r="Z10">
        <f t="shared" si="2"/>
        <v>1</v>
      </c>
      <c r="AA10">
        <f>(AA6-$AB6)/($AC6-$AB6)</f>
        <v>0.75694625279933336</v>
      </c>
    </row>
    <row r="11" spans="1:34" x14ac:dyDescent="0.25">
      <c r="A11" s="14"/>
      <c r="B11" s="12" t="s">
        <v>1</v>
      </c>
      <c r="C11" s="2">
        <v>6.0235810000000001E-3</v>
      </c>
      <c r="D11" s="2">
        <v>4.9199999999999999E-3</v>
      </c>
      <c r="E11" s="4">
        <v>4.1485572855436796E-3</v>
      </c>
      <c r="F11" s="4">
        <v>4.9559044273770501E-3</v>
      </c>
      <c r="G11" s="4">
        <v>3.6008546212624401E-3</v>
      </c>
      <c r="H11" s="4">
        <v>3.5177170167170501E-3</v>
      </c>
      <c r="I11" s="4">
        <v>1.7094257514647499E-3</v>
      </c>
      <c r="K11" s="14"/>
      <c r="L11" s="12" t="s">
        <v>1</v>
      </c>
      <c r="M11" s="2">
        <v>6.6825800000000005E-2</v>
      </c>
      <c r="N11" s="2">
        <v>0.10471999999999999</v>
      </c>
      <c r="O11" s="4">
        <v>0.118021362176287</v>
      </c>
      <c r="P11" s="4">
        <v>0.22040438144239999</v>
      </c>
      <c r="Q11" s="4">
        <v>0.15935435584215599</v>
      </c>
      <c r="R11" s="4">
        <v>0.300331461854832</v>
      </c>
      <c r="S11" s="4">
        <v>0.18722893364041901</v>
      </c>
    </row>
    <row r="12" spans="1:34" x14ac:dyDescent="0.25">
      <c r="A12" s="14"/>
      <c r="B12" s="12" t="s">
        <v>2</v>
      </c>
      <c r="C12">
        <v>4.0610000000000004E-3</v>
      </c>
      <c r="D12">
        <v>4.2601859055227597E-3</v>
      </c>
      <c r="E12">
        <v>2.1793052346051001E-2</v>
      </c>
      <c r="F12">
        <v>2.2096321260231949E-2</v>
      </c>
      <c r="G12">
        <v>2.5788602495345699E-2</v>
      </c>
      <c r="H12">
        <v>3.4899534141090649E-2</v>
      </c>
      <c r="I12">
        <v>4.4490403688092602E-2</v>
      </c>
      <c r="K12" s="14"/>
      <c r="L12" s="12" t="s">
        <v>2</v>
      </c>
      <c r="M12">
        <v>0.17427100000000001</v>
      </c>
      <c r="N12">
        <v>0.18409255993058199</v>
      </c>
      <c r="O12">
        <v>0.25715402962588396</v>
      </c>
      <c r="P12">
        <v>0.26352270890558999</v>
      </c>
      <c r="Q12">
        <v>0.27177996305476804</v>
      </c>
      <c r="R12">
        <v>0.337015740410538</v>
      </c>
      <c r="S12">
        <v>0.36398907916292</v>
      </c>
      <c r="AE12" s="11"/>
      <c r="AF12" s="10" t="s">
        <v>8</v>
      </c>
      <c r="AG12" s="10" t="s">
        <v>4</v>
      </c>
      <c r="AH12" s="10" t="s">
        <v>7</v>
      </c>
    </row>
    <row r="13" spans="1:34" x14ac:dyDescent="0.25">
      <c r="A13" s="1"/>
      <c r="B13" s="1"/>
      <c r="C13" s="1"/>
      <c r="D13" s="1"/>
      <c r="E13" s="1"/>
      <c r="F13" s="1"/>
      <c r="G13" s="1"/>
      <c r="H13" s="1"/>
      <c r="U13" t="s">
        <v>18</v>
      </c>
      <c r="AE13" s="11" t="s">
        <v>18</v>
      </c>
      <c r="AF13" s="11">
        <v>0.35627473501281098</v>
      </c>
      <c r="AG13" s="11">
        <v>6.0000000000000001E-3</v>
      </c>
      <c r="AH13" s="11">
        <v>6.0000000000000001E-3</v>
      </c>
    </row>
    <row r="14" spans="1:34" x14ac:dyDescent="0.25">
      <c r="A14" s="14" t="s">
        <v>5</v>
      </c>
      <c r="B14" s="14" t="s">
        <v>6</v>
      </c>
      <c r="C14" s="12"/>
      <c r="D14" s="12"/>
      <c r="E14" s="14" t="s">
        <v>3</v>
      </c>
      <c r="F14" s="14"/>
      <c r="G14" s="14"/>
      <c r="H14" s="14"/>
      <c r="I14" s="14"/>
      <c r="K14" s="14" t="s">
        <v>5</v>
      </c>
      <c r="L14" s="14" t="s">
        <v>6</v>
      </c>
      <c r="M14" s="12"/>
      <c r="N14" s="12"/>
      <c r="O14" s="14" t="s">
        <v>3</v>
      </c>
      <c r="P14" s="14"/>
      <c r="Q14" s="14"/>
      <c r="R14" s="14"/>
      <c r="S14" s="14"/>
      <c r="U14" t="s">
        <v>11</v>
      </c>
      <c r="AE14" s="11" t="s">
        <v>19</v>
      </c>
      <c r="AF14" s="11">
        <v>6.0000000000000001E-3</v>
      </c>
      <c r="AG14" s="11">
        <v>0.16228385941047721</v>
      </c>
      <c r="AH14" s="11">
        <v>9.1198635487735005E-2</v>
      </c>
    </row>
    <row r="15" spans="1:34" x14ac:dyDescent="0.25">
      <c r="A15" s="14"/>
      <c r="B15" s="14"/>
      <c r="C15" s="12">
        <v>1</v>
      </c>
      <c r="D15" s="12">
        <v>2</v>
      </c>
      <c r="E15" s="12">
        <v>3</v>
      </c>
      <c r="F15" s="12">
        <v>6</v>
      </c>
      <c r="G15" s="12">
        <v>12</v>
      </c>
      <c r="H15" s="12">
        <v>18</v>
      </c>
      <c r="I15" s="8">
        <v>24</v>
      </c>
      <c r="K15" s="14"/>
      <c r="L15" s="14"/>
      <c r="M15" s="12">
        <v>1</v>
      </c>
      <c r="N15" s="12">
        <v>2</v>
      </c>
      <c r="O15" s="12">
        <v>3</v>
      </c>
      <c r="P15" s="12">
        <v>6</v>
      </c>
      <c r="Q15" s="12">
        <v>12</v>
      </c>
      <c r="R15" s="12">
        <v>18</v>
      </c>
      <c r="S15" s="8">
        <v>24</v>
      </c>
      <c r="U15" t="s">
        <v>12</v>
      </c>
      <c r="AE15" s="11" t="s">
        <v>11</v>
      </c>
      <c r="AF15" s="11">
        <v>0.12737239086526436</v>
      </c>
      <c r="AG15" s="11">
        <v>0.21924762667260178</v>
      </c>
      <c r="AH15" s="11">
        <v>0.15056321590349464</v>
      </c>
    </row>
    <row r="16" spans="1:34" x14ac:dyDescent="0.25">
      <c r="A16" s="14" t="s">
        <v>7</v>
      </c>
      <c r="B16" s="12" t="s">
        <v>0</v>
      </c>
      <c r="C16">
        <v>3.9754550000000002</v>
      </c>
      <c r="D16">
        <v>4.0210919220000001</v>
      </c>
      <c r="E16">
        <v>4.1459425854251801</v>
      </c>
      <c r="F16">
        <v>5.6379999999999999</v>
      </c>
      <c r="G16">
        <v>4.274</v>
      </c>
      <c r="H16">
        <v>4.71</v>
      </c>
      <c r="I16">
        <v>4.0650000000000004</v>
      </c>
      <c r="K16" s="14" t="s">
        <v>7</v>
      </c>
      <c r="L16" s="12" t="s">
        <v>0</v>
      </c>
      <c r="M16">
        <v>4.9492000000000003</v>
      </c>
      <c r="N16">
        <v>6.3500839999999998</v>
      </c>
      <c r="O16">
        <v>7.2619714468504002</v>
      </c>
      <c r="P16">
        <v>5.8935000000000004</v>
      </c>
      <c r="Q16">
        <v>5.3719999999999999</v>
      </c>
      <c r="R16">
        <v>20.309999999999999</v>
      </c>
      <c r="S16">
        <v>16.576499999999999</v>
      </c>
      <c r="U16" t="s">
        <v>13</v>
      </c>
      <c r="AE16" s="11" t="s">
        <v>12</v>
      </c>
      <c r="AF16" s="11">
        <v>0.26699280832682204</v>
      </c>
      <c r="AG16" s="11">
        <v>0.65770816956840283</v>
      </c>
      <c r="AH16" s="11">
        <v>6.1474662777980332E-2</v>
      </c>
    </row>
    <row r="17" spans="1:34" x14ac:dyDescent="0.25">
      <c r="A17" s="14"/>
      <c r="B17" s="12" t="s">
        <v>1</v>
      </c>
      <c r="C17">
        <v>3.7456800000000001</v>
      </c>
      <c r="D17">
        <v>3.6</v>
      </c>
      <c r="E17">
        <v>9.1780000000000008</v>
      </c>
      <c r="F17">
        <v>3.508</v>
      </c>
      <c r="G17">
        <v>4.5895000000000001</v>
      </c>
      <c r="H17">
        <v>3.9815</v>
      </c>
      <c r="I17">
        <v>2.0964999999999998</v>
      </c>
      <c r="K17" s="14"/>
      <c r="L17" s="12" t="s">
        <v>1</v>
      </c>
      <c r="M17">
        <v>19.954799999999999</v>
      </c>
      <c r="N17">
        <v>18.968540000000001</v>
      </c>
      <c r="O17">
        <v>25.702500000000001</v>
      </c>
      <c r="P17">
        <v>14.1265</v>
      </c>
      <c r="Q17">
        <v>37.24</v>
      </c>
      <c r="R17">
        <v>54.892499999999998</v>
      </c>
      <c r="S17">
        <v>126.8785</v>
      </c>
      <c r="U17" t="s">
        <v>14</v>
      </c>
      <c r="AE17" s="11" t="s">
        <v>13</v>
      </c>
      <c r="AF17" s="11">
        <v>0.37170812142299037</v>
      </c>
      <c r="AG17" s="11">
        <v>0.39625829672464219</v>
      </c>
      <c r="AH17" s="11">
        <v>2.7524608093328452E-2</v>
      </c>
    </row>
    <row r="18" spans="1:34" x14ac:dyDescent="0.25">
      <c r="A18" s="14"/>
      <c r="B18" s="12" t="s">
        <v>2</v>
      </c>
      <c r="C18">
        <v>6.3720800000000004</v>
      </c>
      <c r="D18">
        <v>6.9318</v>
      </c>
      <c r="E18">
        <v>7.3265000000000002</v>
      </c>
      <c r="F18">
        <v>12.455500000000001</v>
      </c>
      <c r="G18">
        <v>31.01</v>
      </c>
      <c r="H18">
        <v>53.656500000000001</v>
      </c>
      <c r="I18">
        <v>82.962000000000003</v>
      </c>
      <c r="K18" s="14"/>
      <c r="L18" s="12" t="s">
        <v>2</v>
      </c>
      <c r="M18">
        <v>10.332649999999999</v>
      </c>
      <c r="N18">
        <v>14.49347</v>
      </c>
      <c r="O18">
        <v>14.6165</v>
      </c>
      <c r="P18">
        <v>12.234500000000001</v>
      </c>
      <c r="Q18">
        <v>11.169499999999999</v>
      </c>
      <c r="R18">
        <v>16.095500000000001</v>
      </c>
      <c r="S18">
        <v>24.987500000000001</v>
      </c>
      <c r="U18" t="s">
        <v>15</v>
      </c>
      <c r="AE18" s="11" t="s">
        <v>14</v>
      </c>
      <c r="AF18" s="11">
        <v>0.65094895634610583</v>
      </c>
      <c r="AG18" s="11">
        <v>1</v>
      </c>
      <c r="AH18" s="11">
        <v>1</v>
      </c>
    </row>
    <row r="19" spans="1:34" x14ac:dyDescent="0.25">
      <c r="T19">
        <v>1000</v>
      </c>
      <c r="AE19" s="11" t="s">
        <v>15</v>
      </c>
      <c r="AF19" s="11">
        <v>1</v>
      </c>
      <c r="AG19" s="11">
        <v>0.51563260900830898</v>
      </c>
      <c r="AH19" s="11">
        <v>0.75694625279933336</v>
      </c>
    </row>
    <row r="20" spans="1:34" x14ac:dyDescent="0.25">
      <c r="K20">
        <v>10</v>
      </c>
    </row>
    <row r="26" spans="1:34" x14ac:dyDescent="0.25">
      <c r="M26" s="10" t="s">
        <v>8</v>
      </c>
    </row>
    <row r="27" spans="1:34" x14ac:dyDescent="0.25">
      <c r="M27" s="10" t="s">
        <v>4</v>
      </c>
    </row>
    <row r="28" spans="1:34" x14ac:dyDescent="0.25">
      <c r="M28" s="10" t="s">
        <v>7</v>
      </c>
    </row>
    <row r="30" spans="1:34" x14ac:dyDescent="0.25">
      <c r="M30" s="10"/>
    </row>
    <row r="31" spans="1:34" x14ac:dyDescent="0.25">
      <c r="M31" s="10"/>
    </row>
    <row r="33" spans="13:24" x14ac:dyDescent="0.25">
      <c r="M33" s="10"/>
    </row>
    <row r="34" spans="13:24" x14ac:dyDescent="0.25">
      <c r="M34" s="10"/>
    </row>
    <row r="36" spans="13:24" x14ac:dyDescent="0.25">
      <c r="X36" t="s">
        <v>18</v>
      </c>
    </row>
    <row r="37" spans="13:24" x14ac:dyDescent="0.25">
      <c r="X37" t="s">
        <v>11</v>
      </c>
    </row>
    <row r="38" spans="13:24" x14ac:dyDescent="0.25">
      <c r="X38" t="s">
        <v>12</v>
      </c>
    </row>
    <row r="39" spans="13:24" x14ac:dyDescent="0.25">
      <c r="X39" t="s">
        <v>13</v>
      </c>
    </row>
    <row r="40" spans="13:24" x14ac:dyDescent="0.25">
      <c r="X40" t="s">
        <v>14</v>
      </c>
    </row>
    <row r="41" spans="13:24" x14ac:dyDescent="0.25">
      <c r="X41" t="s">
        <v>15</v>
      </c>
    </row>
  </sheetData>
  <mergeCells count="24">
    <mergeCell ref="O2:S2"/>
    <mergeCell ref="A2:A3"/>
    <mergeCell ref="B2:B3"/>
    <mergeCell ref="E2:I2"/>
    <mergeCell ref="K2:K3"/>
    <mergeCell ref="L2:L3"/>
    <mergeCell ref="A4:A6"/>
    <mergeCell ref="K4:K6"/>
    <mergeCell ref="A8:A9"/>
    <mergeCell ref="B8:B9"/>
    <mergeCell ref="E8:I8"/>
    <mergeCell ref="K8:K9"/>
    <mergeCell ref="A16:A18"/>
    <mergeCell ref="K16:K18"/>
    <mergeCell ref="L8:L9"/>
    <mergeCell ref="O8:S8"/>
    <mergeCell ref="A10:A12"/>
    <mergeCell ref="K10:K12"/>
    <mergeCell ref="A14:A15"/>
    <mergeCell ref="B14:B15"/>
    <mergeCell ref="E14:I14"/>
    <mergeCell ref="K14:K15"/>
    <mergeCell ref="L14:L15"/>
    <mergeCell ref="O14:S14"/>
  </mergeCells>
  <conditionalFormatting sqref="E4:I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S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I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S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AA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I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AA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topLeftCell="T30" zoomScaleNormal="100" workbookViewId="0">
      <selection activeCell="AE42" sqref="AE42:AH45"/>
    </sheetView>
  </sheetViews>
  <sheetFormatPr defaultRowHeight="15" x14ac:dyDescent="0.25"/>
  <cols>
    <col min="5" max="7" width="11.5703125" bestFit="1" customWidth="1"/>
    <col min="8" max="8" width="10" customWidth="1"/>
    <col min="9" max="9" width="11" customWidth="1"/>
    <col min="15" max="15" width="10.140625" customWidth="1"/>
    <col min="18" max="18" width="12.5703125" customWidth="1"/>
    <col min="19" max="19" width="10.42578125" customWidth="1"/>
    <col min="31" max="31" width="14.7109375" customWidth="1"/>
    <col min="34" max="34" width="13.140625" bestFit="1" customWidth="1"/>
    <col min="36" max="36" width="13.140625" bestFit="1" customWidth="1"/>
    <col min="37" max="37" width="12.28515625" bestFit="1" customWidth="1"/>
  </cols>
  <sheetData>
    <row r="1" spans="1:34" x14ac:dyDescent="0.25">
      <c r="F1" t="s">
        <v>9</v>
      </c>
      <c r="P1" t="s">
        <v>10</v>
      </c>
    </row>
    <row r="2" spans="1:34" x14ac:dyDescent="0.25">
      <c r="A2" s="14" t="s">
        <v>5</v>
      </c>
      <c r="B2" s="14" t="s">
        <v>6</v>
      </c>
      <c r="C2" s="9"/>
      <c r="D2" s="9"/>
      <c r="E2" s="14" t="s">
        <v>3</v>
      </c>
      <c r="F2" s="14"/>
      <c r="G2" s="14"/>
      <c r="H2" s="14"/>
      <c r="I2" s="14"/>
      <c r="K2" s="14" t="s">
        <v>5</v>
      </c>
      <c r="L2" s="14" t="s">
        <v>6</v>
      </c>
      <c r="M2" s="9"/>
      <c r="N2" s="9"/>
      <c r="O2" s="14" t="s">
        <v>3</v>
      </c>
      <c r="P2" s="14"/>
      <c r="Q2" s="14"/>
      <c r="R2" s="14"/>
      <c r="S2" s="14"/>
    </row>
    <row r="3" spans="1:34" x14ac:dyDescent="0.25">
      <c r="A3" s="14"/>
      <c r="B3" s="14"/>
      <c r="C3" s="9">
        <v>1</v>
      </c>
      <c r="D3" s="9">
        <v>2</v>
      </c>
      <c r="E3" s="7">
        <v>3</v>
      </c>
      <c r="F3" s="7">
        <v>6</v>
      </c>
      <c r="G3" s="7">
        <v>12</v>
      </c>
      <c r="H3" s="7">
        <v>18</v>
      </c>
      <c r="I3" s="8">
        <v>24</v>
      </c>
      <c r="J3" s="3"/>
      <c r="K3" s="14"/>
      <c r="L3" s="14"/>
      <c r="M3" s="9">
        <v>1</v>
      </c>
      <c r="N3" s="9">
        <v>2</v>
      </c>
      <c r="O3" s="7">
        <v>3</v>
      </c>
      <c r="P3" s="7">
        <v>6</v>
      </c>
      <c r="Q3" s="7">
        <v>12</v>
      </c>
      <c r="R3" s="7">
        <v>18</v>
      </c>
      <c r="S3" s="8">
        <v>24</v>
      </c>
      <c r="U3" s="8">
        <v>1</v>
      </c>
      <c r="V3" s="8">
        <v>2</v>
      </c>
      <c r="W3" s="13">
        <v>3</v>
      </c>
      <c r="X3" s="13">
        <v>6</v>
      </c>
      <c r="Y3" s="13">
        <v>12</v>
      </c>
      <c r="Z3" s="13">
        <v>18</v>
      </c>
      <c r="AA3" s="8">
        <v>24</v>
      </c>
      <c r="AB3" t="s">
        <v>16</v>
      </c>
      <c r="AC3" t="s">
        <v>17</v>
      </c>
    </row>
    <row r="4" spans="1:34" x14ac:dyDescent="0.25">
      <c r="A4" s="14" t="s">
        <v>8</v>
      </c>
      <c r="B4" s="7" t="s">
        <v>0</v>
      </c>
      <c r="C4" s="2">
        <v>1.4752761730212501E-3</v>
      </c>
      <c r="D4" s="2">
        <v>1.4733999999999999E-3</v>
      </c>
      <c r="E4" s="5">
        <v>1.5E-3</v>
      </c>
      <c r="F4" s="5">
        <v>1.6000000000000001E-3</v>
      </c>
      <c r="G4" s="5">
        <v>1.6999999999999999E-3</v>
      </c>
      <c r="H4" s="5">
        <v>1.2999999999999999E-3</v>
      </c>
      <c r="I4" s="5">
        <v>1.1999999999999999E-3</v>
      </c>
      <c r="J4" s="2"/>
      <c r="K4" s="14" t="s">
        <v>8</v>
      </c>
      <c r="L4" s="7" t="s">
        <v>0</v>
      </c>
      <c r="M4" s="2">
        <v>2.1557847292229199E-3</v>
      </c>
      <c r="N4" s="2">
        <v>1.1350895000000001E-3</v>
      </c>
      <c r="O4" s="6">
        <v>1.5E-3</v>
      </c>
      <c r="P4" s="6">
        <v>1.9E-3</v>
      </c>
      <c r="Q4" s="6">
        <v>2.2000000000000001E-3</v>
      </c>
      <c r="R4" s="6">
        <v>3.0000000000000001E-3</v>
      </c>
      <c r="S4" s="6">
        <v>4.0000000000000001E-3</v>
      </c>
      <c r="U4" s="4">
        <v>2.1557847292229199E-3</v>
      </c>
      <c r="V4" s="4">
        <v>1.1350895000000001E-3</v>
      </c>
      <c r="W4" s="6">
        <v>1.5E-3</v>
      </c>
      <c r="X4" s="6">
        <v>1.9E-3</v>
      </c>
      <c r="Y4" s="6">
        <v>2.2000000000000001E-3</v>
      </c>
      <c r="Z4" s="6">
        <v>3.0000000000000001E-3</v>
      </c>
      <c r="AA4" s="6">
        <v>4.0000000000000001E-3</v>
      </c>
      <c r="AB4">
        <f>MIN(U4:AA4)</f>
        <v>1.1350895000000001E-3</v>
      </c>
      <c r="AC4">
        <f>MAX(U4:AA4)</f>
        <v>4.0000000000000001E-3</v>
      </c>
    </row>
    <row r="5" spans="1:34" x14ac:dyDescent="0.25">
      <c r="A5" s="14"/>
      <c r="B5" s="7" t="s">
        <v>1</v>
      </c>
      <c r="C5" s="2">
        <v>1.3709077169982401E-3</v>
      </c>
      <c r="D5" s="2">
        <v>2.1844556171599998E-3</v>
      </c>
      <c r="E5" s="5">
        <v>1.2999999999999999E-3</v>
      </c>
      <c r="F5" s="5">
        <v>1.6999999999999999E-3</v>
      </c>
      <c r="G5" s="5">
        <v>1.1000000000000001E-3</v>
      </c>
      <c r="H5" s="5">
        <v>8.9999999999999998E-4</v>
      </c>
      <c r="I5" s="5">
        <v>5.9999999999999995E-4</v>
      </c>
      <c r="K5" s="14"/>
      <c r="L5" s="7" t="s">
        <v>1</v>
      </c>
      <c r="M5" s="2">
        <v>1.25181238505091E-2</v>
      </c>
      <c r="N5" s="2">
        <v>1.1149804166955201E-2</v>
      </c>
      <c r="O5" s="6">
        <v>6.0000000000000001E-3</v>
      </c>
      <c r="P5" s="6">
        <v>5.0000000000000001E-3</v>
      </c>
      <c r="Q5" s="6">
        <v>7.4999999999999997E-3</v>
      </c>
      <c r="R5" s="6">
        <v>7.7000000000000002E-3</v>
      </c>
      <c r="S5" s="6">
        <v>6.6E-3</v>
      </c>
      <c r="U5" s="4">
        <v>6.6825800000000005E-2</v>
      </c>
      <c r="V5" s="4">
        <v>0.10471999999999999</v>
      </c>
      <c r="W5" s="4">
        <v>0.118021362176287</v>
      </c>
      <c r="X5" s="4">
        <v>0.22040438144239999</v>
      </c>
      <c r="Y5" s="4">
        <v>0.15935435584215599</v>
      </c>
      <c r="Z5" s="4">
        <v>0.300331461854832</v>
      </c>
      <c r="AA5" s="4">
        <v>0.18722893364041901</v>
      </c>
      <c r="AB5">
        <f t="shared" ref="AB5:AB6" si="0">MIN(U5:AA5)</f>
        <v>6.6825800000000005E-2</v>
      </c>
      <c r="AC5">
        <f t="shared" ref="AC5:AC6" si="1">MAX(U5:AA5)</f>
        <v>0.300331461854832</v>
      </c>
    </row>
    <row r="6" spans="1:34" x14ac:dyDescent="0.25">
      <c r="A6" s="14"/>
      <c r="B6" s="7" t="s">
        <v>2</v>
      </c>
      <c r="C6" s="2">
        <v>5.3365217201731101E-4</v>
      </c>
      <c r="D6" s="2">
        <v>1.04961582564317E-3</v>
      </c>
      <c r="E6">
        <v>4.0000000000000002E-4</v>
      </c>
      <c r="F6">
        <v>1.24E-3</v>
      </c>
      <c r="G6">
        <v>2.5799999999999998E-3</v>
      </c>
      <c r="H6">
        <v>2.2799999999999999E-3</v>
      </c>
      <c r="I6">
        <v>3.3400000000000001E-3</v>
      </c>
      <c r="K6" s="14"/>
      <c r="L6" s="7" t="s">
        <v>2</v>
      </c>
      <c r="M6" s="2">
        <v>1.1406368244211E-3</v>
      </c>
      <c r="N6" s="2">
        <v>1.5599389682412501E-3</v>
      </c>
      <c r="O6" s="6">
        <v>1.9E-3</v>
      </c>
      <c r="P6" s="6">
        <v>1.4E-3</v>
      </c>
      <c r="Q6" s="6">
        <v>1.4E-3</v>
      </c>
      <c r="R6" s="6">
        <v>2.5000000000000001E-3</v>
      </c>
      <c r="S6" s="6">
        <v>5.8999999999999999E-3</v>
      </c>
      <c r="U6" s="11">
        <v>4.9492000000000003</v>
      </c>
      <c r="V6" s="11">
        <v>6.3500839999999998</v>
      </c>
      <c r="W6" s="11">
        <v>7.2619714468504002</v>
      </c>
      <c r="X6" s="11">
        <v>5.8935000000000004</v>
      </c>
      <c r="Y6" s="11">
        <v>5.3719999999999999</v>
      </c>
      <c r="Z6" s="11">
        <v>20.309999999999999</v>
      </c>
      <c r="AA6" s="11">
        <v>16.576499999999999</v>
      </c>
      <c r="AB6">
        <f t="shared" si="0"/>
        <v>4.9492000000000003</v>
      </c>
      <c r="AC6">
        <f t="shared" si="1"/>
        <v>20.309999999999999</v>
      </c>
    </row>
    <row r="7" spans="1:34" x14ac:dyDescent="0.25">
      <c r="A7" s="1"/>
      <c r="B7" s="1"/>
      <c r="C7" s="1"/>
      <c r="D7" s="1"/>
      <c r="E7" s="1"/>
      <c r="F7" s="1"/>
      <c r="G7" s="1"/>
      <c r="H7" s="1"/>
    </row>
    <row r="8" spans="1:34" x14ac:dyDescent="0.25">
      <c r="A8" s="14" t="s">
        <v>5</v>
      </c>
      <c r="B8" s="14" t="s">
        <v>6</v>
      </c>
      <c r="C8" s="9"/>
      <c r="D8" s="9"/>
      <c r="E8" s="14" t="s">
        <v>3</v>
      </c>
      <c r="F8" s="14"/>
      <c r="G8" s="14"/>
      <c r="H8" s="14"/>
      <c r="I8" s="14"/>
      <c r="K8" s="14" t="s">
        <v>5</v>
      </c>
      <c r="L8" s="14" t="s">
        <v>6</v>
      </c>
      <c r="M8" s="9"/>
      <c r="N8" s="9"/>
      <c r="O8" s="14" t="s">
        <v>3</v>
      </c>
      <c r="P8" s="14"/>
      <c r="Q8" s="14"/>
      <c r="R8" s="14"/>
      <c r="S8" s="14"/>
      <c r="T8" s="10" t="s">
        <v>8</v>
      </c>
      <c r="U8">
        <f t="shared" ref="U8:V8" si="2">(U4-$AB4)/($AC4-$AB4)</f>
        <v>0.35627473501281098</v>
      </c>
      <c r="V8">
        <f t="shared" si="2"/>
        <v>0</v>
      </c>
      <c r="W8">
        <f>(W4-$AB4)/($AC4-$AB4)</f>
        <v>0.12737239086526436</v>
      </c>
      <c r="X8">
        <f>(X4-$AB4)/($AC4-$AB4)</f>
        <v>0.26699280832682204</v>
      </c>
      <c r="Y8">
        <f>(Y4-$AB4)/($AC4-$AB4)</f>
        <v>0.37170812142299037</v>
      </c>
      <c r="Z8">
        <f>(Z4-$AB4)/($AC4-$AB4)</f>
        <v>0.65094895634610583</v>
      </c>
      <c r="AA8">
        <f>(AA4-$AB4)/($AC4-$AB4)</f>
        <v>1</v>
      </c>
    </row>
    <row r="9" spans="1:34" x14ac:dyDescent="0.25">
      <c r="A9" s="14"/>
      <c r="B9" s="14"/>
      <c r="C9" s="9">
        <v>1</v>
      </c>
      <c r="D9" s="9">
        <v>2</v>
      </c>
      <c r="E9" s="7">
        <v>3</v>
      </c>
      <c r="F9" s="7">
        <v>6</v>
      </c>
      <c r="G9" s="7">
        <v>12</v>
      </c>
      <c r="H9" s="7">
        <v>18</v>
      </c>
      <c r="I9" s="8">
        <v>24</v>
      </c>
      <c r="K9" s="14"/>
      <c r="L9" s="14"/>
      <c r="M9" s="9">
        <v>1</v>
      </c>
      <c r="N9" s="9">
        <v>2</v>
      </c>
      <c r="O9" s="7">
        <v>3</v>
      </c>
      <c r="P9" s="7">
        <v>6</v>
      </c>
      <c r="Q9" s="7">
        <v>12</v>
      </c>
      <c r="R9" s="7">
        <v>18</v>
      </c>
      <c r="S9" s="8">
        <v>24</v>
      </c>
      <c r="T9" s="10" t="s">
        <v>4</v>
      </c>
      <c r="U9">
        <f t="shared" ref="U9:Z10" si="3">(U5-$AB5)/($AC5-$AB5)</f>
        <v>0</v>
      </c>
      <c r="V9">
        <f t="shared" si="3"/>
        <v>0.16228385941047721</v>
      </c>
      <c r="W9">
        <f t="shared" si="3"/>
        <v>0.21924762667260178</v>
      </c>
      <c r="X9">
        <f t="shared" si="3"/>
        <v>0.65770816956840283</v>
      </c>
      <c r="Y9">
        <f t="shared" si="3"/>
        <v>0.39625829672464219</v>
      </c>
      <c r="Z9">
        <f t="shared" si="3"/>
        <v>1</v>
      </c>
      <c r="AA9">
        <f>(AA5-$AB5)/($AC5-$AB5)</f>
        <v>0.51563260900830898</v>
      </c>
    </row>
    <row r="10" spans="1:34" x14ac:dyDescent="0.25">
      <c r="A10" s="14" t="s">
        <v>4</v>
      </c>
      <c r="B10" s="7" t="s">
        <v>0</v>
      </c>
      <c r="C10" s="2">
        <v>4.3938698244319402E-3</v>
      </c>
      <c r="D10" s="2">
        <v>5.2486596999999999E-3</v>
      </c>
      <c r="E10" s="4">
        <v>4.6952848340824204E-3</v>
      </c>
      <c r="F10" s="4">
        <v>2.8862657610049E-3</v>
      </c>
      <c r="G10" s="4">
        <v>6.7164422246195196E-3</v>
      </c>
      <c r="H10" s="4">
        <v>4.2374057294141398E-3</v>
      </c>
      <c r="I10" s="4">
        <v>3.0080150285115999E-3</v>
      </c>
      <c r="K10" s="14" t="s">
        <v>4</v>
      </c>
      <c r="L10" s="7" t="s">
        <v>0</v>
      </c>
      <c r="M10" s="2">
        <v>2.2362588019942401E-2</v>
      </c>
      <c r="N10" s="2">
        <v>8.5341020000000004E-2</v>
      </c>
      <c r="O10" s="4">
        <v>3.09407333933591E-2</v>
      </c>
      <c r="P10" s="4">
        <v>4.8570068531197698E-2</v>
      </c>
      <c r="Q10" s="4">
        <v>5.7312204235362103E-2</v>
      </c>
      <c r="R10" s="4">
        <v>6.3668897974424904E-2</v>
      </c>
      <c r="S10" s="4">
        <v>7.4666051519178905E-2</v>
      </c>
      <c r="T10" s="10" t="s">
        <v>7</v>
      </c>
      <c r="U10">
        <f t="shared" si="3"/>
        <v>0</v>
      </c>
      <c r="V10">
        <f t="shared" si="3"/>
        <v>9.1198635487735005E-2</v>
      </c>
      <c r="W10">
        <f t="shared" si="3"/>
        <v>0.15056321590349464</v>
      </c>
      <c r="X10">
        <f t="shared" si="3"/>
        <v>6.1474662777980332E-2</v>
      </c>
      <c r="Y10">
        <f t="shared" si="3"/>
        <v>2.7524608093328452E-2</v>
      </c>
      <c r="Z10">
        <f t="shared" si="3"/>
        <v>1</v>
      </c>
      <c r="AA10">
        <f>(AA6-$AB6)/($AC6-$AB6)</f>
        <v>0.75694625279933336</v>
      </c>
    </row>
    <row r="11" spans="1:34" x14ac:dyDescent="0.25">
      <c r="A11" s="14"/>
      <c r="B11" s="7" t="s">
        <v>1</v>
      </c>
      <c r="C11" s="2">
        <v>6.0235810000000001E-3</v>
      </c>
      <c r="D11" s="2">
        <v>4.9199999999999999E-3</v>
      </c>
      <c r="E11" s="4">
        <v>4.1485572855436796E-3</v>
      </c>
      <c r="F11" s="4">
        <v>4.9559044273770501E-3</v>
      </c>
      <c r="G11" s="4">
        <v>3.6008546212624401E-3</v>
      </c>
      <c r="H11" s="4">
        <v>3.5177170167170501E-3</v>
      </c>
      <c r="I11" s="4">
        <v>1.7094257514647499E-3</v>
      </c>
      <c r="K11" s="14"/>
      <c r="L11" s="7" t="s">
        <v>1</v>
      </c>
      <c r="M11" s="2">
        <v>6.6825800000000005E-2</v>
      </c>
      <c r="N11" s="2">
        <v>0.10471999999999999</v>
      </c>
      <c r="O11" s="4">
        <v>0.118021362176287</v>
      </c>
      <c r="P11" s="4">
        <v>0.22040438144239999</v>
      </c>
      <c r="Q11" s="4">
        <v>0.15935435584215599</v>
      </c>
      <c r="R11" s="4">
        <v>0.300331461854832</v>
      </c>
      <c r="S11" s="4">
        <v>0.18722893364041901</v>
      </c>
    </row>
    <row r="12" spans="1:34" x14ac:dyDescent="0.25">
      <c r="A12" s="14"/>
      <c r="B12" s="7" t="s">
        <v>2</v>
      </c>
      <c r="C12">
        <v>4.0610000000000004E-3</v>
      </c>
      <c r="D12">
        <v>4.2601859055227597E-3</v>
      </c>
      <c r="E12">
        <v>2.1793052346051001E-2</v>
      </c>
      <c r="F12">
        <v>2.2096321260231949E-2</v>
      </c>
      <c r="G12">
        <v>2.5788602495345699E-2</v>
      </c>
      <c r="H12">
        <v>3.4899534141090649E-2</v>
      </c>
      <c r="I12">
        <v>4.4490403688092602E-2</v>
      </c>
      <c r="K12" s="14"/>
      <c r="L12" s="7" t="s">
        <v>2</v>
      </c>
      <c r="M12">
        <v>0.17427100000000001</v>
      </c>
      <c r="N12">
        <v>0.18409255993058199</v>
      </c>
      <c r="O12">
        <v>0.25715402962588396</v>
      </c>
      <c r="P12">
        <v>0.26352270890558999</v>
      </c>
      <c r="Q12">
        <v>0.27177996305476804</v>
      </c>
      <c r="R12">
        <v>0.337015740410538</v>
      </c>
      <c r="S12">
        <v>0.36398907916292</v>
      </c>
      <c r="AE12" s="11"/>
      <c r="AF12" s="10" t="s">
        <v>8</v>
      </c>
      <c r="AG12" s="10" t="s">
        <v>4</v>
      </c>
      <c r="AH12" s="10" t="s">
        <v>7</v>
      </c>
    </row>
    <row r="13" spans="1:34" x14ac:dyDescent="0.25">
      <c r="A13" s="1"/>
      <c r="B13" s="1"/>
      <c r="C13" s="1"/>
      <c r="D13" s="1"/>
      <c r="E13" s="1"/>
      <c r="F13" s="1"/>
      <c r="G13" s="1"/>
      <c r="H13" s="1"/>
      <c r="U13" t="s">
        <v>18</v>
      </c>
      <c r="AE13" s="11" t="s">
        <v>18</v>
      </c>
      <c r="AF13" s="11">
        <v>0.35627473501281098</v>
      </c>
      <c r="AG13" s="11">
        <v>6.0000000000000001E-3</v>
      </c>
      <c r="AH13" s="11">
        <v>6.0000000000000001E-3</v>
      </c>
    </row>
    <row r="14" spans="1:34" x14ac:dyDescent="0.25">
      <c r="A14" s="14" t="s">
        <v>5</v>
      </c>
      <c r="B14" s="14" t="s">
        <v>6</v>
      </c>
      <c r="C14" s="9"/>
      <c r="D14" s="9"/>
      <c r="E14" s="14" t="s">
        <v>3</v>
      </c>
      <c r="F14" s="14"/>
      <c r="G14" s="14"/>
      <c r="H14" s="14"/>
      <c r="I14" s="14"/>
      <c r="K14" s="14" t="s">
        <v>5</v>
      </c>
      <c r="L14" s="14" t="s">
        <v>6</v>
      </c>
      <c r="M14" s="9"/>
      <c r="N14" s="9"/>
      <c r="O14" s="14" t="s">
        <v>3</v>
      </c>
      <c r="P14" s="14"/>
      <c r="Q14" s="14"/>
      <c r="R14" s="14"/>
      <c r="S14" s="14"/>
      <c r="U14" t="s">
        <v>11</v>
      </c>
      <c r="AE14" s="11" t="s">
        <v>19</v>
      </c>
      <c r="AF14" s="11">
        <v>6.0000000000000001E-3</v>
      </c>
      <c r="AG14" s="11">
        <v>0.16228385941047721</v>
      </c>
      <c r="AH14" s="11">
        <v>9.1198635487735005E-2</v>
      </c>
    </row>
    <row r="15" spans="1:34" x14ac:dyDescent="0.25">
      <c r="A15" s="14"/>
      <c r="B15" s="14"/>
      <c r="C15" s="9">
        <v>1</v>
      </c>
      <c r="D15" s="9">
        <v>2</v>
      </c>
      <c r="E15" s="7">
        <v>3</v>
      </c>
      <c r="F15" s="7">
        <v>6</v>
      </c>
      <c r="G15" s="7">
        <v>12</v>
      </c>
      <c r="H15" s="7">
        <v>18</v>
      </c>
      <c r="I15" s="8">
        <v>24</v>
      </c>
      <c r="K15" s="14"/>
      <c r="L15" s="14"/>
      <c r="M15" s="9">
        <v>1</v>
      </c>
      <c r="N15" s="9">
        <v>2</v>
      </c>
      <c r="O15" s="7">
        <v>3</v>
      </c>
      <c r="P15" s="7">
        <v>6</v>
      </c>
      <c r="Q15" s="7">
        <v>12</v>
      </c>
      <c r="R15" s="7">
        <v>18</v>
      </c>
      <c r="S15" s="8">
        <v>24</v>
      </c>
      <c r="U15" t="s">
        <v>12</v>
      </c>
      <c r="AE15" s="11" t="s">
        <v>11</v>
      </c>
      <c r="AF15" s="11">
        <v>0.12737239086526436</v>
      </c>
      <c r="AG15" s="11">
        <v>0.21924762667260178</v>
      </c>
      <c r="AH15" s="11">
        <v>0.15056321590349464</v>
      </c>
    </row>
    <row r="16" spans="1:34" x14ac:dyDescent="0.25">
      <c r="A16" s="14" t="s">
        <v>7</v>
      </c>
      <c r="B16" s="7" t="s">
        <v>0</v>
      </c>
      <c r="C16">
        <v>3.9754550000000002</v>
      </c>
      <c r="D16">
        <v>4.0210919220000001</v>
      </c>
      <c r="E16">
        <v>4.1459425854251801</v>
      </c>
      <c r="F16">
        <v>5.6379999999999999</v>
      </c>
      <c r="G16">
        <v>4.274</v>
      </c>
      <c r="H16">
        <v>4.71</v>
      </c>
      <c r="I16">
        <v>4.0650000000000004</v>
      </c>
      <c r="K16" s="14" t="s">
        <v>7</v>
      </c>
      <c r="L16" s="7" t="s">
        <v>0</v>
      </c>
      <c r="M16">
        <v>4.9492000000000003</v>
      </c>
      <c r="N16">
        <v>6.3500839999999998</v>
      </c>
      <c r="O16">
        <v>7.2619714468504002</v>
      </c>
      <c r="P16">
        <v>5.8935000000000004</v>
      </c>
      <c r="Q16">
        <v>5.3719999999999999</v>
      </c>
      <c r="R16">
        <v>20.309999999999999</v>
      </c>
      <c r="S16">
        <v>16.576499999999999</v>
      </c>
      <c r="U16" t="s">
        <v>13</v>
      </c>
      <c r="AE16" s="11" t="s">
        <v>12</v>
      </c>
      <c r="AF16" s="11">
        <v>0.26699280832682204</v>
      </c>
      <c r="AG16" s="11">
        <v>0.65770816956840283</v>
      </c>
      <c r="AH16" s="11">
        <v>6.1474662777980332E-2</v>
      </c>
    </row>
    <row r="17" spans="1:36" x14ac:dyDescent="0.25">
      <c r="A17" s="14"/>
      <c r="B17" s="7" t="s">
        <v>1</v>
      </c>
      <c r="C17">
        <v>3.7456800000000001</v>
      </c>
      <c r="D17">
        <v>3.6</v>
      </c>
      <c r="E17">
        <v>9.1780000000000008</v>
      </c>
      <c r="F17">
        <v>3.508</v>
      </c>
      <c r="G17">
        <v>4.5895000000000001</v>
      </c>
      <c r="H17">
        <v>3.9815</v>
      </c>
      <c r="I17">
        <v>2.0964999999999998</v>
      </c>
      <c r="K17" s="14"/>
      <c r="L17" s="7" t="s">
        <v>1</v>
      </c>
      <c r="M17">
        <v>19.954799999999999</v>
      </c>
      <c r="N17">
        <v>18.968540000000001</v>
      </c>
      <c r="O17">
        <v>25.702500000000001</v>
      </c>
      <c r="P17">
        <v>14.1265</v>
      </c>
      <c r="Q17">
        <v>37.24</v>
      </c>
      <c r="R17">
        <v>54.892499999999998</v>
      </c>
      <c r="S17">
        <v>126.8785</v>
      </c>
      <c r="U17" t="s">
        <v>14</v>
      </c>
      <c r="AE17" s="11" t="s">
        <v>13</v>
      </c>
      <c r="AF17" s="11">
        <v>0.37170812142299037</v>
      </c>
      <c r="AG17" s="11">
        <v>0.39625829672464219</v>
      </c>
      <c r="AH17" s="11">
        <v>2.7524608093328452E-2</v>
      </c>
    </row>
    <row r="18" spans="1:36" x14ac:dyDescent="0.25">
      <c r="A18" s="14"/>
      <c r="B18" s="7" t="s">
        <v>2</v>
      </c>
      <c r="C18">
        <v>6.3720800000000004</v>
      </c>
      <c r="D18">
        <v>6.9318</v>
      </c>
      <c r="E18">
        <v>7.3265000000000002</v>
      </c>
      <c r="F18">
        <v>12.455500000000001</v>
      </c>
      <c r="G18">
        <v>31.01</v>
      </c>
      <c r="H18">
        <v>53.656500000000001</v>
      </c>
      <c r="I18">
        <v>82.962000000000003</v>
      </c>
      <c r="K18" s="14"/>
      <c r="L18" s="7" t="s">
        <v>2</v>
      </c>
      <c r="M18">
        <v>10.332649999999999</v>
      </c>
      <c r="N18">
        <v>14.49347</v>
      </c>
      <c r="O18">
        <v>14.6165</v>
      </c>
      <c r="P18">
        <v>12.234500000000001</v>
      </c>
      <c r="Q18">
        <v>11.169499999999999</v>
      </c>
      <c r="R18">
        <v>16.095500000000001</v>
      </c>
      <c r="S18">
        <v>24.987500000000001</v>
      </c>
      <c r="U18" t="s">
        <v>15</v>
      </c>
      <c r="AE18" s="11" t="s">
        <v>14</v>
      </c>
      <c r="AF18" s="11">
        <v>0.65094895634610583</v>
      </c>
      <c r="AG18" s="11">
        <v>1</v>
      </c>
      <c r="AH18" s="11">
        <v>1</v>
      </c>
    </row>
    <row r="19" spans="1:36" x14ac:dyDescent="0.25">
      <c r="T19">
        <v>1000</v>
      </c>
      <c r="AE19" s="11" t="s">
        <v>15</v>
      </c>
      <c r="AF19" s="11">
        <v>1</v>
      </c>
      <c r="AG19" s="11">
        <v>0.51563260900830898</v>
      </c>
      <c r="AH19" s="11">
        <v>0.75694625279933336</v>
      </c>
    </row>
    <row r="20" spans="1:36" x14ac:dyDescent="0.25">
      <c r="K20">
        <v>10</v>
      </c>
    </row>
    <row r="26" spans="1:36" x14ac:dyDescent="0.25">
      <c r="M26" s="10" t="s">
        <v>8</v>
      </c>
    </row>
    <row r="27" spans="1:36" x14ac:dyDescent="0.25">
      <c r="M27" s="10" t="s">
        <v>4</v>
      </c>
    </row>
    <row r="28" spans="1:36" x14ac:dyDescent="0.25">
      <c r="M28" s="10" t="s">
        <v>7</v>
      </c>
    </row>
    <row r="29" spans="1:36" ht="15.75" x14ac:dyDescent="0.25">
      <c r="AE29" s="15" t="s">
        <v>20</v>
      </c>
    </row>
    <row r="30" spans="1:36" ht="15.75" x14ac:dyDescent="0.25">
      <c r="M30" s="10"/>
      <c r="AE30" s="16"/>
      <c r="AF30" t="s">
        <v>23</v>
      </c>
      <c r="AG30" t="s">
        <v>24</v>
      </c>
      <c r="AH30" t="s">
        <v>25</v>
      </c>
      <c r="AI30" t="s">
        <v>26</v>
      </c>
    </row>
    <row r="31" spans="1:36" ht="15.75" x14ac:dyDescent="0.25">
      <c r="M31" s="10"/>
      <c r="AE31" s="15" t="s">
        <v>30</v>
      </c>
      <c r="AF31">
        <v>1.0449999999999999</v>
      </c>
      <c r="AG31">
        <v>1.58</v>
      </c>
      <c r="AH31">
        <f>AG31-AF31</f>
        <v>0.53500000000000014</v>
      </c>
      <c r="AI31">
        <f>V4</f>
        <v>1.1350895000000001E-3</v>
      </c>
      <c r="AJ31">
        <f>AI31/AH31</f>
        <v>2.1216626168224294E-3</v>
      </c>
    </row>
    <row r="32" spans="1:36" ht="15.75" x14ac:dyDescent="0.25">
      <c r="AE32" s="15" t="s">
        <v>31</v>
      </c>
      <c r="AF32">
        <v>-0.6</v>
      </c>
      <c r="AG32">
        <v>4.0999999999999996</v>
      </c>
      <c r="AH32">
        <f t="shared" ref="AH32:AH33" si="4">AG32-AF32</f>
        <v>4.6999999999999993</v>
      </c>
    </row>
    <row r="33" spans="10:36" ht="15.75" x14ac:dyDescent="0.25">
      <c r="M33" s="10"/>
      <c r="AE33" s="15" t="s">
        <v>32</v>
      </c>
      <c r="AF33">
        <v>1.79</v>
      </c>
      <c r="AG33">
        <v>5.59</v>
      </c>
      <c r="AH33">
        <f t="shared" si="4"/>
        <v>3.8</v>
      </c>
    </row>
    <row r="34" spans="10:36" x14ac:dyDescent="0.25">
      <c r="M34" s="10"/>
    </row>
    <row r="35" spans="10:36" ht="15.75" x14ac:dyDescent="0.25">
      <c r="AE35" s="15" t="s">
        <v>21</v>
      </c>
    </row>
    <row r="36" spans="10:36" ht="15.75" x14ac:dyDescent="0.25">
      <c r="J36" s="18"/>
      <c r="K36" s="13" t="s">
        <v>8</v>
      </c>
      <c r="L36" s="13" t="s">
        <v>4</v>
      </c>
      <c r="M36" s="13" t="s">
        <v>7</v>
      </c>
      <c r="X36" t="s">
        <v>18</v>
      </c>
      <c r="AE36" s="16"/>
      <c r="AF36" t="s">
        <v>23</v>
      </c>
      <c r="AG36" t="s">
        <v>24</v>
      </c>
      <c r="AH36" t="s">
        <v>25</v>
      </c>
      <c r="AI36" t="s">
        <v>26</v>
      </c>
    </row>
    <row r="37" spans="10:36" ht="15.75" x14ac:dyDescent="0.25">
      <c r="J37" s="18" t="s">
        <v>0</v>
      </c>
      <c r="K37" s="18">
        <v>2</v>
      </c>
      <c r="L37" s="18">
        <v>1</v>
      </c>
      <c r="M37" s="18">
        <v>1</v>
      </c>
      <c r="X37" t="s">
        <v>11</v>
      </c>
      <c r="AE37" s="15" t="s">
        <v>30</v>
      </c>
      <c r="AF37">
        <v>1.1499999999999999</v>
      </c>
      <c r="AG37">
        <v>4.99</v>
      </c>
      <c r="AH37">
        <f>AG37-AF37</f>
        <v>3.8400000000000003</v>
      </c>
      <c r="AI37">
        <f>U5</f>
        <v>6.6825800000000005E-2</v>
      </c>
      <c r="AJ37">
        <f>AI37/AH37</f>
        <v>1.7402552083333332E-2</v>
      </c>
    </row>
    <row r="38" spans="10:36" ht="15.75" x14ac:dyDescent="0.25">
      <c r="J38" s="18" t="s">
        <v>1</v>
      </c>
      <c r="K38" s="18">
        <v>6</v>
      </c>
      <c r="L38" s="18">
        <v>1</v>
      </c>
      <c r="M38" s="18">
        <v>6</v>
      </c>
      <c r="X38" t="s">
        <v>12</v>
      </c>
      <c r="AE38" s="15" t="s">
        <v>31</v>
      </c>
      <c r="AF38">
        <v>3.99</v>
      </c>
      <c r="AG38">
        <v>17.899999999999999</v>
      </c>
      <c r="AH38">
        <f t="shared" ref="AH38:AH39" si="5">AG38-AF38</f>
        <v>13.909999999999998</v>
      </c>
    </row>
    <row r="39" spans="10:36" ht="15.75" x14ac:dyDescent="0.25">
      <c r="J39" s="18" t="s">
        <v>2</v>
      </c>
      <c r="K39" s="18">
        <v>1</v>
      </c>
      <c r="L39" s="18">
        <v>1</v>
      </c>
      <c r="M39" s="18">
        <v>1</v>
      </c>
      <c r="X39" t="s">
        <v>13</v>
      </c>
      <c r="AE39" s="15" t="s">
        <v>32</v>
      </c>
      <c r="AF39">
        <v>11.81</v>
      </c>
      <c r="AG39">
        <v>33.82</v>
      </c>
      <c r="AH39">
        <f t="shared" si="5"/>
        <v>22.009999999999998</v>
      </c>
    </row>
    <row r="40" spans="10:36" x14ac:dyDescent="0.25">
      <c r="X40" t="s">
        <v>14</v>
      </c>
    </row>
    <row r="41" spans="10:36" ht="15.75" x14ac:dyDescent="0.25">
      <c r="X41" t="s">
        <v>15</v>
      </c>
      <c r="AE41" s="15" t="s">
        <v>22</v>
      </c>
    </row>
    <row r="42" spans="10:36" ht="15.75" x14ac:dyDescent="0.25">
      <c r="AE42" s="16"/>
      <c r="AF42" t="s">
        <v>23</v>
      </c>
      <c r="AG42" t="s">
        <v>24</v>
      </c>
      <c r="AH42" t="s">
        <v>25</v>
      </c>
      <c r="AI42" t="s">
        <v>26</v>
      </c>
    </row>
    <row r="43" spans="10:36" ht="15.75" x14ac:dyDescent="0.25">
      <c r="AE43" s="15" t="s">
        <v>30</v>
      </c>
      <c r="AF43">
        <v>76.150000000000006</v>
      </c>
      <c r="AG43">
        <v>133.44999999999999</v>
      </c>
      <c r="AH43">
        <f>AG43-AF43</f>
        <v>57.299999999999983</v>
      </c>
      <c r="AI43">
        <f>U6</f>
        <v>4.9492000000000003</v>
      </c>
      <c r="AJ43">
        <f>AI43/AH43</f>
        <v>8.6373472949389213E-2</v>
      </c>
    </row>
    <row r="44" spans="10:36" ht="15.75" x14ac:dyDescent="0.25">
      <c r="AE44" s="15" t="s">
        <v>31</v>
      </c>
      <c r="AF44">
        <v>-2.5</v>
      </c>
      <c r="AG44">
        <v>3.7</v>
      </c>
      <c r="AH44">
        <f t="shared" ref="AH44:AH45" si="6">AG44-AF44</f>
        <v>6.2</v>
      </c>
    </row>
    <row r="45" spans="10:36" ht="15.75" x14ac:dyDescent="0.25">
      <c r="AE45" s="15" t="s">
        <v>32</v>
      </c>
      <c r="AF45">
        <v>0.1</v>
      </c>
      <c r="AG45">
        <v>0.75</v>
      </c>
      <c r="AH45">
        <f t="shared" si="6"/>
        <v>0.65</v>
      </c>
    </row>
    <row r="50" spans="31:37" ht="15.75" x14ac:dyDescent="0.25">
      <c r="AE50" s="15"/>
    </row>
    <row r="51" spans="31:37" ht="15.75" x14ac:dyDescent="0.25">
      <c r="AE51" s="17"/>
      <c r="AF51" s="18" t="s">
        <v>23</v>
      </c>
      <c r="AG51" s="18" t="s">
        <v>24</v>
      </c>
      <c r="AH51" s="18" t="s">
        <v>27</v>
      </c>
      <c r="AI51" s="18" t="s">
        <v>26</v>
      </c>
      <c r="AJ51" s="18" t="s">
        <v>28</v>
      </c>
      <c r="AK51" s="20" t="s">
        <v>29</v>
      </c>
    </row>
    <row r="52" spans="31:37" x14ac:dyDescent="0.25">
      <c r="AE52" s="13" t="s">
        <v>8</v>
      </c>
      <c r="AF52" s="18">
        <v>1.0449999999999999</v>
      </c>
      <c r="AG52" s="18">
        <v>1.58</v>
      </c>
      <c r="AH52" s="18">
        <v>0.53500000000000014</v>
      </c>
      <c r="AI52" s="18">
        <v>1.1350895000000001E-3</v>
      </c>
      <c r="AJ52" s="19">
        <v>2.1216626168224294E-3</v>
      </c>
      <c r="AK52" s="21">
        <f>AI52/(AF52+AG52)*2</f>
        <v>8.6483009523809532E-4</v>
      </c>
    </row>
    <row r="53" spans="31:37" x14ac:dyDescent="0.25">
      <c r="AE53" s="13" t="s">
        <v>4</v>
      </c>
      <c r="AF53" s="18">
        <v>1.1499999999999999</v>
      </c>
      <c r="AG53" s="18">
        <v>4.99</v>
      </c>
      <c r="AH53" s="18">
        <v>3.8400000000000003</v>
      </c>
      <c r="AI53" s="18">
        <v>6.6825800000000005E-2</v>
      </c>
      <c r="AJ53" s="19">
        <v>1.7402552083333332E-2</v>
      </c>
      <c r="AK53" s="21">
        <f t="shared" ref="AK53:AK54" si="7">AI53/(AF53+AG53)*2</f>
        <v>2.1767361563517915E-2</v>
      </c>
    </row>
    <row r="54" spans="31:37" x14ac:dyDescent="0.25">
      <c r="AE54" s="13" t="s">
        <v>7</v>
      </c>
      <c r="AF54" s="18">
        <v>76.150000000000006</v>
      </c>
      <c r="AG54" s="18">
        <v>133.44999999999999</v>
      </c>
      <c r="AH54" s="18">
        <v>57.299999999999983</v>
      </c>
      <c r="AI54" s="18">
        <v>4.9492000000000003</v>
      </c>
      <c r="AJ54" s="19">
        <v>8.6373472949389213E-2</v>
      </c>
      <c r="AK54" s="21">
        <f t="shared" si="7"/>
        <v>4.7225190839694661E-2</v>
      </c>
    </row>
    <row r="56" spans="31:37" ht="15.75" x14ac:dyDescent="0.25">
      <c r="AE56" s="15"/>
    </row>
    <row r="57" spans="31:37" ht="15.75" x14ac:dyDescent="0.25">
      <c r="AE57" s="16"/>
      <c r="AF57" t="s">
        <v>23</v>
      </c>
      <c r="AG57" t="s">
        <v>24</v>
      </c>
      <c r="AH57" t="s">
        <v>25</v>
      </c>
      <c r="AI57" t="s">
        <v>26</v>
      </c>
    </row>
    <row r="58" spans="31:37" ht="15.75" x14ac:dyDescent="0.25">
      <c r="AE58" s="15"/>
    </row>
    <row r="59" spans="31:37" ht="15.75" x14ac:dyDescent="0.25">
      <c r="AE59" s="15"/>
    </row>
    <row r="60" spans="31:37" ht="15.75" x14ac:dyDescent="0.25">
      <c r="AE60" s="15"/>
    </row>
    <row r="62" spans="31:37" ht="15.75" x14ac:dyDescent="0.25">
      <c r="AE62" s="15"/>
    </row>
    <row r="63" spans="31:37" ht="15.75" x14ac:dyDescent="0.25">
      <c r="AE63" s="16"/>
      <c r="AF63" t="s">
        <v>23</v>
      </c>
      <c r="AG63" t="s">
        <v>24</v>
      </c>
      <c r="AH63" t="s">
        <v>25</v>
      </c>
      <c r="AI63" t="s">
        <v>26</v>
      </c>
    </row>
    <row r="64" spans="31:37" ht="15.75" x14ac:dyDescent="0.25">
      <c r="AE64" s="15"/>
    </row>
    <row r="65" spans="31:31" ht="15.75" x14ac:dyDescent="0.25">
      <c r="AE65" s="15"/>
    </row>
    <row r="66" spans="31:31" ht="15.75" x14ac:dyDescent="0.25">
      <c r="AE66" s="15"/>
    </row>
  </sheetData>
  <mergeCells count="24">
    <mergeCell ref="K16:K18"/>
    <mergeCell ref="O14:S14"/>
    <mergeCell ref="O2:S2"/>
    <mergeCell ref="O8:S8"/>
    <mergeCell ref="K10:K12"/>
    <mergeCell ref="K14:K15"/>
    <mergeCell ref="L14:L15"/>
    <mergeCell ref="E2:I2"/>
    <mergeCell ref="E8:I8"/>
    <mergeCell ref="K2:K3"/>
    <mergeCell ref="L2:L3"/>
    <mergeCell ref="K4:K6"/>
    <mergeCell ref="K8:K9"/>
    <mergeCell ref="L8:L9"/>
    <mergeCell ref="A2:A3"/>
    <mergeCell ref="A4:A6"/>
    <mergeCell ref="B2:B3"/>
    <mergeCell ref="A8:A9"/>
    <mergeCell ref="B8:B9"/>
    <mergeCell ref="A10:A12"/>
    <mergeCell ref="A14:A15"/>
    <mergeCell ref="B14:B15"/>
    <mergeCell ref="A16:A18"/>
    <mergeCell ref="E14:I14"/>
  </mergeCells>
  <conditionalFormatting sqref="E4:I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S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I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S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AA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I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AA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AA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2020-01-13T10:26:57Z</dcterms:modified>
</cp:coreProperties>
</file>