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ULIAH_METODE NUMERIK\"/>
    </mc:Choice>
  </mc:AlternateContent>
  <xr:revisionPtr revIDLastSave="0" documentId="13_ncr:1_{3B1E903C-223B-4F49-9625-6AF9A9F43466}" xr6:coauthVersionLast="47" xr6:coauthVersionMax="47" xr10:uidLastSave="{00000000-0000-0000-0000-000000000000}"/>
  <bookViews>
    <workbookView xWindow="-110" yWindow="-110" windowWidth="19420" windowHeight="10300" activeTab="3" xr2:uid="{D08B03AF-4BB9-44F9-9298-C36E500218FF}"/>
  </bookViews>
  <sheets>
    <sheet name="Euler" sheetId="1" r:id="rId1"/>
    <sheet name="Heun" sheetId="2" r:id="rId2"/>
    <sheet name="Poligon" sheetId="3" r:id="rId3"/>
    <sheet name="Hasil Perbanding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9" i="3"/>
  <c r="G10" i="3"/>
  <c r="G11" i="3"/>
  <c r="G12" i="3"/>
  <c r="G13" i="3"/>
  <c r="G14" i="3"/>
  <c r="G9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A10" i="3"/>
  <c r="B10" i="3"/>
  <c r="F9" i="3"/>
  <c r="E9" i="3"/>
  <c r="D9" i="3"/>
  <c r="C9" i="3"/>
  <c r="H7" i="2"/>
  <c r="H8" i="2"/>
  <c r="H9" i="2"/>
  <c r="H10" i="2"/>
  <c r="H11" i="2"/>
  <c r="H6" i="2"/>
  <c r="G7" i="2"/>
  <c r="G8" i="2"/>
  <c r="G9" i="2"/>
  <c r="G10" i="2"/>
  <c r="G11" i="2"/>
  <c r="G6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A9" i="2"/>
  <c r="A10" i="2"/>
  <c r="A11" i="2" s="1"/>
  <c r="B9" i="2"/>
  <c r="F8" i="2"/>
  <c r="E8" i="2"/>
  <c r="D8" i="2"/>
  <c r="C8" i="2"/>
  <c r="A8" i="2"/>
  <c r="B8" i="2"/>
  <c r="F7" i="2"/>
  <c r="E7" i="2"/>
  <c r="D7" i="2"/>
  <c r="C7" i="2"/>
  <c r="A7" i="2"/>
  <c r="B7" i="2"/>
  <c r="F6" i="2"/>
  <c r="E6" i="2"/>
  <c r="D6" i="2"/>
  <c r="C6" i="2"/>
  <c r="G8" i="1"/>
  <c r="G9" i="1"/>
  <c r="G10" i="1"/>
  <c r="G11" i="1"/>
  <c r="G12" i="1"/>
  <c r="G7" i="1"/>
  <c r="F8" i="1"/>
  <c r="F9" i="1"/>
  <c r="F10" i="1"/>
  <c r="F11" i="1"/>
  <c r="F12" i="1"/>
  <c r="F7" i="1"/>
  <c r="E12" i="1"/>
  <c r="D12" i="1"/>
  <c r="B12" i="1"/>
  <c r="C12" i="1"/>
  <c r="E11" i="1"/>
  <c r="D11" i="1"/>
  <c r="B11" i="1"/>
  <c r="C11" i="1"/>
  <c r="E10" i="1"/>
  <c r="D10" i="1"/>
  <c r="B10" i="1"/>
  <c r="C10" i="1"/>
  <c r="E9" i="1"/>
  <c r="D9" i="1"/>
  <c r="B9" i="1"/>
  <c r="C9" i="1"/>
  <c r="E8" i="1"/>
  <c r="D8" i="1"/>
  <c r="B8" i="1"/>
  <c r="C8" i="1"/>
  <c r="E7" i="1"/>
  <c r="D7" i="1"/>
</calcChain>
</file>

<file path=xl/sharedStrings.xml><?xml version="1.0" encoding="utf-8"?>
<sst xmlns="http://schemas.openxmlformats.org/spreadsheetml/2006/main" count="36" uniqueCount="20">
  <si>
    <t xml:space="preserve">PD Eksak </t>
  </si>
  <si>
    <t>Penyelesaian Eksak</t>
  </si>
  <si>
    <t>x</t>
  </si>
  <si>
    <t>yi euler</t>
  </si>
  <si>
    <t>Teta</t>
  </si>
  <si>
    <t>yi+1</t>
  </si>
  <si>
    <r>
      <t>yi (</t>
    </r>
    <r>
      <rPr>
        <sz val="14"/>
        <color theme="1"/>
        <rFont val="Calibri"/>
        <family val="2"/>
        <scheme val="minor"/>
      </rPr>
      <t>eksak</t>
    </r>
    <r>
      <rPr>
        <sz val="18"/>
        <color theme="1"/>
        <rFont val="Calibri"/>
        <family val="2"/>
        <scheme val="minor"/>
      </rPr>
      <t>)</t>
    </r>
  </si>
  <si>
    <t>Error (eksak)%</t>
  </si>
  <si>
    <t>xi</t>
  </si>
  <si>
    <t>yiHeun</t>
  </si>
  <si>
    <t>k1</t>
  </si>
  <si>
    <t>k2</t>
  </si>
  <si>
    <t>teta</t>
  </si>
  <si>
    <t xml:space="preserve">yEKSAK </t>
  </si>
  <si>
    <t>%ERROR</t>
  </si>
  <si>
    <t>TETA</t>
  </si>
  <si>
    <t>a1=a2=1/2</t>
  </si>
  <si>
    <t>yiPoli</t>
  </si>
  <si>
    <t>a1=0; a2=1</t>
  </si>
  <si>
    <t>p1 = 1/2; q11 =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</si>
</sst>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7" fillId="7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0" borderId="1" xfId="0" applyFont="1" applyBorder="1"/>
    <xf numFmtId="0" fontId="3" fillId="8" borderId="1" xfId="0" applyFont="1" applyFill="1" applyBorder="1"/>
    <xf numFmtId="0" fontId="3" fillId="2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8" fillId="11" borderId="1" xfId="0" applyFont="1" applyFill="1" applyBorder="1"/>
    <xf numFmtId="0" fontId="9" fillId="13" borderId="0" xfId="0" applyFont="1" applyFill="1"/>
    <xf numFmtId="0" fontId="4" fillId="0" borderId="0" xfId="0" applyFont="1"/>
    <xf numFmtId="0" fontId="3" fillId="1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3007644356955380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Euler!$C$6</c:f>
              <c:strCache>
                <c:ptCount val="1"/>
                <c:pt idx="0">
                  <c:v>yi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Euler!$C$7:$C$12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C-45F2-8B39-E2764420100E}"/>
            </c:ext>
          </c:extLst>
        </c:ser>
        <c:ser>
          <c:idx val="1"/>
          <c:order val="1"/>
          <c:tx>
            <c:strRef>
              <c:f>Euler!$F$6</c:f>
              <c:strCache>
                <c:ptCount val="1"/>
                <c:pt idx="0">
                  <c:v>yi (eksak)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Euler!$F$7:$F$12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C-45F2-8B39-E276442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1823"/>
        <c:axId val="2089959599"/>
      </c:lineChart>
      <c:catAx>
        <c:axId val="20308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59599"/>
        <c:crosses val="autoZero"/>
        <c:auto val="1"/>
        <c:lblAlgn val="ctr"/>
        <c:lblOffset val="100"/>
        <c:noMultiLvlLbl val="0"/>
      </c:catAx>
      <c:valAx>
        <c:axId val="20899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Heun!$B$5</c:f>
              <c:strCache>
                <c:ptCount val="1"/>
                <c:pt idx="0">
                  <c:v>yiHeun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Heun!$B$6:$B$11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BA5-9F45-1623A9A3A813}"/>
            </c:ext>
          </c:extLst>
        </c:ser>
        <c:ser>
          <c:idx val="1"/>
          <c:order val="1"/>
          <c:tx>
            <c:strRef>
              <c:f>Heun!$G$5</c:f>
              <c:strCache>
                <c:ptCount val="1"/>
                <c:pt idx="0">
                  <c:v>yEKSAK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Heun!$G$6:$G$11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1-4BA5-9F45-1623A9A3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10351"/>
        <c:axId val="383987791"/>
      </c:lineChart>
      <c:catAx>
        <c:axId val="38401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7791"/>
        <c:crosses val="autoZero"/>
        <c:auto val="1"/>
        <c:lblAlgn val="ctr"/>
        <c:lblOffset val="100"/>
        <c:noMultiLvlLbl val="0"/>
      </c:catAx>
      <c:valAx>
        <c:axId val="3839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Poligon!$B$8</c:f>
              <c:strCache>
                <c:ptCount val="1"/>
                <c:pt idx="0">
                  <c:v>yiPoli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Poligon!$B$9:$B$14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3.2800000000000007</c:v>
                </c:pt>
                <c:pt idx="2">
                  <c:v>7.6442857142857168</c:v>
                </c:pt>
                <c:pt idx="3">
                  <c:v>14.77571428571429</c:v>
                </c:pt>
                <c:pt idx="4">
                  <c:v>25.358441558441566</c:v>
                </c:pt>
                <c:pt idx="5">
                  <c:v>40.077179962894263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A-4EB0-85CA-67580DDEBCB9}"/>
            </c:ext>
          </c:extLst>
        </c:ser>
        <c:ser>
          <c:idx val="1"/>
          <c:order val="1"/>
          <c:tx>
            <c:strRef>
              <c:f>Poligon!$G$8</c:f>
              <c:strCache>
                <c:ptCount val="1"/>
                <c:pt idx="0">
                  <c:v>yEKSAK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Poligon!$G$9:$G$14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A-4EB0-85CA-67580DDE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14671"/>
        <c:axId val="384015151"/>
      </c:lineChart>
      <c:catAx>
        <c:axId val="3840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5151"/>
        <c:crosses val="autoZero"/>
        <c:auto val="1"/>
        <c:lblAlgn val="ctr"/>
        <c:lblOffset val="100"/>
        <c:noMultiLvlLbl val="0"/>
      </c:catAx>
      <c:valAx>
        <c:axId val="384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'Hasil Perbandingan'!$B$5</c:f>
              <c:strCache>
                <c:ptCount val="1"/>
                <c:pt idx="0">
                  <c:v>yi euler</c:v>
                </c:pt>
              </c:strCache>
            </c:strRef>
          </c:tx>
          <c:val>
            <c:numRef>
              <c:f>'Hasil Perbandingan'!$B$6:$B$11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6C-4A61-A777-00B1B823109C}"/>
            </c:ext>
          </c:extLst>
        </c:ser>
        <c:ser>
          <c:idx val="5"/>
          <c:order val="1"/>
          <c:tx>
            <c:strRef>
              <c:f>'Hasil Perbandingan'!$C$5</c:f>
              <c:strCache>
                <c:ptCount val="1"/>
                <c:pt idx="0">
                  <c:v>yiHeun</c:v>
                </c:pt>
              </c:strCache>
            </c:strRef>
          </c:tx>
          <c:val>
            <c:numRef>
              <c:f>'Hasil Perbandingan'!$C$6:$C$11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6C-4A61-A777-00B1B823109C}"/>
            </c:ext>
          </c:extLst>
        </c:ser>
        <c:ser>
          <c:idx val="6"/>
          <c:order val="2"/>
          <c:tx>
            <c:strRef>
              <c:f>'Hasil Perbandingan'!$D$5</c:f>
              <c:strCache>
                <c:ptCount val="1"/>
                <c:pt idx="0">
                  <c:v>yiPoli</c:v>
                </c:pt>
              </c:strCache>
            </c:strRef>
          </c:tx>
          <c:val>
            <c:numRef>
              <c:f>'Hasil Perbandingan'!$D$6:$D$11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3.2800000000000007</c:v>
                </c:pt>
                <c:pt idx="2">
                  <c:v>7.6442857142857168</c:v>
                </c:pt>
                <c:pt idx="3">
                  <c:v>14.77571428571429</c:v>
                </c:pt>
                <c:pt idx="4">
                  <c:v>25.358441558441566</c:v>
                </c:pt>
                <c:pt idx="5">
                  <c:v>40.077179962894263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6C-4A61-A777-00B1B823109C}"/>
            </c:ext>
          </c:extLst>
        </c:ser>
        <c:ser>
          <c:idx val="7"/>
          <c:order val="3"/>
          <c:tx>
            <c:strRef>
              <c:f>'Hasil Perbandingan'!$E$5</c:f>
              <c:strCache>
                <c:ptCount val="1"/>
                <c:pt idx="0">
                  <c:v>yEKSAK </c:v>
                </c:pt>
              </c:strCache>
            </c:strRef>
          </c:tx>
          <c:val>
            <c:numRef>
              <c:f>'Hasil Perbandingan'!$E$6:$E$11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6C-4A61-A777-00B1B823109C}"/>
            </c:ext>
          </c:extLst>
        </c:ser>
        <c:ser>
          <c:idx val="0"/>
          <c:order val="4"/>
          <c:tx>
            <c:strRef>
              <c:f>'Hasil Perbandingan'!$B$5</c:f>
              <c:strCache>
                <c:ptCount val="1"/>
                <c:pt idx="0">
                  <c:v>yi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Perbandingan'!$B$6:$B$11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6C-4A61-A777-00B1B823109C}"/>
            </c:ext>
          </c:extLst>
        </c:ser>
        <c:ser>
          <c:idx val="1"/>
          <c:order val="5"/>
          <c:tx>
            <c:strRef>
              <c:f>'Hasil Perbandingan'!$C$5</c:f>
              <c:strCache>
                <c:ptCount val="1"/>
                <c:pt idx="0">
                  <c:v>yiHeun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Perbandingan'!$C$6:$C$11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6C-4A61-A777-00B1B823109C}"/>
            </c:ext>
          </c:extLst>
        </c:ser>
        <c:ser>
          <c:idx val="2"/>
          <c:order val="6"/>
          <c:tx>
            <c:strRef>
              <c:f>'Hasil Perbandingan'!$D$5</c:f>
              <c:strCache>
                <c:ptCount val="1"/>
                <c:pt idx="0">
                  <c:v>yiPoli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Perbandingan'!$D$6:$D$11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3.2800000000000007</c:v>
                </c:pt>
                <c:pt idx="2">
                  <c:v>7.6442857142857168</c:v>
                </c:pt>
                <c:pt idx="3">
                  <c:v>14.77571428571429</c:v>
                </c:pt>
                <c:pt idx="4">
                  <c:v>25.358441558441566</c:v>
                </c:pt>
                <c:pt idx="5">
                  <c:v>40.077179962894263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6C-4A61-A777-00B1B823109C}"/>
            </c:ext>
          </c:extLst>
        </c:ser>
        <c:ser>
          <c:idx val="3"/>
          <c:order val="7"/>
          <c:tx>
            <c:strRef>
              <c:f>'Hasil Perbandingan'!$E$5</c:f>
              <c:strCache>
                <c:ptCount val="1"/>
                <c:pt idx="0">
                  <c:v>yEKSAK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Perbandingan'!$E$6:$E$11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6C-4A61-A777-00B1B823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53743"/>
        <c:axId val="270259023"/>
      </c:lineChart>
      <c:catAx>
        <c:axId val="27025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9023"/>
        <c:crosses val="autoZero"/>
        <c:auto val="1"/>
        <c:lblAlgn val="ctr"/>
        <c:lblOffset val="100"/>
        <c:noMultiLvlLbl val="0"/>
      </c:catAx>
      <c:valAx>
        <c:axId val="2702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3743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6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6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349251</xdr:colOff>
      <xdr:row>9</xdr:row>
      <xdr:rowOff>63500</xdr:rowOff>
    </xdr:from>
    <xdr:to>
      <xdr:col>11</xdr:col>
      <xdr:colOff>425451</xdr:colOff>
      <xdr:row>10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59715D-AF4C-2421-CC18-E3F23059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2452688"/>
          <a:ext cx="25209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588818</xdr:colOff>
      <xdr:row>3</xdr:row>
      <xdr:rowOff>46182</xdr:rowOff>
    </xdr:from>
    <xdr:to>
      <xdr:col>10</xdr:col>
      <xdr:colOff>224559</xdr:colOff>
      <xdr:row>5</xdr:row>
      <xdr:rowOff>15587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04EC12-B6F3-A8E0-C84E-8554062C5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2227" y="681182"/>
          <a:ext cx="1471468" cy="483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132773</xdr:colOff>
      <xdr:row>5</xdr:row>
      <xdr:rowOff>86590</xdr:rowOff>
    </xdr:from>
    <xdr:to>
      <xdr:col>10</xdr:col>
      <xdr:colOff>73314</xdr:colOff>
      <xdr:row>6</xdr:row>
      <xdr:rowOff>241300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ADA661-B250-4030-E96B-A07F47A07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8091" y="1235363"/>
          <a:ext cx="1164359" cy="483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282863</xdr:colOff>
      <xdr:row>13</xdr:row>
      <xdr:rowOff>100446</xdr:rowOff>
    </xdr:from>
    <xdr:to>
      <xdr:col>6</xdr:col>
      <xdr:colOff>1010227</xdr:colOff>
      <xdr:row>28</xdr:row>
      <xdr:rowOff>72737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87A12C-A98D-6355-0D42-92CC26F9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139700</xdr:colOff>
      <xdr:row>1</xdr:row>
      <xdr:rowOff>260350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E600B68-70D2-DF4C-6AD6-CA8E83D37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850" y="184150"/>
          <a:ext cx="13589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11</xdr:row>
      <xdr:rowOff>1</xdr:rowOff>
    </xdr:from>
    <xdr:to>
      <xdr:col>10</xdr:col>
      <xdr:colOff>513772</xdr:colOff>
      <xdr:row>12</xdr:row>
      <xdr:rowOff>178955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4B4E55-C5C9-479A-9823-DA55260D914D}"/>
                </a:ext>
              </a:extLst>
            </xdr:cNvPr>
            <xdr:cNvSpPr txBox="1"/>
          </xdr:nvSpPr>
          <xdr:spPr>
            <a:xfrm>
              <a:off x="6321136" y="3007592"/>
              <a:ext cx="1737591" cy="41563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𝑘</m:t>
                      </m:r>
                    </m:e>
                    <m:sub>
                      <m: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1</m:t>
                      </m:r>
                    </m:sub>
                  </m:sSub>
                  <m:r>
                    <a:rPr lang="en-ID" sz="18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= </m:t>
                  </m:r>
                  <m:r>
                    <a:rPr lang="en-GB" sz="18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𝑓</m:t>
                  </m:r>
                  <m:d>
                    <m:dPr>
                      <m:ctrlP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D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ID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</m:oMath>
              </a14:m>
              <a:r>
                <a:rPr lang="en-GB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3000" i="1">
                <a:effectLst/>
                <a:latin typeface="Times New Roman" panose="02020603050405020304" pitchFamily="18" charset="0"/>
              </a:endParaRPr>
            </a:p>
            <a:p>
              <a:pPr algn="just"/>
              <a:endParaRPr lang="en-ID" sz="1800"/>
            </a:p>
            <a:p>
              <a:pPr algn="just"/>
              <a:endParaRPr lang="en-ID" sz="3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4B4E55-C5C9-479A-9823-DA55260D914D}"/>
                </a:ext>
              </a:extLst>
            </xdr:cNvPr>
            <xdr:cNvSpPr txBox="1"/>
          </xdr:nvSpPr>
          <xdr:spPr>
            <a:xfrm>
              <a:off x="6321136" y="3007592"/>
              <a:ext cx="1737591" cy="41563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𝑘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_1= 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𝑓</a:t>
              </a:r>
              <a:r>
                <a:rPr lang="en-ID" sz="1800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𝑥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,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𝑦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 )</a:t>
              </a:r>
              <a:r>
                <a:rPr lang="en-GB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3000" i="1">
                <a:effectLst/>
                <a:latin typeface="Times New Roman" panose="02020603050405020304" pitchFamily="18" charset="0"/>
              </a:endParaRPr>
            </a:p>
            <a:p>
              <a:pPr algn="just"/>
              <a:endParaRPr lang="en-ID" sz="1800"/>
            </a:p>
            <a:p>
              <a:pPr algn="just"/>
              <a:endParaRPr lang="en-ID" sz="3000"/>
            </a:p>
          </xdr:txBody>
        </xdr:sp>
      </mc:Fallback>
    </mc:AlternateContent>
    <xdr:clientData/>
  </xdr:twoCellAnchor>
  <xdr:twoCellAnchor>
    <xdr:from>
      <xdr:col>8</xdr:col>
      <xdr:colOff>265546</xdr:colOff>
      <xdr:row>7</xdr:row>
      <xdr:rowOff>190500</xdr:rowOff>
    </xdr:from>
    <xdr:to>
      <xdr:col>9</xdr:col>
      <xdr:colOff>430646</xdr:colOff>
      <xdr:row>8</xdr:row>
      <xdr:rowOff>138546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00CCE-91B7-E460-5A82-C1BB3D4D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19" y="1974273"/>
          <a:ext cx="777009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349251</xdr:colOff>
      <xdr:row>9</xdr:row>
      <xdr:rowOff>63500</xdr:rowOff>
    </xdr:from>
    <xdr:to>
      <xdr:col>13</xdr:col>
      <xdr:colOff>425451</xdr:colOff>
      <xdr:row>10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00BFA7-672F-41C5-AE9F-338D836E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1" y="2457450"/>
          <a:ext cx="25146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588818</xdr:colOff>
      <xdr:row>3</xdr:row>
      <xdr:rowOff>46182</xdr:rowOff>
    </xdr:from>
    <xdr:to>
      <xdr:col>12</xdr:col>
      <xdr:colOff>224559</xdr:colOff>
      <xdr:row>5</xdr:row>
      <xdr:rowOff>15587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FA760B-9A9C-40A2-8171-CD2337CF0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468" y="681182"/>
          <a:ext cx="1464541" cy="483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132773</xdr:colOff>
      <xdr:row>5</xdr:row>
      <xdr:rowOff>86590</xdr:rowOff>
    </xdr:from>
    <xdr:to>
      <xdr:col>12</xdr:col>
      <xdr:colOff>73314</xdr:colOff>
      <xdr:row>6</xdr:row>
      <xdr:rowOff>241300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B89326-C970-4522-8661-56C9154BE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023" y="1235940"/>
          <a:ext cx="1159741" cy="484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267469</xdr:colOff>
      <xdr:row>11</xdr:row>
      <xdr:rowOff>229694</xdr:rowOff>
    </xdr:from>
    <xdr:ext cx="2283435" cy="384129"/>
    <xdr:pic>
      <xdr:nvPicPr>
        <xdr:cNvPr id="7" name="Picture 6">
          <a:extLst>
            <a:ext uri="{FF2B5EF4-FFF2-40B4-BE49-F238E27FC236}">
              <a16:creationId xmlns:a16="http://schemas.microsoft.com/office/drawing/2014/main" id="{D6DE7562-E586-4E57-BC29-5FF9DCF4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1369" y="1931494"/>
          <a:ext cx="2283435" cy="384129"/>
        </a:xfrm>
        <a:prstGeom prst="rect">
          <a:avLst/>
        </a:prstGeom>
        <a:solidFill>
          <a:srgbClr val="FFFF00"/>
        </a:solidFill>
      </xdr:spPr>
    </xdr:pic>
    <xdr:clientData/>
  </xdr:oneCellAnchor>
  <xdr:twoCellAnchor>
    <xdr:from>
      <xdr:col>0</xdr:col>
      <xdr:colOff>296141</xdr:colOff>
      <xdr:row>0</xdr:row>
      <xdr:rowOff>59458</xdr:rowOff>
    </xdr:from>
    <xdr:to>
      <xdr:col>7</xdr:col>
      <xdr:colOff>252846</xdr:colOff>
      <xdr:row>4</xdr:row>
      <xdr:rowOff>26169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6B2958B-5A54-4EB6-A262-7AD8B46312C8}"/>
                </a:ext>
              </a:extLst>
            </xdr:cNvPr>
            <xdr:cNvSpPr txBox="1"/>
          </xdr:nvSpPr>
          <xdr:spPr>
            <a:xfrm>
              <a:off x="296141" y="59458"/>
              <a:ext cx="4903932" cy="78643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𝑘</m:t>
                      </m:r>
                    </m:e>
                    <m:sub>
                      <m: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1</m:t>
                      </m:r>
                    </m:sub>
                  </m:sSub>
                  <m:r>
                    <a:rPr lang="en-ID" sz="18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= </m:t>
                  </m:r>
                  <m:r>
                    <a:rPr lang="en-GB" sz="18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𝑓</m:t>
                  </m:r>
                  <m:d>
                    <m:dPr>
                      <m:ctrlP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D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D" sz="18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ID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GB" sz="18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</m:oMath>
              </a14:m>
              <a:r>
                <a:rPr lang="en-GB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3000" i="1">
                <a:effectLst/>
                <a:latin typeface="Times New Roman" panose="02020603050405020304" pitchFamily="18" charset="0"/>
              </a:endParaRPr>
            </a:p>
            <a:p>
              <a:pPr algn="just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800" i="1"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𝑘</m:t>
                        </m:r>
                      </m:e>
                      <m:sub>
                        <m:r>
                          <a:rPr lang="en-ID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2</m:t>
                        </m:r>
                      </m:sub>
                    </m:sSub>
                    <m:r>
                      <a:rPr lang="en-ID" sz="18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n-ID" sz="18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</a:rPr>
                      <m:t> </m:t>
                    </m:r>
                    <m:r>
                      <a:rPr lang="en-GB" sz="18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𝑓</m:t>
                    </m:r>
                    <m:d>
                      <m:dPr>
                        <m:ctrlPr>
                          <a:rPr lang="en-ID" sz="180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D" sz="180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800" i="1"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800" i="1"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D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r>
                          <a:rPr lang="en-ID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h</m:t>
                        </m:r>
                        <m:r>
                          <a:rPr lang="en-ID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,</m:t>
                        </m:r>
                        <m:r>
                          <a:rPr lang="en-ID" sz="18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 </m:t>
                        </m:r>
                        <m:sSub>
                          <m:sSubPr>
                            <m:ctrlPr>
                              <a:rPr lang="en-ID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en-GB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ID" sz="18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r>
                          <a:rPr lang="en-US" sz="18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D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𝒌</m:t>
                            </m:r>
                          </m:e>
                          <m:sub>
                            <m:r>
                              <a:rPr lang="en-ID" sz="18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D" sz="18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𝒉</m:t>
                        </m:r>
                      </m:e>
                    </m:d>
                  </m:oMath>
                </m:oMathPara>
              </a14:m>
              <a:endParaRPr lang="en-ID" sz="1800"/>
            </a:p>
            <a:p>
              <a:pPr algn="just"/>
              <a:endParaRPr lang="en-ID" sz="3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6B2958B-5A54-4EB6-A262-7AD8B46312C8}"/>
                </a:ext>
              </a:extLst>
            </xdr:cNvPr>
            <xdr:cNvSpPr txBox="1"/>
          </xdr:nvSpPr>
          <xdr:spPr>
            <a:xfrm>
              <a:off x="296141" y="59458"/>
              <a:ext cx="4903932" cy="78643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𝑘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_1= 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𝑓</a:t>
              </a:r>
              <a:r>
                <a:rPr lang="en-ID" sz="1800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𝑥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,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𝑦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 )</a:t>
              </a:r>
              <a:r>
                <a:rPr lang="en-GB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3000" i="1">
                <a:effectLst/>
                <a:latin typeface="Times New Roman" panose="02020603050405020304" pitchFamily="18" charset="0"/>
              </a:endParaRPr>
            </a:p>
            <a:p>
              <a:pPr algn="just"/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𝑘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_2=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 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𝑓</a:t>
              </a:r>
              <a:r>
                <a:rPr lang="en-ID" sz="1800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n-GB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𝑖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ℎ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  <a:r>
                <a:rPr lang="en-ID" sz="18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 </a:t>
              </a:r>
              <a:r>
                <a:rPr lang="en-GB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𝒚</a:t>
              </a:r>
              <a:r>
                <a:rPr lang="en-ID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n-GB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𝒊</a:t>
              </a:r>
              <a:r>
                <a:rPr lang="en-ID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</a:t>
              </a:r>
              <a:r>
                <a:rPr lang="en-US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en-GB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𝒌</a:t>
              </a:r>
              <a:r>
                <a:rPr lang="en-ID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_𝟏 </a:t>
              </a:r>
              <a:r>
                <a:rPr lang="en-ID" sz="18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𝒉)</a:t>
              </a:r>
              <a:endParaRPr lang="en-ID" sz="1800"/>
            </a:p>
            <a:p>
              <a:pPr algn="just"/>
              <a:endParaRPr lang="en-ID" sz="3000"/>
            </a:p>
          </xdr:txBody>
        </xdr:sp>
      </mc:Fallback>
    </mc:AlternateContent>
    <xdr:clientData/>
  </xdr:twoCellAnchor>
  <xdr:twoCellAnchor>
    <xdr:from>
      <xdr:col>10</xdr:col>
      <xdr:colOff>555625</xdr:colOff>
      <xdr:row>1</xdr:row>
      <xdr:rowOff>0</xdr:rowOff>
    </xdr:from>
    <xdr:to>
      <xdr:col>13</xdr:col>
      <xdr:colOff>85581</xdr:colOff>
      <xdr:row>1</xdr:row>
      <xdr:rowOff>260350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C61242-2FC7-4E2D-85A2-2B355F85D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2188" y="182563"/>
          <a:ext cx="1363518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511968</xdr:colOff>
      <xdr:row>12</xdr:row>
      <xdr:rowOff>132556</xdr:rowOff>
    </xdr:from>
    <xdr:to>
      <xdr:col>7</xdr:col>
      <xdr:colOff>297655</xdr:colOff>
      <xdr:row>26</xdr:row>
      <xdr:rowOff>81756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F7874B-E951-49FF-EE9E-01CD773D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127000</xdr:colOff>
      <xdr:row>7</xdr:row>
      <xdr:rowOff>150091</xdr:rowOff>
    </xdr:from>
    <xdr:to>
      <xdr:col>11</xdr:col>
      <xdr:colOff>292100</xdr:colOff>
      <xdr:row>8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D3B208-11D8-4090-8E33-82399A4BE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727" y="1766455"/>
          <a:ext cx="777009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349251</xdr:colOff>
      <xdr:row>12</xdr:row>
      <xdr:rowOff>63500</xdr:rowOff>
    </xdr:from>
    <xdr:to>
      <xdr:col>13</xdr:col>
      <xdr:colOff>425451</xdr:colOff>
      <xdr:row>13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DE479A-2C50-4D5D-B9CB-D7C56EA51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1" y="2216150"/>
          <a:ext cx="2514600" cy="23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588818</xdr:colOff>
      <xdr:row>6</xdr:row>
      <xdr:rowOff>46182</xdr:rowOff>
    </xdr:from>
    <xdr:to>
      <xdr:col>12</xdr:col>
      <xdr:colOff>224559</xdr:colOff>
      <xdr:row>8</xdr:row>
      <xdr:rowOff>15587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0C3A0-1A6C-49F1-93E0-CF7EAD70C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668" y="681182"/>
          <a:ext cx="1464541" cy="420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132773</xdr:colOff>
      <xdr:row>8</xdr:row>
      <xdr:rowOff>86590</xdr:rowOff>
    </xdr:from>
    <xdr:to>
      <xdr:col>12</xdr:col>
      <xdr:colOff>73314</xdr:colOff>
      <xdr:row>9</xdr:row>
      <xdr:rowOff>241300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DBD7B4-C46F-4E80-86C1-833A2AA6E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223" y="1172440"/>
          <a:ext cx="1159741" cy="421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267469</xdr:colOff>
      <xdr:row>14</xdr:row>
      <xdr:rowOff>229694</xdr:rowOff>
    </xdr:from>
    <xdr:ext cx="2283435" cy="384129"/>
    <xdr:pic>
      <xdr:nvPicPr>
        <xdr:cNvPr id="6" name="Picture 5">
          <a:extLst>
            <a:ext uri="{FF2B5EF4-FFF2-40B4-BE49-F238E27FC236}">
              <a16:creationId xmlns:a16="http://schemas.microsoft.com/office/drawing/2014/main" id="{3DF2E857-D5F2-42FE-90DA-018C23336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3319" y="2871294"/>
          <a:ext cx="2283435" cy="384129"/>
        </a:xfrm>
        <a:prstGeom prst="rect">
          <a:avLst/>
        </a:prstGeom>
        <a:solidFill>
          <a:srgbClr val="FFFF00"/>
        </a:solidFill>
      </xdr:spPr>
    </xdr:pic>
    <xdr:clientData/>
  </xdr:oneCellAnchor>
  <xdr:twoCellAnchor>
    <xdr:from>
      <xdr:col>10</xdr:col>
      <xdr:colOff>555625</xdr:colOff>
      <xdr:row>4</xdr:row>
      <xdr:rowOff>0</xdr:rowOff>
    </xdr:from>
    <xdr:to>
      <xdr:col>13</xdr:col>
      <xdr:colOff>85581</xdr:colOff>
      <xdr:row>4</xdr:row>
      <xdr:rowOff>260350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634199-7E41-456B-82EA-BAE63718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1075" y="184150"/>
          <a:ext cx="1358756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574321</xdr:colOff>
      <xdr:row>0</xdr:row>
      <xdr:rowOff>41158</xdr:rowOff>
    </xdr:from>
    <xdr:to>
      <xdr:col>7</xdr:col>
      <xdr:colOff>111712</xdr:colOff>
      <xdr:row>5</xdr:row>
      <xdr:rowOff>53412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34DBFC6-E075-4846-9673-8B5C2676E6AE}"/>
                </a:ext>
              </a:extLst>
            </xdr:cNvPr>
            <xdr:cNvSpPr txBox="1"/>
          </xdr:nvSpPr>
          <xdr:spPr>
            <a:xfrm>
              <a:off x="574321" y="41158"/>
              <a:ext cx="4776141" cy="1005911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ID" sz="16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6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𝑘</m:t>
                      </m:r>
                    </m:e>
                    <m:sub>
                      <m:r>
                        <a:rPr lang="en-ID" sz="16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1</m:t>
                      </m:r>
                    </m:sub>
                  </m:sSub>
                  <m:r>
                    <a:rPr lang="en-ID" sz="16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= </m:t>
                  </m:r>
                  <m:r>
                    <a:rPr lang="en-GB" sz="1600" i="1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</a:rPr>
                    <m:t>𝑓</m:t>
                  </m:r>
                  <m:d>
                    <m:dPr>
                      <m:ctrlPr>
                        <a:rPr lang="en-ID" sz="16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D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GB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D" sz="16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ID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GB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GB" sz="1600" i="1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</m:oMath>
              </a14:m>
              <a:r>
                <a:rPr lang="en-GB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1600" i="1">
                <a:effectLst/>
                <a:latin typeface="Times New Roman" panose="02020603050405020304" pitchFamily="18" charset="0"/>
              </a:endParaRPr>
            </a:p>
            <a:p>
              <a:pPr algn="just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𝑘</m:t>
                        </m:r>
                      </m:e>
                      <m:sub>
                        <m:r>
                          <a:rPr lang="en-ID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2</m:t>
                        </m:r>
                      </m:sub>
                    </m:sSub>
                    <m:r>
                      <a:rPr lang="en-ID" sz="16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n-ID" sz="16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</a:rPr>
                      <m:t> </m:t>
                    </m:r>
                    <m:r>
                      <a:rPr lang="en-GB" sz="1600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𝑓</m:t>
                    </m:r>
                    <m:d>
                      <m:dPr>
                        <m:ctrlPr>
                          <a:rPr lang="en-ID" sz="160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D" sz="160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600" i="1"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600" i="1"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D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D" sz="1600" i="1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600" b="0" i="1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D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h</m:t>
                        </m:r>
                        <m:r>
                          <a:rPr lang="en-ID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,</m:t>
                        </m:r>
                        <m:r>
                          <a:rPr lang="en-ID" sz="1600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 </m:t>
                        </m:r>
                        <m:sSub>
                          <m:sSubPr>
                            <m:ctrlPr>
                              <a:rPr lang="en-ID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en-GB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ID" sz="16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D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𝒒</m:t>
                            </m:r>
                          </m:e>
                          <m:sub>
                            <m:r>
                              <a:rPr lang="en-US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𝟏𝟏</m:t>
                            </m:r>
                          </m:sub>
                        </m:sSub>
                        <m:r>
                          <a:rPr lang="en-US" sz="16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ID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𝒌</m:t>
                            </m:r>
                          </m:e>
                          <m:sub>
                            <m:r>
                              <a:rPr lang="en-ID" sz="1600" b="1" i="1">
                                <a:solidFill>
                                  <a:srgbClr val="000099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D" sz="1600" b="1" i="1">
                            <a:solidFill>
                              <a:srgbClr val="00009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</a:rPr>
                          <m:t>𝒉</m:t>
                        </m:r>
                      </m:e>
                    </m:d>
                  </m:oMath>
                </m:oMathPara>
              </a14:m>
              <a:endParaRPr lang="en-ID" sz="1600"/>
            </a:p>
            <a:p>
              <a:pPr algn="just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6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= </m:t>
                    </m:r>
                    <m:r>
                      <a:rPr lang="en-GB" sz="16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ID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D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D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, </m:t>
                        </m:r>
                        <m:sSub>
                          <m:sSubPr>
                            <m:ctrlPr>
                              <a:rPr lang="en-ID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D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sSub>
                          <m:sSubPr>
                            <m:ctrlPr>
                              <a:rPr lang="en-ID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GB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</m:d>
                  </m:oMath>
                </m:oMathPara>
              </a14:m>
              <a:endParaRPr lang="en-ID" sz="1600"/>
            </a:p>
            <a:p>
              <a:pPr algn="just"/>
              <a:endParaRPr lang="en-ID" sz="16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34DBFC6-E075-4846-9673-8B5C2676E6AE}"/>
                </a:ext>
              </a:extLst>
            </xdr:cNvPr>
            <xdr:cNvSpPr txBox="1"/>
          </xdr:nvSpPr>
          <xdr:spPr>
            <a:xfrm>
              <a:off x="574321" y="41158"/>
              <a:ext cx="4776141" cy="1005911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𝑘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_1= 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𝑓</a:t>
              </a:r>
              <a:r>
                <a:rPr lang="en-ID" sz="1600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𝑥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,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𝑦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_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𝑖 )</a:t>
              </a:r>
              <a:r>
                <a:rPr lang="en-GB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</a:t>
              </a:r>
              <a:endParaRPr lang="en-GB" sz="1600" i="1">
                <a:effectLst/>
                <a:latin typeface="Times New Roman" panose="02020603050405020304" pitchFamily="18" charset="0"/>
              </a:endParaRPr>
            </a:p>
            <a:p>
              <a:pPr algn="just"/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𝑘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_2=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 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𝑓</a:t>
              </a:r>
              <a:r>
                <a:rPr lang="en-ID" sz="1600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n-GB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𝑖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</a:t>
              </a:r>
              <a:r>
                <a:rPr lang="en-US" sz="1600" b="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𝑝</a:t>
              </a:r>
              <a:r>
                <a:rPr lang="en-ID" sz="1600" b="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sz="1600" b="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1 </a:t>
              </a:r>
              <a:r>
                <a:rPr lang="en-US" sz="1600" b="0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ℎ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  <a:r>
                <a:rPr lang="en-ID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 </a:t>
              </a:r>
              <a:r>
                <a:rPr lang="en-GB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𝒚</a:t>
              </a:r>
              <a:r>
                <a:rPr lang="en-ID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n-GB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𝒊</a:t>
              </a:r>
              <a:r>
                <a:rPr lang="en-ID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</a:t>
              </a:r>
              <a:r>
                <a:rPr lang="en-US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𝒒</a:t>
              </a:r>
              <a:r>
                <a:rPr lang="en-ID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𝟏𝟏 </a:t>
              </a:r>
              <a:r>
                <a:rPr lang="en-US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en-GB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𝒌</a:t>
              </a:r>
              <a:r>
                <a:rPr lang="en-ID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_𝟏 </a:t>
              </a:r>
              <a:r>
                <a:rPr lang="en-ID" sz="1600" b="1" i="0">
                  <a:solidFill>
                    <a:srgbClr val="00009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</a:rPr>
                <a:t>𝒉)</a:t>
              </a:r>
              <a:endParaRPr lang="en-ID" sz="1600"/>
            </a:p>
            <a:p>
              <a:pPr algn="just"/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2= 𝑓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𝑖+1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ℎ, 𝑦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𝑖+1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ID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ℎ)</a:t>
              </a:r>
              <a:endParaRPr lang="en-ID" sz="1600"/>
            </a:p>
            <a:p>
              <a:pPr algn="just"/>
              <a:endParaRPr lang="en-ID" sz="1600"/>
            </a:p>
          </xdr:txBody>
        </xdr:sp>
      </mc:Fallback>
    </mc:AlternateContent>
    <xdr:clientData/>
  </xdr:twoCellAnchor>
  <xdr:twoCellAnchor>
    <xdr:from>
      <xdr:col>0</xdr:col>
      <xdr:colOff>339725</xdr:colOff>
      <xdr:row>15</xdr:row>
      <xdr:rowOff>82550</xdr:rowOff>
    </xdr:from>
    <xdr:to>
      <xdr:col>8</xdr:col>
      <xdr:colOff>34925</xdr:colOff>
      <xdr:row>28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A5F114-7909-BA34-3B5A-2F56656B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264583</xdr:colOff>
      <xdr:row>10</xdr:row>
      <xdr:rowOff>194027</xdr:rowOff>
    </xdr:from>
    <xdr:to>
      <xdr:col>11</xdr:col>
      <xdr:colOff>430111</xdr:colOff>
      <xdr:row>11</xdr:row>
      <xdr:rowOff>183443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57DF22-0C88-4B70-97A8-0F8848B0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398" y="2345971"/>
          <a:ext cx="777009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158750</xdr:rowOff>
    </xdr:from>
    <xdr:to>
      <xdr:col>12</xdr:col>
      <xdr:colOff>600075</xdr:colOff>
      <xdr:row>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A1383-375F-DCBD-B0E9-68EDC106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5F44-E6C8-4464-B9D2-3ACEDB35CC7D}">
  <dimension ref="B2:I12"/>
  <sheetViews>
    <sheetView topLeftCell="B4" zoomScale="110" zoomScaleNormal="110" workbookViewId="0">
      <selection activeCell="F7" sqref="F7:F12"/>
    </sheetView>
  </sheetViews>
  <sheetFormatPr defaultRowHeight="14.5" x14ac:dyDescent="0.35"/>
  <cols>
    <col min="2" max="2" width="10.26953125" customWidth="1"/>
    <col min="3" max="3" width="10.81640625" customWidth="1"/>
    <col min="4" max="4" width="10.26953125" customWidth="1"/>
    <col min="5" max="5" width="10.6328125" customWidth="1"/>
    <col min="6" max="6" width="12.54296875" customWidth="1"/>
    <col min="7" max="7" width="18" customWidth="1"/>
  </cols>
  <sheetData>
    <row r="2" spans="2:9" ht="21" x14ac:dyDescent="0.5">
      <c r="F2" s="1"/>
      <c r="H2" s="4" t="s">
        <v>0</v>
      </c>
    </row>
    <row r="4" spans="2:9" ht="26" x14ac:dyDescent="0.6">
      <c r="D4" s="3" t="s">
        <v>1</v>
      </c>
      <c r="G4" s="2"/>
    </row>
    <row r="6" spans="2:9" ht="26.15" customHeight="1" x14ac:dyDescent="0.55000000000000004">
      <c r="B6" s="5" t="s">
        <v>2</v>
      </c>
      <c r="C6" s="5" t="s">
        <v>3</v>
      </c>
      <c r="D6" s="5" t="s">
        <v>4</v>
      </c>
      <c r="E6" s="9" t="s">
        <v>5</v>
      </c>
      <c r="F6" s="10" t="s">
        <v>6</v>
      </c>
      <c r="G6" s="6" t="s">
        <v>7</v>
      </c>
      <c r="I6" s="12"/>
    </row>
    <row r="7" spans="2:9" ht="24" customHeight="1" x14ac:dyDescent="0.45">
      <c r="B7" s="7">
        <v>1</v>
      </c>
      <c r="C7" s="7">
        <v>1</v>
      </c>
      <c r="D7" s="7">
        <f>B7+3*(C7/B7)</f>
        <v>4</v>
      </c>
      <c r="E7" s="8">
        <f>C7+D7*0.4</f>
        <v>2.6</v>
      </c>
      <c r="F7" s="11">
        <f>-(B7^2)+2*(B7^3)</f>
        <v>1</v>
      </c>
      <c r="G7" s="7">
        <f>ABS(F7-C7)/F7*100</f>
        <v>0</v>
      </c>
    </row>
    <row r="8" spans="2:9" ht="24" customHeight="1" x14ac:dyDescent="0.45">
      <c r="B8" s="7">
        <f>B7+0.4</f>
        <v>1.4</v>
      </c>
      <c r="C8" s="7">
        <f>E7</f>
        <v>2.6</v>
      </c>
      <c r="D8" s="7">
        <f>B8+3*(C8/B8)</f>
        <v>6.9714285714285715</v>
      </c>
      <c r="E8" s="8">
        <f>C8+D8*0.4</f>
        <v>5.3885714285714288</v>
      </c>
      <c r="F8" s="11">
        <f t="shared" ref="F8:F12" si="0">-(B8^2)+2*(B8^3)</f>
        <v>3.5279999999999987</v>
      </c>
      <c r="G8" s="7">
        <f t="shared" ref="G8:G12" si="1">ABS(F8-C8)/F8*100</f>
        <v>26.303854875283417</v>
      </c>
    </row>
    <row r="9" spans="2:9" ht="24" customHeight="1" x14ac:dyDescent="0.45">
      <c r="B9" s="7">
        <f>B8+0.4</f>
        <v>1.7999999999999998</v>
      </c>
      <c r="C9" s="7">
        <f>E8</f>
        <v>5.3885714285714288</v>
      </c>
      <c r="D9" s="7">
        <f>B9+3*(C9/B9)</f>
        <v>10.780952380952382</v>
      </c>
      <c r="E9" s="8">
        <f>C9+D9*0.4</f>
        <v>9.7009523809523817</v>
      </c>
      <c r="F9" s="11">
        <f t="shared" si="0"/>
        <v>8.4239999999999959</v>
      </c>
      <c r="G9" s="7">
        <f t="shared" si="1"/>
        <v>36.03310269976933</v>
      </c>
    </row>
    <row r="10" spans="2:9" ht="24" customHeight="1" x14ac:dyDescent="0.45">
      <c r="B10" s="7">
        <f>B9+0.4</f>
        <v>2.1999999999999997</v>
      </c>
      <c r="C10" s="7">
        <f>E9</f>
        <v>9.7009523809523817</v>
      </c>
      <c r="D10" s="7">
        <f>B10+3*(C10/B10)</f>
        <v>15.428571428571431</v>
      </c>
      <c r="E10" s="8">
        <f>C10+D10*0.4</f>
        <v>15.872380952380954</v>
      </c>
      <c r="F10" s="11">
        <f t="shared" si="0"/>
        <v>16.455999999999992</v>
      </c>
      <c r="G10" s="7">
        <f t="shared" si="1"/>
        <v>41.049146931499841</v>
      </c>
    </row>
    <row r="11" spans="2:9" ht="24" customHeight="1" x14ac:dyDescent="0.45">
      <c r="B11" s="7">
        <f>B10+0.4</f>
        <v>2.5999999999999996</v>
      </c>
      <c r="C11" s="7">
        <f>E10</f>
        <v>15.872380952380954</v>
      </c>
      <c r="D11" s="7">
        <f>B11+3*(C11/B11)</f>
        <v>20.914285714285718</v>
      </c>
      <c r="E11" s="8">
        <f>C11+D11*0.4</f>
        <v>24.238095238095241</v>
      </c>
      <c r="F11" s="11">
        <f t="shared" si="0"/>
        <v>28.391999999999989</v>
      </c>
      <c r="G11" s="7">
        <f t="shared" si="1"/>
        <v>44.095586952729782</v>
      </c>
    </row>
    <row r="12" spans="2:9" ht="18.5" x14ac:dyDescent="0.45">
      <c r="B12" s="7">
        <f>B11+0.4</f>
        <v>2.9999999999999996</v>
      </c>
      <c r="C12" s="7">
        <f>E11</f>
        <v>24.238095238095241</v>
      </c>
      <c r="D12" s="7">
        <f>B12+3*(C12/B12)</f>
        <v>27.238095238095241</v>
      </c>
      <c r="E12" s="8">
        <f>C12+D12*0.4</f>
        <v>35.13333333333334</v>
      </c>
      <c r="F12" s="11">
        <f t="shared" si="0"/>
        <v>44.999999999999972</v>
      </c>
      <c r="G12" s="7">
        <f t="shared" si="1"/>
        <v>46.137566137566097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A7CF-C82D-4913-B837-727CE4354E8B}">
  <dimension ref="A2:O19"/>
  <sheetViews>
    <sheetView zoomScale="110" zoomScaleNormal="110" workbookViewId="0">
      <selection activeCell="G6" sqref="G6:G11"/>
    </sheetView>
  </sheetViews>
  <sheetFormatPr defaultRowHeight="14.5" x14ac:dyDescent="0.35"/>
  <cols>
    <col min="2" max="2" width="11.08984375" customWidth="1"/>
    <col min="4" max="4" width="11.36328125" customWidth="1"/>
    <col min="5" max="5" width="10" customWidth="1"/>
    <col min="6" max="6" width="10.1796875" customWidth="1"/>
    <col min="7" max="7" width="13.26953125" customWidth="1"/>
    <col min="8" max="8" width="11.1796875" customWidth="1"/>
  </cols>
  <sheetData>
    <row r="2" spans="1:15" ht="21" x14ac:dyDescent="0.5">
      <c r="J2" s="4" t="s">
        <v>0</v>
      </c>
    </row>
    <row r="5" spans="1:15" ht="21" x14ac:dyDescent="0.5">
      <c r="A5" s="13" t="s">
        <v>8</v>
      </c>
      <c r="B5" s="14" t="s">
        <v>9</v>
      </c>
      <c r="C5" s="13" t="s">
        <v>10</v>
      </c>
      <c r="D5" s="13" t="s">
        <v>11</v>
      </c>
      <c r="E5" s="15" t="s">
        <v>12</v>
      </c>
      <c r="F5" s="16" t="s">
        <v>5</v>
      </c>
      <c r="G5" s="17" t="s">
        <v>13</v>
      </c>
      <c r="H5" s="18" t="s">
        <v>14</v>
      </c>
    </row>
    <row r="6" spans="1:15" ht="21" x14ac:dyDescent="0.5">
      <c r="A6" s="21">
        <v>1</v>
      </c>
      <c r="B6" s="21">
        <v>1</v>
      </c>
      <c r="C6" s="22">
        <f>A6+3*(B6/A6)</f>
        <v>4</v>
      </c>
      <c r="D6" s="22">
        <f>(A6+0.4)+(3*(B6+C6*0.4))/(A6+0.4)</f>
        <v>6.9714285714285715</v>
      </c>
      <c r="E6" s="22">
        <f>(1/2*C6)+(1/2*D6)</f>
        <v>5.4857142857142858</v>
      </c>
      <c r="F6" s="23">
        <f>B6+E6*0.4</f>
        <v>3.1942857142857144</v>
      </c>
      <c r="G6" s="22">
        <f>-(A6^2)+2*(A6^3)</f>
        <v>1</v>
      </c>
      <c r="H6" s="22">
        <f>ABS(G6-B6)/G6*100</f>
        <v>0</v>
      </c>
      <c r="K6" s="12"/>
    </row>
    <row r="7" spans="1:15" ht="21" x14ac:dyDescent="0.5">
      <c r="A7" s="22">
        <f>A6+0.4</f>
        <v>1.4</v>
      </c>
      <c r="B7" s="23">
        <f>F6</f>
        <v>3.1942857142857144</v>
      </c>
      <c r="C7" s="22">
        <f>A7+3*(B7/A7)</f>
        <v>8.2448979591836746</v>
      </c>
      <c r="D7" s="22">
        <f>(A7+0.4)+(3*(B7+C7*0.4))/(A7+0.4)</f>
        <v>12.620408163265306</v>
      </c>
      <c r="E7" s="22">
        <f>(1/2*C7)+(1/2*D7)</f>
        <v>10.432653061224491</v>
      </c>
      <c r="F7" s="23">
        <f>B7+E7*0.4</f>
        <v>7.3673469387755102</v>
      </c>
      <c r="G7" s="22">
        <f t="shared" ref="G7:G11" si="0">-(A7^2)+2*(A7^3)</f>
        <v>3.5279999999999987</v>
      </c>
      <c r="H7" s="22">
        <f t="shared" ref="H7:H11" si="1">ABS(G7-B7)/G7*100</f>
        <v>9.4590217039196265</v>
      </c>
    </row>
    <row r="8" spans="1:15" ht="21" x14ac:dyDescent="0.5">
      <c r="A8" s="22">
        <f>A7+0.4</f>
        <v>1.7999999999999998</v>
      </c>
      <c r="B8" s="23">
        <f>F7</f>
        <v>7.3673469387755102</v>
      </c>
      <c r="C8" s="22">
        <f>A8+3*(B8/A8)</f>
        <v>14.078911564625852</v>
      </c>
      <c r="D8" s="22">
        <f>(A8+0.4)+(3*(B8+C8*0.4))/(A8+0.4)</f>
        <v>19.925788497217074</v>
      </c>
      <c r="E8" s="22">
        <f>(1/2*C8)+(1/2*D8)</f>
        <v>17.002350030921463</v>
      </c>
      <c r="F8" s="23">
        <f>B8+E8*0.4</f>
        <v>14.168286951144095</v>
      </c>
      <c r="G8" s="22">
        <f t="shared" si="0"/>
        <v>8.4239999999999959</v>
      </c>
      <c r="H8" s="22">
        <f t="shared" si="1"/>
        <v>12.543364924317263</v>
      </c>
    </row>
    <row r="9" spans="1:15" ht="21" x14ac:dyDescent="0.5">
      <c r="A9" s="22">
        <f t="shared" ref="A9:A11" si="2">A8+0.4</f>
        <v>2.1999999999999997</v>
      </c>
      <c r="B9" s="23">
        <f>F8</f>
        <v>14.168286951144095</v>
      </c>
      <c r="C9" s="22">
        <f>A9+3*(B9/A9)</f>
        <v>21.520391297014676</v>
      </c>
      <c r="D9" s="22">
        <f>(A9+0.4)+(3*(B9+C9*0.4))/(A9+0.4)</f>
        <v>28.880511696096121</v>
      </c>
      <c r="E9" s="22">
        <f>(1/2*C9)+(1/2*D9)</f>
        <v>25.200451496555399</v>
      </c>
      <c r="F9" s="23">
        <f>B9+E9*0.4</f>
        <v>24.248467549766254</v>
      </c>
      <c r="G9" s="22">
        <f t="shared" si="0"/>
        <v>16.455999999999992</v>
      </c>
      <c r="H9" s="22">
        <f t="shared" si="1"/>
        <v>13.901999567670748</v>
      </c>
    </row>
    <row r="10" spans="1:15" ht="21" x14ac:dyDescent="0.5">
      <c r="A10" s="22">
        <f t="shared" si="2"/>
        <v>2.5999999999999996</v>
      </c>
      <c r="B10" s="23">
        <f>F9</f>
        <v>24.248467549766254</v>
      </c>
      <c r="C10" s="22">
        <f>A10+3*(B10/A10)</f>
        <v>30.579001018961065</v>
      </c>
      <c r="D10" s="22">
        <f>(A10+0.4)+(3*(B10+C10*0.4))/(A10+0.4)</f>
        <v>39.480067957350691</v>
      </c>
      <c r="E10" s="22">
        <f>(1/2*C10)+(1/2*D10)</f>
        <v>35.029534488155875</v>
      </c>
      <c r="F10" s="23">
        <f>B10+E10*0.4</f>
        <v>38.260281345028602</v>
      </c>
      <c r="G10" s="22">
        <f t="shared" si="0"/>
        <v>28.391999999999989</v>
      </c>
      <c r="H10" s="22">
        <f t="shared" si="1"/>
        <v>14.594013983635309</v>
      </c>
    </row>
    <row r="11" spans="1:15" ht="21" x14ac:dyDescent="0.5">
      <c r="A11" s="22">
        <f t="shared" si="2"/>
        <v>2.9999999999999996</v>
      </c>
      <c r="B11" s="23">
        <f>F10</f>
        <v>38.260281345028602</v>
      </c>
      <c r="C11" s="22">
        <f>A11+3*(B11/A11)</f>
        <v>41.260281345028609</v>
      </c>
      <c r="D11" s="22">
        <f>(A11+0.4)+(3*(B11+C11*0.4))/(A11+0.4)</f>
        <v>51.721524014447105</v>
      </c>
      <c r="E11" s="22">
        <f>(1/2*C11)+(1/2*D11)</f>
        <v>46.490902679737857</v>
      </c>
      <c r="F11" s="23">
        <f>B11+E11*0.4</f>
        <v>56.856642416923748</v>
      </c>
      <c r="G11" s="22">
        <f t="shared" si="0"/>
        <v>44.999999999999972</v>
      </c>
      <c r="H11" s="22">
        <f t="shared" si="1"/>
        <v>14.977152566603053</v>
      </c>
    </row>
    <row r="13" spans="1:15" ht="23.5" x14ac:dyDescent="0.55000000000000004">
      <c r="O13" s="19" t="s">
        <v>15</v>
      </c>
    </row>
    <row r="15" spans="1:15" ht="23.5" x14ac:dyDescent="0.55000000000000004">
      <c r="K15" s="20" t="s">
        <v>16</v>
      </c>
    </row>
    <row r="19" spans="10:10" x14ac:dyDescent="0.35">
      <c r="J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E8D2-3774-4837-B26E-5F469E22F430}">
  <dimension ref="A5:O27"/>
  <sheetViews>
    <sheetView topLeftCell="A4" zoomScale="108" zoomScaleNormal="108" workbookViewId="0">
      <selection activeCell="I9" sqref="I9"/>
    </sheetView>
  </sheetViews>
  <sheetFormatPr defaultRowHeight="14.5" x14ac:dyDescent="0.35"/>
  <cols>
    <col min="2" max="2" width="10.81640625" customWidth="1"/>
    <col min="3" max="3" width="10.453125" customWidth="1"/>
    <col min="4" max="4" width="12" customWidth="1"/>
    <col min="5" max="5" width="12.54296875" customWidth="1"/>
    <col min="6" max="6" width="10.453125" customWidth="1"/>
    <col min="7" max="7" width="9.90625" customWidth="1"/>
    <col min="8" max="8" width="10.1796875" customWidth="1"/>
  </cols>
  <sheetData>
    <row r="5" spans="1:15" ht="21" x14ac:dyDescent="0.5">
      <c r="J5" s="4" t="s">
        <v>0</v>
      </c>
    </row>
    <row r="8" spans="1:15" ht="21" x14ac:dyDescent="0.5">
      <c r="A8" s="13" t="s">
        <v>8</v>
      </c>
      <c r="B8" s="14" t="s">
        <v>17</v>
      </c>
      <c r="C8" s="13" t="s">
        <v>10</v>
      </c>
      <c r="D8" s="13" t="s">
        <v>11</v>
      </c>
      <c r="E8" s="15" t="s">
        <v>12</v>
      </c>
      <c r="F8" s="16" t="s">
        <v>5</v>
      </c>
      <c r="G8" s="17" t="s">
        <v>13</v>
      </c>
      <c r="H8" s="18" t="s">
        <v>14</v>
      </c>
    </row>
    <row r="9" spans="1:15" ht="21" x14ac:dyDescent="0.5">
      <c r="A9" s="21">
        <v>1</v>
      </c>
      <c r="B9" s="21">
        <v>1</v>
      </c>
      <c r="C9" s="22">
        <f>A9+3*(B9/A9)</f>
        <v>4</v>
      </c>
      <c r="D9" s="22">
        <f>(A9+1/2*0.4)+3*(B9+1/2*C9*0.4)/(A9+1/2*0.4)</f>
        <v>5.7000000000000011</v>
      </c>
      <c r="E9" s="22">
        <f>D9</f>
        <v>5.7000000000000011</v>
      </c>
      <c r="F9" s="23">
        <f>B9+E9*0.4</f>
        <v>3.2800000000000007</v>
      </c>
      <c r="G9" s="22">
        <f>-(A9^2)+2*(A9^3)</f>
        <v>1</v>
      </c>
      <c r="H9" s="22">
        <f>ABS(G9-B9)/G9*100</f>
        <v>0</v>
      </c>
      <c r="K9" s="12"/>
    </row>
    <row r="10" spans="1:15" ht="21" x14ac:dyDescent="0.5">
      <c r="A10" s="22">
        <f>A9+0.4</f>
        <v>1.4</v>
      </c>
      <c r="B10" s="23">
        <f>F9</f>
        <v>3.2800000000000007</v>
      </c>
      <c r="C10" s="22">
        <f>A10+3*(B10/A10)</f>
        <v>8.4285714285714306</v>
      </c>
      <c r="D10" s="22">
        <f>(A10+1/2*0.4)+3*(B10+1/2*C10*0.4)/(A10+1/2*0.4)</f>
        <v>10.910714285714288</v>
      </c>
      <c r="E10" s="22">
        <f>D10</f>
        <v>10.910714285714288</v>
      </c>
      <c r="F10" s="23">
        <f>B10+E10*0.4</f>
        <v>7.6442857142857168</v>
      </c>
      <c r="G10" s="22">
        <f t="shared" ref="G10:G14" si="0">-(A10^2)+2*(A10^3)</f>
        <v>3.5279999999999987</v>
      </c>
      <c r="H10" s="22">
        <f t="shared" ref="H10:H14" si="1">ABS(G10-B10)/G10*100</f>
        <v>7.0294784580498328</v>
      </c>
    </row>
    <row r="11" spans="1:15" ht="21" x14ac:dyDescent="0.5">
      <c r="A11" s="22">
        <f>A10+0.4</f>
        <v>1.7999999999999998</v>
      </c>
      <c r="B11" s="23">
        <f>F10</f>
        <v>7.6442857142857168</v>
      </c>
      <c r="C11" s="22">
        <f>A11+3*(B11/A11)</f>
        <v>14.540476190476195</v>
      </c>
      <c r="D11" s="22">
        <f>(A11+1/2*0.4)+3*(B11+1/2*C11*0.4)/(A11+1/2*0.4)</f>
        <v>17.828571428571433</v>
      </c>
      <c r="E11" s="22">
        <f>D11</f>
        <v>17.828571428571433</v>
      </c>
      <c r="F11" s="23">
        <f>B11+E11*0.4</f>
        <v>14.77571428571429</v>
      </c>
      <c r="G11" s="22">
        <f t="shared" si="0"/>
        <v>8.4239999999999959</v>
      </c>
      <c r="H11" s="22">
        <f t="shared" si="1"/>
        <v>9.2558675892008484</v>
      </c>
    </row>
    <row r="12" spans="1:15" ht="21" x14ac:dyDescent="0.5">
      <c r="A12" s="22">
        <f>A11+0.4</f>
        <v>2.1999999999999997</v>
      </c>
      <c r="B12" s="23">
        <f>F11</f>
        <v>14.77571428571429</v>
      </c>
      <c r="C12" s="22">
        <f>A12+3*(B12/A12)</f>
        <v>22.348701298701304</v>
      </c>
      <c r="D12" s="22">
        <f>(A12+1/2*0.4)+3*(B12+1/2*C12*0.4)/(A12+1/2*0.4)</f>
        <v>26.456818181818186</v>
      </c>
      <c r="E12" s="22">
        <f>D12</f>
        <v>26.456818181818186</v>
      </c>
      <c r="F12" s="23">
        <f>B12+E12*0.4</f>
        <v>25.358441558441566</v>
      </c>
      <c r="G12" s="22">
        <f t="shared" si="0"/>
        <v>16.455999999999992</v>
      </c>
      <c r="H12" s="22">
        <f t="shared" si="1"/>
        <v>10.210778526286479</v>
      </c>
    </row>
    <row r="13" spans="1:15" ht="21" x14ac:dyDescent="0.5">
      <c r="A13" s="22">
        <f>A12+0.4</f>
        <v>2.5999999999999996</v>
      </c>
      <c r="B13" s="23">
        <f>F12</f>
        <v>25.358441558441566</v>
      </c>
      <c r="C13" s="22">
        <f>A13+3*(B13/A13)</f>
        <v>31.859740259740278</v>
      </c>
      <c r="D13" s="22">
        <f>(A13+1/2*0.4)+3*(B13+1/2*C13*0.4)/(A13+1/2*0.4)</f>
        <v>36.796846011131734</v>
      </c>
      <c r="E13" s="22">
        <f>D13</f>
        <v>36.796846011131734</v>
      </c>
      <c r="F13" s="23">
        <f>B13+E13*0.4</f>
        <v>40.077179962894263</v>
      </c>
      <c r="G13" s="22">
        <f t="shared" si="0"/>
        <v>28.391999999999989</v>
      </c>
      <c r="H13" s="22">
        <f t="shared" si="1"/>
        <v>10.684553541696337</v>
      </c>
    </row>
    <row r="14" spans="1:15" ht="21" x14ac:dyDescent="0.5">
      <c r="A14" s="22">
        <f>A13+0.4</f>
        <v>2.9999999999999996</v>
      </c>
      <c r="B14" s="23">
        <f>F13</f>
        <v>40.077179962894263</v>
      </c>
      <c r="C14" s="22">
        <f>A14+3*(B14/A14)</f>
        <v>43.077179962894263</v>
      </c>
      <c r="D14" s="22">
        <f>(A14+1/2*0.4)+3*(B14+1/2*C14*0.4)/(A14+1/2*0.4)</f>
        <v>48.849327458256056</v>
      </c>
      <c r="E14" s="22">
        <f>D14</f>
        <v>48.849327458256056</v>
      </c>
      <c r="F14" s="23">
        <f>B14+E14*0.4</f>
        <v>59.616910946196683</v>
      </c>
      <c r="G14" s="22">
        <f t="shared" si="0"/>
        <v>44.999999999999972</v>
      </c>
      <c r="H14" s="22">
        <f t="shared" si="1"/>
        <v>10.939600082457137</v>
      </c>
    </row>
    <row r="16" spans="1:15" ht="23.5" x14ac:dyDescent="0.55000000000000004">
      <c r="O16" s="19" t="s">
        <v>15</v>
      </c>
    </row>
    <row r="18" spans="10:11" ht="23.5" x14ac:dyDescent="0.55000000000000004">
      <c r="K18" s="20" t="s">
        <v>18</v>
      </c>
    </row>
    <row r="22" spans="10:11" x14ac:dyDescent="0.35">
      <c r="J22" s="1"/>
    </row>
    <row r="25" spans="10:11" ht="21" x14ac:dyDescent="0.5">
      <c r="K25" s="3"/>
    </row>
    <row r="27" spans="10:11" ht="21" x14ac:dyDescent="0.5">
      <c r="K27" s="3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71B4-F72E-45DD-8FF1-2C664A22CB0B}">
  <dimension ref="A5:E11"/>
  <sheetViews>
    <sheetView tabSelected="1" zoomScale="120" zoomScaleNormal="120" workbookViewId="0">
      <selection activeCell="P8" sqref="P8"/>
    </sheetView>
  </sheetViews>
  <sheetFormatPr defaultRowHeight="14.5" x14ac:dyDescent="0.35"/>
  <cols>
    <col min="2" max="3" width="9.54296875" customWidth="1"/>
    <col min="4" max="5" width="10" customWidth="1"/>
  </cols>
  <sheetData>
    <row r="5" spans="1:5" ht="21" x14ac:dyDescent="0.5">
      <c r="A5" s="13" t="s">
        <v>2</v>
      </c>
      <c r="B5" s="13" t="s">
        <v>3</v>
      </c>
      <c r="C5" s="13" t="s">
        <v>9</v>
      </c>
      <c r="D5" s="13" t="s">
        <v>17</v>
      </c>
      <c r="E5" s="13" t="s">
        <v>13</v>
      </c>
    </row>
    <row r="6" spans="1:5" ht="21" x14ac:dyDescent="0.5">
      <c r="A6" s="13">
        <v>1</v>
      </c>
      <c r="B6" s="13">
        <v>1</v>
      </c>
      <c r="C6" s="13">
        <v>1</v>
      </c>
      <c r="D6" s="13">
        <v>1</v>
      </c>
      <c r="E6" s="13">
        <v>1</v>
      </c>
    </row>
    <row r="7" spans="1:5" ht="21" x14ac:dyDescent="0.5">
      <c r="A7" s="13">
        <v>1.4</v>
      </c>
      <c r="B7" s="13">
        <v>2.6</v>
      </c>
      <c r="C7" s="13">
        <v>3.1942857142857144</v>
      </c>
      <c r="D7" s="13">
        <v>3.2800000000000007</v>
      </c>
      <c r="E7" s="13">
        <v>3.5279999999999987</v>
      </c>
    </row>
    <row r="8" spans="1:5" ht="21" x14ac:dyDescent="0.5">
      <c r="A8" s="13">
        <v>1.7999999999999998</v>
      </c>
      <c r="B8" s="13">
        <v>5.3885714285714288</v>
      </c>
      <c r="C8" s="13">
        <v>7.3673469387755102</v>
      </c>
      <c r="D8" s="13">
        <v>7.6442857142857168</v>
      </c>
      <c r="E8" s="13">
        <v>8.4239999999999959</v>
      </c>
    </row>
    <row r="9" spans="1:5" ht="21" x14ac:dyDescent="0.5">
      <c r="A9" s="13">
        <v>2.1999999999999997</v>
      </c>
      <c r="B9" s="13">
        <v>9.7009523809523817</v>
      </c>
      <c r="C9" s="13">
        <v>14.168286951144095</v>
      </c>
      <c r="D9" s="13">
        <v>14.77571428571429</v>
      </c>
      <c r="E9" s="13">
        <v>16.455999999999992</v>
      </c>
    </row>
    <row r="10" spans="1:5" ht="21" x14ac:dyDescent="0.5">
      <c r="A10" s="13">
        <v>2.5999999999999996</v>
      </c>
      <c r="B10" s="13">
        <v>15.872380952380954</v>
      </c>
      <c r="C10" s="13">
        <v>24.248467549766254</v>
      </c>
      <c r="D10" s="13">
        <v>25.358441558441566</v>
      </c>
      <c r="E10" s="13">
        <v>28.391999999999989</v>
      </c>
    </row>
    <row r="11" spans="1:5" ht="21" x14ac:dyDescent="0.5">
      <c r="A11" s="13">
        <v>2.9999999999999996</v>
      </c>
      <c r="B11" s="13">
        <v>24.238095238095241</v>
      </c>
      <c r="C11" s="13">
        <v>38.260281345028602</v>
      </c>
      <c r="D11" s="13">
        <v>40.077179962894263</v>
      </c>
      <c r="E11" s="13">
        <v>44.999999999999972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4" ma:contentTypeDescription="Create a new document." ma:contentTypeScope="" ma:versionID="ba66e3329c4586ae74edfc8331c0b1b8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f8a4f1c8965ebba58f6af50d4671890b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a9f402-747b-4da2-8978-9907da1490f0">
      <Terms xmlns="http://schemas.microsoft.com/office/infopath/2007/PartnerControls"/>
    </lcf76f155ced4ddcb4097134ff3c332f>
    <TaxCatchAll xmlns="1143e0e2-e764-4b4a-8177-0bbfe168bd5a" xsi:nil="true"/>
  </documentManagement>
</p:properties>
</file>

<file path=customXml/itemProps1.xml><?xml version="1.0" encoding="utf-8"?>
<ds:datastoreItem xmlns:ds="http://schemas.openxmlformats.org/officeDocument/2006/customXml" ds:itemID="{EB73D55C-228E-4B3D-9660-FD37BE6F5E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1F7FA4-7A6E-4466-A9BE-4B6A6C285461}"/>
</file>

<file path=customXml/itemProps3.xml><?xml version="1.0" encoding="utf-8"?>
<ds:datastoreItem xmlns:ds="http://schemas.openxmlformats.org/officeDocument/2006/customXml" ds:itemID="{9B035FFE-04A2-42F3-BAB0-E15A285B2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Euler</vt:lpstr>
      <vt:lpstr>Heun</vt:lpstr>
      <vt:lpstr>Poligon</vt:lpstr>
      <vt:lpstr>Hasil Perbandingan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Dyah Erny Herwindiati</cp:lastModifiedBy>
  <cp:revision/>
  <dcterms:created xsi:type="dcterms:W3CDTF">2023-06-20T03:31:30Z</dcterms:created>
  <dcterms:modified xsi:type="dcterms:W3CDTF">2024-06-21T04:12:12Z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0x01010022E5FE657877364895F0CC71412C1266</vt:lpwstr>
  </property>
</Properties>
</file>