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aterials\Numerical Methods\"/>
    </mc:Choice>
  </mc:AlternateContent>
  <xr:revisionPtr revIDLastSave="0" documentId="13_ncr:1_{EE3897CE-E4E0-4E4C-9A8C-CF633D5E9637}" xr6:coauthVersionLast="47" xr6:coauthVersionMax="47" xr10:uidLastSave="{00000000-0000-0000-0000-000000000000}"/>
  <bookViews>
    <workbookView xWindow="-110" yWindow="-110" windowWidth="19420" windowHeight="10300" xr2:uid="{019C34AF-6635-4A41-9855-C4F63FE1F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7" i="1"/>
  <c r="L7" i="1" s="1"/>
  <c r="I8" i="1"/>
  <c r="G9" i="1"/>
  <c r="G11" i="1" s="1"/>
  <c r="H11" i="1" s="1"/>
  <c r="G8" i="1"/>
  <c r="H8" i="1" s="1"/>
  <c r="I7" i="1"/>
  <c r="K7" i="1" s="1"/>
  <c r="J8" i="1" s="1"/>
  <c r="A28" i="1"/>
  <c r="A24" i="1"/>
  <c r="B13" i="1"/>
  <c r="L8" i="1" l="1"/>
  <c r="I10" i="1"/>
  <c r="I9" i="1"/>
  <c r="H9" i="1"/>
  <c r="H10" i="1"/>
  <c r="B30" i="1"/>
  <c r="I11" i="1"/>
  <c r="K8" i="1"/>
  <c r="J9" i="1" s="1"/>
  <c r="L9" i="1" s="1"/>
  <c r="K9" i="1" l="1"/>
  <c r="J10" i="1" s="1"/>
  <c r="L10" i="1" s="1"/>
  <c r="K10" i="1"/>
  <c r="J11" i="1" s="1"/>
  <c r="K11" i="1" l="1"/>
  <c r="L11" i="1"/>
</calcChain>
</file>

<file path=xl/sharedStrings.xml><?xml version="1.0" encoding="utf-8"?>
<sst xmlns="http://schemas.openxmlformats.org/spreadsheetml/2006/main" count="35" uniqueCount="34">
  <si>
    <r>
      <t xml:space="preserve">yi+1 = yi + </t>
    </r>
    <r>
      <rPr>
        <sz val="11"/>
        <color theme="1"/>
        <rFont val="Calibri"/>
        <family val="2"/>
      </rPr>
      <t>ɸ(xi,yi,h) * h</t>
    </r>
  </si>
  <si>
    <t>yi+1 = yi + ki * h</t>
  </si>
  <si>
    <t>yi+1 = yi + f(xi, yi) * h</t>
  </si>
  <si>
    <t>dy/dx = 1/2x^3 + 3</t>
  </si>
  <si>
    <t>y(1) = 6</t>
  </si>
  <si>
    <t>Persamaan analitisnya</t>
  </si>
  <si>
    <t>y(x=1) = 6</t>
  </si>
  <si>
    <t>=&gt;</t>
  </si>
  <si>
    <t>y = 1/2 1/4x^4 + 3x + c</t>
  </si>
  <si>
    <t>y = 1/8x^4 + 3x+ c</t>
  </si>
  <si>
    <t>1/8(1)^4 + 3(1) + c = 6</t>
  </si>
  <si>
    <t>c = 6 - 1/8 - 3</t>
  </si>
  <si>
    <t>c = 23/8</t>
  </si>
  <si>
    <t>y = 1/8x^4 + 3x+ 23/8</t>
  </si>
  <si>
    <t>=&gt; k1 = f(xi,yi)</t>
  </si>
  <si>
    <t>k1 = f(xi, yi) = 1/2(1)^3 + 3</t>
  </si>
  <si>
    <t>=3.5</t>
  </si>
  <si>
    <t>h = 0.5</t>
  </si>
  <si>
    <t>yi+1 = yi + f(xi,yi) * h</t>
  </si>
  <si>
    <t>yx=1.5 = yx=1 + f(xi,yi) * h</t>
  </si>
  <si>
    <t>x= 1.5 karena 1 + h</t>
  </si>
  <si>
    <t>= 6 + 3.5 * 0.5</t>
  </si>
  <si>
    <t>yi = 7.75</t>
  </si>
  <si>
    <t>k1 = f(xi, yi) = 1/2(1.5)^3 + 3</t>
  </si>
  <si>
    <t>yx=2 = yx=1.5 + f(xi,yi) * h</t>
  </si>
  <si>
    <t>yx=2 =</t>
  </si>
  <si>
    <t>Penyelesaian eksak</t>
  </si>
  <si>
    <t>x</t>
  </si>
  <si>
    <t>yi</t>
  </si>
  <si>
    <t>ɸ(xi,yi,h)</t>
  </si>
  <si>
    <t>yi+1 (euler)</t>
  </si>
  <si>
    <t>h=</t>
  </si>
  <si>
    <t>yi(eksak)</t>
  </si>
  <si>
    <t>error(eksak)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</si>
</sst>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yi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Sheet1!$J$7:$J$11</c:f>
              <c:numCache>
                <c:formatCode>General</c:formatCode>
                <c:ptCount val="5"/>
                <c:pt idx="0">
                  <c:v>6</c:v>
                </c:pt>
                <c:pt idx="1">
                  <c:v>7.75</c:v>
                </c:pt>
                <c:pt idx="2">
                  <c:v>10.09375</c:v>
                </c:pt>
                <c:pt idx="3">
                  <c:v>13.59375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0-4AE5-86C7-01BBE438415F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yi(eksak)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Sheet1!$H$7:$H$11</c:f>
              <c:numCache>
                <c:formatCode>General</c:formatCode>
                <c:ptCount val="5"/>
                <c:pt idx="0">
                  <c:v>6</c:v>
                </c:pt>
                <c:pt idx="1">
                  <c:v>8.0078125</c:v>
                </c:pt>
                <c:pt idx="2">
                  <c:v>10.875</c:v>
                </c:pt>
                <c:pt idx="3">
                  <c:v>15.2578125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0-4AE5-86C7-01BBE438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20864"/>
        <c:axId val="1920938784"/>
      </c:lineChart>
      <c:catAx>
        <c:axId val="204592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8784"/>
        <c:crosses val="autoZero"/>
        <c:auto val="1"/>
        <c:lblAlgn val="ctr"/>
        <c:lblOffset val="100"/>
        <c:noMultiLvlLbl val="0"/>
      </c:catAx>
      <c:valAx>
        <c:axId val="19209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126999</xdr:colOff>
      <xdr:row>5</xdr:row>
      <xdr:rowOff>0</xdr:rowOff>
    </xdr:from>
    <xdr:to>
      <xdr:col>20</xdr:col>
      <xdr:colOff>111124</xdr:colOff>
      <xdr:row>17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4B6425-227D-69B8-FDF1-AF13625F8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B29D-E622-4380-B41D-52E09D401016}">
  <dimension ref="A1:L30"/>
  <sheetViews>
    <sheetView tabSelected="1" zoomScale="87" workbookViewId="0">
      <selection activeCell="L8" sqref="L8"/>
    </sheetView>
  </sheetViews>
  <sheetFormatPr defaultRowHeight="14.5" x14ac:dyDescent="0.35"/>
  <cols>
    <col min="1" max="1" width="12.7265625" customWidth="1"/>
    <col min="10" max="10" width="11.6328125" customWidth="1"/>
    <col min="11" max="11" width="11.26953125" customWidth="1"/>
    <col min="12" max="12" width="11.54296875" customWidth="1"/>
  </cols>
  <sheetData>
    <row r="1" spans="1:12" x14ac:dyDescent="0.35">
      <c r="A1" t="s">
        <v>0</v>
      </c>
    </row>
    <row r="2" spans="1:12" x14ac:dyDescent="0.35">
      <c r="A2" t="s">
        <v>1</v>
      </c>
      <c r="C2" s="1" t="s">
        <v>14</v>
      </c>
    </row>
    <row r="3" spans="1:12" x14ac:dyDescent="0.35">
      <c r="A3" t="s">
        <v>2</v>
      </c>
    </row>
    <row r="4" spans="1:12" x14ac:dyDescent="0.35">
      <c r="H4" t="s">
        <v>26</v>
      </c>
      <c r="K4" t="s">
        <v>31</v>
      </c>
      <c r="L4">
        <v>0.5</v>
      </c>
    </row>
    <row r="5" spans="1:12" x14ac:dyDescent="0.35">
      <c r="A5" t="s">
        <v>3</v>
      </c>
    </row>
    <row r="6" spans="1:12" x14ac:dyDescent="0.35">
      <c r="A6" t="s">
        <v>4</v>
      </c>
      <c r="B6" s="1" t="s">
        <v>7</v>
      </c>
      <c r="C6" t="s">
        <v>6</v>
      </c>
      <c r="G6" t="s">
        <v>27</v>
      </c>
      <c r="H6" t="s">
        <v>32</v>
      </c>
      <c r="I6" t="s">
        <v>29</v>
      </c>
      <c r="J6" t="s">
        <v>28</v>
      </c>
      <c r="K6" t="s">
        <v>30</v>
      </c>
      <c r="L6" t="s">
        <v>33</v>
      </c>
    </row>
    <row r="7" spans="1:12" x14ac:dyDescent="0.35">
      <c r="A7" t="s">
        <v>17</v>
      </c>
      <c r="G7">
        <v>1</v>
      </c>
      <c r="H7">
        <f>(1/8*G7^4) + 3*G7 + 23/8</f>
        <v>6</v>
      </c>
      <c r="I7">
        <f>1/2*(G7)^3 + 3</f>
        <v>3.5</v>
      </c>
      <c r="J7">
        <v>6</v>
      </c>
      <c r="K7">
        <f>J7+I7*$L$4</f>
        <v>7.75</v>
      </c>
      <c r="L7">
        <f>(ABS(H7-J7)/H7)*100</f>
        <v>0</v>
      </c>
    </row>
    <row r="8" spans="1:12" x14ac:dyDescent="0.35">
      <c r="G8">
        <f>G7+$L$4</f>
        <v>1.5</v>
      </c>
      <c r="H8">
        <f>(1/8*G8^4) + 3*G8 + 23/8</f>
        <v>8.0078125</v>
      </c>
      <c r="I8">
        <f>1/2*(G8)^3 + 3</f>
        <v>4.6875</v>
      </c>
      <c r="J8">
        <f>K7</f>
        <v>7.75</v>
      </c>
      <c r="K8">
        <f>J8+I8*$L$4</f>
        <v>10.09375</v>
      </c>
      <c r="L8">
        <f>(ABS(H8-J8)/H8)*100</f>
        <v>3.2195121951219514</v>
      </c>
    </row>
    <row r="9" spans="1:12" x14ac:dyDescent="0.35">
      <c r="A9" t="s">
        <v>5</v>
      </c>
      <c r="G9">
        <f t="shared" ref="G9:G11" si="0">G8+$L$4</f>
        <v>2</v>
      </c>
      <c r="H9">
        <f>(1/8*G9^4) + 3*G9 + 23/8</f>
        <v>10.875</v>
      </c>
      <c r="I9">
        <f t="shared" ref="I9:I11" si="1">1/2*(G9)^3 + 3</f>
        <v>7</v>
      </c>
      <c r="J9">
        <f>K8</f>
        <v>10.09375</v>
      </c>
      <c r="K9">
        <f>J9+I9*$L$4</f>
        <v>13.59375</v>
      </c>
      <c r="L9">
        <f>(ABS(H9-J9)/H9)*100</f>
        <v>7.1839080459770113</v>
      </c>
    </row>
    <row r="10" spans="1:12" x14ac:dyDescent="0.35">
      <c r="A10" t="s">
        <v>3</v>
      </c>
      <c r="G10">
        <f>G9+$L$4</f>
        <v>2.5</v>
      </c>
      <c r="H10">
        <f>(1/8*G10^4) + 3*G10 + 23/8</f>
        <v>15.2578125</v>
      </c>
      <c r="I10">
        <f t="shared" si="1"/>
        <v>10.8125</v>
      </c>
      <c r="J10">
        <f>K9</f>
        <v>13.59375</v>
      </c>
      <c r="K10">
        <f>J10+I10*$L$4</f>
        <v>19</v>
      </c>
      <c r="L10">
        <f>(ABS(H10-J10)/H10)*100</f>
        <v>10.906298003072196</v>
      </c>
    </row>
    <row r="11" spans="1:12" x14ac:dyDescent="0.35">
      <c r="A11" t="s">
        <v>8</v>
      </c>
      <c r="G11">
        <f t="shared" si="0"/>
        <v>3</v>
      </c>
      <c r="H11">
        <f>(1/8*G11^4) + 3*G11 + 23/8</f>
        <v>22</v>
      </c>
      <c r="I11">
        <f t="shared" si="1"/>
        <v>16.5</v>
      </c>
      <c r="J11">
        <f>K10</f>
        <v>19</v>
      </c>
      <c r="K11">
        <f>J11+I11*$L$4</f>
        <v>27.25</v>
      </c>
      <c r="L11">
        <f>(ABS(H11-J11)/H11)*100</f>
        <v>13.636363636363635</v>
      </c>
    </row>
    <row r="12" spans="1:12" x14ac:dyDescent="0.35">
      <c r="A12" t="s">
        <v>9</v>
      </c>
    </row>
    <row r="13" spans="1:12" x14ac:dyDescent="0.35">
      <c r="A13" t="s">
        <v>10</v>
      </c>
      <c r="B13">
        <f xml:space="preserve"> 6 - (1/8) - 3</f>
        <v>2.875</v>
      </c>
    </row>
    <row r="14" spans="1:12" x14ac:dyDescent="0.35">
      <c r="A14" t="s">
        <v>11</v>
      </c>
    </row>
    <row r="15" spans="1:12" x14ac:dyDescent="0.35">
      <c r="A15" t="s">
        <v>12</v>
      </c>
    </row>
    <row r="16" spans="1:12" x14ac:dyDescent="0.35">
      <c r="A16" t="s">
        <v>13</v>
      </c>
    </row>
    <row r="18" spans="1:4" x14ac:dyDescent="0.35">
      <c r="A18" t="s">
        <v>15</v>
      </c>
    </row>
    <row r="19" spans="1:4" x14ac:dyDescent="0.35">
      <c r="A19" s="1" t="s">
        <v>16</v>
      </c>
    </row>
    <row r="21" spans="1:4" x14ac:dyDescent="0.35">
      <c r="A21" t="s">
        <v>18</v>
      </c>
    </row>
    <row r="22" spans="1:4" x14ac:dyDescent="0.35">
      <c r="A22" t="s">
        <v>19</v>
      </c>
      <c r="D22" t="s">
        <v>20</v>
      </c>
    </row>
    <row r="23" spans="1:4" x14ac:dyDescent="0.35">
      <c r="A23" s="1" t="s">
        <v>21</v>
      </c>
    </row>
    <row r="24" spans="1:4" x14ac:dyDescent="0.35">
      <c r="A24">
        <f xml:space="preserve"> 6 + 3.5 * 0.5</f>
        <v>7.75</v>
      </c>
    </row>
    <row r="26" spans="1:4" x14ac:dyDescent="0.35">
      <c r="A26" t="s">
        <v>22</v>
      </c>
    </row>
    <row r="27" spans="1:4" x14ac:dyDescent="0.35">
      <c r="A27" t="s">
        <v>23</v>
      </c>
    </row>
    <row r="28" spans="1:4" x14ac:dyDescent="0.35">
      <c r="A28">
        <f>1/2*(1.5)^3+3</f>
        <v>4.6875</v>
      </c>
    </row>
    <row r="29" spans="1:4" x14ac:dyDescent="0.35">
      <c r="A29" t="s">
        <v>24</v>
      </c>
    </row>
    <row r="30" spans="1:4" x14ac:dyDescent="0.35">
      <c r="A30" t="s">
        <v>25</v>
      </c>
      <c r="B30">
        <f>A24+A28*0.5</f>
        <v>10.09375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SUGISANDHEA</dc:creator>
  <cp:lastModifiedBy>GEORGIA SUGISANDHEA</cp:lastModifiedBy>
  <dcterms:created xsi:type="dcterms:W3CDTF">2024-06-06T04:43:05Z</dcterms:created>
  <dcterms:modified xsi:type="dcterms:W3CDTF">2024-06-10T13:43:36Z</dcterms:modified>
</cp:coreProperties>
</file>