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Materials\Numerical Methods\"/>
    </mc:Choice>
  </mc:AlternateContent>
  <xr:revisionPtr revIDLastSave="0" documentId="13_ncr:1_{71EEF0C4-4E71-4F90-8730-369FF1BE3664}" xr6:coauthVersionLast="47" xr6:coauthVersionMax="47" xr10:uidLastSave="{00000000-0000-0000-0000-000000000000}"/>
  <bookViews>
    <workbookView xWindow="9510" yWindow="0" windowWidth="9780" windowHeight="10170" xr2:uid="{EF917D2C-522C-40C7-8FC0-1A037B227DD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8" i="1" l="1"/>
  <c r="B87" i="1"/>
  <c r="B86" i="1"/>
  <c r="B85" i="1"/>
  <c r="B84" i="1"/>
  <c r="B83" i="1"/>
  <c r="B71" i="1"/>
  <c r="B74" i="1" s="1"/>
  <c r="B73" i="1"/>
  <c r="B72" i="1"/>
  <c r="B70" i="1"/>
  <c r="B61" i="1"/>
  <c r="B60" i="1"/>
  <c r="B59" i="1"/>
  <c r="B52" i="1"/>
  <c r="B51" i="1"/>
  <c r="B50" i="1"/>
  <c r="I18" i="1"/>
  <c r="E18" i="1"/>
  <c r="F18" i="1"/>
  <c r="D18" i="1" s="1"/>
  <c r="G18" i="1" s="1"/>
  <c r="I17" i="1"/>
  <c r="G17" i="1"/>
  <c r="D17" i="1"/>
  <c r="E17" i="1"/>
  <c r="F17" i="1"/>
  <c r="I16" i="1"/>
  <c r="G16" i="1"/>
  <c r="D16" i="1"/>
  <c r="F16" i="1"/>
  <c r="E16" i="1"/>
  <c r="G15" i="1"/>
  <c r="F15" i="1"/>
  <c r="D15" i="1" s="1"/>
  <c r="E15" i="1"/>
  <c r="B62" i="1" l="1"/>
</calcChain>
</file>

<file path=xl/sharedStrings.xml><?xml version="1.0" encoding="utf-8"?>
<sst xmlns="http://schemas.openxmlformats.org/spreadsheetml/2006/main" count="57" uniqueCount="38">
  <si>
    <t>toleransi kesalahan = es = 2%</t>
  </si>
  <si>
    <t>xi = 1</t>
  </si>
  <si>
    <t>xu = 3</t>
  </si>
  <si>
    <t>iterasi</t>
  </si>
  <si>
    <t>xi</t>
  </si>
  <si>
    <t>xu</t>
  </si>
  <si>
    <t>xr</t>
  </si>
  <si>
    <t>f(xi)</t>
  </si>
  <si>
    <t>f(xu)</t>
  </si>
  <si>
    <t>f(xr)</t>
  </si>
  <si>
    <t>kondisi</t>
  </si>
  <si>
    <t>&gt;0</t>
  </si>
  <si>
    <t>selesai</t>
  </si>
  <si>
    <t>Lagrange</t>
  </si>
  <si>
    <t>data</t>
  </si>
  <si>
    <t>x</t>
  </si>
  <si>
    <t>f(x)</t>
  </si>
  <si>
    <t>interpolasi lagrange orde 1</t>
  </si>
  <si>
    <t>X0 = 2, nilai f(x0) = 3.55</t>
  </si>
  <si>
    <t>X1 = 4 nilai f(x1) = 4.94</t>
  </si>
  <si>
    <t>L0</t>
  </si>
  <si>
    <t>?</t>
  </si>
  <si>
    <t>L1</t>
  </si>
  <si>
    <t>f1(x)</t>
  </si>
  <si>
    <t>interpolasi lagrange orde 2</t>
  </si>
  <si>
    <t>x0 = 1 nilai f(x0) = 3.47</t>
  </si>
  <si>
    <t>x1 = 2 nilai f(x1) = 3.55</t>
  </si>
  <si>
    <t>x2 = 4 nilai f(x2) = 4.94</t>
  </si>
  <si>
    <t>L2</t>
  </si>
  <si>
    <t>f2(x)</t>
  </si>
  <si>
    <t>interpolasi lagrange orde 3</t>
  </si>
  <si>
    <t>x3 = 5 nilai f(x3) = 4.69</t>
  </si>
  <si>
    <t>L3</t>
  </si>
  <si>
    <t>f3(x)</t>
  </si>
  <si>
    <t>interpolasi lagrange orde 4</t>
  </si>
  <si>
    <t>x4=6 nilai f(x4) = 5.95</t>
  </si>
  <si>
    <t>f4(x)</t>
  </si>
  <si>
    <t>error 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</si>
</sst>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5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Sheet1!$I$14</c:f>
              <c:strCache>
                <c:ptCount val="1"/>
                <c:pt idx="0">
                  <c:v>error  (%)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Sheet1!$I$15:$I$18</c:f>
              <c:numCache>
                <c:formatCode>0.00000</c:formatCode>
                <c:ptCount val="4"/>
                <c:pt idx="1">
                  <c:v>3.03512199992951</c:v>
                </c:pt>
                <c:pt idx="2">
                  <c:v>2.2896784005312587</c:v>
                </c:pt>
                <c:pt idx="3">
                  <c:v>1.7132938445719419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B17-4F47-B485-F5DC501AEF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110751"/>
        <c:axId val="2059403231"/>
      </c:scatterChart>
      <c:valAx>
        <c:axId val="71110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403231"/>
        <c:crosses val="autoZero"/>
        <c:crossBetween val="midCat"/>
      </c:valAx>
      <c:valAx>
        <c:axId val="2059403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10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361950</xdr:colOff>
      <xdr:row>1</xdr:row>
      <xdr:rowOff>0</xdr:rowOff>
    </xdr:from>
    <xdr:to>
      <xdr:col>5</xdr:col>
      <xdr:colOff>54359</xdr:colOff>
      <xdr:row>8</xdr:row>
      <xdr:rowOff>82741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B6F13F0-8F4C-6C31-63FC-D580276A7F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1950" y="184150"/>
          <a:ext cx="2753109" cy="1371791"/>
        </a:xfrm>
        <a:prstGeom prst="rect">
          <a:avLst/>
        </a:prstGeom>
      </xdr:spPr>
    </xdr:pic>
    <xdr:clientData/>
  </xdr:twoCellAnchor>
  <xdr:twoCellAnchor>
    <xdr:from>
      <xdr:col>9</xdr:col>
      <xdr:colOff>600075</xdr:colOff>
      <xdr:row>13</xdr:row>
      <xdr:rowOff>0</xdr:rowOff>
    </xdr:from>
    <xdr:to>
      <xdr:col>14</xdr:col>
      <xdr:colOff>495300</xdr:colOff>
      <xdr:row>23</xdr:row>
      <xdr:rowOff>6350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A3353A0-3F24-2A6C-3C10-6F7B645C5C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15</xdr:col>
      <xdr:colOff>374651</xdr:colOff>
      <xdr:row>12</xdr:row>
      <xdr:rowOff>50756</xdr:rowOff>
    </xdr:from>
    <xdr:to>
      <xdr:col>19</xdr:col>
      <xdr:colOff>76201</xdr:colOff>
      <xdr:row>28</xdr:row>
      <xdr:rowOff>20084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4915815-072E-31EC-1EBD-F89684C3E3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6751" y="2260556"/>
          <a:ext cx="2139950" cy="2915728"/>
        </a:xfrm>
        <a:prstGeom prst="rect">
          <a:avLst/>
        </a:prstGeom>
      </xdr:spPr>
    </xdr:pic>
    <xdr:clientData/>
  </xdr:twoCellAnchor>
  <xdr:twoCellAnchor editAs="oneCell">
    <xdr:from>
      <xdr:col>0</xdr:col>
      <xdr:colOff>88901</xdr:colOff>
      <xdr:row>32</xdr:row>
      <xdr:rowOff>101173</xdr:rowOff>
    </xdr:from>
    <xdr:to>
      <xdr:col>8</xdr:col>
      <xdr:colOff>584201</xdr:colOff>
      <xdr:row>38</xdr:row>
      <xdr:rowOff>54173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D09FF5D-6870-725F-58B0-DF01DF9785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8901" y="5993973"/>
          <a:ext cx="5410200" cy="1057900"/>
        </a:xfrm>
        <a:prstGeom prst="rect">
          <a:avLst/>
        </a:prstGeom>
      </xdr:spPr>
    </xdr:pic>
    <xdr:clientData/>
  </xdr:twoCellAnchor>
  <xdr:twoCellAnchor editAs="oneCell">
    <xdr:from>
      <xdr:col>0</xdr:col>
      <xdr:colOff>95250</xdr:colOff>
      <xdr:row>38</xdr:row>
      <xdr:rowOff>76200</xdr:rowOff>
    </xdr:from>
    <xdr:to>
      <xdr:col>5</xdr:col>
      <xdr:colOff>168712</xdr:colOff>
      <xdr:row>44</xdr:row>
      <xdr:rowOff>57302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0514D03-EE9A-514B-E465-E9B06DD2B5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250" y="7073900"/>
          <a:ext cx="3134162" cy="10860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82A6D-3D34-4750-8FE7-D3BA184365B7}">
  <dimension ref="A10:I88"/>
  <sheetViews>
    <sheetView tabSelected="1" topLeftCell="E27" workbookViewId="0">
      <selection activeCell="B72" sqref="B72"/>
    </sheetView>
  </sheetViews>
  <sheetFormatPr defaultRowHeight="14.5" x14ac:dyDescent="0.35"/>
  <cols>
    <col min="4" max="5" width="8.81640625" bestFit="1" customWidth="1"/>
    <col min="6" max="6" width="9" bestFit="1" customWidth="1"/>
    <col min="7" max="7" width="8.81640625" bestFit="1" customWidth="1"/>
  </cols>
  <sheetData>
    <row r="10" spans="1:9" x14ac:dyDescent="0.35">
      <c r="A10" t="s">
        <v>0</v>
      </c>
    </row>
    <row r="11" spans="1:9" x14ac:dyDescent="0.35">
      <c r="A11" t="s">
        <v>1</v>
      </c>
    </row>
    <row r="12" spans="1:9" x14ac:dyDescent="0.35">
      <c r="A12" t="s">
        <v>2</v>
      </c>
    </row>
    <row r="14" spans="1:9" x14ac:dyDescent="0.35">
      <c r="A14" t="s">
        <v>3</v>
      </c>
      <c r="B14" t="s">
        <v>4</v>
      </c>
      <c r="C14" t="s">
        <v>5</v>
      </c>
      <c r="D14" t="s">
        <v>6</v>
      </c>
      <c r="E14" t="s">
        <v>7</v>
      </c>
      <c r="F14" t="s">
        <v>8</v>
      </c>
      <c r="G14" t="s">
        <v>9</v>
      </c>
      <c r="H14" t="s">
        <v>10</v>
      </c>
      <c r="I14" t="s">
        <v>37</v>
      </c>
    </row>
    <row r="15" spans="1:9" x14ac:dyDescent="0.35">
      <c r="A15">
        <v>1</v>
      </c>
      <c r="B15">
        <v>1</v>
      </c>
      <c r="C15">
        <v>3</v>
      </c>
      <c r="D15" s="1">
        <f xml:space="preserve"> C15 -((F15)*(B15-C15)/(E15-F15))</f>
        <v>1.0414797729295309</v>
      </c>
      <c r="E15" s="1">
        <f xml:space="preserve"> ((1/2)*(2.71828^B15))-(B15^3)</f>
        <v>0.35914000000000001</v>
      </c>
      <c r="F15" s="1">
        <f xml:space="preserve"> ((1/2)*(2.71828^C15))-(C15^3)</f>
        <v>-16.957251804272225</v>
      </c>
      <c r="G15" s="1">
        <f xml:space="preserve"> ((1/2)*(2.71828^D15))-(D15^3)</f>
        <v>0.28702996124839864</v>
      </c>
      <c r="H15" t="s">
        <v>11</v>
      </c>
      <c r="I15" s="1"/>
    </row>
    <row r="16" spans="1:9" x14ac:dyDescent="0.35">
      <c r="A16">
        <v>2</v>
      </c>
      <c r="B16">
        <v>1.04148</v>
      </c>
      <c r="C16">
        <v>3</v>
      </c>
      <c r="D16" s="1">
        <f xml:space="preserve"> C16 -((F16)*(B16-C16)/(E16-F16))</f>
        <v>1.0740793928795267</v>
      </c>
      <c r="E16" s="1">
        <f xml:space="preserve"> ((1/2)*(2.71828^B16))-(B16^3)</f>
        <v>0.28702954404285874</v>
      </c>
      <c r="F16" s="1">
        <f xml:space="preserve"> ((1/2)*(2.71828^C16))-(C16^3)</f>
        <v>-16.957251804272225</v>
      </c>
      <c r="G16" s="1">
        <f xml:space="preserve"> ((1/2)*(2.71828^D16))-(D16^3)</f>
        <v>0.22453934960517818</v>
      </c>
      <c r="H16" t="s">
        <v>11</v>
      </c>
      <c r="I16" s="1">
        <f>(ABS(D16-D15)/D16)*100</f>
        <v>3.03512199992951</v>
      </c>
    </row>
    <row r="17" spans="1:9" x14ac:dyDescent="0.35">
      <c r="A17">
        <v>3</v>
      </c>
      <c r="B17">
        <v>1.0740799999999999</v>
      </c>
      <c r="C17">
        <v>3</v>
      </c>
      <c r="D17" s="1">
        <f xml:space="preserve"> C17 -((F17)*(B17-C17)/(E17-F17))</f>
        <v>1.0992486518285767</v>
      </c>
      <c r="E17" s="1">
        <f xml:space="preserve"> ((1/2)*(2.71828^B17))-(B17^3)</f>
        <v>0.22453813700661684</v>
      </c>
      <c r="F17" s="1">
        <f xml:space="preserve"> ((1/2)*(2.71828^C17))-(C17^3)</f>
        <v>-16.957251804272225</v>
      </c>
      <c r="G17" s="1">
        <f xml:space="preserve"> ((1/2)*(2.71828^D17))-(D17^3)</f>
        <v>0.17267927005615746</v>
      </c>
      <c r="H17" t="s">
        <v>11</v>
      </c>
      <c r="I17" s="1">
        <f>(ABS(D17-D16)/D17)*100</f>
        <v>2.2896784005312587</v>
      </c>
    </row>
    <row r="18" spans="1:9" x14ac:dyDescent="0.35">
      <c r="A18">
        <v>4</v>
      </c>
      <c r="B18">
        <v>1.0992500000000001</v>
      </c>
      <c r="C18">
        <v>3</v>
      </c>
      <c r="D18" s="1">
        <f xml:space="preserve"> C18 -((F18)*(B18-C18)/(E18-F18))</f>
        <v>1.1184103067715518</v>
      </c>
      <c r="E18" s="1">
        <f xml:space="preserve"> ((1/2)*(2.71828^B18))-(B18^3)</f>
        <v>0.17267640641399917</v>
      </c>
      <c r="F18" s="1">
        <f xml:space="preserve"> ((1/2)*(2.71828^C18))-(C18^3)</f>
        <v>-16.957251804272225</v>
      </c>
      <c r="G18" s="1">
        <f xml:space="preserve"> ((1/2)*(2.71828^D18))-(D18^3)</f>
        <v>0.13103764337157631</v>
      </c>
      <c r="H18" t="s">
        <v>12</v>
      </c>
      <c r="I18" s="1">
        <f>(ABS(D18-D17)/D18)*100</f>
        <v>1.7132938445719419</v>
      </c>
    </row>
    <row r="27" spans="1:9" x14ac:dyDescent="0.35">
      <c r="A27" t="s">
        <v>13</v>
      </c>
    </row>
    <row r="28" spans="1:9" x14ac:dyDescent="0.35">
      <c r="A28" t="s">
        <v>14</v>
      </c>
    </row>
    <row r="29" spans="1:9" x14ac:dyDescent="0.35">
      <c r="A29" s="2" t="s">
        <v>15</v>
      </c>
      <c r="B29" s="2">
        <v>1</v>
      </c>
      <c r="C29" s="2">
        <v>2</v>
      </c>
      <c r="D29" s="2">
        <v>3</v>
      </c>
      <c r="E29" s="2">
        <v>4</v>
      </c>
      <c r="F29" s="2">
        <v>5</v>
      </c>
      <c r="G29" s="2">
        <v>6</v>
      </c>
      <c r="H29" s="2">
        <v>7</v>
      </c>
      <c r="I29" s="2">
        <v>8</v>
      </c>
    </row>
    <row r="30" spans="1:9" x14ac:dyDescent="0.35">
      <c r="A30" s="2" t="s">
        <v>16</v>
      </c>
      <c r="B30" s="2">
        <v>3.47</v>
      </c>
      <c r="C30" s="2">
        <v>3.55</v>
      </c>
      <c r="D30" s="2" t="s">
        <v>21</v>
      </c>
      <c r="E30" s="2">
        <v>4.9400000000000004</v>
      </c>
      <c r="F30" s="2">
        <v>4.6900000000000004</v>
      </c>
      <c r="G30" s="2">
        <v>5.95</v>
      </c>
      <c r="H30" s="2">
        <v>5.71</v>
      </c>
      <c r="I30" s="2">
        <v>5.42</v>
      </c>
    </row>
    <row r="46" spans="1:1" x14ac:dyDescent="0.35">
      <c r="A46" t="s">
        <v>17</v>
      </c>
    </row>
    <row r="47" spans="1:1" x14ac:dyDescent="0.35">
      <c r="A47" t="s">
        <v>18</v>
      </c>
    </row>
    <row r="48" spans="1:1" x14ac:dyDescent="0.35">
      <c r="A48" t="s">
        <v>19</v>
      </c>
    </row>
    <row r="50" spans="1:2" x14ac:dyDescent="0.35">
      <c r="A50" t="s">
        <v>20</v>
      </c>
      <c r="B50">
        <f xml:space="preserve"> (D29-E29)/(C29-E29)</f>
        <v>0.5</v>
      </c>
    </row>
    <row r="51" spans="1:2" x14ac:dyDescent="0.35">
      <c r="A51" t="s">
        <v>22</v>
      </c>
      <c r="B51">
        <f xml:space="preserve"> (D29-C29)/(E29-C29)</f>
        <v>0.5</v>
      </c>
    </row>
    <row r="52" spans="1:2" x14ac:dyDescent="0.35">
      <c r="A52" t="s">
        <v>23</v>
      </c>
      <c r="B52">
        <f xml:space="preserve"> B50*C30+B51*E30</f>
        <v>4.2450000000000001</v>
      </c>
    </row>
    <row r="54" spans="1:2" x14ac:dyDescent="0.35">
      <c r="A54" t="s">
        <v>24</v>
      </c>
    </row>
    <row r="55" spans="1:2" x14ac:dyDescent="0.35">
      <c r="A55" t="s">
        <v>25</v>
      </c>
    </row>
    <row r="56" spans="1:2" x14ac:dyDescent="0.35">
      <c r="A56" t="s">
        <v>26</v>
      </c>
    </row>
    <row r="57" spans="1:2" x14ac:dyDescent="0.35">
      <c r="A57" t="s">
        <v>27</v>
      </c>
    </row>
    <row r="59" spans="1:2" x14ac:dyDescent="0.35">
      <c r="A59" t="s">
        <v>20</v>
      </c>
      <c r="B59">
        <f>((D29-C29)*(D29-E29))/((B29-C29)*(B29-E29))</f>
        <v>-0.33333333333333331</v>
      </c>
    </row>
    <row r="60" spans="1:2" x14ac:dyDescent="0.35">
      <c r="A60" t="s">
        <v>22</v>
      </c>
      <c r="B60">
        <f>((D29-B29)*(D29-E29))/((C29-B29)*(C29-E29))</f>
        <v>1</v>
      </c>
    </row>
    <row r="61" spans="1:2" x14ac:dyDescent="0.35">
      <c r="A61" t="s">
        <v>28</v>
      </c>
      <c r="B61">
        <f>((D29-B29)*(D29-C29))/((E29-B29)*(E29-C29))</f>
        <v>0.33333333333333331</v>
      </c>
    </row>
    <row r="62" spans="1:2" x14ac:dyDescent="0.35">
      <c r="A62" t="s">
        <v>29</v>
      </c>
      <c r="B62">
        <f>B59*B30+B60*C30+B61*E30</f>
        <v>4.04</v>
      </c>
    </row>
    <row r="64" spans="1:2" x14ac:dyDescent="0.35">
      <c r="A64" t="s">
        <v>30</v>
      </c>
    </row>
    <row r="65" spans="1:2" x14ac:dyDescent="0.35">
      <c r="A65" t="s">
        <v>25</v>
      </c>
    </row>
    <row r="66" spans="1:2" x14ac:dyDescent="0.35">
      <c r="A66" t="s">
        <v>26</v>
      </c>
    </row>
    <row r="67" spans="1:2" x14ac:dyDescent="0.35">
      <c r="A67" t="s">
        <v>27</v>
      </c>
    </row>
    <row r="68" spans="1:2" x14ac:dyDescent="0.35">
      <c r="A68" t="s">
        <v>31</v>
      </c>
    </row>
    <row r="70" spans="1:2" x14ac:dyDescent="0.35">
      <c r="A70" t="s">
        <v>20</v>
      </c>
      <c r="B70">
        <f>((D29-C29)*(D29-E29)*(D29-F29))/((B29-C29)*(B29-E29)*(B29-F29))</f>
        <v>-0.16666666666666666</v>
      </c>
    </row>
    <row r="71" spans="1:2" x14ac:dyDescent="0.35">
      <c r="A71" t="s">
        <v>22</v>
      </c>
      <c r="B71">
        <f>((D29-B29)*(D29-E29)*(D29-F29))/((C29-B29)*(C29-E29)*(C29-F29))</f>
        <v>0.66666666666666663</v>
      </c>
    </row>
    <row r="72" spans="1:2" x14ac:dyDescent="0.35">
      <c r="A72" t="s">
        <v>28</v>
      </c>
      <c r="B72">
        <f>((D29-B29)*(D29-C29)*(D29-F29))/((E29-B29)*(E29-C29)*(E29-F29))</f>
        <v>0.66666666666666663</v>
      </c>
    </row>
    <row r="73" spans="1:2" x14ac:dyDescent="0.35">
      <c r="A73" t="s">
        <v>32</v>
      </c>
      <c r="B73">
        <f>((D29-B29)*(D29-C29)*(D29-E29))/((F29-B29)*(F29-C29)*(F29-E29))</f>
        <v>-0.16666666666666666</v>
      </c>
    </row>
    <row r="74" spans="1:2" x14ac:dyDescent="0.35">
      <c r="A74" t="s">
        <v>33</v>
      </c>
      <c r="B74">
        <f>B70*B30+B71*C30+B72*E30+B73*F30</f>
        <v>4.2999999999999989</v>
      </c>
    </row>
    <row r="76" spans="1:2" x14ac:dyDescent="0.35">
      <c r="A76" t="s">
        <v>34</v>
      </c>
    </row>
    <row r="77" spans="1:2" x14ac:dyDescent="0.35">
      <c r="A77" t="s">
        <v>25</v>
      </c>
    </row>
    <row r="78" spans="1:2" x14ac:dyDescent="0.35">
      <c r="A78" t="s">
        <v>26</v>
      </c>
    </row>
    <row r="79" spans="1:2" x14ac:dyDescent="0.35">
      <c r="A79" t="s">
        <v>27</v>
      </c>
    </row>
    <row r="80" spans="1:2" x14ac:dyDescent="0.35">
      <c r="A80" t="s">
        <v>31</v>
      </c>
    </row>
    <row r="81" spans="1:2" x14ac:dyDescent="0.35">
      <c r="A81" t="s">
        <v>35</v>
      </c>
    </row>
    <row r="83" spans="1:2" x14ac:dyDescent="0.35">
      <c r="A83" t="s">
        <v>20</v>
      </c>
      <c r="B83">
        <f xml:space="preserve"> ((D29-C29)*(D29-E29)*(D29-F29)*(D29-G29))/((B29-C29)*(B29-E29)*(B29-F29)*(B29-G29))</f>
        <v>-0.1</v>
      </c>
    </row>
    <row r="84" spans="1:2" x14ac:dyDescent="0.35">
      <c r="A84" t="s">
        <v>22</v>
      </c>
      <c r="B84">
        <f xml:space="preserve"> ((D29-B29)*(D29-E29)*(D29-F29)*(D29-G29))/((C29-B29)*(C29-E29)*(C29-F29)*(C29-G29))</f>
        <v>0.5</v>
      </c>
    </row>
    <row r="85" spans="1:2" x14ac:dyDescent="0.35">
      <c r="A85" t="s">
        <v>28</v>
      </c>
      <c r="B85">
        <f xml:space="preserve"> ((D29-B29)*(D29-C29)*(D29-F29)*(D29-G29))/((E29-B29)*(E29-C29)*(E29-F29)*(E29-G29))</f>
        <v>1</v>
      </c>
    </row>
    <row r="86" spans="1:2" x14ac:dyDescent="0.35">
      <c r="A86" t="s">
        <v>28</v>
      </c>
      <c r="B86">
        <f xml:space="preserve"> ((D29-B29)*(D29-C29)*(D29-E29)*(D29-G29))/((F29-B29)*(F29-C29)*(F29-E29)*(F29-G29))</f>
        <v>-0.5</v>
      </c>
    </row>
    <row r="87" spans="1:2" x14ac:dyDescent="0.35">
      <c r="A87" t="s">
        <v>32</v>
      </c>
      <c r="B87">
        <f xml:space="preserve"> ((D29-B29)*(D29-C29)*(D29-E29)*(D29-F29))/((G29-B29)*(G29-C29)*(G29-E29)*(G29-F29))</f>
        <v>0.1</v>
      </c>
    </row>
    <row r="88" spans="1:2" x14ac:dyDescent="0.35">
      <c r="A88" t="s">
        <v>36</v>
      </c>
      <c r="B88">
        <f>B83*B30+B84*C30+B85*E30+B86*F30+B87*G30</f>
        <v>4.6179999999999994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GEORGIA</dc:creator>
  <cp:lastModifiedBy>GEORGIA</cp:lastModifiedBy>
  <dcterms:created xsi:type="dcterms:W3CDTF">2024-05-03T01:07:44Z</dcterms:created>
  <dcterms:modified xsi:type="dcterms:W3CDTF">2024-05-03T15:48:55Z</dcterms:modified>
</cp:coreProperties>
</file>