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sawachit.nam\Documents\GitHub\SmartFFTWebApi-ExpressJS\"/>
    </mc:Choice>
  </mc:AlternateContent>
  <xr:revisionPtr revIDLastSave="0" documentId="13_ncr:1_{C8212F40-5576-4E86-B29B-D1A712FA4C3A}" xr6:coauthVersionLast="47" xr6:coauthVersionMax="47" xr10:uidLastSave="{00000000-0000-0000-0000-000000000000}"/>
  <bookViews>
    <workbookView xWindow="-28920" yWindow="-120" windowWidth="29040" windowHeight="15840" xr2:uid="{4739D525-2586-4B2C-8122-7CE5CA8F6447}"/>
  </bookViews>
  <sheets>
    <sheet name="SCT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00" i="1" l="1"/>
  <c r="AC200" i="1" s="1"/>
  <c r="L200" i="1"/>
  <c r="AB199" i="1"/>
  <c r="AC199" i="1" s="1"/>
  <c r="L199" i="1"/>
  <c r="AB198" i="1"/>
  <c r="AC198" i="1" s="1"/>
  <c r="L198" i="1"/>
  <c r="AB197" i="1"/>
  <c r="AC197" i="1" s="1"/>
  <c r="L197" i="1"/>
  <c r="AB196" i="1"/>
  <c r="AC196" i="1" s="1"/>
  <c r="L196" i="1"/>
  <c r="AB195" i="1"/>
  <c r="AC195" i="1" s="1"/>
  <c r="L195" i="1"/>
  <c r="AB194" i="1"/>
  <c r="AC194" i="1" s="1"/>
  <c r="L194" i="1"/>
  <c r="AB193" i="1"/>
  <c r="AC193" i="1" s="1"/>
  <c r="L193" i="1"/>
  <c r="AB192" i="1"/>
  <c r="AC192" i="1" s="1"/>
  <c r="L192" i="1"/>
  <c r="AB191" i="1"/>
  <c r="AC191" i="1" s="1"/>
  <c r="L191" i="1"/>
  <c r="AB190" i="1"/>
  <c r="AC190" i="1" s="1"/>
  <c r="L190" i="1"/>
  <c r="AB189" i="1"/>
  <c r="AC189" i="1" s="1"/>
  <c r="L189" i="1"/>
  <c r="AB188" i="1"/>
  <c r="AC188" i="1" s="1"/>
  <c r="L188" i="1"/>
  <c r="AB187" i="1"/>
  <c r="AC187" i="1" s="1"/>
  <c r="L187" i="1"/>
  <c r="AB186" i="1"/>
  <c r="AC186" i="1" s="1"/>
  <c r="L186" i="1"/>
  <c r="AB185" i="1"/>
  <c r="AC185" i="1" s="1"/>
  <c r="L185" i="1"/>
  <c r="AB184" i="1"/>
  <c r="AC184" i="1" s="1"/>
  <c r="L184" i="1"/>
  <c r="AB183" i="1"/>
  <c r="AC183" i="1" s="1"/>
  <c r="L183" i="1"/>
  <c r="AB182" i="1"/>
  <c r="AC182" i="1" s="1"/>
  <c r="L182" i="1"/>
  <c r="AB181" i="1"/>
  <c r="AC181" i="1" s="1"/>
  <c r="L181" i="1"/>
  <c r="AB180" i="1"/>
  <c r="AC180" i="1" s="1"/>
  <c r="L180" i="1"/>
  <c r="AB179" i="1"/>
  <c r="AC179" i="1" s="1"/>
  <c r="L179" i="1"/>
  <c r="AB178" i="1"/>
  <c r="AC178" i="1" s="1"/>
  <c r="L178" i="1"/>
  <c r="AB177" i="1"/>
  <c r="AC177" i="1" s="1"/>
  <c r="L177" i="1"/>
  <c r="AB176" i="1"/>
  <c r="AC176" i="1" s="1"/>
  <c r="L176" i="1"/>
  <c r="AB175" i="1"/>
  <c r="AC175" i="1" s="1"/>
  <c r="L175" i="1"/>
  <c r="AB174" i="1"/>
  <c r="AC174" i="1" s="1"/>
  <c r="L174" i="1"/>
  <c r="AB173" i="1"/>
  <c r="AC173" i="1" s="1"/>
  <c r="L173" i="1"/>
  <c r="AB172" i="1"/>
  <c r="AC172" i="1" s="1"/>
  <c r="L172" i="1"/>
  <c r="AB171" i="1"/>
  <c r="AC171" i="1" s="1"/>
  <c r="L171" i="1"/>
  <c r="AB170" i="1"/>
  <c r="AC170" i="1" s="1"/>
  <c r="L170" i="1"/>
  <c r="AB169" i="1"/>
  <c r="AC169" i="1" s="1"/>
  <c r="L169" i="1"/>
  <c r="AB168" i="1"/>
  <c r="AC168" i="1" s="1"/>
  <c r="L168" i="1"/>
  <c r="AB167" i="1"/>
  <c r="AC167" i="1" s="1"/>
  <c r="L167" i="1"/>
  <c r="AB166" i="1"/>
  <c r="AC166" i="1" s="1"/>
  <c r="L166" i="1"/>
  <c r="AB165" i="1"/>
  <c r="AC165" i="1" s="1"/>
  <c r="L165" i="1"/>
  <c r="AB164" i="1"/>
  <c r="AC164" i="1" s="1"/>
  <c r="L164" i="1"/>
  <c r="AB163" i="1"/>
  <c r="AC163" i="1" s="1"/>
  <c r="L163" i="1"/>
  <c r="AB162" i="1"/>
  <c r="AC162" i="1" s="1"/>
  <c r="L162" i="1"/>
  <c r="AB161" i="1"/>
  <c r="AC161" i="1" s="1"/>
  <c r="L161" i="1"/>
  <c r="AB160" i="1"/>
  <c r="AC160" i="1" s="1"/>
  <c r="L160" i="1"/>
  <c r="AB159" i="1"/>
  <c r="AC159" i="1" s="1"/>
  <c r="L159" i="1"/>
  <c r="AB158" i="1"/>
  <c r="AC158" i="1" s="1"/>
  <c r="L158" i="1"/>
  <c r="AB157" i="1"/>
  <c r="AC157" i="1" s="1"/>
  <c r="L157" i="1"/>
  <c r="AC156" i="1"/>
  <c r="AB156" i="1"/>
  <c r="L156" i="1"/>
  <c r="AB155" i="1"/>
  <c r="AC155" i="1" s="1"/>
  <c r="L155" i="1"/>
  <c r="AB154" i="1"/>
  <c r="AC154" i="1" s="1"/>
  <c r="L154" i="1"/>
  <c r="AB153" i="1"/>
  <c r="AC153" i="1" s="1"/>
  <c r="L153" i="1"/>
  <c r="AC152" i="1"/>
  <c r="AB152" i="1"/>
  <c r="L152" i="1"/>
  <c r="AB151" i="1"/>
  <c r="AC151" i="1" s="1"/>
  <c r="L151" i="1"/>
  <c r="AB150" i="1"/>
  <c r="AC150" i="1" s="1"/>
  <c r="L150" i="1"/>
  <c r="AB149" i="1"/>
  <c r="AC149" i="1" s="1"/>
  <c r="L149" i="1"/>
  <c r="AB148" i="1"/>
  <c r="AC148" i="1" s="1"/>
  <c r="L148" i="1"/>
  <c r="AB147" i="1"/>
  <c r="AC147" i="1" s="1"/>
  <c r="L147" i="1"/>
  <c r="AB146" i="1"/>
  <c r="AC146" i="1" s="1"/>
  <c r="L146" i="1"/>
  <c r="AB145" i="1"/>
  <c r="AC145" i="1" s="1"/>
  <c r="L145" i="1"/>
  <c r="AB144" i="1"/>
  <c r="AC144" i="1" s="1"/>
  <c r="L144" i="1"/>
  <c r="AB143" i="1"/>
  <c r="AC143" i="1" s="1"/>
  <c r="L143" i="1"/>
  <c r="AB142" i="1"/>
  <c r="AC142" i="1" s="1"/>
  <c r="L142" i="1"/>
  <c r="AB141" i="1"/>
  <c r="AC141" i="1" s="1"/>
  <c r="L141" i="1"/>
  <c r="AC140" i="1"/>
  <c r="AB140" i="1"/>
  <c r="L140" i="1"/>
  <c r="AB139" i="1"/>
  <c r="AC139" i="1" s="1"/>
  <c r="L139" i="1"/>
  <c r="AB138" i="1"/>
  <c r="AC138" i="1" s="1"/>
  <c r="L138" i="1"/>
  <c r="AB137" i="1"/>
  <c r="AC137" i="1" s="1"/>
  <c r="L137" i="1"/>
  <c r="AC136" i="1"/>
  <c r="AB136" i="1"/>
  <c r="L136" i="1"/>
  <c r="AB135" i="1"/>
  <c r="AC135" i="1" s="1"/>
  <c r="L135" i="1"/>
  <c r="AB134" i="1"/>
  <c r="AC134" i="1" s="1"/>
  <c r="L134" i="1"/>
  <c r="AB133" i="1"/>
  <c r="AC133" i="1" s="1"/>
  <c r="L133" i="1"/>
  <c r="AB132" i="1"/>
  <c r="AC132" i="1" s="1"/>
  <c r="L132" i="1"/>
  <c r="AB131" i="1"/>
  <c r="AC131" i="1" s="1"/>
  <c r="L131" i="1"/>
  <c r="AB130" i="1"/>
  <c r="AC130" i="1" s="1"/>
  <c r="L130" i="1"/>
  <c r="AB129" i="1"/>
  <c r="AC129" i="1" s="1"/>
  <c r="L129" i="1"/>
  <c r="AB128" i="1"/>
  <c r="AC128" i="1" s="1"/>
  <c r="L128" i="1"/>
  <c r="AB127" i="1"/>
  <c r="AC127" i="1" s="1"/>
  <c r="L127" i="1"/>
  <c r="AB126" i="1"/>
  <c r="AC126" i="1" s="1"/>
  <c r="L126" i="1"/>
  <c r="AB125" i="1"/>
  <c r="AC125" i="1" s="1"/>
  <c r="L125" i="1"/>
  <c r="AB124" i="1"/>
  <c r="AC124" i="1" s="1"/>
  <c r="L124" i="1"/>
  <c r="AB123" i="1"/>
  <c r="AC123" i="1" s="1"/>
  <c r="L123" i="1"/>
  <c r="AB122" i="1"/>
  <c r="AC122" i="1" s="1"/>
  <c r="L122" i="1"/>
  <c r="AB121" i="1"/>
  <c r="AC121" i="1" s="1"/>
  <c r="L121" i="1"/>
  <c r="AB120" i="1"/>
  <c r="AC120" i="1" s="1"/>
  <c r="L120" i="1"/>
  <c r="AB119" i="1"/>
  <c r="AC119" i="1" s="1"/>
  <c r="L119" i="1"/>
  <c r="AB118" i="1"/>
  <c r="AC118" i="1" s="1"/>
  <c r="L118" i="1"/>
  <c r="AB117" i="1"/>
  <c r="AC117" i="1" s="1"/>
  <c r="L117" i="1"/>
  <c r="AB116" i="1"/>
  <c r="AC116" i="1" s="1"/>
  <c r="L116" i="1"/>
  <c r="AB115" i="1"/>
  <c r="AC115" i="1" s="1"/>
  <c r="L115" i="1"/>
  <c r="AB114" i="1"/>
  <c r="AC114" i="1" s="1"/>
  <c r="L114" i="1"/>
  <c r="AB113" i="1"/>
  <c r="AC113" i="1" s="1"/>
  <c r="L113" i="1"/>
  <c r="AB112" i="1"/>
  <c r="AC112" i="1" s="1"/>
  <c r="L112" i="1"/>
  <c r="AB111" i="1"/>
  <c r="AC111" i="1" s="1"/>
  <c r="L111" i="1"/>
  <c r="AB110" i="1"/>
  <c r="AC110" i="1" s="1"/>
  <c r="L110" i="1"/>
  <c r="AB109" i="1"/>
  <c r="AC109" i="1" s="1"/>
  <c r="L109" i="1"/>
  <c r="AB108" i="1"/>
  <c r="AC108" i="1" s="1"/>
  <c r="L108" i="1"/>
  <c r="AB107" i="1"/>
  <c r="AC107" i="1" s="1"/>
  <c r="L107" i="1"/>
  <c r="AB106" i="1"/>
  <c r="AC106" i="1" s="1"/>
  <c r="L106" i="1"/>
  <c r="AB105" i="1"/>
  <c r="AC105" i="1" s="1"/>
  <c r="L105" i="1"/>
  <c r="AB104" i="1"/>
  <c r="AC104" i="1" s="1"/>
  <c r="L104" i="1"/>
  <c r="AB103" i="1"/>
  <c r="AC103" i="1" s="1"/>
  <c r="L103" i="1"/>
  <c r="AB102" i="1"/>
  <c r="AC102" i="1" s="1"/>
  <c r="L102" i="1"/>
  <c r="AB101" i="1"/>
  <c r="AC101" i="1" s="1"/>
  <c r="L101" i="1"/>
  <c r="AB100" i="1"/>
  <c r="AC100" i="1" s="1"/>
  <c r="L100" i="1"/>
  <c r="AB99" i="1"/>
  <c r="AC99" i="1" s="1"/>
  <c r="L99" i="1"/>
  <c r="AB98" i="1"/>
  <c r="AC98" i="1" s="1"/>
  <c r="L98" i="1"/>
  <c r="AB97" i="1"/>
  <c r="AC97" i="1" s="1"/>
  <c r="L97" i="1"/>
  <c r="AB96" i="1"/>
  <c r="AC96" i="1" s="1"/>
  <c r="L96" i="1"/>
  <c r="AB95" i="1"/>
  <c r="AC95" i="1" s="1"/>
  <c r="L95" i="1"/>
  <c r="AB94" i="1"/>
  <c r="AC94" i="1" s="1"/>
  <c r="L94" i="1"/>
  <c r="AB93" i="1"/>
  <c r="AC93" i="1" s="1"/>
  <c r="L93" i="1"/>
  <c r="AB92" i="1"/>
  <c r="AC92" i="1" s="1"/>
  <c r="L92" i="1"/>
  <c r="AB91" i="1"/>
  <c r="AC91" i="1" s="1"/>
  <c r="L91" i="1"/>
  <c r="AB90" i="1"/>
  <c r="AC90" i="1" s="1"/>
  <c r="L90" i="1"/>
  <c r="AB89" i="1"/>
  <c r="AC89" i="1" s="1"/>
  <c r="L89" i="1"/>
  <c r="AB88" i="1"/>
  <c r="AC88" i="1" s="1"/>
  <c r="L88" i="1"/>
  <c r="AB87" i="1"/>
  <c r="AC87" i="1" s="1"/>
  <c r="L87" i="1"/>
  <c r="AB86" i="1"/>
  <c r="AC86" i="1" s="1"/>
  <c r="L86" i="1"/>
  <c r="AB85" i="1"/>
  <c r="AC85" i="1" s="1"/>
  <c r="L85" i="1"/>
  <c r="AB84" i="1"/>
  <c r="AC84" i="1" s="1"/>
  <c r="L84" i="1"/>
  <c r="AB83" i="1"/>
  <c r="AC83" i="1" s="1"/>
  <c r="L83" i="1"/>
  <c r="AB82" i="1"/>
  <c r="AC82" i="1" s="1"/>
  <c r="L82" i="1"/>
  <c r="AB81" i="1"/>
  <c r="AC81" i="1" s="1"/>
  <c r="L81" i="1"/>
  <c r="AB80" i="1"/>
  <c r="AC80" i="1" s="1"/>
  <c r="L80" i="1"/>
  <c r="AB79" i="1"/>
  <c r="AC79" i="1" s="1"/>
  <c r="L79" i="1"/>
  <c r="AB78" i="1"/>
  <c r="AC78" i="1" s="1"/>
  <c r="L78" i="1"/>
  <c r="AB77" i="1"/>
  <c r="AC77" i="1" s="1"/>
  <c r="L77" i="1"/>
  <c r="AB76" i="1"/>
  <c r="AC76" i="1" s="1"/>
  <c r="L76" i="1"/>
  <c r="AB75" i="1"/>
  <c r="AC75" i="1" s="1"/>
  <c r="L75" i="1"/>
  <c r="AB74" i="1"/>
  <c r="AC74" i="1" s="1"/>
  <c r="L74" i="1"/>
  <c r="AB73" i="1"/>
  <c r="AC73" i="1" s="1"/>
  <c r="L73" i="1"/>
  <c r="AB72" i="1"/>
  <c r="AC72" i="1" s="1"/>
  <c r="L72" i="1"/>
  <c r="AB71" i="1"/>
  <c r="AC71" i="1" s="1"/>
  <c r="L71" i="1"/>
  <c r="AB70" i="1"/>
  <c r="AC70" i="1" s="1"/>
  <c r="L70" i="1"/>
  <c r="AC69" i="1"/>
  <c r="AB69" i="1"/>
  <c r="L69" i="1"/>
  <c r="AB68" i="1"/>
  <c r="AC68" i="1" s="1"/>
  <c r="L68" i="1"/>
  <c r="AB67" i="1"/>
  <c r="AC67" i="1" s="1"/>
  <c r="L67" i="1"/>
  <c r="AB66" i="1"/>
  <c r="AC66" i="1" s="1"/>
  <c r="L66" i="1"/>
  <c r="AB65" i="1"/>
  <c r="AC65" i="1" s="1"/>
  <c r="L65" i="1"/>
  <c r="AB64" i="1"/>
  <c r="AC64" i="1" s="1"/>
  <c r="L64" i="1"/>
  <c r="AB63" i="1"/>
  <c r="AC63" i="1" s="1"/>
  <c r="L63" i="1"/>
  <c r="AB62" i="1"/>
  <c r="AC62" i="1" s="1"/>
  <c r="L62" i="1"/>
  <c r="AB61" i="1"/>
  <c r="AC61" i="1" s="1"/>
  <c r="L61" i="1"/>
  <c r="AB60" i="1"/>
  <c r="AC60" i="1" s="1"/>
  <c r="L60" i="1"/>
  <c r="AC59" i="1"/>
  <c r="AB59" i="1"/>
  <c r="L59" i="1"/>
  <c r="AB58" i="1"/>
  <c r="AC58" i="1" s="1"/>
  <c r="L58" i="1"/>
  <c r="AB57" i="1"/>
  <c r="AC57" i="1" s="1"/>
  <c r="L57" i="1"/>
  <c r="AB56" i="1"/>
  <c r="AC56" i="1" s="1"/>
  <c r="L56" i="1"/>
  <c r="AB55" i="1"/>
  <c r="AC55" i="1" s="1"/>
  <c r="L55" i="1"/>
  <c r="AB54" i="1"/>
  <c r="AC54" i="1" s="1"/>
  <c r="L54" i="1"/>
  <c r="AB53" i="1"/>
  <c r="AC53" i="1" s="1"/>
  <c r="L53" i="1"/>
  <c r="AC52" i="1"/>
  <c r="AB52" i="1"/>
  <c r="Y52" i="1"/>
  <c r="L52" i="1"/>
  <c r="AB51" i="1"/>
  <c r="AC51" i="1" s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D30" i="1"/>
  <c r="L29" i="1"/>
  <c r="L28" i="1"/>
  <c r="B28" i="1"/>
  <c r="D28" i="1" s="1"/>
  <c r="L27" i="1"/>
  <c r="L26" i="1"/>
  <c r="B26" i="1"/>
  <c r="D26" i="1" s="1"/>
  <c r="L25" i="1"/>
  <c r="B25" i="1"/>
  <c r="D25" i="1" s="1"/>
  <c r="L24" i="1"/>
  <c r="L23" i="1"/>
  <c r="L22" i="1"/>
  <c r="L21" i="1"/>
  <c r="L20" i="1"/>
  <c r="L19" i="1"/>
  <c r="L18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D18" i="1"/>
  <c r="L17" i="1"/>
  <c r="F17" i="1"/>
  <c r="D17" i="1"/>
  <c r="L16" i="1"/>
  <c r="Z11" i="1"/>
  <c r="B11" i="1"/>
  <c r="B27" i="1" l="1"/>
  <c r="D27" i="1" s="1"/>
  <c r="Y11" i="1" l="1"/>
  <c r="B20" i="1" l="1"/>
  <c r="B24" i="1"/>
  <c r="B31" i="1" l="1"/>
  <c r="D31" i="1" s="1"/>
  <c r="D24" i="1"/>
  <c r="B29" i="1"/>
  <c r="D20" i="1"/>
  <c r="B21" i="1"/>
  <c r="B23" i="1" l="1"/>
  <c r="D21" i="1"/>
  <c r="B32" i="1"/>
  <c r="D32" i="1" s="1"/>
  <c r="D29" i="1"/>
  <c r="D23" i="1" l="1"/>
  <c r="B22" i="1"/>
  <c r="D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FITEL</author>
  </authors>
  <commentList>
    <comment ref="A11" authorId="0" shapeId="0" xr:uid="{26A30FB3-6B93-42AC-B00C-79D838AEF9F0}">
      <text>
        <r>
          <rPr>
            <b/>
            <sz val="9"/>
            <color indexed="81"/>
            <rFont val="ＭＳ Ｐゴシック"/>
            <family val="3"/>
            <charset val="128"/>
          </rPr>
          <t>SOFMAP（新ｼｽﾃﾑ）を視野に入れて追加した。今は、機器ONLの部品ｺｰﾄﾞ。</t>
        </r>
      </text>
    </comment>
    <comment ref="A19" authorId="0" shapeId="0" xr:uid="{6E684554-5CBF-4509-A799-F9655E07FF71}">
      <text>
        <r>
          <rPr>
            <b/>
            <sz val="9"/>
            <color indexed="81"/>
            <rFont val="ＭＳ Ｐゴシック"/>
            <family val="3"/>
            <charset val="128"/>
          </rPr>
          <t>「VAA1」か「VGA1」を入力する。</t>
        </r>
      </text>
    </comment>
  </commentList>
</comments>
</file>

<file path=xl/sharedStrings.xml><?xml version="1.0" encoding="utf-8"?>
<sst xmlns="http://schemas.openxmlformats.org/spreadsheetml/2006/main" count="135" uniqueCount="104">
  <si>
    <t>DIRECT COST CALCULATION TABLE</t>
  </si>
  <si>
    <t>New</t>
  </si>
  <si>
    <t>Old</t>
  </si>
  <si>
    <t>Diff</t>
  </si>
  <si>
    <t>Furukawa FITEL (Thailand) Co., Ltd.</t>
  </si>
  <si>
    <t>Fiscal year</t>
  </si>
  <si>
    <t>PC MGR</t>
  </si>
  <si>
    <t>Engineer</t>
  </si>
  <si>
    <t>Accounting</t>
  </si>
  <si>
    <t>Standard cost number</t>
  </si>
  <si>
    <t>Revision</t>
  </si>
  <si>
    <t>Description</t>
  </si>
  <si>
    <t>From date</t>
  </si>
  <si>
    <t>To date</t>
  </si>
  <si>
    <t>No.</t>
  </si>
  <si>
    <t>Main Product Code</t>
  </si>
  <si>
    <t>Product Name</t>
  </si>
  <si>
    <t>PIC PC : Material Cost</t>
  </si>
  <si>
    <t>Engineer checked</t>
  </si>
  <si>
    <t>P.I.C Engineer : Processing Cost</t>
  </si>
  <si>
    <t>P.I.C Engineer, PC and IT: System information</t>
  </si>
  <si>
    <t>Type</t>
  </si>
  <si>
    <t>Manual</t>
  </si>
  <si>
    <t>Formular</t>
  </si>
  <si>
    <t>Speficication No.</t>
  </si>
  <si>
    <t>No</t>
  </si>
  <si>
    <t>M-Code</t>
  </si>
  <si>
    <t>Category</t>
  </si>
  <si>
    <t>Item</t>
  </si>
  <si>
    <t>Type/Specification</t>
  </si>
  <si>
    <t>Usage</t>
  </si>
  <si>
    <t>Unit</t>
  </si>
  <si>
    <t>New Price</t>
  </si>
  <si>
    <t xml:space="preserve">Old Price </t>
  </si>
  <si>
    <t>Input</t>
  </si>
  <si>
    <t>Yield</t>
  </si>
  <si>
    <t>Amount</t>
  </si>
  <si>
    <t>Process</t>
  </si>
  <si>
    <t>Clear Time</t>
  </si>
  <si>
    <t>Go Straight Rate</t>
    <phoneticPr fontId="0"/>
  </si>
  <si>
    <t>Essential</t>
  </si>
  <si>
    <t>Note</t>
  </si>
  <si>
    <t>Collection</t>
  </si>
  <si>
    <t>Unused</t>
  </si>
  <si>
    <t>Customer</t>
  </si>
  <si>
    <t>THB</t>
  </si>
  <si>
    <t>Process Sequence</t>
  </si>
  <si>
    <t>Accumulation</t>
  </si>
  <si>
    <t>Yield Accumlation</t>
  </si>
  <si>
    <t>Amout</t>
  </si>
  <si>
    <t>Sequence</t>
  </si>
  <si>
    <t>Name</t>
  </si>
  <si>
    <t>Rate</t>
  </si>
  <si>
    <t>(NET)</t>
  </si>
  <si>
    <t>Time （MM）</t>
  </si>
  <si>
    <t>Standard Time</t>
  </si>
  <si>
    <t>End User</t>
  </si>
  <si>
    <t>RM</t>
  </si>
  <si>
    <t>Direct Unit Process Cost</t>
  </si>
  <si>
    <t>Indirect Rate</t>
  </si>
  <si>
    <t/>
  </si>
  <si>
    <t>Direct Cost Code</t>
  </si>
  <si>
    <t>Total Processing Time （MH）</t>
  </si>
  <si>
    <t>CONSUME</t>
  </si>
  <si>
    <t>　　※including Indirect （MH）</t>
  </si>
  <si>
    <t>Total Direct Cost</t>
  </si>
  <si>
    <t>Direct Process Cost</t>
  </si>
  <si>
    <t>SUB-ASSY</t>
  </si>
  <si>
    <t>SEMI-FG</t>
  </si>
  <si>
    <t>PACKING</t>
  </si>
  <si>
    <t>Total materials</t>
  </si>
  <si>
    <t>Imported fee</t>
  </si>
  <si>
    <t>Imported cost</t>
  </si>
  <si>
    <t>TOTAL RM INCD IMP FEE</t>
  </si>
  <si>
    <t>Additional field</t>
    <phoneticPr fontId="0"/>
  </si>
  <si>
    <t>Assembly group</t>
    <phoneticPr fontId="0"/>
  </si>
  <si>
    <t>Indirect cost</t>
    <phoneticPr fontId="0"/>
  </si>
  <si>
    <t>FLM-PK64</t>
  </si>
  <si>
    <t>FLM-BS87A</t>
  </si>
  <si>
    <t>FLM-HN57</t>
  </si>
  <si>
    <t>PO-F-1010S (1BTL@50cc)</t>
  </si>
  <si>
    <t>FLM-FB02A</t>
  </si>
  <si>
    <t>FLM-GC01</t>
  </si>
  <si>
    <t>FLM-AP02</t>
  </si>
  <si>
    <t>FLM-EC02-END GAP</t>
  </si>
  <si>
    <t>Silicone Tube 1.0x1.5DB (200 m/ Roll)</t>
  </si>
  <si>
    <t>FOL09M1D8</t>
  </si>
  <si>
    <t>FLM-HN55</t>
  </si>
  <si>
    <t>FLM-AL01-FIRST LENS</t>
  </si>
  <si>
    <t>FLM-FAU71BA-1.1F</t>
  </si>
  <si>
    <t>FLM-WL02</t>
  </si>
  <si>
    <t>FLM-LH02A-3RD H LENS</t>
  </si>
  <si>
    <t>FLM-FT01</t>
  </si>
  <si>
    <t>FLM-LV01A</t>
  </si>
  <si>
    <t>FLM-NL01A</t>
  </si>
  <si>
    <t>FLM-MR01</t>
  </si>
  <si>
    <t>FLM-GW03-50UM AU WIRE</t>
  </si>
  <si>
    <t>FLM-PL31</t>
  </si>
  <si>
    <t>Silver Label</t>
  </si>
  <si>
    <t>ITLA Label  (SHEET@ 6 PC)</t>
  </si>
  <si>
    <t>CONDUCTIVE TOP PACKING CASE for ITLA</t>
  </si>
  <si>
    <t>CONDUCTIVE BOTTOM PACKING CASE for ITLA</t>
  </si>
  <si>
    <t>CONDUCTIVE CUSHION FOR 0.98MM.</t>
  </si>
  <si>
    <t>CONSUMABLES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</si>
</sst>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0.0_ "/>
    <numFmt numFmtId="165" formatCode="[$-409]d\-mmm\-yy;@"/>
    <numFmt numFmtId="166" formatCode="0.0000"/>
    <numFmt numFmtId="167" formatCode="0.00_ "/>
    <numFmt numFmtId="168" formatCode="0.0%"/>
    <numFmt numFmtId="169" formatCode="0.0_);[Red]\(0.0\)"/>
    <numFmt numFmtId="170" formatCode="0.0%;0.0%;"/>
    <numFmt numFmtId="171" formatCode="[$฿-41E]#,##0.00;\-[$฿-41E]#,##0.00"/>
    <numFmt numFmtId="172" formatCode="0.000"/>
    <numFmt numFmtId="173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color indexed="14"/>
      <name val="Tahoma"/>
      <family val="2"/>
    </font>
    <font>
      <sz val="10"/>
      <color indexed="9"/>
      <name val="Tahoma"/>
      <family val="2"/>
    </font>
    <font>
      <sz val="12"/>
      <color indexed="47"/>
      <name val="Tahoma"/>
      <family val="2"/>
    </font>
    <font>
      <sz val="10"/>
      <color theme="0"/>
      <name val="Tahoma"/>
      <family val="2"/>
    </font>
    <font>
      <sz val="10"/>
      <color indexed="23"/>
      <name val="Tahoma"/>
      <family val="2"/>
    </font>
    <font>
      <sz val="10"/>
      <color indexed="10"/>
      <name val="Tahoma"/>
      <family val="2"/>
    </font>
    <font>
      <sz val="10"/>
      <color indexed="63"/>
      <name val="Tahoma"/>
      <family val="2"/>
    </font>
    <font>
      <b/>
      <sz val="8"/>
      <name val="Tahoma"/>
      <family val="2"/>
    </font>
    <font>
      <b/>
      <sz val="9"/>
      <color indexed="81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38" fontId="4" fillId="0" borderId="0" xfId="1" applyNumberFormat="1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3" fillId="3" borderId="0" xfId="0" applyFont="1" applyFill="1"/>
    <xf numFmtId="0" fontId="4" fillId="0" borderId="2" xfId="0" applyFont="1" applyBorder="1"/>
    <xf numFmtId="0" fontId="3" fillId="4" borderId="3" xfId="0" applyFont="1" applyFill="1" applyBorder="1"/>
    <xf numFmtId="0" fontId="3" fillId="4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/>
    <xf numFmtId="0" fontId="4" fillId="3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shrinkToFit="1"/>
    </xf>
    <xf numFmtId="0" fontId="4" fillId="4" borderId="4" xfId="0" applyFont="1" applyFill="1" applyBorder="1"/>
    <xf numFmtId="0" fontId="4" fillId="4" borderId="5" xfId="0" quotePrefix="1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4" fillId="0" borderId="3" xfId="0" applyFont="1" applyBorder="1" applyAlignment="1">
      <alignment horizontal="center" shrinkToFit="1"/>
    </xf>
    <xf numFmtId="0" fontId="3" fillId="3" borderId="0" xfId="0" applyFont="1" applyFill="1" applyAlignment="1">
      <alignment horizontal="center"/>
    </xf>
    <xf numFmtId="0" fontId="3" fillId="4" borderId="7" xfId="0" applyFont="1" applyFill="1" applyBorder="1"/>
    <xf numFmtId="0" fontId="3" fillId="4" borderId="7" xfId="0" applyFont="1" applyFill="1" applyBorder="1" applyAlignment="1">
      <alignment horizontal="right"/>
    </xf>
    <xf numFmtId="164" fontId="3" fillId="0" borderId="0" xfId="0" applyNumberFormat="1" applyFont="1"/>
    <xf numFmtId="14" fontId="4" fillId="0" borderId="8" xfId="0" applyNumberFormat="1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38" fontId="4" fillId="0" borderId="0" xfId="1" applyNumberFormat="1" applyFont="1" applyBorder="1"/>
    <xf numFmtId="165" fontId="3" fillId="4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0" borderId="1" xfId="0" applyNumberFormat="1" applyFont="1" applyBorder="1"/>
    <xf numFmtId="0" fontId="8" fillId="0" borderId="0" xfId="0" applyFont="1"/>
    <xf numFmtId="0" fontId="3" fillId="4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4" fontId="4" fillId="0" borderId="7" xfId="0" applyNumberFormat="1" applyFont="1" applyBorder="1" applyAlignment="1">
      <alignment horizontal="center"/>
    </xf>
    <xf numFmtId="0" fontId="3" fillId="5" borderId="1" xfId="0" applyFont="1" applyFill="1" applyBorder="1" applyAlignment="1">
      <alignment vertical="center"/>
    </xf>
    <xf numFmtId="0" fontId="3" fillId="0" borderId="1" xfId="0" quotePrefix="1" applyFont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4" fillId="3" borderId="0" xfId="0" applyFont="1" applyFill="1"/>
    <xf numFmtId="14" fontId="4" fillId="3" borderId="0" xfId="0" applyNumberFormat="1" applyFont="1" applyFill="1" applyAlignment="1">
      <alignment horizontal="center"/>
    </xf>
    <xf numFmtId="0" fontId="3" fillId="0" borderId="1" xfId="0" applyFont="1" applyBorder="1" applyAlignment="1" applyProtection="1">
      <alignment horizontal="left" vertical="center"/>
      <protection locked="0"/>
    </xf>
    <xf numFmtId="166" fontId="3" fillId="0" borderId="0" xfId="0" applyNumberFormat="1" applyFont="1"/>
    <xf numFmtId="0" fontId="3" fillId="0" borderId="9" xfId="0" applyFont="1" applyBorder="1"/>
    <xf numFmtId="38" fontId="4" fillId="0" borderId="0" xfId="1" applyNumberFormat="1" applyFont="1" applyFill="1"/>
    <xf numFmtId="9" fontId="3" fillId="0" borderId="0" xfId="0" applyNumberFormat="1" applyFont="1"/>
    <xf numFmtId="167" fontId="3" fillId="0" borderId="0" xfId="0" applyNumberFormat="1" applyFont="1"/>
    <xf numFmtId="0" fontId="9" fillId="5" borderId="10" xfId="0" applyFont="1" applyFill="1" applyBorder="1"/>
    <xf numFmtId="0" fontId="3" fillId="5" borderId="11" xfId="0" applyFont="1" applyFill="1" applyBorder="1" applyAlignment="1">
      <alignment horizontal="left"/>
    </xf>
    <xf numFmtId="0" fontId="3" fillId="5" borderId="11" xfId="0" applyFont="1" applyFill="1" applyBorder="1"/>
    <xf numFmtId="0" fontId="4" fillId="5" borderId="11" xfId="0" applyFont="1" applyFill="1" applyBorder="1"/>
    <xf numFmtId="38" fontId="4" fillId="5" borderId="11" xfId="1" applyNumberFormat="1" applyFont="1" applyFill="1" applyBorder="1"/>
    <xf numFmtId="38" fontId="4" fillId="5" borderId="15" xfId="1" applyNumberFormat="1" applyFont="1" applyFill="1" applyBorder="1"/>
    <xf numFmtId="0" fontId="9" fillId="5" borderId="11" xfId="0" applyFont="1" applyFill="1" applyBorder="1"/>
    <xf numFmtId="0" fontId="11" fillId="5" borderId="10" xfId="0" applyFont="1" applyFill="1" applyBorder="1"/>
    <xf numFmtId="0" fontId="3" fillId="5" borderId="16" xfId="0" applyFont="1" applyFill="1" applyBorder="1"/>
    <xf numFmtId="0" fontId="3" fillId="5" borderId="1" xfId="0" applyFont="1" applyFill="1" applyBorder="1"/>
    <xf numFmtId="0" fontId="3" fillId="0" borderId="1" xfId="0" applyFont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5" borderId="17" xfId="0" applyFont="1" applyFill="1" applyBorder="1"/>
    <xf numFmtId="0" fontId="9" fillId="5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center"/>
    </xf>
    <xf numFmtId="0" fontId="9" fillId="5" borderId="2" xfId="0" applyFont="1" applyFill="1" applyBorder="1"/>
    <xf numFmtId="0" fontId="3" fillId="5" borderId="2" xfId="0" applyFont="1" applyFill="1" applyBorder="1"/>
    <xf numFmtId="0" fontId="9" fillId="5" borderId="18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9" fillId="5" borderId="17" xfId="0" applyFont="1" applyFill="1" applyBorder="1"/>
    <xf numFmtId="0" fontId="9" fillId="5" borderId="20" xfId="0" applyFont="1" applyFill="1" applyBorder="1"/>
    <xf numFmtId="0" fontId="3" fillId="7" borderId="2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8" borderId="2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/>
    </xf>
    <xf numFmtId="0" fontId="4" fillId="9" borderId="23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38" fontId="4" fillId="7" borderId="22" xfId="1" applyNumberFormat="1" applyFont="1" applyFill="1" applyBorder="1" applyAlignment="1">
      <alignment horizontal="center" vertical="center"/>
    </xf>
    <xf numFmtId="38" fontId="4" fillId="11" borderId="22" xfId="1" applyNumberFormat="1" applyFont="1" applyFill="1" applyBorder="1" applyAlignment="1">
      <alignment horizontal="center" vertical="center"/>
    </xf>
    <xf numFmtId="38" fontId="5" fillId="7" borderId="24" xfId="1" applyNumberFormat="1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7" borderId="28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3" fillId="7" borderId="7" xfId="0" applyFont="1" applyFill="1" applyBorder="1" applyAlignment="1">
      <alignment horizontal="left" vertical="center"/>
    </xf>
    <xf numFmtId="0" fontId="4" fillId="9" borderId="1" xfId="0" applyFont="1" applyFill="1" applyBorder="1" applyAlignment="1" applyProtection="1">
      <alignment horizontal="center" vertical="center"/>
      <protection locked="0"/>
    </xf>
    <xf numFmtId="0" fontId="12" fillId="8" borderId="23" xfId="0" applyFont="1" applyFill="1" applyBorder="1" applyAlignment="1" applyProtection="1">
      <alignment horizontal="center" vertical="center"/>
      <protection locked="0"/>
    </xf>
    <xf numFmtId="0" fontId="13" fillId="7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38" fontId="4" fillId="7" borderId="18" xfId="1" applyNumberFormat="1" applyFont="1" applyFill="1" applyBorder="1" applyAlignment="1">
      <alignment horizontal="center" vertical="center"/>
    </xf>
    <xf numFmtId="38" fontId="4" fillId="11" borderId="18" xfId="1" applyNumberFormat="1" applyFont="1" applyFill="1" applyBorder="1" applyAlignment="1">
      <alignment horizontal="center" vertical="center"/>
    </xf>
    <xf numFmtId="38" fontId="5" fillId="7" borderId="29" xfId="1" applyNumberFormat="1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12" borderId="1" xfId="0" applyFont="1" applyFill="1" applyBorder="1"/>
    <xf numFmtId="0" fontId="3" fillId="0" borderId="1" xfId="0" applyFont="1" applyBorder="1" applyAlignment="1">
      <alignment horizontal="left"/>
    </xf>
    <xf numFmtId="2" fontId="3" fillId="0" borderId="1" xfId="1" applyNumberFormat="1" applyFont="1" applyFill="1" applyBorder="1" applyAlignment="1" applyProtection="1">
      <protection locked="0"/>
    </xf>
    <xf numFmtId="43" fontId="3" fillId="9" borderId="1" xfId="1" applyFont="1" applyFill="1" applyBorder="1" applyAlignment="1"/>
    <xf numFmtId="43" fontId="3" fillId="2" borderId="1" xfId="1" applyFont="1" applyFill="1" applyBorder="1" applyAlignment="1"/>
    <xf numFmtId="4" fontId="3" fillId="0" borderId="1" xfId="0" applyNumberFormat="1" applyFont="1" applyBorder="1"/>
    <xf numFmtId="0" fontId="3" fillId="13" borderId="1" xfId="0" applyFont="1" applyFill="1" applyBorder="1" applyProtection="1">
      <protection locked="0"/>
    </xf>
    <xf numFmtId="10" fontId="3" fillId="0" borderId="1" xfId="0" applyNumberFormat="1" applyFont="1" applyBorder="1" applyAlignment="1" applyProtection="1">
      <alignment horizontal="right"/>
      <protection locked="0"/>
    </xf>
    <xf numFmtId="168" fontId="3" fillId="2" borderId="23" xfId="0" applyNumberFormat="1" applyFont="1" applyFill="1" applyBorder="1" applyProtection="1">
      <protection locked="0"/>
    </xf>
    <xf numFmtId="43" fontId="4" fillId="0" borderId="23" xfId="1" applyFont="1" applyBorder="1"/>
    <xf numFmtId="43" fontId="4" fillId="2" borderId="23" xfId="1" applyFont="1" applyFill="1" applyBorder="1"/>
    <xf numFmtId="43" fontId="4" fillId="0" borderId="31" xfId="1" applyFont="1" applyBorder="1"/>
    <xf numFmtId="0" fontId="3" fillId="0" borderId="6" xfId="0" applyFont="1" applyBorder="1" applyProtection="1">
      <protection locked="0"/>
    </xf>
    <xf numFmtId="10" fontId="3" fillId="0" borderId="1" xfId="0" applyNumberFormat="1" applyFont="1" applyBorder="1" applyProtection="1">
      <protection locked="0"/>
    </xf>
    <xf numFmtId="167" fontId="3" fillId="3" borderId="1" xfId="0" applyNumberFormat="1" applyFont="1" applyFill="1" applyBorder="1" applyProtection="1">
      <protection locked="0"/>
    </xf>
    <xf numFmtId="10" fontId="3" fillId="3" borderId="1" xfId="0" applyNumberFormat="1" applyFont="1" applyFill="1" applyBorder="1" applyProtection="1">
      <protection locked="0"/>
    </xf>
    <xf numFmtId="164" fontId="3" fillId="0" borderId="1" xfId="0" applyNumberFormat="1" applyFont="1" applyBorder="1"/>
    <xf numFmtId="169" fontId="3" fillId="0" borderId="1" xfId="0" applyNumberFormat="1" applyFont="1" applyBorder="1"/>
    <xf numFmtId="2" fontId="3" fillId="0" borderId="23" xfId="0" applyNumberFormat="1" applyFont="1" applyBorder="1" applyProtection="1">
      <protection locked="0"/>
    </xf>
    <xf numFmtId="2" fontId="3" fillId="0" borderId="32" xfId="0" applyNumberFormat="1" applyFont="1" applyBorder="1" applyAlignment="1" applyProtection="1">
      <alignment horizontal="center"/>
      <protection locked="0"/>
    </xf>
    <xf numFmtId="2" fontId="3" fillId="0" borderId="31" xfId="0" applyNumberFormat="1" applyFont="1" applyBorder="1" applyProtection="1">
      <protection locked="0"/>
    </xf>
    <xf numFmtId="10" fontId="3" fillId="0" borderId="0" xfId="3" applyNumberFormat="1" applyFont="1" applyFill="1" applyAlignment="1">
      <alignment horizontal="center"/>
    </xf>
    <xf numFmtId="0" fontId="4" fillId="13" borderId="1" xfId="0" applyFont="1" applyFill="1" applyBorder="1"/>
    <xf numFmtId="43" fontId="4" fillId="15" borderId="1" xfId="1" applyFont="1" applyFill="1" applyBorder="1"/>
    <xf numFmtId="40" fontId="4" fillId="2" borderId="1" xfId="2" applyNumberFormat="1" applyFont="1" applyFill="1" applyBorder="1"/>
    <xf numFmtId="40" fontId="4" fillId="0" borderId="1" xfId="2" applyNumberFormat="1" applyFont="1" applyFill="1" applyBorder="1"/>
    <xf numFmtId="9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Protection="1">
      <protection locked="0"/>
    </xf>
    <xf numFmtId="168" fontId="3" fillId="0" borderId="1" xfId="0" applyNumberFormat="1" applyFont="1" applyBorder="1" applyProtection="1">
      <protection locked="0"/>
    </xf>
    <xf numFmtId="170" fontId="3" fillId="0" borderId="1" xfId="0" applyNumberFormat="1" applyFont="1" applyBorder="1"/>
    <xf numFmtId="164" fontId="3" fillId="0" borderId="1" xfId="0" applyNumberFormat="1" applyFont="1" applyBorder="1" applyProtection="1">
      <protection locked="0"/>
    </xf>
    <xf numFmtId="0" fontId="4" fillId="5" borderId="1" xfId="0" applyFont="1" applyFill="1" applyBorder="1"/>
    <xf numFmtId="167" fontId="4" fillId="15" borderId="1" xfId="0" applyNumberFormat="1" applyFont="1" applyFill="1" applyBorder="1"/>
    <xf numFmtId="167" fontId="4" fillId="2" borderId="1" xfId="0" applyNumberFormat="1" applyFont="1" applyFill="1" applyBorder="1"/>
    <xf numFmtId="167" fontId="4" fillId="0" borderId="1" xfId="0" applyNumberFormat="1" applyFont="1" applyBorder="1"/>
    <xf numFmtId="0" fontId="3" fillId="12" borderId="30" xfId="0" applyFont="1" applyFill="1" applyBorder="1"/>
    <xf numFmtId="0" fontId="3" fillId="12" borderId="1" xfId="0" applyFont="1" applyFill="1" applyBorder="1" applyProtection="1">
      <protection locked="0"/>
    </xf>
    <xf numFmtId="167" fontId="3" fillId="0" borderId="1" xfId="0" applyNumberFormat="1" applyFont="1" applyBorder="1"/>
    <xf numFmtId="0" fontId="3" fillId="0" borderId="1" xfId="0" applyFont="1" applyBorder="1" applyAlignment="1" applyProtection="1">
      <alignment horizontal="right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167" fontId="3" fillId="2" borderId="1" xfId="0" applyNumberFormat="1" applyFont="1" applyFill="1" applyBorder="1" applyProtection="1">
      <protection locked="0"/>
    </xf>
    <xf numFmtId="170" fontId="3" fillId="0" borderId="1" xfId="0" applyNumberFormat="1" applyFont="1" applyBorder="1" applyAlignment="1">
      <alignment horizontal="center"/>
    </xf>
    <xf numFmtId="2" fontId="3" fillId="0" borderId="32" xfId="0" applyNumberFormat="1" applyFont="1" applyBorder="1" applyProtection="1">
      <protection locked="0"/>
    </xf>
    <xf numFmtId="171" fontId="4" fillId="0" borderId="1" xfId="0" applyNumberFormat="1" applyFont="1" applyBorder="1" applyProtection="1">
      <protection locked="0"/>
    </xf>
    <xf numFmtId="171" fontId="4" fillId="2" borderId="1" xfId="0" applyNumberFormat="1" applyFont="1" applyFill="1" applyBorder="1" applyProtection="1">
      <protection locked="0"/>
    </xf>
    <xf numFmtId="0" fontId="3" fillId="12" borderId="1" xfId="0" applyFont="1" applyFill="1" applyBorder="1" applyAlignment="1">
      <alignment horizontal="left"/>
    </xf>
    <xf numFmtId="172" fontId="3" fillId="0" borderId="1" xfId="1" applyNumberFormat="1" applyFont="1" applyFill="1" applyBorder="1" applyAlignment="1" applyProtection="1">
      <protection locked="0"/>
    </xf>
    <xf numFmtId="168" fontId="3" fillId="0" borderId="1" xfId="0" applyNumberFormat="1" applyFont="1" applyBorder="1" applyAlignment="1" applyProtection="1">
      <alignment horizontal="right"/>
      <protection locked="0"/>
    </xf>
    <xf numFmtId="0" fontId="4" fillId="13" borderId="3" xfId="0" applyFont="1" applyFill="1" applyBorder="1"/>
    <xf numFmtId="171" fontId="4" fillId="13" borderId="1" xfId="0" applyNumberFormat="1" applyFont="1" applyFill="1" applyBorder="1" applyProtection="1">
      <protection locked="0"/>
    </xf>
    <xf numFmtId="2" fontId="3" fillId="12" borderId="1" xfId="1" applyNumberFormat="1" applyFont="1" applyFill="1" applyBorder="1" applyAlignment="1" applyProtection="1">
      <protection locked="0"/>
    </xf>
    <xf numFmtId="0" fontId="3" fillId="12" borderId="1" xfId="0" applyFont="1" applyFill="1" applyBorder="1" applyAlignment="1">
      <alignment horizontal="center"/>
    </xf>
    <xf numFmtId="10" fontId="14" fillId="0" borderId="1" xfId="0" applyNumberFormat="1" applyFont="1" applyBorder="1" applyProtection="1">
      <protection locked="0"/>
    </xf>
    <xf numFmtId="173" fontId="3" fillId="0" borderId="1" xfId="0" applyNumberFormat="1" applyFont="1" applyBorder="1" applyAlignment="1">
      <alignment horizontal="left"/>
    </xf>
    <xf numFmtId="171" fontId="3" fillId="16" borderId="1" xfId="0" applyNumberFormat="1" applyFont="1" applyFill="1" applyBorder="1" applyProtection="1">
      <protection locked="0"/>
    </xf>
    <xf numFmtId="171" fontId="3" fillId="2" borderId="1" xfId="0" applyNumberFormat="1" applyFont="1" applyFill="1" applyBorder="1" applyProtection="1">
      <protection locked="0"/>
    </xf>
    <xf numFmtId="171" fontId="3" fillId="0" borderId="1" xfId="0" applyNumberFormat="1" applyFont="1" applyBorder="1" applyProtection="1">
      <protection locked="0"/>
    </xf>
    <xf numFmtId="0" fontId="3" fillId="0" borderId="0" xfId="0" applyFont="1" applyAlignment="1">
      <alignment wrapText="1"/>
    </xf>
    <xf numFmtId="0" fontId="3" fillId="14" borderId="0" xfId="0" applyFont="1" applyFill="1"/>
    <xf numFmtId="0" fontId="3" fillId="12" borderId="1" xfId="0" applyFont="1" applyFill="1" applyBorder="1" applyAlignment="1" applyProtection="1">
      <alignment horizontal="left"/>
      <protection locked="0"/>
    </xf>
    <xf numFmtId="43" fontId="3" fillId="12" borderId="1" xfId="1" applyFont="1" applyFill="1" applyBorder="1" applyAlignment="1" applyProtection="1">
      <protection locked="0"/>
    </xf>
    <xf numFmtId="43" fontId="3" fillId="2" borderId="1" xfId="1" applyFont="1" applyFill="1" applyBorder="1" applyProtection="1">
      <protection locked="0"/>
    </xf>
    <xf numFmtId="1" fontId="3" fillId="13" borderId="1" xfId="0" applyNumberFormat="1" applyFont="1" applyFill="1" applyBorder="1" applyProtection="1">
      <protection locked="0"/>
    </xf>
    <xf numFmtId="0" fontId="3" fillId="14" borderId="1" xfId="0" applyFont="1" applyFill="1" applyBorder="1"/>
    <xf numFmtId="171" fontId="3" fillId="14" borderId="1" xfId="0" applyNumberFormat="1" applyFont="1" applyFill="1" applyBorder="1" applyProtection="1">
      <protection locked="0"/>
    </xf>
    <xf numFmtId="171" fontId="3" fillId="17" borderId="1" xfId="0" applyNumberFormat="1" applyFont="1" applyFill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4" fillId="0" borderId="1" xfId="0" applyFont="1" applyBorder="1"/>
    <xf numFmtId="171" fontId="4" fillId="6" borderId="1" xfId="0" applyNumberFormat="1" applyFont="1" applyFill="1" applyBorder="1" applyProtection="1">
      <protection locked="0"/>
    </xf>
    <xf numFmtId="0" fontId="3" fillId="12" borderId="0" xfId="0" applyFont="1" applyFill="1"/>
    <xf numFmtId="10" fontId="4" fillId="15" borderId="1" xfId="3" applyNumberFormat="1" applyFont="1" applyFill="1" applyBorder="1"/>
    <xf numFmtId="10" fontId="4" fillId="2" borderId="1" xfId="3" applyNumberFormat="1" applyFont="1" applyFill="1" applyBorder="1"/>
    <xf numFmtId="10" fontId="4" fillId="0" borderId="1" xfId="3" applyNumberFormat="1" applyFont="1" applyFill="1" applyBorder="1"/>
    <xf numFmtId="43" fontId="3" fillId="16" borderId="1" xfId="1" applyFont="1" applyFill="1" applyBorder="1" applyProtection="1">
      <protection locked="0"/>
    </xf>
    <xf numFmtId="43" fontId="3" fillId="0" borderId="1" xfId="1" applyFont="1" applyFill="1" applyBorder="1" applyProtection="1">
      <protection locked="0"/>
    </xf>
    <xf numFmtId="173" fontId="15" fillId="13" borderId="1" xfId="0" applyNumberFormat="1" applyFont="1" applyFill="1" applyBorder="1" applyAlignment="1">
      <alignment horizontal="left"/>
    </xf>
    <xf numFmtId="43" fontId="4" fillId="13" borderId="1" xfId="1" applyFont="1" applyFill="1" applyBorder="1"/>
    <xf numFmtId="43" fontId="4" fillId="2" borderId="1" xfId="1" applyFont="1" applyFill="1" applyBorder="1"/>
    <xf numFmtId="43" fontId="4" fillId="0" borderId="1" xfId="1" applyFont="1" applyFill="1" applyBorder="1"/>
    <xf numFmtId="43" fontId="3" fillId="0" borderId="1" xfId="1" applyFont="1" applyFill="1" applyBorder="1" applyAlignment="1" applyProtection="1">
      <protection locked="0"/>
    </xf>
    <xf numFmtId="0" fontId="3" fillId="18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0" applyNumberFormat="1" applyBorder="1" applyAlignment="1">
      <alignment vertical="center"/>
    </xf>
    <xf numFmtId="43" fontId="3" fillId="0" borderId="0" xfId="1" applyFont="1"/>
    <xf numFmtId="0" fontId="6" fillId="0" borderId="0" xfId="0" applyFont="1" applyAlignment="1">
      <alignment horizontal="right"/>
    </xf>
    <xf numFmtId="167" fontId="4" fillId="0" borderId="1" xfId="0" applyNumberFormat="1" applyFont="1" applyBorder="1" applyProtection="1">
      <protection locked="0"/>
    </xf>
    <xf numFmtId="43" fontId="4" fillId="2" borderId="1" xfId="1" applyFont="1" applyFill="1" applyBorder="1" applyProtection="1">
      <protection locked="0"/>
    </xf>
    <xf numFmtId="0" fontId="3" fillId="0" borderId="33" xfId="0" applyFont="1" applyBorder="1" applyProtection="1">
      <protection locked="0"/>
    </xf>
    <xf numFmtId="0" fontId="3" fillId="0" borderId="32" xfId="0" applyFont="1" applyBorder="1" applyProtection="1">
      <protection locked="0"/>
    </xf>
    <xf numFmtId="0" fontId="3" fillId="0" borderId="31" xfId="0" applyFont="1" applyBorder="1" applyProtection="1">
      <protection locked="0"/>
    </xf>
    <xf numFmtId="0" fontId="3" fillId="0" borderId="34" xfId="0" applyFont="1" applyBorder="1"/>
    <xf numFmtId="0" fontId="3" fillId="0" borderId="35" xfId="0" applyFont="1" applyBorder="1" applyAlignment="1" applyProtection="1">
      <alignment horizontal="left"/>
      <protection locked="0"/>
    </xf>
    <xf numFmtId="0" fontId="3" fillId="0" borderId="35" xfId="0" applyFont="1" applyBorder="1" applyProtection="1">
      <protection locked="0"/>
    </xf>
    <xf numFmtId="0" fontId="3" fillId="0" borderId="35" xfId="0" applyFont="1" applyBorder="1"/>
    <xf numFmtId="0" fontId="3" fillId="0" borderId="35" xfId="0" applyFont="1" applyBorder="1" applyAlignment="1">
      <alignment horizontal="left"/>
    </xf>
    <xf numFmtId="167" fontId="3" fillId="0" borderId="35" xfId="0" applyNumberFormat="1" applyFont="1" applyBorder="1" applyProtection="1">
      <protection locked="0"/>
    </xf>
    <xf numFmtId="0" fontId="3" fillId="0" borderId="35" xfId="0" applyFont="1" applyBorder="1" applyAlignment="1">
      <alignment horizontal="center"/>
    </xf>
    <xf numFmtId="43" fontId="3" fillId="9" borderId="35" xfId="1" applyFont="1" applyFill="1" applyBorder="1" applyAlignment="1"/>
    <xf numFmtId="43" fontId="3" fillId="2" borderId="35" xfId="1" applyFont="1" applyFill="1" applyBorder="1" applyProtection="1">
      <protection locked="0"/>
    </xf>
    <xf numFmtId="4" fontId="3" fillId="0" borderId="35" xfId="0" applyNumberFormat="1" applyFont="1" applyBorder="1"/>
    <xf numFmtId="0" fontId="3" fillId="13" borderId="35" xfId="0" applyFont="1" applyFill="1" applyBorder="1" applyProtection="1">
      <protection locked="0"/>
    </xf>
    <xf numFmtId="168" fontId="3" fillId="0" borderId="35" xfId="0" applyNumberFormat="1" applyFont="1" applyBorder="1" applyAlignment="1" applyProtection="1">
      <alignment horizontal="right"/>
      <protection locked="0"/>
    </xf>
    <xf numFmtId="168" fontId="3" fillId="2" borderId="36" xfId="0" applyNumberFormat="1" applyFont="1" applyFill="1" applyBorder="1" applyProtection="1">
      <protection locked="0"/>
    </xf>
    <xf numFmtId="43" fontId="4" fillId="0" borderId="36" xfId="1" applyFont="1" applyBorder="1"/>
    <xf numFmtId="43" fontId="4" fillId="2" borderId="36" xfId="1" applyFont="1" applyFill="1" applyBorder="1"/>
    <xf numFmtId="43" fontId="4" fillId="0" borderId="37" xfId="1" applyFont="1" applyBorder="1"/>
    <xf numFmtId="168" fontId="3" fillId="0" borderId="35" xfId="0" applyNumberFormat="1" applyFont="1" applyBorder="1" applyProtection="1">
      <protection locked="0"/>
    </xf>
    <xf numFmtId="170" fontId="3" fillId="0" borderId="35" xfId="0" applyNumberFormat="1" applyFont="1" applyBorder="1"/>
    <xf numFmtId="164" fontId="3" fillId="0" borderId="35" xfId="0" applyNumberFormat="1" applyFont="1" applyBorder="1" applyProtection="1">
      <protection locked="0"/>
    </xf>
    <xf numFmtId="164" fontId="3" fillId="0" borderId="35" xfId="0" applyNumberFormat="1" applyFont="1" applyBorder="1"/>
    <xf numFmtId="169" fontId="3" fillId="0" borderId="35" xfId="0" applyNumberFormat="1" applyFont="1" applyBorder="1"/>
    <xf numFmtId="0" fontId="3" fillId="0" borderId="39" xfId="0" applyFont="1" applyBorder="1" applyProtection="1">
      <protection locked="0"/>
    </xf>
    <xf numFmtId="0" fontId="3" fillId="0" borderId="40" xfId="0" applyFont="1" applyBorder="1" applyProtection="1">
      <protection locked="0"/>
    </xf>
    <xf numFmtId="0" fontId="3" fillId="0" borderId="37" xfId="0" applyFont="1" applyBorder="1" applyProtection="1">
      <protection locked="0"/>
    </xf>
    <xf numFmtId="0" fontId="3" fillId="12" borderId="6" xfId="0" applyFont="1" applyFill="1" applyBorder="1" applyProtection="1">
      <protection locked="0"/>
    </xf>
    <xf numFmtId="0" fontId="3" fillId="12" borderId="34" xfId="0" applyFont="1" applyFill="1" applyBorder="1"/>
    <xf numFmtId="0" fontId="3" fillId="12" borderId="38" xfId="0" applyFont="1" applyFill="1" applyBorder="1" applyProtection="1">
      <protection locked="0"/>
    </xf>
    <xf numFmtId="9" fontId="3" fillId="12" borderId="1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BCD5-4D4D-44DC-B9B9-1849219F8AC2}">
  <dimension ref="A1:AP251"/>
  <sheetViews>
    <sheetView showGridLines="0" tabSelected="1" zoomScale="70" zoomScaleNormal="70" workbookViewId="0">
      <selection activeCell="D37" sqref="D37"/>
    </sheetView>
  </sheetViews>
  <sheetFormatPr defaultColWidth="9" defaultRowHeight="13.2"/>
  <cols>
    <col min="1" max="1" width="23.21875" style="2" customWidth="1"/>
    <col min="2" max="2" width="21.109375" style="2" customWidth="1"/>
    <col min="3" max="3" width="13.6640625" style="2" customWidth="1"/>
    <col min="4" max="4" width="14.21875" style="2" customWidth="1"/>
    <col min="5" max="5" width="3" style="2" customWidth="1"/>
    <col min="6" max="6" width="4.109375" style="2" customWidth="1"/>
    <col min="7" max="7" width="11.44140625" style="3" customWidth="1"/>
    <col min="8" max="8" width="11.21875" style="2" customWidth="1"/>
    <col min="9" max="9" width="26.109375" style="2" customWidth="1"/>
    <col min="10" max="10" width="27.44140625" style="3" customWidth="1"/>
    <col min="11" max="11" width="8.88671875" style="2" customWidth="1"/>
    <col min="12" max="12" width="5.44140625" style="2" customWidth="1"/>
    <col min="13" max="13" width="11.44140625" style="4" customWidth="1"/>
    <col min="14" max="14" width="9.88671875" style="2" customWidth="1"/>
    <col min="15" max="15" width="8.88671875" style="2" customWidth="1"/>
    <col min="16" max="16" width="20.109375" style="2" customWidth="1"/>
    <col min="17" max="17" width="13.88671875" style="2" customWidth="1"/>
    <col min="18" max="18" width="16.109375" style="2" customWidth="1"/>
    <col min="19" max="19" width="12.88671875" style="5" customWidth="1"/>
    <col min="20" max="20" width="9.44140625" style="5" customWidth="1"/>
    <col min="21" max="21" width="10.44140625" style="5" customWidth="1"/>
    <col min="22" max="22" width="19.44140625" style="182" customWidth="1"/>
    <col min="23" max="23" width="32.44140625" style="182" customWidth="1"/>
    <col min="24" max="24" width="8.77734375" style="2" customWidth="1"/>
    <col min="25" max="25" width="12.88671875" style="2" customWidth="1"/>
    <col min="26" max="26" width="12" style="2" customWidth="1"/>
    <col min="27" max="27" width="18.109375" style="2" customWidth="1"/>
    <col min="28" max="28" width="14.88671875" style="2" customWidth="1"/>
    <col min="29" max="29" width="16.88671875" style="2" customWidth="1"/>
    <col min="30" max="30" width="7.44140625" style="2" customWidth="1"/>
    <col min="31" max="32" width="21.44140625" style="2" customWidth="1"/>
    <col min="33" max="33" width="10.109375" style="2" customWidth="1"/>
    <col min="34" max="35" width="3.109375" style="2" customWidth="1"/>
    <col min="36" max="37" width="9" style="2"/>
    <col min="38" max="40" width="0" style="2" hidden="1" customWidth="1"/>
    <col min="41" max="16384" width="9" style="2"/>
  </cols>
  <sheetData>
    <row r="1" spans="1:33">
      <c r="A1" s="1" t="s">
        <v>0</v>
      </c>
      <c r="V1" s="2"/>
      <c r="W1" s="2"/>
    </row>
    <row r="2" spans="1:33">
      <c r="A2" s="1"/>
      <c r="V2" s="2"/>
      <c r="W2" s="2"/>
    </row>
    <row r="3" spans="1:33">
      <c r="B3" s="6" t="s">
        <v>1</v>
      </c>
      <c r="C3" s="7" t="s">
        <v>2</v>
      </c>
      <c r="D3" s="8" t="s">
        <v>3</v>
      </c>
      <c r="N3" s="9"/>
      <c r="O3" s="9"/>
      <c r="V3" s="2"/>
      <c r="W3" s="2"/>
      <c r="Z3" s="10"/>
      <c r="AA3" s="11" t="s">
        <v>4</v>
      </c>
      <c r="AB3" s="11"/>
      <c r="AC3" s="11"/>
      <c r="AD3" s="10"/>
      <c r="AE3" s="10"/>
      <c r="AF3" s="10"/>
    </row>
    <row r="4" spans="1:33" ht="13.8" thickBot="1">
      <c r="A4" s="12" t="s">
        <v>5</v>
      </c>
      <c r="B4" s="13"/>
      <c r="C4" s="14"/>
      <c r="D4" s="15"/>
      <c r="V4" s="2"/>
      <c r="W4" s="2"/>
      <c r="Z4" s="16"/>
      <c r="AA4" s="17" t="s">
        <v>6</v>
      </c>
      <c r="AB4" s="17" t="s">
        <v>7</v>
      </c>
      <c r="AC4" s="17" t="s">
        <v>8</v>
      </c>
      <c r="AD4" s="16"/>
      <c r="AE4" s="16"/>
      <c r="AF4" s="16"/>
    </row>
    <row r="5" spans="1:33" ht="13.8" thickBot="1">
      <c r="A5" s="18" t="s">
        <v>9</v>
      </c>
      <c r="B5" s="19"/>
      <c r="C5" s="20"/>
      <c r="D5" s="15"/>
      <c r="N5" s="9"/>
      <c r="O5" s="9"/>
      <c r="V5" s="2"/>
      <c r="W5" s="2"/>
      <c r="Z5" s="10"/>
      <c r="AA5" s="21"/>
      <c r="AB5" s="21"/>
      <c r="AC5" s="21"/>
      <c r="AD5" s="22"/>
      <c r="AE5" s="22"/>
      <c r="AF5" s="22"/>
    </row>
    <row r="6" spans="1:33">
      <c r="A6" s="23" t="s">
        <v>10</v>
      </c>
      <c r="B6" s="24"/>
      <c r="C6" s="14"/>
      <c r="D6" s="15"/>
      <c r="N6" s="9"/>
      <c r="O6" s="9"/>
      <c r="V6" s="2"/>
      <c r="W6" s="25"/>
      <c r="Z6" s="10"/>
      <c r="AA6" s="26"/>
      <c r="AB6" s="26"/>
      <c r="AC6" s="26"/>
      <c r="AD6" s="22"/>
      <c r="AE6" s="22"/>
      <c r="AF6" s="22"/>
    </row>
    <row r="7" spans="1:33">
      <c r="A7" s="27" t="s">
        <v>11</v>
      </c>
      <c r="B7" s="28"/>
      <c r="C7" s="29"/>
      <c r="D7" s="15"/>
      <c r="E7" s="30"/>
      <c r="J7" s="31"/>
      <c r="K7" s="31"/>
      <c r="L7" s="9"/>
      <c r="M7" s="32"/>
      <c r="N7" s="9"/>
      <c r="O7" s="9"/>
      <c r="S7" s="33"/>
      <c r="T7" s="33"/>
      <c r="U7" s="33"/>
      <c r="V7" s="2"/>
      <c r="W7" s="2"/>
      <c r="Z7" s="10"/>
      <c r="AA7" s="26"/>
      <c r="AB7" s="26"/>
      <c r="AC7" s="26"/>
      <c r="AD7" s="22"/>
      <c r="AE7" s="22"/>
      <c r="AF7" s="22"/>
    </row>
    <row r="8" spans="1:33">
      <c r="A8" s="27" t="s">
        <v>12</v>
      </c>
      <c r="B8" s="34"/>
      <c r="C8" s="35"/>
      <c r="D8" s="36"/>
      <c r="E8" s="30"/>
      <c r="J8" s="31"/>
      <c r="K8" s="31"/>
      <c r="N8" s="37"/>
      <c r="V8" s="2"/>
      <c r="W8" s="2"/>
      <c r="Z8" s="22"/>
      <c r="AA8" s="26"/>
      <c r="AB8" s="26"/>
      <c r="AC8" s="26"/>
      <c r="AD8" s="22"/>
      <c r="AE8" s="22"/>
      <c r="AF8" s="22"/>
    </row>
    <row r="9" spans="1:33">
      <c r="A9" s="27" t="s">
        <v>13</v>
      </c>
      <c r="B9" s="38"/>
      <c r="C9" s="29"/>
      <c r="D9" s="15"/>
      <c r="J9" s="31"/>
      <c r="K9" s="31"/>
      <c r="M9" s="39"/>
      <c r="N9" s="40"/>
      <c r="O9" s="40"/>
      <c r="S9" s="2"/>
      <c r="T9" s="2"/>
      <c r="U9" s="2"/>
      <c r="V9" s="2"/>
      <c r="W9" s="2"/>
      <c r="Z9" s="22"/>
      <c r="AA9" s="41"/>
      <c r="AB9" s="41"/>
      <c r="AC9" s="41"/>
      <c r="AD9" s="22"/>
      <c r="AE9" s="22"/>
      <c r="AF9" s="22"/>
    </row>
    <row r="10" spans="1:33">
      <c r="A10" s="42" t="s">
        <v>14</v>
      </c>
      <c r="B10" s="43"/>
      <c r="C10" s="44"/>
      <c r="D10" s="45"/>
      <c r="J10" s="2"/>
      <c r="M10" s="2"/>
      <c r="V10" s="2"/>
      <c r="W10" s="2"/>
      <c r="Z10" s="10"/>
      <c r="AA10" s="46"/>
      <c r="AB10" s="46"/>
      <c r="AC10" s="47"/>
      <c r="AD10" s="22"/>
      <c r="AE10" s="22"/>
      <c r="AF10" s="22"/>
    </row>
    <row r="11" spans="1:33" ht="13.8" thickBot="1">
      <c r="A11" s="42" t="s">
        <v>15</v>
      </c>
      <c r="B11" s="48">
        <f>B5</f>
        <v>0</v>
      </c>
      <c r="C11" s="44"/>
      <c r="D11" s="45"/>
      <c r="L11" s="49"/>
      <c r="P11" s="50"/>
      <c r="S11" s="51"/>
      <c r="T11" s="51"/>
      <c r="U11" s="51"/>
      <c r="V11" s="2"/>
      <c r="W11" s="2"/>
      <c r="Y11" s="52">
        <f>Y16</f>
        <v>0</v>
      </c>
      <c r="Z11" s="53">
        <f>SUM(Z16:Z27)</f>
        <v>0</v>
      </c>
    </row>
    <row r="12" spans="1:33" ht="15" customHeight="1" thickTop="1">
      <c r="A12" s="42" t="s">
        <v>16</v>
      </c>
      <c r="B12" s="48"/>
      <c r="C12" s="44"/>
      <c r="D12" s="45"/>
      <c r="F12" s="54" t="s">
        <v>17</v>
      </c>
      <c r="G12" s="55"/>
      <c r="H12" s="56"/>
      <c r="I12" s="56"/>
      <c r="J12" s="55"/>
      <c r="K12" s="56"/>
      <c r="L12" s="56"/>
      <c r="M12" s="57"/>
      <c r="N12" s="56"/>
      <c r="O12" s="56"/>
      <c r="P12" s="231" t="s">
        <v>18</v>
      </c>
      <c r="Q12" s="232"/>
      <c r="R12" s="233"/>
      <c r="S12" s="58"/>
      <c r="T12" s="58"/>
      <c r="U12" s="59"/>
      <c r="V12" s="60"/>
      <c r="W12" s="60" t="s">
        <v>19</v>
      </c>
      <c r="X12" s="56"/>
      <c r="Y12" s="56"/>
      <c r="Z12" s="56"/>
      <c r="AA12" s="56"/>
      <c r="AB12" s="56"/>
      <c r="AC12" s="56"/>
      <c r="AD12" s="56"/>
      <c r="AE12" s="61" t="s">
        <v>20</v>
      </c>
      <c r="AF12" s="62"/>
    </row>
    <row r="13" spans="1:33">
      <c r="A13" s="63" t="s">
        <v>21</v>
      </c>
      <c r="B13" s="64"/>
      <c r="C13" s="65"/>
      <c r="D13" s="64"/>
      <c r="F13" s="66"/>
      <c r="G13" s="67" t="s">
        <v>22</v>
      </c>
      <c r="H13" s="68" t="s">
        <v>22</v>
      </c>
      <c r="I13" s="68" t="s">
        <v>23</v>
      </c>
      <c r="J13" s="67" t="s">
        <v>23</v>
      </c>
      <c r="K13" s="69" t="s">
        <v>22</v>
      </c>
      <c r="L13" s="69" t="s">
        <v>23</v>
      </c>
      <c r="M13" s="68" t="s">
        <v>23</v>
      </c>
      <c r="N13" s="68" t="s">
        <v>22</v>
      </c>
      <c r="O13" s="70"/>
      <c r="P13" s="71" t="s">
        <v>22</v>
      </c>
      <c r="Q13" s="68" t="s">
        <v>23</v>
      </c>
      <c r="R13" s="72" t="s">
        <v>22</v>
      </c>
      <c r="S13" s="68" t="s">
        <v>23</v>
      </c>
      <c r="T13" s="68"/>
      <c r="U13" s="72"/>
      <c r="V13" s="70"/>
      <c r="W13" s="68" t="s">
        <v>22</v>
      </c>
      <c r="X13" s="68" t="s">
        <v>22</v>
      </c>
      <c r="Y13" s="68" t="s">
        <v>23</v>
      </c>
      <c r="Z13" s="68" t="s">
        <v>22</v>
      </c>
      <c r="AA13" s="68" t="s">
        <v>22</v>
      </c>
      <c r="AB13" s="68" t="s">
        <v>23</v>
      </c>
      <c r="AC13" s="68" t="s">
        <v>23</v>
      </c>
      <c r="AD13" s="69" t="s">
        <v>22</v>
      </c>
      <c r="AE13" s="73"/>
      <c r="AF13" s="74"/>
    </row>
    <row r="14" spans="1:33">
      <c r="A14" s="63" t="s">
        <v>24</v>
      </c>
      <c r="B14" s="64"/>
      <c r="C14" s="65"/>
      <c r="D14" s="64"/>
      <c r="F14" s="75" t="s">
        <v>25</v>
      </c>
      <c r="G14" s="76" t="s">
        <v>26</v>
      </c>
      <c r="H14" s="77" t="s">
        <v>27</v>
      </c>
      <c r="I14" s="78" t="s">
        <v>28</v>
      </c>
      <c r="J14" s="79" t="s">
        <v>29</v>
      </c>
      <c r="K14" s="80" t="s">
        <v>30</v>
      </c>
      <c r="L14" s="81" t="s">
        <v>31</v>
      </c>
      <c r="M14" s="82" t="s">
        <v>32</v>
      </c>
      <c r="N14" s="83" t="s">
        <v>33</v>
      </c>
      <c r="O14" s="84" t="s">
        <v>3</v>
      </c>
      <c r="P14" s="85" t="s">
        <v>34</v>
      </c>
      <c r="Q14" s="78" t="s">
        <v>35</v>
      </c>
      <c r="R14" s="86" t="s">
        <v>2</v>
      </c>
      <c r="S14" s="87" t="s">
        <v>36</v>
      </c>
      <c r="T14" s="88" t="s">
        <v>2</v>
      </c>
      <c r="U14" s="89" t="s">
        <v>3</v>
      </c>
      <c r="V14" s="90" t="s">
        <v>37</v>
      </c>
      <c r="W14" s="90" t="s">
        <v>37</v>
      </c>
      <c r="X14" s="77" t="s">
        <v>35</v>
      </c>
      <c r="Y14" s="78" t="s">
        <v>35</v>
      </c>
      <c r="Z14" s="77" t="s">
        <v>38</v>
      </c>
      <c r="AA14" s="77" t="s">
        <v>39</v>
      </c>
      <c r="AB14" s="78" t="s">
        <v>40</v>
      </c>
      <c r="AC14" s="78" t="s">
        <v>37</v>
      </c>
      <c r="AD14" s="80" t="s">
        <v>41</v>
      </c>
      <c r="AE14" s="91" t="s">
        <v>42</v>
      </c>
      <c r="AF14" s="92" t="s">
        <v>43</v>
      </c>
      <c r="AG14" s="93"/>
    </row>
    <row r="15" spans="1:33">
      <c r="A15" s="63" t="s">
        <v>44</v>
      </c>
      <c r="B15" s="64"/>
      <c r="C15" s="65"/>
      <c r="D15" s="64"/>
      <c r="F15" s="94"/>
      <c r="G15" s="95"/>
      <c r="H15" s="96"/>
      <c r="I15" s="97"/>
      <c r="J15" s="98"/>
      <c r="K15" s="96"/>
      <c r="L15" s="97"/>
      <c r="M15" s="99" t="s">
        <v>45</v>
      </c>
      <c r="N15" s="100" t="s">
        <v>45</v>
      </c>
      <c r="O15" s="101"/>
      <c r="P15" s="102" t="s">
        <v>46</v>
      </c>
      <c r="Q15" s="103" t="s">
        <v>47</v>
      </c>
      <c r="R15" s="104" t="s">
        <v>48</v>
      </c>
      <c r="S15" s="105"/>
      <c r="T15" s="106" t="s">
        <v>49</v>
      </c>
      <c r="U15" s="107" t="s">
        <v>36</v>
      </c>
      <c r="V15" s="108" t="s">
        <v>50</v>
      </c>
      <c r="W15" s="108" t="s">
        <v>51</v>
      </c>
      <c r="X15" s="109" t="s">
        <v>52</v>
      </c>
      <c r="Y15" s="103" t="s">
        <v>47</v>
      </c>
      <c r="Z15" s="109" t="s">
        <v>53</v>
      </c>
      <c r="AA15" s="109"/>
      <c r="AB15" s="103" t="s">
        <v>54</v>
      </c>
      <c r="AC15" s="103" t="s">
        <v>55</v>
      </c>
      <c r="AD15" s="104"/>
      <c r="AE15" s="110" t="s">
        <v>37</v>
      </c>
      <c r="AF15" s="111" t="s">
        <v>37</v>
      </c>
      <c r="AG15" s="93"/>
    </row>
    <row r="16" spans="1:33">
      <c r="A16" s="63" t="s">
        <v>56</v>
      </c>
      <c r="B16" s="64"/>
      <c r="C16" s="65"/>
      <c r="D16" s="64"/>
      <c r="F16" s="112">
        <v>1</v>
      </c>
      <c r="G16" s="64"/>
      <c r="H16" s="64"/>
      <c r="I16" s="113"/>
      <c r="J16" s="114"/>
      <c r="K16" s="115"/>
      <c r="L16" s="6" t="str">
        <f>IF(ISERROR(VLOOKUP(G16,#REF!,6,0)),"",VLOOKUP(G16,#REF!,6,0))</f>
        <v/>
      </c>
      <c r="M16" s="116"/>
      <c r="N16" s="117"/>
      <c r="O16" s="118"/>
      <c r="P16" s="119"/>
      <c r="Q16" s="120"/>
      <c r="R16" s="121"/>
      <c r="S16" s="122"/>
      <c r="T16" s="123"/>
      <c r="U16" s="124"/>
      <c r="V16" s="112"/>
      <c r="W16" s="125"/>
      <c r="X16" s="126"/>
      <c r="Y16" s="230"/>
      <c r="Z16" s="127"/>
      <c r="AA16" s="128"/>
      <c r="AB16" s="129"/>
      <c r="AC16" s="130"/>
      <c r="AD16" s="131"/>
      <c r="AE16" s="132"/>
      <c r="AF16" s="133"/>
      <c r="AG16" s="134"/>
    </row>
    <row r="17" spans="1:42">
      <c r="A17" s="135" t="s">
        <v>58</v>
      </c>
      <c r="B17" s="136"/>
      <c r="C17" s="137"/>
      <c r="D17" s="138">
        <f>IF(ISERROR(B17-C17),"",B17-C17)</f>
        <v>0</v>
      </c>
      <c r="F17" s="112">
        <f t="shared" ref="F17:F80" si="0">F16+1</f>
        <v>2</v>
      </c>
      <c r="G17" s="64"/>
      <c r="H17" s="64"/>
      <c r="I17" s="113"/>
      <c r="J17" s="114"/>
      <c r="K17" s="115"/>
      <c r="L17" s="6" t="str">
        <f>IF(ISERROR(VLOOKUP(G17,#REF!,6,0)),"",VLOOKUP(G17,#REF!,6,0))</f>
        <v/>
      </c>
      <c r="M17" s="116"/>
      <c r="N17" s="117"/>
      <c r="O17" s="118"/>
      <c r="P17" s="119"/>
      <c r="Q17" s="120"/>
      <c r="R17" s="121"/>
      <c r="S17" s="122"/>
      <c r="T17" s="123"/>
      <c r="U17" s="124"/>
      <c r="V17" s="112"/>
      <c r="W17" s="125"/>
      <c r="X17" s="126"/>
      <c r="Y17" s="139"/>
      <c r="Z17" s="140"/>
      <c r="AA17" s="128"/>
      <c r="AB17" s="129"/>
      <c r="AC17" s="130"/>
      <c r="AD17" s="131"/>
      <c r="AE17" s="132"/>
      <c r="AF17" s="133"/>
    </row>
    <row r="18" spans="1:42">
      <c r="A18" s="144" t="s">
        <v>59</v>
      </c>
      <c r="B18" s="145"/>
      <c r="C18" s="146"/>
      <c r="D18" s="147">
        <f>IF(ISERROR(B18-C18),"",B18-C18)</f>
        <v>0</v>
      </c>
      <c r="F18" s="148">
        <f t="shared" si="0"/>
        <v>3</v>
      </c>
      <c r="G18" s="149"/>
      <c r="H18" s="149"/>
      <c r="I18" s="113"/>
      <c r="J18" s="114"/>
      <c r="K18" s="115"/>
      <c r="L18" s="6" t="str">
        <f>IF(ISERROR(VLOOKUP(G18,#REF!,6,0)),"",VLOOKUP(G18,#REF!,6,0))</f>
        <v/>
      </c>
      <c r="M18" s="116"/>
      <c r="N18" s="117"/>
      <c r="O18" s="118"/>
      <c r="P18" s="119"/>
      <c r="Q18" s="120"/>
      <c r="R18" s="121"/>
      <c r="S18" s="122"/>
      <c r="T18" s="123"/>
      <c r="U18" s="124"/>
      <c r="V18" s="112"/>
      <c r="W18" s="125"/>
      <c r="X18" s="126"/>
      <c r="Y18" s="139"/>
      <c r="Z18" s="150"/>
      <c r="AA18" s="128"/>
      <c r="AB18" s="129"/>
      <c r="AC18" s="130"/>
      <c r="AD18" s="131"/>
      <c r="AE18" s="132"/>
      <c r="AF18" s="133"/>
    </row>
    <row r="19" spans="1:42">
      <c r="A19" s="63" t="s">
        <v>61</v>
      </c>
      <c r="B19" s="151"/>
      <c r="C19" s="152"/>
      <c r="D19" s="151"/>
      <c r="F19" s="148">
        <f t="shared" si="0"/>
        <v>4</v>
      </c>
      <c r="G19" s="149"/>
      <c r="H19" s="149"/>
      <c r="I19" s="113"/>
      <c r="J19" s="114"/>
      <c r="K19" s="115"/>
      <c r="L19" s="6" t="str">
        <f>IF(ISERROR(VLOOKUP(G19,#REF!,6,0)),"",VLOOKUP(G19,#REF!,6,0))</f>
        <v/>
      </c>
      <c r="M19" s="116"/>
      <c r="N19" s="117"/>
      <c r="O19" s="118"/>
      <c r="P19" s="119"/>
      <c r="Q19" s="120"/>
      <c r="R19" s="121"/>
      <c r="S19" s="122"/>
      <c r="T19" s="123"/>
      <c r="U19" s="124"/>
      <c r="V19" s="112"/>
      <c r="W19" s="125"/>
      <c r="X19" s="126"/>
      <c r="Y19" s="139"/>
      <c r="Z19" s="150"/>
      <c r="AA19" s="128"/>
      <c r="AB19" s="129"/>
      <c r="AC19" s="130"/>
      <c r="AD19" s="131"/>
      <c r="AE19" s="132"/>
      <c r="AF19" s="133"/>
    </row>
    <row r="20" spans="1:42">
      <c r="A20" s="63" t="s">
        <v>62</v>
      </c>
      <c r="B20" s="140">
        <f>SUM(AB16:AB71)/60</f>
        <v>0</v>
      </c>
      <c r="C20" s="153"/>
      <c r="D20" s="140">
        <f t="shared" ref="D20:D32" si="1">IF(ISERROR(B20-C20),"",B20-C20)</f>
        <v>0</v>
      </c>
      <c r="F20" s="148">
        <f t="shared" si="0"/>
        <v>5</v>
      </c>
      <c r="G20" s="149"/>
      <c r="H20" s="149"/>
      <c r="I20" s="113"/>
      <c r="J20" s="114"/>
      <c r="K20" s="115"/>
      <c r="L20" s="6" t="str">
        <f>IF(ISERROR(VLOOKUP(G20,#REF!,6,0)),"",VLOOKUP(G20,#REF!,6,0))</f>
        <v/>
      </c>
      <c r="M20" s="116"/>
      <c r="N20" s="117"/>
      <c r="O20" s="118"/>
      <c r="P20" s="119"/>
      <c r="Q20" s="120"/>
      <c r="R20" s="121"/>
      <c r="S20" s="122"/>
      <c r="T20" s="123"/>
      <c r="U20" s="124"/>
      <c r="V20" s="112"/>
      <c r="W20" s="125"/>
      <c r="X20" s="126"/>
      <c r="Y20" s="139"/>
      <c r="Z20" s="140"/>
      <c r="AA20" s="128"/>
      <c r="AB20" s="129"/>
      <c r="AC20" s="130"/>
      <c r="AD20" s="131"/>
      <c r="AE20" s="132"/>
      <c r="AF20" s="133"/>
    </row>
    <row r="21" spans="1:42">
      <c r="A21" s="63" t="s">
        <v>64</v>
      </c>
      <c r="B21" s="140" t="str">
        <f>IF(B19="FFT",B20*(1+B18),"原価部門間違い")</f>
        <v>原価部門間違い</v>
      </c>
      <c r="C21" s="153"/>
      <c r="D21" s="140" t="str">
        <f t="shared" si="1"/>
        <v/>
      </c>
      <c r="F21" s="148">
        <f t="shared" si="0"/>
        <v>6</v>
      </c>
      <c r="G21" s="149"/>
      <c r="H21" s="149"/>
      <c r="I21" s="113"/>
      <c r="J21" s="114"/>
      <c r="K21" s="115"/>
      <c r="L21" s="6" t="str">
        <f>IF(ISERROR(VLOOKUP(G21,#REF!,6,0)),"",VLOOKUP(G21,#REF!,6,0))</f>
        <v/>
      </c>
      <c r="M21" s="116"/>
      <c r="N21" s="117"/>
      <c r="O21" s="118"/>
      <c r="P21" s="119"/>
      <c r="Q21" s="120"/>
      <c r="R21" s="121"/>
      <c r="S21" s="122"/>
      <c r="T21" s="123"/>
      <c r="U21" s="124"/>
      <c r="V21" s="112"/>
      <c r="W21" s="125"/>
      <c r="X21" s="141"/>
      <c r="Y21" s="154"/>
      <c r="Z21" s="140"/>
      <c r="AA21" s="126"/>
      <c r="AB21" s="129"/>
      <c r="AC21" s="130"/>
      <c r="AD21" s="131"/>
      <c r="AE21" s="155"/>
      <c r="AF21" s="133"/>
    </row>
    <row r="22" spans="1:42">
      <c r="A22" s="144" t="s">
        <v>65</v>
      </c>
      <c r="B22" s="156" t="e">
        <f>SUM(B23,B32)</f>
        <v>#VALUE!</v>
      </c>
      <c r="C22" s="157"/>
      <c r="D22" s="156" t="str">
        <f t="shared" si="1"/>
        <v/>
      </c>
      <c r="F22" s="148">
        <f t="shared" si="0"/>
        <v>7</v>
      </c>
      <c r="G22" s="149"/>
      <c r="H22" s="149"/>
      <c r="I22" s="113"/>
      <c r="J22" s="158"/>
      <c r="K22" s="159"/>
      <c r="L22" s="6" t="str">
        <f>IF(ISERROR(VLOOKUP(G22,#REF!,6,0)),"",VLOOKUP(G22,#REF!,6,0))</f>
        <v/>
      </c>
      <c r="M22" s="116"/>
      <c r="N22" s="117"/>
      <c r="O22" s="118"/>
      <c r="P22" s="119"/>
      <c r="Q22" s="160"/>
      <c r="R22" s="121"/>
      <c r="S22" s="122"/>
      <c r="T22" s="123"/>
      <c r="U22" s="124"/>
      <c r="V22" s="112"/>
      <c r="W22" s="125"/>
      <c r="X22" s="141"/>
      <c r="Y22" s="142"/>
      <c r="Z22" s="143"/>
      <c r="AA22" s="120"/>
      <c r="AB22" s="129"/>
      <c r="AC22" s="130"/>
      <c r="AD22" s="131"/>
      <c r="AE22" s="155"/>
      <c r="AF22" s="133"/>
    </row>
    <row r="23" spans="1:42">
      <c r="A23" s="161" t="s">
        <v>66</v>
      </c>
      <c r="B23" s="162" t="e">
        <f>ROUND(IF(B19="FFT",B21*B17,"原価部門間違い"),2)</f>
        <v>#VALUE!</v>
      </c>
      <c r="C23" s="157"/>
      <c r="D23" s="156" t="str">
        <f t="shared" si="1"/>
        <v/>
      </c>
      <c r="F23" s="148">
        <f t="shared" si="0"/>
        <v>8</v>
      </c>
      <c r="G23" s="149"/>
      <c r="H23" s="149"/>
      <c r="I23" s="113"/>
      <c r="J23" s="158"/>
      <c r="K23" s="163"/>
      <c r="L23" s="164" t="str">
        <f>IF(ISERROR(VLOOKUP(G23,#REF!,6,0)),"",VLOOKUP(G23,#REF!,6,0))</f>
        <v/>
      </c>
      <c r="M23" s="116"/>
      <c r="N23" s="117"/>
      <c r="O23" s="118"/>
      <c r="P23" s="119"/>
      <c r="Q23" s="160"/>
      <c r="R23" s="121"/>
      <c r="S23" s="122"/>
      <c r="T23" s="123"/>
      <c r="U23" s="124"/>
      <c r="V23" s="112"/>
      <c r="W23" s="125"/>
      <c r="X23" s="141"/>
      <c r="Y23" s="142"/>
      <c r="Z23" s="143"/>
      <c r="AA23" s="165"/>
      <c r="AB23" s="129"/>
      <c r="AC23" s="130"/>
      <c r="AD23" s="131"/>
      <c r="AE23" s="155"/>
      <c r="AF23" s="133"/>
    </row>
    <row r="24" spans="1:42" s="170" customFormat="1">
      <c r="A24" s="166" t="s">
        <v>57</v>
      </c>
      <c r="B24" s="167">
        <f>ROUND(SUMIF($H$16:$H$200,A24,$S$16:$S$200),2)</f>
        <v>0</v>
      </c>
      <c r="C24" s="168"/>
      <c r="D24" s="169">
        <f t="shared" si="1"/>
        <v>0</v>
      </c>
      <c r="E24" s="2"/>
      <c r="F24" s="148">
        <f t="shared" si="0"/>
        <v>9</v>
      </c>
      <c r="G24" s="149"/>
      <c r="H24" s="149"/>
      <c r="I24" s="113"/>
      <c r="J24" s="158"/>
      <c r="K24" s="163"/>
      <c r="L24" s="164" t="str">
        <f>IF(ISERROR(VLOOKUP(G24,#REF!,6,0)),"",VLOOKUP(G24,#REF!,6,0))</f>
        <v/>
      </c>
      <c r="M24" s="116"/>
      <c r="N24" s="117"/>
      <c r="O24" s="118"/>
      <c r="P24" s="119"/>
      <c r="Q24" s="160"/>
      <c r="R24" s="121"/>
      <c r="S24" s="122"/>
      <c r="T24" s="123"/>
      <c r="U24" s="124"/>
      <c r="V24" s="112"/>
      <c r="W24" s="125"/>
      <c r="X24" s="141"/>
      <c r="Y24" s="142"/>
      <c r="Z24" s="143"/>
      <c r="AA24" s="141"/>
      <c r="AB24" s="129"/>
      <c r="AC24" s="130"/>
      <c r="AD24" s="131"/>
      <c r="AE24" s="155"/>
      <c r="AF24" s="133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171" t="s">
        <v>67</v>
      </c>
      <c r="B25" s="167">
        <f>ROUND(SUMIF($H$16:$H$200,A25,$S$16:$S$200),2)</f>
        <v>0</v>
      </c>
      <c r="C25" s="168"/>
      <c r="D25" s="169">
        <f t="shared" si="1"/>
        <v>0</v>
      </c>
      <c r="F25" s="148">
        <f>F24+1</f>
        <v>10</v>
      </c>
      <c r="G25" s="172"/>
      <c r="H25" s="149"/>
      <c r="I25" s="113"/>
      <c r="J25" s="158"/>
      <c r="K25" s="173"/>
      <c r="L25" s="164" t="str">
        <f>IF(ISERROR(VLOOKUP(G25,#REF!,6,0)),"",VLOOKUP(G25,#REF!,6,0))</f>
        <v/>
      </c>
      <c r="M25" s="116"/>
      <c r="N25" s="174"/>
      <c r="O25" s="118"/>
      <c r="P25" s="175"/>
      <c r="Q25" s="160"/>
      <c r="R25" s="121"/>
      <c r="S25" s="122"/>
      <c r="T25" s="123"/>
      <c r="U25" s="124"/>
      <c r="V25" s="112"/>
      <c r="W25" s="125"/>
      <c r="X25" s="141"/>
      <c r="Y25" s="142"/>
      <c r="Z25" s="143"/>
      <c r="AA25" s="141"/>
      <c r="AB25" s="129"/>
      <c r="AC25" s="130"/>
      <c r="AD25" s="131"/>
      <c r="AE25" s="155"/>
      <c r="AF25" s="133"/>
    </row>
    <row r="26" spans="1:42">
      <c r="A26" s="176" t="s">
        <v>68</v>
      </c>
      <c r="B26" s="177">
        <f>ROUND(SUMIF($H$16:$H$200,A26,$S$16:$S$200),2)</f>
        <v>0</v>
      </c>
      <c r="C26" s="168"/>
      <c r="D26" s="169">
        <f t="shared" si="1"/>
        <v>0</v>
      </c>
      <c r="F26" s="148">
        <f t="shared" si="0"/>
        <v>11</v>
      </c>
      <c r="G26" s="172"/>
      <c r="H26" s="149"/>
      <c r="I26" s="113"/>
      <c r="J26" s="158"/>
      <c r="K26" s="173"/>
      <c r="L26" s="164" t="str">
        <f>IF(ISERROR(VLOOKUP(G26,#REF!,6,0)),"",VLOOKUP(G26,#REF!,6,0))</f>
        <v/>
      </c>
      <c r="M26" s="116"/>
      <c r="N26" s="174"/>
      <c r="O26" s="118"/>
      <c r="P26" s="175"/>
      <c r="Q26" s="160"/>
      <c r="R26" s="121"/>
      <c r="S26" s="122"/>
      <c r="T26" s="123"/>
      <c r="U26" s="124"/>
      <c r="V26" s="112"/>
      <c r="W26" s="125"/>
      <c r="X26" s="141"/>
      <c r="Y26" s="142"/>
      <c r="Z26" s="143"/>
      <c r="AA26" s="160"/>
      <c r="AB26" s="129"/>
      <c r="AC26" s="130"/>
      <c r="AD26" s="131"/>
      <c r="AE26" s="155"/>
      <c r="AF26" s="133"/>
    </row>
    <row r="27" spans="1:42">
      <c r="A27" s="166" t="s">
        <v>63</v>
      </c>
      <c r="B27" s="178">
        <f>ROUND(SUMIF($H$16:$H$200,A27,$S$16:$S$200),2)</f>
        <v>0</v>
      </c>
      <c r="C27" s="168"/>
      <c r="D27" s="169">
        <f t="shared" si="1"/>
        <v>0</v>
      </c>
      <c r="F27" s="148">
        <f t="shared" si="0"/>
        <v>12</v>
      </c>
      <c r="G27" s="172"/>
      <c r="H27" s="149"/>
      <c r="I27" s="113"/>
      <c r="J27" s="158"/>
      <c r="K27" s="173"/>
      <c r="L27" s="164" t="str">
        <f>IF(ISERROR(VLOOKUP(G27,#REF!,6,0)),"",VLOOKUP(G27,#REF!,6,0))</f>
        <v/>
      </c>
      <c r="M27" s="116"/>
      <c r="N27" s="174"/>
      <c r="O27" s="118"/>
      <c r="P27" s="175"/>
      <c r="Q27" s="160"/>
      <c r="R27" s="121"/>
      <c r="S27" s="122"/>
      <c r="T27" s="123"/>
      <c r="U27" s="124"/>
      <c r="V27" s="112"/>
      <c r="W27" s="64"/>
      <c r="X27" s="141"/>
      <c r="Y27" s="142"/>
      <c r="Z27" s="143"/>
      <c r="AA27" s="141"/>
      <c r="AB27" s="129"/>
      <c r="AC27" s="130"/>
      <c r="AD27" s="131"/>
      <c r="AE27" s="155"/>
      <c r="AF27" s="133"/>
    </row>
    <row r="28" spans="1:42">
      <c r="A28" s="15" t="s">
        <v>69</v>
      </c>
      <c r="B28" s="178">
        <f>ROUND(SUMIF($H$16:$H$200,A28,$S$16:$S$200),2)</f>
        <v>0</v>
      </c>
      <c r="C28" s="168"/>
      <c r="D28" s="169">
        <f t="shared" si="1"/>
        <v>0</v>
      </c>
      <c r="F28" s="148">
        <f t="shared" si="0"/>
        <v>13</v>
      </c>
      <c r="G28" s="172"/>
      <c r="H28" s="149"/>
      <c r="I28" s="113"/>
      <c r="J28" s="158"/>
      <c r="K28" s="173"/>
      <c r="L28" s="164" t="str">
        <f>IF(ISERROR(VLOOKUP(G28,#REF!,6,0)),"",VLOOKUP(G28,#REF!,6,0))</f>
        <v/>
      </c>
      <c r="M28" s="116"/>
      <c r="N28" s="174"/>
      <c r="O28" s="118"/>
      <c r="P28" s="175"/>
      <c r="Q28" s="160"/>
      <c r="R28" s="121"/>
      <c r="S28" s="122"/>
      <c r="T28" s="123"/>
      <c r="U28" s="124"/>
      <c r="V28" s="112"/>
      <c r="W28" s="179"/>
      <c r="X28" s="141"/>
      <c r="Y28" s="142"/>
      <c r="Z28" s="143"/>
      <c r="AA28" s="141"/>
      <c r="AB28" s="129"/>
      <c r="AC28" s="130"/>
      <c r="AD28" s="131"/>
      <c r="AE28" s="155"/>
      <c r="AF28" s="133"/>
    </row>
    <row r="29" spans="1:42">
      <c r="A29" s="180" t="s">
        <v>70</v>
      </c>
      <c r="B29" s="181">
        <f>SUM(B24:B28)</f>
        <v>0</v>
      </c>
      <c r="C29" s="157"/>
      <c r="D29" s="156">
        <f t="shared" si="1"/>
        <v>0</v>
      </c>
      <c r="F29" s="148">
        <f t="shared" si="0"/>
        <v>14</v>
      </c>
      <c r="G29" s="172"/>
      <c r="H29" s="182"/>
      <c r="I29" s="113"/>
      <c r="J29" s="158"/>
      <c r="K29" s="173"/>
      <c r="L29" s="164" t="str">
        <f>IF(ISERROR(VLOOKUP(G29,#REF!,6,0)),"",VLOOKUP(G29,#REF!,6,0))</f>
        <v/>
      </c>
      <c r="M29" s="116"/>
      <c r="N29" s="174"/>
      <c r="O29" s="118"/>
      <c r="P29" s="175"/>
      <c r="Q29" s="160"/>
      <c r="R29" s="121"/>
      <c r="S29" s="122"/>
      <c r="T29" s="123"/>
      <c r="U29" s="124"/>
      <c r="V29" s="112"/>
      <c r="W29" s="64"/>
      <c r="X29" s="141"/>
      <c r="Y29" s="142"/>
      <c r="Z29" s="143"/>
      <c r="AA29" s="160"/>
      <c r="AB29" s="129"/>
      <c r="AC29" s="130"/>
      <c r="AD29" s="131"/>
      <c r="AE29" s="155"/>
      <c r="AF29" s="133"/>
    </row>
    <row r="30" spans="1:42">
      <c r="A30" s="15" t="s">
        <v>71</v>
      </c>
      <c r="B30" s="183"/>
      <c r="C30" s="184"/>
      <c r="D30" s="185">
        <f t="shared" si="1"/>
        <v>0</v>
      </c>
      <c r="F30" s="148">
        <f t="shared" si="0"/>
        <v>15</v>
      </c>
      <c r="G30" s="172"/>
      <c r="H30" s="149"/>
      <c r="I30" s="113"/>
      <c r="J30" s="158"/>
      <c r="K30" s="173"/>
      <c r="L30" s="164" t="str">
        <f>IF(ISERROR(VLOOKUP(G30,#REF!,6,0)),"",VLOOKUP(G30,#REF!,6,0))</f>
        <v/>
      </c>
      <c r="M30" s="116"/>
      <c r="N30" s="174"/>
      <c r="O30" s="118"/>
      <c r="P30" s="175"/>
      <c r="Q30" s="160"/>
      <c r="R30" s="121"/>
      <c r="S30" s="122"/>
      <c r="T30" s="123"/>
      <c r="U30" s="124"/>
      <c r="V30" s="112"/>
      <c r="W30" s="64"/>
      <c r="X30" s="141"/>
      <c r="Y30" s="142"/>
      <c r="Z30" s="143"/>
      <c r="AA30" s="160"/>
      <c r="AB30" s="129"/>
      <c r="AC30" s="130"/>
      <c r="AD30" s="131"/>
      <c r="AE30" s="155"/>
      <c r="AF30" s="133"/>
    </row>
    <row r="31" spans="1:42">
      <c r="A31" s="166" t="s">
        <v>72</v>
      </c>
      <c r="B31" s="186">
        <f>ROUND(B24*B30,2)</f>
        <v>0</v>
      </c>
      <c r="C31" s="174"/>
      <c r="D31" s="187">
        <f t="shared" si="1"/>
        <v>0</v>
      </c>
      <c r="F31" s="148">
        <f t="shared" si="0"/>
        <v>16</v>
      </c>
      <c r="G31" s="172"/>
      <c r="H31" s="149"/>
      <c r="I31" s="113"/>
      <c r="J31" s="158"/>
      <c r="K31" s="173"/>
      <c r="L31" s="164" t="str">
        <f>IF(ISERROR(VLOOKUP(G31,#REF!,6,0)),"",VLOOKUP(G31,#REF!,6,0))</f>
        <v/>
      </c>
      <c r="M31" s="116"/>
      <c r="N31" s="174"/>
      <c r="O31" s="118"/>
      <c r="P31" s="175"/>
      <c r="Q31" s="160"/>
      <c r="R31" s="121"/>
      <c r="S31" s="122"/>
      <c r="T31" s="123"/>
      <c r="U31" s="124"/>
      <c r="V31" s="112"/>
      <c r="W31" s="64"/>
      <c r="X31" s="141"/>
      <c r="Y31" s="142"/>
      <c r="Z31" s="143"/>
      <c r="AA31" s="141"/>
      <c r="AB31" s="129"/>
      <c r="AC31" s="130"/>
      <c r="AD31" s="131"/>
      <c r="AE31" s="155"/>
      <c r="AF31" s="133"/>
    </row>
    <row r="32" spans="1:42">
      <c r="A32" s="188" t="s">
        <v>73</v>
      </c>
      <c r="B32" s="189">
        <f>SUM(B29,B31)</f>
        <v>0</v>
      </c>
      <c r="C32" s="190"/>
      <c r="D32" s="191">
        <f t="shared" si="1"/>
        <v>0</v>
      </c>
      <c r="F32" s="148">
        <f t="shared" si="0"/>
        <v>17</v>
      </c>
      <c r="G32" s="172"/>
      <c r="H32" s="149"/>
      <c r="I32" s="113"/>
      <c r="J32" s="158"/>
      <c r="K32" s="173"/>
      <c r="L32" s="164" t="str">
        <f>IF(ISERROR(VLOOKUP(G32,#REF!,6,0)),"",VLOOKUP(G32,#REF!,6,0))</f>
        <v/>
      </c>
      <c r="M32" s="116"/>
      <c r="N32" s="174"/>
      <c r="O32" s="118"/>
      <c r="P32" s="175"/>
      <c r="Q32" s="160"/>
      <c r="R32" s="121"/>
      <c r="S32" s="122"/>
      <c r="T32" s="123"/>
      <c r="U32" s="124"/>
      <c r="V32" s="112"/>
      <c r="W32" s="64"/>
      <c r="X32" s="141"/>
      <c r="Y32" s="142"/>
      <c r="Z32" s="143"/>
      <c r="AA32" s="141"/>
      <c r="AB32" s="129"/>
      <c r="AC32" s="130"/>
      <c r="AD32" s="131"/>
      <c r="AE32" s="155"/>
      <c r="AF32" s="133"/>
    </row>
    <row r="33" spans="1:32">
      <c r="F33" s="148">
        <f t="shared" si="0"/>
        <v>18</v>
      </c>
      <c r="G33" s="172"/>
      <c r="H33" s="149"/>
      <c r="I33" s="113"/>
      <c r="J33" s="158"/>
      <c r="K33" s="173"/>
      <c r="L33" s="164" t="str">
        <f>IF(ISERROR(VLOOKUP(G33,#REF!,6,0)),"",VLOOKUP(G33,#REF!,6,0))</f>
        <v/>
      </c>
      <c r="M33" s="116"/>
      <c r="N33" s="174"/>
      <c r="O33" s="118"/>
      <c r="P33" s="175"/>
      <c r="Q33" s="160"/>
      <c r="R33" s="121"/>
      <c r="S33" s="122"/>
      <c r="T33" s="123"/>
      <c r="U33" s="124"/>
      <c r="V33" s="112"/>
      <c r="W33" s="64"/>
      <c r="X33" s="141"/>
      <c r="Y33" s="142"/>
      <c r="Z33" s="143"/>
      <c r="AA33" s="141"/>
      <c r="AB33" s="129"/>
      <c r="AC33" s="130"/>
      <c r="AD33" s="131"/>
      <c r="AE33" s="155"/>
      <c r="AF33" s="133"/>
    </row>
    <row r="34" spans="1:32">
      <c r="F34" s="148">
        <f t="shared" si="0"/>
        <v>19</v>
      </c>
      <c r="G34" s="172"/>
      <c r="H34" s="149"/>
      <c r="I34" s="113"/>
      <c r="J34" s="158"/>
      <c r="K34" s="192"/>
      <c r="L34" s="6" t="str">
        <f>IF(ISERROR(VLOOKUP(G34,#REF!,6,0)),"",VLOOKUP(G34,#REF!,6,0))</f>
        <v/>
      </c>
      <c r="M34" s="116"/>
      <c r="N34" s="174"/>
      <c r="O34" s="118"/>
      <c r="P34" s="175"/>
      <c r="Q34" s="160"/>
      <c r="R34" s="121"/>
      <c r="S34" s="122"/>
      <c r="T34" s="123"/>
      <c r="U34" s="124"/>
      <c r="V34" s="112"/>
      <c r="W34" s="125"/>
      <c r="X34" s="141"/>
      <c r="Y34" s="142"/>
      <c r="Z34" s="143"/>
      <c r="AA34" s="141"/>
      <c r="AB34" s="129"/>
      <c r="AC34" s="130"/>
      <c r="AD34" s="131"/>
      <c r="AE34" s="155"/>
      <c r="AF34" s="133"/>
    </row>
    <row r="35" spans="1:32">
      <c r="F35" s="148">
        <f t="shared" si="0"/>
        <v>20</v>
      </c>
      <c r="G35" s="172"/>
      <c r="H35" s="149"/>
      <c r="I35" s="113"/>
      <c r="J35" s="158"/>
      <c r="K35" s="192"/>
      <c r="L35" s="6" t="str">
        <f>IF(ISERROR(VLOOKUP(G35,#REF!,6,0)),"",VLOOKUP(G35,#REF!,6,0))</f>
        <v/>
      </c>
      <c r="M35" s="116"/>
      <c r="N35" s="174"/>
      <c r="O35" s="118"/>
      <c r="P35" s="175"/>
      <c r="Q35" s="160"/>
      <c r="R35" s="121"/>
      <c r="S35" s="122"/>
      <c r="T35" s="123"/>
      <c r="U35" s="124"/>
      <c r="V35" s="112"/>
      <c r="W35" s="125"/>
      <c r="X35" s="141"/>
      <c r="Y35" s="142"/>
      <c r="Z35" s="143"/>
      <c r="AA35" s="141"/>
      <c r="AB35" s="129"/>
      <c r="AC35" s="130"/>
      <c r="AD35" s="131"/>
      <c r="AE35" s="155"/>
      <c r="AF35" s="133"/>
    </row>
    <row r="36" spans="1:32">
      <c r="F36" s="148">
        <f t="shared" si="0"/>
        <v>21</v>
      </c>
      <c r="G36" s="172"/>
      <c r="H36" s="149"/>
      <c r="I36" s="113"/>
      <c r="J36" s="158"/>
      <c r="K36" s="192"/>
      <c r="L36" s="6" t="str">
        <f>IF(ISERROR(VLOOKUP(G36,#REF!,6,0)),"",VLOOKUP(G36,#REF!,6,0))</f>
        <v/>
      </c>
      <c r="M36" s="116"/>
      <c r="N36" s="174"/>
      <c r="O36" s="118"/>
      <c r="P36" s="175"/>
      <c r="Q36" s="160"/>
      <c r="R36" s="121"/>
      <c r="S36" s="122"/>
      <c r="T36" s="123"/>
      <c r="U36" s="124"/>
      <c r="V36" s="112"/>
      <c r="W36" s="125"/>
      <c r="X36" s="141"/>
      <c r="Y36" s="142"/>
      <c r="Z36" s="143"/>
      <c r="AA36" s="141"/>
      <c r="AB36" s="129"/>
      <c r="AC36" s="130"/>
      <c r="AD36" s="131"/>
      <c r="AE36" s="155"/>
      <c r="AF36" s="133"/>
    </row>
    <row r="37" spans="1:32">
      <c r="F37" s="148">
        <f>F36+1</f>
        <v>22</v>
      </c>
      <c r="G37" s="172"/>
      <c r="H37" s="149"/>
      <c r="I37" s="113"/>
      <c r="J37" s="158"/>
      <c r="K37" s="192"/>
      <c r="L37" s="6" t="str">
        <f>IF(ISERROR(VLOOKUP(G37,#REF!,6,0)),"",VLOOKUP(G37,#REF!,6,0))</f>
        <v/>
      </c>
      <c r="M37" s="116"/>
      <c r="N37" s="174"/>
      <c r="O37" s="118"/>
      <c r="P37" s="175"/>
      <c r="Q37" s="160"/>
      <c r="R37" s="121"/>
      <c r="S37" s="122"/>
      <c r="T37" s="123"/>
      <c r="U37" s="124"/>
      <c r="V37" s="112"/>
      <c r="W37" s="125"/>
      <c r="X37" s="141"/>
      <c r="Y37" s="142"/>
      <c r="Z37" s="143"/>
      <c r="AA37" s="141"/>
      <c r="AB37" s="129"/>
      <c r="AC37" s="130"/>
      <c r="AD37" s="131"/>
      <c r="AE37" s="155"/>
      <c r="AF37" s="133"/>
    </row>
    <row r="38" spans="1:32">
      <c r="F38" s="112">
        <f t="shared" si="0"/>
        <v>23</v>
      </c>
      <c r="G38" s="179"/>
      <c r="H38" s="64"/>
      <c r="I38" s="15"/>
      <c r="J38" s="114"/>
      <c r="K38" s="192"/>
      <c r="L38" s="6" t="str">
        <f>IF(ISERROR(VLOOKUP(G38,#REF!,6,0)),"",VLOOKUP(G38,#REF!,6,0))</f>
        <v/>
      </c>
      <c r="M38" s="116"/>
      <c r="N38" s="174"/>
      <c r="O38" s="118"/>
      <c r="P38" s="175"/>
      <c r="Q38" s="160"/>
      <c r="R38" s="121"/>
      <c r="S38" s="122"/>
      <c r="T38" s="123"/>
      <c r="U38" s="124"/>
      <c r="V38" s="112"/>
      <c r="W38" s="125"/>
      <c r="X38" s="141"/>
      <c r="Y38" s="142"/>
      <c r="Z38" s="143"/>
      <c r="AA38" s="141"/>
      <c r="AB38" s="129"/>
      <c r="AC38" s="130"/>
      <c r="AD38" s="131"/>
      <c r="AE38" s="155"/>
      <c r="AF38" s="133"/>
    </row>
    <row r="39" spans="1:32">
      <c r="A39" s="4" t="s">
        <v>74</v>
      </c>
      <c r="F39" s="112">
        <f t="shared" si="0"/>
        <v>24</v>
      </c>
      <c r="G39" s="179"/>
      <c r="H39" s="64"/>
      <c r="I39" s="15"/>
      <c r="J39" s="114"/>
      <c r="K39" s="192"/>
      <c r="L39" s="6" t="str">
        <f>IF(ISERROR(VLOOKUP(G39,#REF!,6,0)),"",VLOOKUP(G39,#REF!,6,0))</f>
        <v/>
      </c>
      <c r="M39" s="116"/>
      <c r="N39" s="174"/>
      <c r="O39" s="118"/>
      <c r="P39" s="175"/>
      <c r="Q39" s="160"/>
      <c r="R39" s="121"/>
      <c r="S39" s="122"/>
      <c r="T39" s="123"/>
      <c r="U39" s="124"/>
      <c r="V39" s="112"/>
      <c r="W39" s="125"/>
      <c r="X39" s="141"/>
      <c r="Y39" s="142"/>
      <c r="Z39" s="143"/>
      <c r="AA39" s="141"/>
      <c r="AB39" s="129"/>
      <c r="AC39" s="130"/>
      <c r="AD39" s="131"/>
      <c r="AE39" s="155"/>
      <c r="AF39" s="133"/>
    </row>
    <row r="40" spans="1:32" ht="14.4">
      <c r="A40" s="193" t="s">
        <v>75</v>
      </c>
      <c r="B40" s="194"/>
      <c r="F40" s="112">
        <f t="shared" si="0"/>
        <v>25</v>
      </c>
      <c r="G40" s="179"/>
      <c r="H40" s="64"/>
      <c r="I40" s="15"/>
      <c r="J40" s="114"/>
      <c r="K40" s="192"/>
      <c r="L40" s="6" t="str">
        <f>IF(ISERROR(VLOOKUP(G40,#REF!,6,0)),"",VLOOKUP(G40,#REF!,6,0))</f>
        <v/>
      </c>
      <c r="M40" s="116"/>
      <c r="N40" s="174"/>
      <c r="O40" s="118"/>
      <c r="P40" s="175"/>
      <c r="Q40" s="160"/>
      <c r="R40" s="121"/>
      <c r="S40" s="122"/>
      <c r="T40" s="123"/>
      <c r="U40" s="124"/>
      <c r="V40" s="112"/>
      <c r="W40" s="125"/>
      <c r="X40" s="141"/>
      <c r="Y40" s="142"/>
      <c r="Z40" s="143"/>
      <c r="AA40" s="141"/>
      <c r="AB40" s="129"/>
      <c r="AC40" s="130"/>
      <c r="AD40" s="131"/>
      <c r="AE40" s="155"/>
      <c r="AF40" s="133"/>
    </row>
    <row r="41" spans="1:32" ht="14.4">
      <c r="A41" s="193" t="s">
        <v>76</v>
      </c>
      <c r="B41" s="195"/>
      <c r="F41" s="112">
        <f t="shared" si="0"/>
        <v>26</v>
      </c>
      <c r="G41" s="179"/>
      <c r="H41" s="64"/>
      <c r="I41" s="15"/>
      <c r="J41" s="114"/>
      <c r="K41" s="192"/>
      <c r="L41" s="6" t="str">
        <f>IF(ISERROR(VLOOKUP(G41,#REF!,6,0)),"",VLOOKUP(G41,#REF!,6,0))</f>
        <v/>
      </c>
      <c r="M41" s="116"/>
      <c r="N41" s="174"/>
      <c r="O41" s="118"/>
      <c r="P41" s="175"/>
      <c r="Q41" s="160"/>
      <c r="R41" s="121"/>
      <c r="S41" s="122"/>
      <c r="T41" s="123"/>
      <c r="U41" s="124"/>
      <c r="V41" s="112"/>
      <c r="W41" s="125"/>
      <c r="X41" s="141"/>
      <c r="Y41" s="142"/>
      <c r="Z41" s="143"/>
      <c r="AA41" s="141"/>
      <c r="AB41" s="129"/>
      <c r="AC41" s="130"/>
      <c r="AD41" s="131"/>
      <c r="AE41" s="155"/>
      <c r="AF41" s="133"/>
    </row>
    <row r="42" spans="1:32">
      <c r="F42" s="112">
        <f t="shared" si="0"/>
        <v>27</v>
      </c>
      <c r="G42" s="179"/>
      <c r="H42" s="64"/>
      <c r="I42" s="15"/>
      <c r="J42" s="114"/>
      <c r="K42" s="192"/>
      <c r="L42" s="6" t="str">
        <f>IF(ISERROR(VLOOKUP(G42,#REF!,6,0)),"",VLOOKUP(G42,#REF!,6,0))</f>
        <v/>
      </c>
      <c r="M42" s="116"/>
      <c r="N42" s="174"/>
      <c r="O42" s="118"/>
      <c r="P42" s="175"/>
      <c r="Q42" s="160"/>
      <c r="R42" s="121"/>
      <c r="S42" s="122"/>
      <c r="T42" s="123"/>
      <c r="U42" s="124"/>
      <c r="V42" s="112"/>
      <c r="W42" s="125"/>
      <c r="X42" s="141"/>
      <c r="Y42" s="142"/>
      <c r="Z42" s="143"/>
      <c r="AA42" s="141"/>
      <c r="AB42" s="129"/>
      <c r="AC42" s="130"/>
      <c r="AD42" s="131"/>
      <c r="AE42" s="155"/>
      <c r="AF42" s="133"/>
    </row>
    <row r="43" spans="1:32">
      <c r="F43" s="112">
        <f t="shared" si="0"/>
        <v>28</v>
      </c>
      <c r="G43" s="179"/>
      <c r="H43" s="64"/>
      <c r="I43" s="15"/>
      <c r="J43" s="114"/>
      <c r="K43" s="192"/>
      <c r="L43" s="6" t="str">
        <f>IF(ISERROR(VLOOKUP(G43,#REF!,6,0)),"",VLOOKUP(G43,#REF!,6,0))</f>
        <v/>
      </c>
      <c r="M43" s="116"/>
      <c r="N43" s="174"/>
      <c r="O43" s="118"/>
      <c r="P43" s="175"/>
      <c r="Q43" s="160"/>
      <c r="R43" s="121"/>
      <c r="S43" s="122"/>
      <c r="T43" s="123"/>
      <c r="U43" s="124"/>
      <c r="V43" s="112"/>
      <c r="W43" s="125"/>
      <c r="X43" s="141"/>
      <c r="Y43" s="142"/>
      <c r="Z43" s="143"/>
      <c r="AA43" s="141"/>
      <c r="AB43" s="129"/>
      <c r="AC43" s="130"/>
      <c r="AD43" s="131"/>
      <c r="AE43" s="155"/>
      <c r="AF43" s="133"/>
    </row>
    <row r="44" spans="1:32">
      <c r="F44" s="112">
        <f t="shared" si="0"/>
        <v>29</v>
      </c>
      <c r="G44" s="179"/>
      <c r="H44" s="64"/>
      <c r="I44" s="15"/>
      <c r="J44" s="114"/>
      <c r="K44" s="192"/>
      <c r="L44" s="6" t="str">
        <f>IF(ISERROR(VLOOKUP(G44,#REF!,6,0)),"",VLOOKUP(G44,#REF!,6,0))</f>
        <v/>
      </c>
      <c r="M44" s="116"/>
      <c r="N44" s="174"/>
      <c r="O44" s="118"/>
      <c r="P44" s="175"/>
      <c r="Q44" s="160"/>
      <c r="R44" s="121"/>
      <c r="S44" s="122"/>
      <c r="T44" s="123"/>
      <c r="U44" s="124"/>
      <c r="V44" s="112"/>
      <c r="W44" s="125"/>
      <c r="X44" s="141"/>
      <c r="Y44" s="142"/>
      <c r="Z44" s="143"/>
      <c r="AA44" s="141"/>
      <c r="AB44" s="129"/>
      <c r="AC44" s="130"/>
      <c r="AD44" s="131"/>
      <c r="AE44" s="155"/>
      <c r="AF44" s="133"/>
    </row>
    <row r="45" spans="1:32">
      <c r="B45" s="196"/>
      <c r="C45" s="196"/>
      <c r="D45" s="196"/>
      <c r="E45" s="197"/>
      <c r="F45" s="112">
        <f t="shared" si="0"/>
        <v>30</v>
      </c>
      <c r="G45" s="179"/>
      <c r="H45" s="64"/>
      <c r="I45" s="15"/>
      <c r="J45" s="114"/>
      <c r="K45" s="192"/>
      <c r="L45" s="6" t="str">
        <f>IF(ISERROR(VLOOKUP(G45,#REF!,6,0)),"",VLOOKUP(G45,#REF!,6,0))</f>
        <v/>
      </c>
      <c r="M45" s="116"/>
      <c r="N45" s="174"/>
      <c r="O45" s="118"/>
      <c r="P45" s="175"/>
      <c r="Q45" s="160"/>
      <c r="R45" s="121"/>
      <c r="S45" s="122"/>
      <c r="T45" s="123"/>
      <c r="U45" s="124"/>
      <c r="V45" s="112"/>
      <c r="W45" s="125"/>
      <c r="X45" s="141"/>
      <c r="Y45" s="142"/>
      <c r="Z45" s="143"/>
      <c r="AA45" s="141"/>
      <c r="AB45" s="129"/>
      <c r="AC45" s="130"/>
      <c r="AD45" s="131"/>
      <c r="AE45" s="155"/>
      <c r="AF45" s="133"/>
    </row>
    <row r="46" spans="1:32">
      <c r="E46" s="197"/>
      <c r="F46" s="112">
        <f t="shared" si="0"/>
        <v>31</v>
      </c>
      <c r="G46" s="179"/>
      <c r="H46" s="64"/>
      <c r="I46" s="15"/>
      <c r="J46" s="114"/>
      <c r="K46" s="192"/>
      <c r="L46" s="6" t="str">
        <f>IF(ISERROR(VLOOKUP(G46,#REF!,6,0)),"",VLOOKUP(G46,#REF!,6,0))</f>
        <v/>
      </c>
      <c r="M46" s="116"/>
      <c r="N46" s="174"/>
      <c r="O46" s="118"/>
      <c r="P46" s="175"/>
      <c r="Q46" s="160"/>
      <c r="R46" s="121"/>
      <c r="S46" s="122"/>
      <c r="T46" s="123"/>
      <c r="U46" s="124"/>
      <c r="V46" s="112"/>
      <c r="W46" s="125"/>
      <c r="X46" s="141"/>
      <c r="Y46" s="142"/>
      <c r="Z46" s="143"/>
      <c r="AA46" s="141"/>
      <c r="AB46" s="129"/>
      <c r="AC46" s="130"/>
      <c r="AD46" s="131"/>
      <c r="AE46" s="155"/>
      <c r="AF46" s="133"/>
    </row>
    <row r="47" spans="1:32">
      <c r="E47" s="197"/>
      <c r="F47" s="112">
        <f t="shared" si="0"/>
        <v>32</v>
      </c>
      <c r="G47" s="179"/>
      <c r="H47" s="64"/>
      <c r="I47" s="15"/>
      <c r="J47" s="114"/>
      <c r="K47" s="192"/>
      <c r="L47" s="6" t="str">
        <f>IF(ISERROR(VLOOKUP(G47,#REF!,6,0)),"",VLOOKUP(G47,#REF!,6,0))</f>
        <v/>
      </c>
      <c r="M47" s="116"/>
      <c r="N47" s="174"/>
      <c r="O47" s="118"/>
      <c r="P47" s="175"/>
      <c r="Q47" s="160"/>
      <c r="R47" s="121"/>
      <c r="S47" s="122"/>
      <c r="T47" s="123"/>
      <c r="U47" s="124"/>
      <c r="V47" s="112"/>
      <c r="W47" s="125"/>
      <c r="X47" s="141"/>
      <c r="Y47" s="142"/>
      <c r="Z47" s="143"/>
      <c r="AA47" s="141"/>
      <c r="AB47" s="129"/>
      <c r="AC47" s="130"/>
      <c r="AD47" s="131"/>
      <c r="AE47" s="155"/>
      <c r="AF47" s="133"/>
    </row>
    <row r="48" spans="1:32">
      <c r="E48" s="197"/>
      <c r="F48" s="112">
        <f t="shared" si="0"/>
        <v>33</v>
      </c>
      <c r="G48" s="179"/>
      <c r="H48" s="64"/>
      <c r="I48" s="15"/>
      <c r="J48" s="114"/>
      <c r="K48" s="192"/>
      <c r="L48" s="6" t="str">
        <f>IF(ISERROR(VLOOKUP(G48,#REF!,6,0)),"",VLOOKUP(G48,#REF!,6,0))</f>
        <v/>
      </c>
      <c r="M48" s="116"/>
      <c r="N48" s="174"/>
      <c r="O48" s="118"/>
      <c r="P48" s="175"/>
      <c r="Q48" s="160"/>
      <c r="R48" s="121"/>
      <c r="S48" s="122"/>
      <c r="T48" s="123"/>
      <c r="U48" s="124"/>
      <c r="V48" s="112"/>
      <c r="W48" s="125"/>
      <c r="X48" s="141"/>
      <c r="Y48" s="142"/>
      <c r="Z48" s="143"/>
      <c r="AA48" s="141"/>
      <c r="AB48" s="129"/>
      <c r="AC48" s="130"/>
      <c r="AD48" s="131"/>
      <c r="AE48" s="155"/>
      <c r="AF48" s="133"/>
    </row>
    <row r="49" spans="5:32">
      <c r="E49" s="197"/>
      <c r="F49" s="112">
        <f t="shared" si="0"/>
        <v>34</v>
      </c>
      <c r="G49" s="179"/>
      <c r="H49" s="64"/>
      <c r="I49" s="15"/>
      <c r="J49" s="114"/>
      <c r="K49" s="192"/>
      <c r="L49" s="6" t="str">
        <f>IF(ISERROR(VLOOKUP(G49,#REF!,6,0)),"",VLOOKUP(G49,#REF!,6,0))</f>
        <v/>
      </c>
      <c r="M49" s="116"/>
      <c r="N49" s="174"/>
      <c r="O49" s="118"/>
      <c r="P49" s="175"/>
      <c r="Q49" s="160"/>
      <c r="R49" s="121"/>
      <c r="S49" s="122"/>
      <c r="T49" s="123"/>
      <c r="U49" s="124"/>
      <c r="V49" s="112"/>
      <c r="W49" s="125"/>
      <c r="X49" s="141"/>
      <c r="Y49" s="142"/>
      <c r="Z49" s="143"/>
      <c r="AA49" s="141"/>
      <c r="AB49" s="129"/>
      <c r="AC49" s="130"/>
      <c r="AD49" s="131"/>
      <c r="AE49" s="155"/>
      <c r="AF49" s="133"/>
    </row>
    <row r="50" spans="5:32">
      <c r="E50" s="197"/>
      <c r="F50" s="112">
        <f t="shared" si="0"/>
        <v>35</v>
      </c>
      <c r="G50" s="179"/>
      <c r="H50" s="64"/>
      <c r="I50" s="15"/>
      <c r="J50" s="114"/>
      <c r="K50" s="192"/>
      <c r="L50" s="6" t="str">
        <f>IF(ISERROR(VLOOKUP(G50,#REF!,6,0)),"",VLOOKUP(G50,#REF!,6,0))</f>
        <v/>
      </c>
      <c r="M50" s="116"/>
      <c r="N50" s="174"/>
      <c r="O50" s="118"/>
      <c r="P50" s="175"/>
      <c r="Q50" s="160"/>
      <c r="R50" s="121"/>
      <c r="S50" s="122"/>
      <c r="T50" s="123"/>
      <c r="U50" s="124"/>
      <c r="V50" s="112"/>
      <c r="W50" s="125"/>
      <c r="X50" s="141"/>
      <c r="Y50" s="142"/>
      <c r="Z50" s="143"/>
      <c r="AA50" s="141"/>
      <c r="AB50" s="129"/>
      <c r="AC50" s="130"/>
      <c r="AD50" s="131"/>
      <c r="AE50" s="155"/>
      <c r="AF50" s="133"/>
    </row>
    <row r="51" spans="5:32">
      <c r="E51" s="197"/>
      <c r="F51" s="112">
        <f t="shared" si="0"/>
        <v>36</v>
      </c>
      <c r="G51" s="179"/>
      <c r="H51" s="64"/>
      <c r="I51" s="15"/>
      <c r="J51" s="114"/>
      <c r="K51" s="192"/>
      <c r="L51" s="6" t="str">
        <f>IF(ISERROR(VLOOKUP(G51,#REF!,6,0)),"",VLOOKUP(G51,#REF!,6,0))</f>
        <v/>
      </c>
      <c r="M51" s="116"/>
      <c r="N51" s="174"/>
      <c r="O51" s="118"/>
      <c r="P51" s="175"/>
      <c r="Q51" s="160"/>
      <c r="R51" s="121"/>
      <c r="S51" s="122"/>
      <c r="T51" s="123"/>
      <c r="U51" s="124"/>
      <c r="V51" s="112"/>
      <c r="W51" s="125"/>
      <c r="X51" s="141"/>
      <c r="Y51" s="142"/>
      <c r="Z51" s="143"/>
      <c r="AA51" s="141"/>
      <c r="AB51" s="129" t="str">
        <f t="shared" ref="AB51:AB114" si="2">IF(OR(X51="",Z51="",AA51=""),"",Z51/Y51/AA51)</f>
        <v/>
      </c>
      <c r="AC51" s="130" t="str">
        <f t="shared" ref="AC51:AC114" si="3">IF(AB51="","",IF(B$19="FFT",Z51/X51/AA51*(1+$B$18),"原価部門間違い"))</f>
        <v/>
      </c>
      <c r="AD51" s="131"/>
      <c r="AE51" s="155"/>
      <c r="AF51" s="133"/>
    </row>
    <row r="52" spans="5:32">
      <c r="E52" s="197"/>
      <c r="F52" s="112">
        <f t="shared" si="0"/>
        <v>37</v>
      </c>
      <c r="G52" s="179"/>
      <c r="H52" s="64"/>
      <c r="I52" s="15"/>
      <c r="J52" s="114"/>
      <c r="K52" s="192"/>
      <c r="L52" s="6" t="str">
        <f>IF(ISERROR(VLOOKUP(G52,#REF!,6,0)),"",VLOOKUP(G52,#REF!,6,0))</f>
        <v/>
      </c>
      <c r="M52" s="116"/>
      <c r="N52" s="174"/>
      <c r="O52" s="118"/>
      <c r="P52" s="175"/>
      <c r="Q52" s="160"/>
      <c r="R52" s="121"/>
      <c r="S52" s="122"/>
      <c r="T52" s="123"/>
      <c r="U52" s="124"/>
      <c r="V52" s="112"/>
      <c r="W52" s="125"/>
      <c r="X52" s="141"/>
      <c r="Y52" s="142">
        <f>IF(AND(X51&gt;0,X52=""),1,X52*Y53)</f>
        <v>0</v>
      </c>
      <c r="Z52" s="143"/>
      <c r="AA52" s="141"/>
      <c r="AB52" s="129" t="str">
        <f t="shared" si="2"/>
        <v/>
      </c>
      <c r="AC52" s="130" t="str">
        <f t="shared" si="3"/>
        <v/>
      </c>
      <c r="AD52" s="131"/>
      <c r="AE52" s="155"/>
      <c r="AF52" s="133"/>
    </row>
    <row r="53" spans="5:32">
      <c r="E53" s="197"/>
      <c r="F53" s="112">
        <f t="shared" si="0"/>
        <v>38</v>
      </c>
      <c r="G53" s="179"/>
      <c r="H53" s="64"/>
      <c r="I53" s="15"/>
      <c r="J53" s="114"/>
      <c r="K53" s="140"/>
      <c r="L53" s="6" t="str">
        <f>IF(ISERROR(VLOOKUP(G53,#REF!,6,0)),"",VLOOKUP(G53,#REF!,6,0))</f>
        <v/>
      </c>
      <c r="M53" s="116"/>
      <c r="N53" s="174"/>
      <c r="O53" s="118"/>
      <c r="P53" s="119"/>
      <c r="Q53" s="160"/>
      <c r="R53" s="121"/>
      <c r="S53" s="122"/>
      <c r="T53" s="123"/>
      <c r="U53" s="124"/>
      <c r="V53" s="112"/>
      <c r="W53" s="125"/>
      <c r="X53" s="141"/>
      <c r="Y53" s="142"/>
      <c r="Z53" s="143"/>
      <c r="AA53" s="141"/>
      <c r="AB53" s="129" t="str">
        <f t="shared" si="2"/>
        <v/>
      </c>
      <c r="AC53" s="130" t="str">
        <f t="shared" si="3"/>
        <v/>
      </c>
      <c r="AD53" s="131"/>
      <c r="AE53" s="155"/>
      <c r="AF53" s="133"/>
    </row>
    <row r="54" spans="5:32">
      <c r="E54" s="197"/>
      <c r="F54" s="112">
        <f t="shared" si="0"/>
        <v>39</v>
      </c>
      <c r="G54" s="179"/>
      <c r="H54" s="64"/>
      <c r="I54" s="15"/>
      <c r="J54" s="114"/>
      <c r="K54" s="140"/>
      <c r="L54" s="6" t="str">
        <f>IF(ISERROR(VLOOKUP(G54,#REF!,6,0)),"",VLOOKUP(G54,#REF!,6,0))</f>
        <v/>
      </c>
      <c r="M54" s="116"/>
      <c r="N54" s="174"/>
      <c r="O54" s="118"/>
      <c r="P54" s="119"/>
      <c r="Q54" s="160"/>
      <c r="R54" s="121"/>
      <c r="S54" s="122"/>
      <c r="T54" s="123"/>
      <c r="U54" s="124"/>
      <c r="V54" s="112"/>
      <c r="W54" s="125"/>
      <c r="X54" s="141"/>
      <c r="Y54" s="142"/>
      <c r="Z54" s="143"/>
      <c r="AA54" s="141"/>
      <c r="AB54" s="129" t="str">
        <f t="shared" si="2"/>
        <v/>
      </c>
      <c r="AC54" s="130" t="str">
        <f t="shared" si="3"/>
        <v/>
      </c>
      <c r="AD54" s="131"/>
      <c r="AE54" s="155"/>
      <c r="AF54" s="133"/>
    </row>
    <row r="55" spans="5:32">
      <c r="E55" s="197"/>
      <c r="F55" s="112">
        <f t="shared" si="0"/>
        <v>40</v>
      </c>
      <c r="G55" s="179"/>
      <c r="H55" s="64"/>
      <c r="I55" s="15"/>
      <c r="J55" s="114"/>
      <c r="K55" s="140"/>
      <c r="L55" s="6" t="str">
        <f>IF(ISERROR(VLOOKUP(G55,#REF!,6,0)),"",VLOOKUP(G55,#REF!,6,0))</f>
        <v/>
      </c>
      <c r="M55" s="116"/>
      <c r="N55" s="174"/>
      <c r="O55" s="118"/>
      <c r="P55" s="119"/>
      <c r="Q55" s="160"/>
      <c r="R55" s="121"/>
      <c r="S55" s="122"/>
      <c r="T55" s="123"/>
      <c r="U55" s="124"/>
      <c r="V55" s="112"/>
      <c r="W55" s="125"/>
      <c r="X55" s="141"/>
      <c r="Y55" s="142"/>
      <c r="Z55" s="143"/>
      <c r="AA55" s="141"/>
      <c r="AB55" s="129" t="str">
        <f t="shared" si="2"/>
        <v/>
      </c>
      <c r="AC55" s="130" t="str">
        <f t="shared" si="3"/>
        <v/>
      </c>
      <c r="AD55" s="131"/>
      <c r="AE55" s="155"/>
      <c r="AF55" s="133"/>
    </row>
    <row r="56" spans="5:32">
      <c r="E56" s="197"/>
      <c r="F56" s="112">
        <f t="shared" si="0"/>
        <v>41</v>
      </c>
      <c r="G56" s="179"/>
      <c r="H56" s="64"/>
      <c r="I56" s="15"/>
      <c r="J56" s="114"/>
      <c r="K56" s="140"/>
      <c r="L56" s="6" t="str">
        <f>IF(ISERROR(VLOOKUP(G56,#REF!,6,0)),"",VLOOKUP(G56,#REF!,6,0))</f>
        <v/>
      </c>
      <c r="M56" s="116"/>
      <c r="N56" s="174"/>
      <c r="O56" s="118"/>
      <c r="P56" s="119"/>
      <c r="Q56" s="160"/>
      <c r="R56" s="121"/>
      <c r="S56" s="122"/>
      <c r="T56" s="123"/>
      <c r="U56" s="124"/>
      <c r="V56" s="112"/>
      <c r="W56" s="125"/>
      <c r="X56" s="141"/>
      <c r="Y56" s="142"/>
      <c r="Z56" s="143"/>
      <c r="AA56" s="141"/>
      <c r="AB56" s="129" t="str">
        <f t="shared" si="2"/>
        <v/>
      </c>
      <c r="AC56" s="130" t="str">
        <f t="shared" si="3"/>
        <v/>
      </c>
      <c r="AD56" s="131"/>
      <c r="AE56" s="155"/>
      <c r="AF56" s="133"/>
    </row>
    <row r="57" spans="5:32">
      <c r="E57" s="197"/>
      <c r="F57" s="112">
        <f t="shared" si="0"/>
        <v>42</v>
      </c>
      <c r="G57" s="179"/>
      <c r="H57" s="64"/>
      <c r="I57" s="15"/>
      <c r="J57" s="114"/>
      <c r="K57" s="140"/>
      <c r="L57" s="6" t="str">
        <f>IF(ISERROR(VLOOKUP(G57,#REF!,6,0)),"",VLOOKUP(G57,#REF!,6,0))</f>
        <v/>
      </c>
      <c r="M57" s="116"/>
      <c r="N57" s="174"/>
      <c r="O57" s="118"/>
      <c r="P57" s="119"/>
      <c r="Q57" s="160"/>
      <c r="R57" s="121"/>
      <c r="S57" s="122"/>
      <c r="T57" s="123"/>
      <c r="U57" s="124"/>
      <c r="V57" s="112"/>
      <c r="W57" s="125"/>
      <c r="X57" s="141"/>
      <c r="Y57" s="142"/>
      <c r="Z57" s="143"/>
      <c r="AA57" s="141"/>
      <c r="AB57" s="129" t="str">
        <f t="shared" si="2"/>
        <v/>
      </c>
      <c r="AC57" s="130" t="str">
        <f t="shared" si="3"/>
        <v/>
      </c>
      <c r="AD57" s="131"/>
      <c r="AE57" s="155"/>
      <c r="AF57" s="133"/>
    </row>
    <row r="58" spans="5:32">
      <c r="E58" s="197"/>
      <c r="F58" s="112">
        <f t="shared" si="0"/>
        <v>43</v>
      </c>
      <c r="G58" s="179"/>
      <c r="H58" s="64"/>
      <c r="I58" s="15"/>
      <c r="J58" s="114"/>
      <c r="K58" s="140"/>
      <c r="L58" s="6" t="str">
        <f>IF(ISERROR(VLOOKUP(G58,#REF!,6,0)),"",VLOOKUP(G58,#REF!,6,0))</f>
        <v/>
      </c>
      <c r="M58" s="116"/>
      <c r="N58" s="174"/>
      <c r="O58" s="118"/>
      <c r="P58" s="119"/>
      <c r="Q58" s="160"/>
      <c r="R58" s="121"/>
      <c r="S58" s="122"/>
      <c r="T58" s="123"/>
      <c r="U58" s="124"/>
      <c r="V58" s="112"/>
      <c r="W58" s="125"/>
      <c r="X58" s="141"/>
      <c r="Y58" s="142"/>
      <c r="Z58" s="143"/>
      <c r="AA58" s="141"/>
      <c r="AB58" s="129" t="str">
        <f t="shared" si="2"/>
        <v/>
      </c>
      <c r="AC58" s="130" t="str">
        <f t="shared" si="3"/>
        <v/>
      </c>
      <c r="AD58" s="131"/>
      <c r="AE58" s="155"/>
      <c r="AF58" s="133"/>
    </row>
    <row r="59" spans="5:32">
      <c r="E59" s="197"/>
      <c r="F59" s="112">
        <f t="shared" si="0"/>
        <v>44</v>
      </c>
      <c r="G59" s="179"/>
      <c r="H59" s="64"/>
      <c r="I59" s="15"/>
      <c r="J59" s="114"/>
      <c r="K59" s="140"/>
      <c r="L59" s="6" t="str">
        <f>IF(ISERROR(VLOOKUP(G59,#REF!,6,0)),"",VLOOKUP(G59,#REF!,6,0))</f>
        <v/>
      </c>
      <c r="M59" s="116"/>
      <c r="N59" s="174"/>
      <c r="O59" s="118"/>
      <c r="P59" s="119"/>
      <c r="Q59" s="160"/>
      <c r="R59" s="121"/>
      <c r="S59" s="122"/>
      <c r="T59" s="123"/>
      <c r="U59" s="124"/>
      <c r="V59" s="112"/>
      <c r="W59" s="125"/>
      <c r="X59" s="141"/>
      <c r="Y59" s="142"/>
      <c r="Z59" s="143"/>
      <c r="AA59" s="141"/>
      <c r="AB59" s="129" t="str">
        <f t="shared" si="2"/>
        <v/>
      </c>
      <c r="AC59" s="130" t="str">
        <f t="shared" si="3"/>
        <v/>
      </c>
      <c r="AD59" s="131"/>
      <c r="AE59" s="155"/>
      <c r="AF59" s="133"/>
    </row>
    <row r="60" spans="5:32">
      <c r="E60" s="197"/>
      <c r="F60" s="112">
        <f t="shared" si="0"/>
        <v>45</v>
      </c>
      <c r="G60" s="179"/>
      <c r="H60" s="64"/>
      <c r="I60" s="15"/>
      <c r="J60" s="114"/>
      <c r="K60" s="140"/>
      <c r="L60" s="6" t="str">
        <f>IF(ISERROR(VLOOKUP(G60,#REF!,6,0)),"",VLOOKUP(G60,#REF!,6,0))</f>
        <v/>
      </c>
      <c r="M60" s="116"/>
      <c r="N60" s="174"/>
      <c r="O60" s="118"/>
      <c r="P60" s="119"/>
      <c r="Q60" s="160"/>
      <c r="R60" s="121"/>
      <c r="S60" s="122"/>
      <c r="T60" s="123"/>
      <c r="U60" s="124"/>
      <c r="V60" s="112"/>
      <c r="W60" s="125"/>
      <c r="X60" s="141"/>
      <c r="Y60" s="142"/>
      <c r="Z60" s="143"/>
      <c r="AA60" s="141"/>
      <c r="AB60" s="129" t="str">
        <f t="shared" si="2"/>
        <v/>
      </c>
      <c r="AC60" s="130" t="str">
        <f t="shared" si="3"/>
        <v/>
      </c>
      <c r="AD60" s="131"/>
      <c r="AE60" s="155"/>
      <c r="AF60" s="133"/>
    </row>
    <row r="61" spans="5:32">
      <c r="E61" s="197"/>
      <c r="F61" s="112">
        <f t="shared" si="0"/>
        <v>46</v>
      </c>
      <c r="G61" s="179"/>
      <c r="H61" s="64"/>
      <c r="I61" s="15"/>
      <c r="J61" s="114"/>
      <c r="K61" s="140"/>
      <c r="L61" s="6" t="str">
        <f>IF(ISERROR(VLOOKUP(G61,#REF!,6,0)),"",VLOOKUP(G61,#REF!,6,0))</f>
        <v/>
      </c>
      <c r="M61" s="116"/>
      <c r="N61" s="174"/>
      <c r="O61" s="118"/>
      <c r="P61" s="119"/>
      <c r="Q61" s="160"/>
      <c r="R61" s="121"/>
      <c r="S61" s="122"/>
      <c r="T61" s="123"/>
      <c r="U61" s="124"/>
      <c r="V61" s="112"/>
      <c r="W61" s="125"/>
      <c r="X61" s="141"/>
      <c r="Y61" s="142"/>
      <c r="Z61" s="143"/>
      <c r="AA61" s="141"/>
      <c r="AB61" s="129" t="str">
        <f t="shared" si="2"/>
        <v/>
      </c>
      <c r="AC61" s="130" t="str">
        <f t="shared" si="3"/>
        <v/>
      </c>
      <c r="AD61" s="131"/>
      <c r="AE61" s="155"/>
      <c r="AF61" s="133"/>
    </row>
    <row r="62" spans="5:32">
      <c r="E62" s="197"/>
      <c r="F62" s="112">
        <f t="shared" si="0"/>
        <v>47</v>
      </c>
      <c r="G62" s="179"/>
      <c r="H62" s="64"/>
      <c r="I62" s="15"/>
      <c r="J62" s="114"/>
      <c r="K62" s="198"/>
      <c r="L62" s="6" t="str">
        <f>IF(ISERROR(VLOOKUP(G62,#REF!,6,0)),"",VLOOKUP(G62,#REF!,6,0))</f>
        <v/>
      </c>
      <c r="M62" s="116"/>
      <c r="N62" s="199"/>
      <c r="O62" s="118"/>
      <c r="P62" s="119"/>
      <c r="Q62" s="160"/>
      <c r="R62" s="121"/>
      <c r="S62" s="122"/>
      <c r="T62" s="123"/>
      <c r="U62" s="124"/>
      <c r="V62" s="148"/>
      <c r="W62" s="227"/>
      <c r="X62" s="141"/>
      <c r="Y62" s="142"/>
      <c r="Z62" s="143"/>
      <c r="AA62" s="141"/>
      <c r="AB62" s="129" t="str">
        <f t="shared" si="2"/>
        <v/>
      </c>
      <c r="AC62" s="130" t="str">
        <f t="shared" si="3"/>
        <v/>
      </c>
      <c r="AD62" s="131"/>
      <c r="AE62" s="155"/>
      <c r="AF62" s="133"/>
    </row>
    <row r="63" spans="5:32">
      <c r="E63" s="197"/>
      <c r="F63" s="112">
        <f t="shared" si="0"/>
        <v>48</v>
      </c>
      <c r="G63" s="179"/>
      <c r="H63" s="64"/>
      <c r="I63" s="15"/>
      <c r="J63" s="114"/>
      <c r="K63" s="140"/>
      <c r="L63" s="6" t="str">
        <f>IF(ISERROR(VLOOKUP(G63,#REF!,6,0)),"",VLOOKUP(G63,#REF!,6,0))</f>
        <v/>
      </c>
      <c r="M63" s="116"/>
      <c r="N63" s="174"/>
      <c r="O63" s="118"/>
      <c r="P63" s="119"/>
      <c r="Q63" s="160"/>
      <c r="R63" s="121"/>
      <c r="S63" s="122"/>
      <c r="T63" s="123"/>
      <c r="U63" s="124"/>
      <c r="V63" s="148"/>
      <c r="W63" s="227"/>
      <c r="X63" s="141"/>
      <c r="Y63" s="142"/>
      <c r="Z63" s="143"/>
      <c r="AA63" s="141"/>
      <c r="AB63" s="129" t="str">
        <f t="shared" si="2"/>
        <v/>
      </c>
      <c r="AC63" s="130" t="str">
        <f t="shared" si="3"/>
        <v/>
      </c>
      <c r="AD63" s="131"/>
      <c r="AE63" s="155"/>
      <c r="AF63" s="133"/>
    </row>
    <row r="64" spans="5:32">
      <c r="E64" s="197"/>
      <c r="F64" s="112">
        <f t="shared" si="0"/>
        <v>49</v>
      </c>
      <c r="G64" s="179"/>
      <c r="H64" s="64"/>
      <c r="I64" s="15"/>
      <c r="J64" s="114"/>
      <c r="K64" s="140"/>
      <c r="L64" s="6" t="str">
        <f>IF(ISERROR(VLOOKUP(G64,#REF!,6,0)),"",VLOOKUP(G64,#REF!,6,0))</f>
        <v/>
      </c>
      <c r="M64" s="116"/>
      <c r="N64" s="174"/>
      <c r="O64" s="118"/>
      <c r="P64" s="119"/>
      <c r="Q64" s="160"/>
      <c r="R64" s="121"/>
      <c r="S64" s="122"/>
      <c r="T64" s="123"/>
      <c r="U64" s="124"/>
      <c r="V64" s="148"/>
      <c r="W64" s="227"/>
      <c r="X64" s="141"/>
      <c r="Y64" s="142"/>
      <c r="Z64" s="143"/>
      <c r="AA64" s="141"/>
      <c r="AB64" s="129" t="str">
        <f t="shared" si="2"/>
        <v/>
      </c>
      <c r="AC64" s="130" t="str">
        <f t="shared" si="3"/>
        <v/>
      </c>
      <c r="AD64" s="131"/>
      <c r="AE64" s="155"/>
      <c r="AF64" s="133"/>
    </row>
    <row r="65" spans="5:32">
      <c r="E65" s="197"/>
      <c r="F65" s="112">
        <f t="shared" si="0"/>
        <v>50</v>
      </c>
      <c r="G65" s="179"/>
      <c r="H65" s="64"/>
      <c r="I65" s="15"/>
      <c r="J65" s="114"/>
      <c r="K65" s="140"/>
      <c r="L65" s="6" t="str">
        <f>IF(ISERROR(VLOOKUP(G65,#REF!,6,0)),"",VLOOKUP(G65,#REF!,6,0))</f>
        <v/>
      </c>
      <c r="M65" s="116"/>
      <c r="N65" s="174"/>
      <c r="O65" s="118"/>
      <c r="P65" s="119"/>
      <c r="Q65" s="160"/>
      <c r="R65" s="121"/>
      <c r="S65" s="122"/>
      <c r="T65" s="123"/>
      <c r="U65" s="124"/>
      <c r="V65" s="148"/>
      <c r="W65" s="227"/>
      <c r="X65" s="141"/>
      <c r="Y65" s="142"/>
      <c r="Z65" s="143"/>
      <c r="AA65" s="141"/>
      <c r="AB65" s="129" t="str">
        <f t="shared" si="2"/>
        <v/>
      </c>
      <c r="AC65" s="130" t="str">
        <f t="shared" si="3"/>
        <v/>
      </c>
      <c r="AD65" s="131"/>
      <c r="AE65" s="155"/>
      <c r="AF65" s="133"/>
    </row>
    <row r="66" spans="5:32">
      <c r="E66" s="197"/>
      <c r="F66" s="112">
        <f t="shared" si="0"/>
        <v>51</v>
      </c>
      <c r="G66" s="179"/>
      <c r="H66" s="64"/>
      <c r="I66" s="15"/>
      <c r="J66" s="114"/>
      <c r="K66" s="140"/>
      <c r="L66" s="6" t="str">
        <f>IF(ISERROR(VLOOKUP(G66,#REF!,6,0)),"",VLOOKUP(G66,#REF!,6,0))</f>
        <v/>
      </c>
      <c r="M66" s="116"/>
      <c r="N66" s="174"/>
      <c r="O66" s="118"/>
      <c r="P66" s="119"/>
      <c r="Q66" s="160"/>
      <c r="R66" s="121"/>
      <c r="S66" s="122"/>
      <c r="T66" s="123"/>
      <c r="U66" s="124"/>
      <c r="V66" s="148"/>
      <c r="W66" s="227"/>
      <c r="X66" s="141"/>
      <c r="Y66" s="142"/>
      <c r="Z66" s="143"/>
      <c r="AA66" s="141"/>
      <c r="AB66" s="129" t="str">
        <f t="shared" si="2"/>
        <v/>
      </c>
      <c r="AC66" s="130" t="str">
        <f t="shared" si="3"/>
        <v/>
      </c>
      <c r="AD66" s="200"/>
      <c r="AE66" s="201"/>
      <c r="AF66" s="202"/>
    </row>
    <row r="67" spans="5:32">
      <c r="F67" s="112">
        <f t="shared" si="0"/>
        <v>52</v>
      </c>
      <c r="G67" s="179"/>
      <c r="H67" s="64"/>
      <c r="I67" s="15"/>
      <c r="J67" s="114"/>
      <c r="K67" s="140"/>
      <c r="L67" s="6" t="str">
        <f>IF(ISERROR(VLOOKUP(G67,#REF!,6,0)),"",VLOOKUP(G67,#REF!,6,0))</f>
        <v/>
      </c>
      <c r="M67" s="116"/>
      <c r="N67" s="174"/>
      <c r="O67" s="118"/>
      <c r="P67" s="119"/>
      <c r="Q67" s="160"/>
      <c r="R67" s="121"/>
      <c r="S67" s="122"/>
      <c r="T67" s="123"/>
      <c r="U67" s="124"/>
      <c r="V67" s="148"/>
      <c r="W67" s="227"/>
      <c r="X67" s="141"/>
      <c r="Y67" s="142"/>
      <c r="Z67" s="143"/>
      <c r="AA67" s="141"/>
      <c r="AB67" s="129" t="str">
        <f t="shared" si="2"/>
        <v/>
      </c>
      <c r="AC67" s="130" t="str">
        <f t="shared" si="3"/>
        <v/>
      </c>
      <c r="AD67" s="200"/>
      <c r="AE67" s="201"/>
      <c r="AF67" s="202"/>
    </row>
    <row r="68" spans="5:32">
      <c r="F68" s="112">
        <f t="shared" si="0"/>
        <v>53</v>
      </c>
      <c r="G68" s="179"/>
      <c r="H68" s="64"/>
      <c r="I68" s="15"/>
      <c r="J68" s="114"/>
      <c r="K68" s="140"/>
      <c r="L68" s="6" t="str">
        <f>IF(ISERROR(VLOOKUP(G68,#REF!,6,0)),"",VLOOKUP(G68,#REF!,6,0))</f>
        <v/>
      </c>
      <c r="M68" s="116"/>
      <c r="N68" s="174"/>
      <c r="O68" s="118"/>
      <c r="P68" s="119"/>
      <c r="Q68" s="160"/>
      <c r="R68" s="121"/>
      <c r="S68" s="122"/>
      <c r="T68" s="123"/>
      <c r="U68" s="124"/>
      <c r="V68" s="148"/>
      <c r="W68" s="227"/>
      <c r="X68" s="141"/>
      <c r="Y68" s="142"/>
      <c r="Z68" s="143"/>
      <c r="AA68" s="141"/>
      <c r="AB68" s="129" t="str">
        <f t="shared" si="2"/>
        <v/>
      </c>
      <c r="AC68" s="130" t="str">
        <f t="shared" si="3"/>
        <v/>
      </c>
      <c r="AD68" s="200"/>
      <c r="AE68" s="201"/>
      <c r="AF68" s="202"/>
    </row>
    <row r="69" spans="5:32">
      <c r="F69" s="112">
        <f t="shared" si="0"/>
        <v>54</v>
      </c>
      <c r="G69" s="179"/>
      <c r="H69" s="64"/>
      <c r="I69" s="15"/>
      <c r="J69" s="114"/>
      <c r="K69" s="140"/>
      <c r="L69" s="6" t="str">
        <f>IF(ISERROR(VLOOKUP(G69,#REF!,6,0)),"",VLOOKUP(G69,#REF!,6,0))</f>
        <v/>
      </c>
      <c r="M69" s="116"/>
      <c r="N69" s="174"/>
      <c r="O69" s="118"/>
      <c r="P69" s="119"/>
      <c r="Q69" s="160"/>
      <c r="R69" s="121"/>
      <c r="S69" s="122"/>
      <c r="T69" s="123"/>
      <c r="U69" s="124"/>
      <c r="V69" s="148"/>
      <c r="W69" s="227"/>
      <c r="X69" s="141"/>
      <c r="Y69" s="142"/>
      <c r="Z69" s="143"/>
      <c r="AA69" s="141"/>
      <c r="AB69" s="129" t="str">
        <f t="shared" si="2"/>
        <v/>
      </c>
      <c r="AC69" s="130" t="str">
        <f t="shared" si="3"/>
        <v/>
      </c>
      <c r="AD69" s="200"/>
      <c r="AE69" s="201"/>
      <c r="AF69" s="202"/>
    </row>
    <row r="70" spans="5:32">
      <c r="F70" s="112">
        <f t="shared" si="0"/>
        <v>55</v>
      </c>
      <c r="G70" s="179"/>
      <c r="H70" s="64"/>
      <c r="I70" s="15"/>
      <c r="J70" s="114"/>
      <c r="K70" s="140"/>
      <c r="L70" s="6" t="str">
        <f>IF(ISERROR(VLOOKUP(G70,#REF!,6,0)),"",VLOOKUP(G70,#REF!,6,0))</f>
        <v/>
      </c>
      <c r="M70" s="116"/>
      <c r="N70" s="174"/>
      <c r="O70" s="118"/>
      <c r="P70" s="119"/>
      <c r="Q70" s="160"/>
      <c r="R70" s="121"/>
      <c r="S70" s="122"/>
      <c r="T70" s="123"/>
      <c r="U70" s="124"/>
      <c r="V70" s="148"/>
      <c r="W70" s="227"/>
      <c r="X70" s="141"/>
      <c r="Y70" s="142"/>
      <c r="Z70" s="143"/>
      <c r="AA70" s="141"/>
      <c r="AB70" s="129" t="str">
        <f t="shared" si="2"/>
        <v/>
      </c>
      <c r="AC70" s="130" t="str">
        <f t="shared" si="3"/>
        <v/>
      </c>
      <c r="AD70" s="200"/>
      <c r="AE70" s="201"/>
      <c r="AF70" s="202"/>
    </row>
    <row r="71" spans="5:32">
      <c r="F71" s="112">
        <f t="shared" si="0"/>
        <v>56</v>
      </c>
      <c r="G71" s="179"/>
      <c r="H71" s="64"/>
      <c r="I71" s="15"/>
      <c r="J71" s="114"/>
      <c r="K71" s="140"/>
      <c r="L71" s="6" t="str">
        <f>IF(ISERROR(VLOOKUP(G71,#REF!,6,0)),"",VLOOKUP(G71,#REF!,6,0))</f>
        <v/>
      </c>
      <c r="M71" s="116"/>
      <c r="N71" s="174"/>
      <c r="O71" s="118"/>
      <c r="P71" s="119"/>
      <c r="Q71" s="160"/>
      <c r="R71" s="121"/>
      <c r="S71" s="122"/>
      <c r="T71" s="123"/>
      <c r="U71" s="124"/>
      <c r="V71" s="148"/>
      <c r="W71" s="227"/>
      <c r="X71" s="141"/>
      <c r="Y71" s="142"/>
      <c r="Z71" s="143"/>
      <c r="AA71" s="141"/>
      <c r="AB71" s="129" t="str">
        <f t="shared" si="2"/>
        <v/>
      </c>
      <c r="AC71" s="130" t="str">
        <f t="shared" si="3"/>
        <v/>
      </c>
      <c r="AD71" s="200"/>
      <c r="AE71" s="201"/>
      <c r="AF71" s="202"/>
    </row>
    <row r="72" spans="5:32">
      <c r="F72" s="112">
        <f t="shared" si="0"/>
        <v>57</v>
      </c>
      <c r="G72" s="179"/>
      <c r="H72" s="64"/>
      <c r="I72" s="15"/>
      <c r="J72" s="114"/>
      <c r="K72" s="140"/>
      <c r="L72" s="6" t="str">
        <f>IF(ISERROR(VLOOKUP(G72,#REF!,6,0)),"",VLOOKUP(G72,#REF!,6,0))</f>
        <v/>
      </c>
      <c r="M72" s="116"/>
      <c r="N72" s="174"/>
      <c r="O72" s="118"/>
      <c r="P72" s="119"/>
      <c r="Q72" s="160"/>
      <c r="R72" s="121"/>
      <c r="S72" s="122"/>
      <c r="T72" s="123"/>
      <c r="U72" s="124"/>
      <c r="V72" s="148"/>
      <c r="W72" s="227"/>
      <c r="X72" s="141"/>
      <c r="Y72" s="142"/>
      <c r="Z72" s="143"/>
      <c r="AA72" s="141"/>
      <c r="AB72" s="129" t="str">
        <f t="shared" si="2"/>
        <v/>
      </c>
      <c r="AC72" s="130" t="str">
        <f t="shared" si="3"/>
        <v/>
      </c>
      <c r="AD72" s="200"/>
      <c r="AE72" s="201"/>
      <c r="AF72" s="202"/>
    </row>
    <row r="73" spans="5:32">
      <c r="F73" s="112">
        <f t="shared" si="0"/>
        <v>58</v>
      </c>
      <c r="G73" s="179"/>
      <c r="H73" s="64"/>
      <c r="I73" s="15"/>
      <c r="J73" s="114"/>
      <c r="K73" s="140"/>
      <c r="L73" s="6" t="str">
        <f>IF(ISERROR(VLOOKUP(G73,#REF!,6,0)),"",VLOOKUP(G73,#REF!,6,0))</f>
        <v/>
      </c>
      <c r="M73" s="116"/>
      <c r="N73" s="174"/>
      <c r="O73" s="118"/>
      <c r="P73" s="119"/>
      <c r="Q73" s="160"/>
      <c r="R73" s="121"/>
      <c r="S73" s="122"/>
      <c r="T73" s="123"/>
      <c r="U73" s="124"/>
      <c r="V73" s="148"/>
      <c r="W73" s="227"/>
      <c r="X73" s="141"/>
      <c r="Y73" s="142"/>
      <c r="Z73" s="143"/>
      <c r="AA73" s="141"/>
      <c r="AB73" s="129" t="str">
        <f t="shared" si="2"/>
        <v/>
      </c>
      <c r="AC73" s="130" t="str">
        <f t="shared" si="3"/>
        <v/>
      </c>
      <c r="AD73" s="200"/>
      <c r="AE73" s="201"/>
      <c r="AF73" s="202"/>
    </row>
    <row r="74" spans="5:32">
      <c r="F74" s="112">
        <f t="shared" si="0"/>
        <v>59</v>
      </c>
      <c r="G74" s="179"/>
      <c r="H74" s="64"/>
      <c r="I74" s="15"/>
      <c r="J74" s="114"/>
      <c r="K74" s="140"/>
      <c r="L74" s="6" t="str">
        <f>IF(ISERROR(VLOOKUP(G74,#REF!,6,0)),"",VLOOKUP(G74,#REF!,6,0))</f>
        <v/>
      </c>
      <c r="M74" s="116"/>
      <c r="N74" s="174"/>
      <c r="O74" s="118"/>
      <c r="P74" s="119"/>
      <c r="Q74" s="160"/>
      <c r="R74" s="121"/>
      <c r="S74" s="122"/>
      <c r="T74" s="123"/>
      <c r="U74" s="124"/>
      <c r="V74" s="148"/>
      <c r="W74" s="227"/>
      <c r="X74" s="141"/>
      <c r="Y74" s="142"/>
      <c r="Z74" s="143"/>
      <c r="AA74" s="141"/>
      <c r="AB74" s="129" t="str">
        <f t="shared" si="2"/>
        <v/>
      </c>
      <c r="AC74" s="130" t="str">
        <f t="shared" si="3"/>
        <v/>
      </c>
      <c r="AD74" s="200"/>
      <c r="AE74" s="201"/>
      <c r="AF74" s="202"/>
    </row>
    <row r="75" spans="5:32">
      <c r="F75" s="112">
        <f t="shared" si="0"/>
        <v>60</v>
      </c>
      <c r="G75" s="179"/>
      <c r="H75" s="64"/>
      <c r="I75" s="15"/>
      <c r="J75" s="114"/>
      <c r="K75" s="140"/>
      <c r="L75" s="6" t="str">
        <f>IF(ISERROR(VLOOKUP(G75,#REF!,6,0)),"",VLOOKUP(G75,#REF!,6,0))</f>
        <v/>
      </c>
      <c r="M75" s="116"/>
      <c r="N75" s="174"/>
      <c r="O75" s="118"/>
      <c r="P75" s="119"/>
      <c r="Q75" s="160"/>
      <c r="R75" s="121"/>
      <c r="S75" s="122"/>
      <c r="T75" s="123"/>
      <c r="U75" s="124"/>
      <c r="V75" s="148"/>
      <c r="W75" s="227"/>
      <c r="X75" s="141"/>
      <c r="Y75" s="142"/>
      <c r="Z75" s="143"/>
      <c r="AA75" s="141"/>
      <c r="AB75" s="129" t="str">
        <f t="shared" si="2"/>
        <v/>
      </c>
      <c r="AC75" s="130" t="str">
        <f t="shared" si="3"/>
        <v/>
      </c>
      <c r="AD75" s="200"/>
      <c r="AE75" s="201"/>
      <c r="AF75" s="202"/>
    </row>
    <row r="76" spans="5:32">
      <c r="F76" s="112">
        <f t="shared" si="0"/>
        <v>61</v>
      </c>
      <c r="G76" s="179"/>
      <c r="H76" s="64"/>
      <c r="I76" s="15"/>
      <c r="J76" s="114"/>
      <c r="K76" s="140"/>
      <c r="L76" s="6" t="str">
        <f>IF(ISERROR(VLOOKUP(G76,#REF!,6,0)),"",VLOOKUP(G76,#REF!,6,0))</f>
        <v/>
      </c>
      <c r="M76" s="116"/>
      <c r="N76" s="174"/>
      <c r="O76" s="118"/>
      <c r="P76" s="119"/>
      <c r="Q76" s="160"/>
      <c r="R76" s="121"/>
      <c r="S76" s="122"/>
      <c r="T76" s="123"/>
      <c r="U76" s="124"/>
      <c r="V76" s="148"/>
      <c r="W76" s="227"/>
      <c r="X76" s="141"/>
      <c r="Y76" s="142"/>
      <c r="Z76" s="143"/>
      <c r="AA76" s="141"/>
      <c r="AB76" s="129" t="str">
        <f t="shared" si="2"/>
        <v/>
      </c>
      <c r="AC76" s="130" t="str">
        <f t="shared" si="3"/>
        <v/>
      </c>
      <c r="AD76" s="200"/>
      <c r="AE76" s="201"/>
      <c r="AF76" s="202"/>
    </row>
    <row r="77" spans="5:32">
      <c r="F77" s="112">
        <f t="shared" si="0"/>
        <v>62</v>
      </c>
      <c r="G77" s="179"/>
      <c r="H77" s="64"/>
      <c r="I77" s="15"/>
      <c r="J77" s="114"/>
      <c r="K77" s="140"/>
      <c r="L77" s="6" t="str">
        <f>IF(ISERROR(VLOOKUP(G77,#REF!,6,0)),"",VLOOKUP(G77,#REF!,6,0))</f>
        <v/>
      </c>
      <c r="M77" s="116"/>
      <c r="N77" s="174"/>
      <c r="O77" s="118"/>
      <c r="P77" s="119"/>
      <c r="Q77" s="160"/>
      <c r="R77" s="121"/>
      <c r="S77" s="122"/>
      <c r="T77" s="123"/>
      <c r="U77" s="124"/>
      <c r="V77" s="148"/>
      <c r="W77" s="227"/>
      <c r="X77" s="141"/>
      <c r="Y77" s="142"/>
      <c r="Z77" s="143"/>
      <c r="AA77" s="141"/>
      <c r="AB77" s="129" t="str">
        <f t="shared" si="2"/>
        <v/>
      </c>
      <c r="AC77" s="130" t="str">
        <f t="shared" si="3"/>
        <v/>
      </c>
      <c r="AD77" s="200"/>
      <c r="AE77" s="201"/>
      <c r="AF77" s="202"/>
    </row>
    <row r="78" spans="5:32">
      <c r="F78" s="112">
        <f t="shared" si="0"/>
        <v>63</v>
      </c>
      <c r="G78" s="179"/>
      <c r="H78" s="64"/>
      <c r="I78" s="15"/>
      <c r="J78" s="114"/>
      <c r="K78" s="140"/>
      <c r="L78" s="6" t="str">
        <f>IF(ISERROR(VLOOKUP(G78,#REF!,6,0)),"",VLOOKUP(G78,#REF!,6,0))</f>
        <v/>
      </c>
      <c r="M78" s="116"/>
      <c r="N78" s="174"/>
      <c r="O78" s="118"/>
      <c r="P78" s="119"/>
      <c r="Q78" s="160"/>
      <c r="R78" s="121"/>
      <c r="S78" s="122"/>
      <c r="T78" s="123"/>
      <c r="U78" s="124"/>
      <c r="V78" s="148"/>
      <c r="W78" s="227"/>
      <c r="X78" s="141"/>
      <c r="Y78" s="142"/>
      <c r="Z78" s="143"/>
      <c r="AA78" s="141"/>
      <c r="AB78" s="129" t="str">
        <f t="shared" si="2"/>
        <v/>
      </c>
      <c r="AC78" s="130" t="str">
        <f t="shared" si="3"/>
        <v/>
      </c>
      <c r="AD78" s="200"/>
      <c r="AE78" s="201"/>
      <c r="AF78" s="202"/>
    </row>
    <row r="79" spans="5:32">
      <c r="F79" s="112">
        <f t="shared" si="0"/>
        <v>64</v>
      </c>
      <c r="G79" s="179"/>
      <c r="H79" s="64"/>
      <c r="I79" s="15"/>
      <c r="J79" s="114"/>
      <c r="K79" s="140"/>
      <c r="L79" s="6" t="str">
        <f>IF(ISERROR(VLOOKUP(G79,#REF!,6,0)),"",VLOOKUP(G79,#REF!,6,0))</f>
        <v/>
      </c>
      <c r="M79" s="116"/>
      <c r="N79" s="174"/>
      <c r="O79" s="118"/>
      <c r="P79" s="119"/>
      <c r="Q79" s="160"/>
      <c r="R79" s="121"/>
      <c r="S79" s="122"/>
      <c r="T79" s="123"/>
      <c r="U79" s="124"/>
      <c r="V79" s="148"/>
      <c r="W79" s="227"/>
      <c r="X79" s="141"/>
      <c r="Y79" s="142"/>
      <c r="Z79" s="143"/>
      <c r="AA79" s="141"/>
      <c r="AB79" s="129" t="str">
        <f t="shared" si="2"/>
        <v/>
      </c>
      <c r="AC79" s="130" t="str">
        <f t="shared" si="3"/>
        <v/>
      </c>
      <c r="AD79" s="200"/>
      <c r="AE79" s="201"/>
      <c r="AF79" s="202"/>
    </row>
    <row r="80" spans="5:32">
      <c r="F80" s="112">
        <f t="shared" si="0"/>
        <v>65</v>
      </c>
      <c r="G80" s="179"/>
      <c r="H80" s="64"/>
      <c r="I80" s="15"/>
      <c r="J80" s="114"/>
      <c r="K80" s="140"/>
      <c r="L80" s="6" t="str">
        <f>IF(ISERROR(VLOOKUP(G80,#REF!,6,0)),"",VLOOKUP(G80,#REF!,6,0))</f>
        <v/>
      </c>
      <c r="M80" s="116"/>
      <c r="N80" s="174"/>
      <c r="O80" s="118"/>
      <c r="P80" s="119"/>
      <c r="Q80" s="160"/>
      <c r="R80" s="121"/>
      <c r="S80" s="122"/>
      <c r="T80" s="123"/>
      <c r="U80" s="124"/>
      <c r="V80" s="148"/>
      <c r="W80" s="227"/>
      <c r="X80" s="141"/>
      <c r="Y80" s="142"/>
      <c r="Z80" s="143"/>
      <c r="AA80" s="141"/>
      <c r="AB80" s="129" t="str">
        <f t="shared" si="2"/>
        <v/>
      </c>
      <c r="AC80" s="130" t="str">
        <f t="shared" si="3"/>
        <v/>
      </c>
      <c r="AD80" s="200"/>
      <c r="AE80" s="201"/>
      <c r="AF80" s="202"/>
    </row>
    <row r="81" spans="6:32">
      <c r="F81" s="112">
        <f t="shared" ref="F81:F144" si="4">F80+1</f>
        <v>66</v>
      </c>
      <c r="G81" s="179"/>
      <c r="H81" s="64"/>
      <c r="I81" s="15"/>
      <c r="J81" s="114"/>
      <c r="K81" s="140"/>
      <c r="L81" s="6" t="str">
        <f>IF(ISERROR(VLOOKUP(G81,#REF!,6,0)),"",VLOOKUP(G81,#REF!,6,0))</f>
        <v/>
      </c>
      <c r="M81" s="116"/>
      <c r="N81" s="174"/>
      <c r="O81" s="118"/>
      <c r="P81" s="119"/>
      <c r="Q81" s="160"/>
      <c r="R81" s="121"/>
      <c r="S81" s="122"/>
      <c r="T81" s="123"/>
      <c r="U81" s="124"/>
      <c r="V81" s="148"/>
      <c r="W81" s="227"/>
      <c r="X81" s="141"/>
      <c r="Y81" s="142"/>
      <c r="Z81" s="143"/>
      <c r="AA81" s="141"/>
      <c r="AB81" s="129" t="str">
        <f t="shared" si="2"/>
        <v/>
      </c>
      <c r="AC81" s="130" t="str">
        <f t="shared" si="3"/>
        <v/>
      </c>
      <c r="AD81" s="200"/>
      <c r="AE81" s="201"/>
      <c r="AF81" s="202"/>
    </row>
    <row r="82" spans="6:32">
      <c r="F82" s="112">
        <f t="shared" si="4"/>
        <v>67</v>
      </c>
      <c r="G82" s="179"/>
      <c r="H82" s="64"/>
      <c r="I82" s="15"/>
      <c r="J82" s="114"/>
      <c r="K82" s="140"/>
      <c r="L82" s="6" t="str">
        <f>IF(ISERROR(VLOOKUP(G82,#REF!,6,0)),"",VLOOKUP(G82,#REF!,6,0))</f>
        <v/>
      </c>
      <c r="M82" s="116"/>
      <c r="N82" s="174"/>
      <c r="O82" s="118"/>
      <c r="P82" s="119"/>
      <c r="Q82" s="160"/>
      <c r="R82" s="121"/>
      <c r="S82" s="122"/>
      <c r="T82" s="123"/>
      <c r="U82" s="124"/>
      <c r="V82" s="148"/>
      <c r="W82" s="227"/>
      <c r="X82" s="141"/>
      <c r="Y82" s="142"/>
      <c r="Z82" s="143"/>
      <c r="AA82" s="141"/>
      <c r="AB82" s="129" t="str">
        <f t="shared" si="2"/>
        <v/>
      </c>
      <c r="AC82" s="130" t="str">
        <f t="shared" si="3"/>
        <v/>
      </c>
      <c r="AD82" s="200"/>
      <c r="AE82" s="201"/>
      <c r="AF82" s="202"/>
    </row>
    <row r="83" spans="6:32">
      <c r="F83" s="112">
        <f t="shared" si="4"/>
        <v>68</v>
      </c>
      <c r="G83" s="179"/>
      <c r="H83" s="64"/>
      <c r="I83" s="15"/>
      <c r="J83" s="114"/>
      <c r="K83" s="140"/>
      <c r="L83" s="6" t="str">
        <f>IF(ISERROR(VLOOKUP(G83,#REF!,6,0)),"",VLOOKUP(G83,#REF!,6,0))</f>
        <v/>
      </c>
      <c r="M83" s="116"/>
      <c r="N83" s="174"/>
      <c r="O83" s="118"/>
      <c r="P83" s="119"/>
      <c r="Q83" s="160"/>
      <c r="R83" s="121"/>
      <c r="S83" s="122"/>
      <c r="T83" s="123"/>
      <c r="U83" s="124"/>
      <c r="V83" s="148"/>
      <c r="W83" s="227"/>
      <c r="X83" s="141"/>
      <c r="Y83" s="142"/>
      <c r="Z83" s="143"/>
      <c r="AA83" s="141"/>
      <c r="AB83" s="129" t="str">
        <f t="shared" si="2"/>
        <v/>
      </c>
      <c r="AC83" s="130" t="str">
        <f t="shared" si="3"/>
        <v/>
      </c>
      <c r="AD83" s="200"/>
      <c r="AE83" s="201"/>
      <c r="AF83" s="202"/>
    </row>
    <row r="84" spans="6:32">
      <c r="F84" s="112">
        <f t="shared" si="4"/>
        <v>69</v>
      </c>
      <c r="G84" s="179"/>
      <c r="H84" s="64"/>
      <c r="I84" s="15"/>
      <c r="J84" s="114"/>
      <c r="K84" s="140"/>
      <c r="L84" s="6" t="str">
        <f>IF(ISERROR(VLOOKUP(G84,#REF!,6,0)),"",VLOOKUP(G84,#REF!,6,0))</f>
        <v/>
      </c>
      <c r="M84" s="116"/>
      <c r="N84" s="174"/>
      <c r="O84" s="118"/>
      <c r="P84" s="119"/>
      <c r="Q84" s="160"/>
      <c r="R84" s="121"/>
      <c r="S84" s="122"/>
      <c r="T84" s="123"/>
      <c r="U84" s="124"/>
      <c r="V84" s="148"/>
      <c r="W84" s="227"/>
      <c r="X84" s="141"/>
      <c r="Y84" s="142"/>
      <c r="Z84" s="143"/>
      <c r="AA84" s="141"/>
      <c r="AB84" s="129" t="str">
        <f t="shared" si="2"/>
        <v/>
      </c>
      <c r="AC84" s="130" t="str">
        <f t="shared" si="3"/>
        <v/>
      </c>
      <c r="AD84" s="200"/>
      <c r="AE84" s="201"/>
      <c r="AF84" s="202"/>
    </row>
    <row r="85" spans="6:32">
      <c r="F85" s="112">
        <f t="shared" si="4"/>
        <v>70</v>
      </c>
      <c r="G85" s="179"/>
      <c r="H85" s="64"/>
      <c r="I85" s="15"/>
      <c r="J85" s="114"/>
      <c r="K85" s="140"/>
      <c r="L85" s="6" t="str">
        <f>IF(ISERROR(VLOOKUP(G85,#REF!,6,0)),"",VLOOKUP(G85,#REF!,6,0))</f>
        <v/>
      </c>
      <c r="M85" s="116"/>
      <c r="N85" s="174"/>
      <c r="O85" s="118"/>
      <c r="P85" s="119"/>
      <c r="Q85" s="160"/>
      <c r="R85" s="121"/>
      <c r="S85" s="122"/>
      <c r="T85" s="123"/>
      <c r="U85" s="124"/>
      <c r="V85" s="148"/>
      <c r="W85" s="227"/>
      <c r="X85" s="141"/>
      <c r="Y85" s="142"/>
      <c r="Z85" s="143"/>
      <c r="AA85" s="141"/>
      <c r="AB85" s="129" t="str">
        <f t="shared" si="2"/>
        <v/>
      </c>
      <c r="AC85" s="130" t="str">
        <f t="shared" si="3"/>
        <v/>
      </c>
      <c r="AD85" s="200"/>
      <c r="AE85" s="201"/>
      <c r="AF85" s="202"/>
    </row>
    <row r="86" spans="6:32">
      <c r="F86" s="112">
        <f t="shared" si="4"/>
        <v>71</v>
      </c>
      <c r="G86" s="179"/>
      <c r="H86" s="64"/>
      <c r="I86" s="15"/>
      <c r="J86" s="114"/>
      <c r="K86" s="140"/>
      <c r="L86" s="6" t="str">
        <f>IF(ISERROR(VLOOKUP(G86,#REF!,6,0)),"",VLOOKUP(G86,#REF!,6,0))</f>
        <v/>
      </c>
      <c r="M86" s="116"/>
      <c r="N86" s="174"/>
      <c r="O86" s="118"/>
      <c r="P86" s="119"/>
      <c r="Q86" s="160"/>
      <c r="R86" s="121"/>
      <c r="S86" s="122"/>
      <c r="T86" s="123"/>
      <c r="U86" s="124"/>
      <c r="V86" s="148"/>
      <c r="W86" s="227"/>
      <c r="X86" s="141"/>
      <c r="Y86" s="142"/>
      <c r="Z86" s="143"/>
      <c r="AA86" s="141"/>
      <c r="AB86" s="129" t="str">
        <f t="shared" si="2"/>
        <v/>
      </c>
      <c r="AC86" s="130" t="str">
        <f t="shared" si="3"/>
        <v/>
      </c>
      <c r="AD86" s="200"/>
      <c r="AE86" s="201"/>
      <c r="AF86" s="202"/>
    </row>
    <row r="87" spans="6:32">
      <c r="F87" s="112">
        <f t="shared" si="4"/>
        <v>72</v>
      </c>
      <c r="G87" s="179"/>
      <c r="H87" s="64"/>
      <c r="I87" s="15"/>
      <c r="J87" s="114"/>
      <c r="K87" s="140"/>
      <c r="L87" s="6" t="str">
        <f>IF(ISERROR(VLOOKUP(G87,#REF!,6,0)),"",VLOOKUP(G87,#REF!,6,0))</f>
        <v/>
      </c>
      <c r="M87" s="116"/>
      <c r="N87" s="174"/>
      <c r="O87" s="118"/>
      <c r="P87" s="119"/>
      <c r="Q87" s="160"/>
      <c r="R87" s="121"/>
      <c r="S87" s="122"/>
      <c r="T87" s="123"/>
      <c r="U87" s="124"/>
      <c r="V87" s="148"/>
      <c r="W87" s="227"/>
      <c r="X87" s="141"/>
      <c r="Y87" s="142"/>
      <c r="Z87" s="143"/>
      <c r="AA87" s="141"/>
      <c r="AB87" s="129" t="str">
        <f t="shared" si="2"/>
        <v/>
      </c>
      <c r="AC87" s="130" t="str">
        <f t="shared" si="3"/>
        <v/>
      </c>
      <c r="AD87" s="200"/>
      <c r="AE87" s="201"/>
      <c r="AF87" s="202"/>
    </row>
    <row r="88" spans="6:32">
      <c r="F88" s="112">
        <f t="shared" si="4"/>
        <v>73</v>
      </c>
      <c r="G88" s="179"/>
      <c r="H88" s="64"/>
      <c r="I88" s="15"/>
      <c r="J88" s="114"/>
      <c r="K88" s="140"/>
      <c r="L88" s="6" t="str">
        <f>IF(ISERROR(VLOOKUP(G88,#REF!,6,0)),"",VLOOKUP(G88,#REF!,6,0))</f>
        <v/>
      </c>
      <c r="M88" s="116"/>
      <c r="N88" s="174"/>
      <c r="O88" s="118"/>
      <c r="P88" s="119"/>
      <c r="Q88" s="160"/>
      <c r="R88" s="121"/>
      <c r="S88" s="122"/>
      <c r="T88" s="123"/>
      <c r="U88" s="124"/>
      <c r="V88" s="148"/>
      <c r="W88" s="227"/>
      <c r="X88" s="141"/>
      <c r="Y88" s="142"/>
      <c r="Z88" s="143"/>
      <c r="AA88" s="141"/>
      <c r="AB88" s="129" t="str">
        <f t="shared" si="2"/>
        <v/>
      </c>
      <c r="AC88" s="130" t="str">
        <f t="shared" si="3"/>
        <v/>
      </c>
      <c r="AD88" s="200"/>
      <c r="AE88" s="201"/>
      <c r="AF88" s="202"/>
    </row>
    <row r="89" spans="6:32">
      <c r="F89" s="112">
        <f t="shared" si="4"/>
        <v>74</v>
      </c>
      <c r="G89" s="179"/>
      <c r="H89" s="64"/>
      <c r="I89" s="15"/>
      <c r="J89" s="114"/>
      <c r="K89" s="140"/>
      <c r="L89" s="6" t="str">
        <f>IF(ISERROR(VLOOKUP(G89,#REF!,6,0)),"",VLOOKUP(G89,#REF!,6,0))</f>
        <v/>
      </c>
      <c r="M89" s="116"/>
      <c r="N89" s="174"/>
      <c r="O89" s="118"/>
      <c r="P89" s="119"/>
      <c r="Q89" s="160"/>
      <c r="R89" s="121"/>
      <c r="S89" s="122"/>
      <c r="T89" s="123"/>
      <c r="U89" s="124"/>
      <c r="V89" s="148"/>
      <c r="W89" s="227"/>
      <c r="X89" s="141"/>
      <c r="Y89" s="142"/>
      <c r="Z89" s="143"/>
      <c r="AA89" s="141"/>
      <c r="AB89" s="129" t="str">
        <f t="shared" si="2"/>
        <v/>
      </c>
      <c r="AC89" s="130" t="str">
        <f t="shared" si="3"/>
        <v/>
      </c>
      <c r="AD89" s="200"/>
      <c r="AE89" s="201"/>
      <c r="AF89" s="202"/>
    </row>
    <row r="90" spans="6:32">
      <c r="F90" s="112">
        <f t="shared" si="4"/>
        <v>75</v>
      </c>
      <c r="G90" s="179"/>
      <c r="H90" s="64"/>
      <c r="I90" s="15"/>
      <c r="J90" s="114"/>
      <c r="K90" s="140"/>
      <c r="L90" s="6" t="str">
        <f>IF(ISERROR(VLOOKUP(G90,#REF!,6,0)),"",VLOOKUP(G90,#REF!,6,0))</f>
        <v/>
      </c>
      <c r="M90" s="116"/>
      <c r="N90" s="174"/>
      <c r="O90" s="118"/>
      <c r="P90" s="119"/>
      <c r="Q90" s="160"/>
      <c r="R90" s="121"/>
      <c r="S90" s="122"/>
      <c r="T90" s="123"/>
      <c r="U90" s="124"/>
      <c r="V90" s="148"/>
      <c r="W90" s="227"/>
      <c r="X90" s="141"/>
      <c r="Y90" s="142"/>
      <c r="Z90" s="143"/>
      <c r="AA90" s="141"/>
      <c r="AB90" s="129" t="str">
        <f t="shared" si="2"/>
        <v/>
      </c>
      <c r="AC90" s="130" t="str">
        <f t="shared" si="3"/>
        <v/>
      </c>
      <c r="AD90" s="200"/>
      <c r="AE90" s="201"/>
      <c r="AF90" s="202"/>
    </row>
    <row r="91" spans="6:32">
      <c r="F91" s="112">
        <f t="shared" si="4"/>
        <v>76</v>
      </c>
      <c r="G91" s="179"/>
      <c r="H91" s="64"/>
      <c r="I91" s="15"/>
      <c r="J91" s="114"/>
      <c r="K91" s="140"/>
      <c r="L91" s="6" t="str">
        <f>IF(ISERROR(VLOOKUP(G91,#REF!,6,0)),"",VLOOKUP(G91,#REF!,6,0))</f>
        <v/>
      </c>
      <c r="M91" s="116"/>
      <c r="N91" s="174"/>
      <c r="O91" s="118"/>
      <c r="P91" s="119"/>
      <c r="Q91" s="160"/>
      <c r="R91" s="121"/>
      <c r="S91" s="122"/>
      <c r="T91" s="123"/>
      <c r="U91" s="124"/>
      <c r="V91" s="148"/>
      <c r="W91" s="227"/>
      <c r="X91" s="141"/>
      <c r="Y91" s="142"/>
      <c r="Z91" s="143"/>
      <c r="AA91" s="141"/>
      <c r="AB91" s="129" t="str">
        <f t="shared" si="2"/>
        <v/>
      </c>
      <c r="AC91" s="130" t="str">
        <f t="shared" si="3"/>
        <v/>
      </c>
      <c r="AD91" s="200"/>
      <c r="AE91" s="201"/>
      <c r="AF91" s="202"/>
    </row>
    <row r="92" spans="6:32">
      <c r="F92" s="112">
        <f t="shared" si="4"/>
        <v>77</v>
      </c>
      <c r="G92" s="179"/>
      <c r="H92" s="64"/>
      <c r="I92" s="15"/>
      <c r="J92" s="114"/>
      <c r="K92" s="140"/>
      <c r="L92" s="6" t="str">
        <f>IF(ISERROR(VLOOKUP(G92,#REF!,6,0)),"",VLOOKUP(G92,#REF!,6,0))</f>
        <v/>
      </c>
      <c r="M92" s="116"/>
      <c r="N92" s="174"/>
      <c r="O92" s="118"/>
      <c r="P92" s="119"/>
      <c r="Q92" s="160"/>
      <c r="R92" s="121"/>
      <c r="S92" s="122"/>
      <c r="T92" s="123"/>
      <c r="U92" s="124"/>
      <c r="V92" s="148"/>
      <c r="W92" s="227"/>
      <c r="X92" s="141"/>
      <c r="Y92" s="142"/>
      <c r="Z92" s="143"/>
      <c r="AA92" s="141"/>
      <c r="AB92" s="129" t="str">
        <f t="shared" si="2"/>
        <v/>
      </c>
      <c r="AC92" s="130" t="str">
        <f t="shared" si="3"/>
        <v/>
      </c>
      <c r="AD92" s="200"/>
      <c r="AE92" s="201"/>
      <c r="AF92" s="202"/>
    </row>
    <row r="93" spans="6:32">
      <c r="F93" s="112">
        <f t="shared" si="4"/>
        <v>78</v>
      </c>
      <c r="G93" s="179"/>
      <c r="H93" s="64"/>
      <c r="I93" s="15"/>
      <c r="J93" s="114"/>
      <c r="K93" s="140"/>
      <c r="L93" s="6" t="str">
        <f>IF(ISERROR(VLOOKUP(G93,#REF!,6,0)),"",VLOOKUP(G93,#REF!,6,0))</f>
        <v/>
      </c>
      <c r="M93" s="116"/>
      <c r="N93" s="174"/>
      <c r="O93" s="118"/>
      <c r="P93" s="119"/>
      <c r="Q93" s="160"/>
      <c r="R93" s="121"/>
      <c r="S93" s="122"/>
      <c r="T93" s="123"/>
      <c r="U93" s="124"/>
      <c r="V93" s="148"/>
      <c r="W93" s="227"/>
      <c r="X93" s="141"/>
      <c r="Y93" s="142"/>
      <c r="Z93" s="143"/>
      <c r="AA93" s="141"/>
      <c r="AB93" s="129" t="str">
        <f t="shared" si="2"/>
        <v/>
      </c>
      <c r="AC93" s="130" t="str">
        <f t="shared" si="3"/>
        <v/>
      </c>
      <c r="AD93" s="200"/>
      <c r="AE93" s="201"/>
      <c r="AF93" s="202"/>
    </row>
    <row r="94" spans="6:32">
      <c r="F94" s="112">
        <f t="shared" si="4"/>
        <v>79</v>
      </c>
      <c r="G94" s="179"/>
      <c r="H94" s="64"/>
      <c r="I94" s="15"/>
      <c r="J94" s="114"/>
      <c r="K94" s="140"/>
      <c r="L94" s="6" t="str">
        <f>IF(ISERROR(VLOOKUP(G94,#REF!,6,0)),"",VLOOKUP(G94,#REF!,6,0))</f>
        <v/>
      </c>
      <c r="M94" s="116"/>
      <c r="N94" s="174"/>
      <c r="O94" s="118"/>
      <c r="P94" s="119"/>
      <c r="Q94" s="160"/>
      <c r="R94" s="121"/>
      <c r="S94" s="122"/>
      <c r="T94" s="123"/>
      <c r="U94" s="124"/>
      <c r="V94" s="148"/>
      <c r="W94" s="227"/>
      <c r="X94" s="141"/>
      <c r="Y94" s="142"/>
      <c r="Z94" s="143"/>
      <c r="AA94" s="141"/>
      <c r="AB94" s="129" t="str">
        <f t="shared" si="2"/>
        <v/>
      </c>
      <c r="AC94" s="130" t="str">
        <f t="shared" si="3"/>
        <v/>
      </c>
      <c r="AD94" s="200"/>
      <c r="AE94" s="201"/>
      <c r="AF94" s="202"/>
    </row>
    <row r="95" spans="6:32">
      <c r="F95" s="112">
        <f t="shared" si="4"/>
        <v>80</v>
      </c>
      <c r="G95" s="179"/>
      <c r="H95" s="64"/>
      <c r="I95" s="15"/>
      <c r="J95" s="114"/>
      <c r="K95" s="140"/>
      <c r="L95" s="6" t="str">
        <f>IF(ISERROR(VLOOKUP(G95,#REF!,6,0)),"",VLOOKUP(G95,#REF!,6,0))</f>
        <v/>
      </c>
      <c r="M95" s="116"/>
      <c r="N95" s="174"/>
      <c r="O95" s="118"/>
      <c r="P95" s="119"/>
      <c r="Q95" s="160"/>
      <c r="R95" s="121"/>
      <c r="S95" s="122"/>
      <c r="T95" s="123"/>
      <c r="U95" s="124"/>
      <c r="V95" s="148"/>
      <c r="W95" s="227"/>
      <c r="X95" s="141"/>
      <c r="Y95" s="142"/>
      <c r="Z95" s="143"/>
      <c r="AA95" s="141"/>
      <c r="AB95" s="129" t="str">
        <f t="shared" si="2"/>
        <v/>
      </c>
      <c r="AC95" s="130" t="str">
        <f t="shared" si="3"/>
        <v/>
      </c>
      <c r="AD95" s="200"/>
      <c r="AE95" s="201"/>
      <c r="AF95" s="202"/>
    </row>
    <row r="96" spans="6:32">
      <c r="F96" s="112">
        <f t="shared" si="4"/>
        <v>81</v>
      </c>
      <c r="G96" s="179"/>
      <c r="H96" s="64"/>
      <c r="I96" s="15"/>
      <c r="J96" s="114"/>
      <c r="K96" s="140"/>
      <c r="L96" s="6" t="str">
        <f>IF(ISERROR(VLOOKUP(G96,#REF!,6,0)),"",VLOOKUP(G96,#REF!,6,0))</f>
        <v/>
      </c>
      <c r="M96" s="116"/>
      <c r="N96" s="174"/>
      <c r="O96" s="118"/>
      <c r="P96" s="119"/>
      <c r="Q96" s="160"/>
      <c r="R96" s="121"/>
      <c r="S96" s="122"/>
      <c r="T96" s="123"/>
      <c r="U96" s="124"/>
      <c r="V96" s="148"/>
      <c r="W96" s="227"/>
      <c r="X96" s="141"/>
      <c r="Y96" s="142"/>
      <c r="Z96" s="143"/>
      <c r="AA96" s="141"/>
      <c r="AB96" s="129" t="str">
        <f t="shared" si="2"/>
        <v/>
      </c>
      <c r="AC96" s="130" t="str">
        <f t="shared" si="3"/>
        <v/>
      </c>
      <c r="AD96" s="200"/>
      <c r="AE96" s="201"/>
      <c r="AF96" s="202"/>
    </row>
    <row r="97" spans="6:32">
      <c r="F97" s="112">
        <f t="shared" si="4"/>
        <v>82</v>
      </c>
      <c r="G97" s="179"/>
      <c r="H97" s="64"/>
      <c r="I97" s="15"/>
      <c r="J97" s="114"/>
      <c r="K97" s="140"/>
      <c r="L97" s="6" t="str">
        <f>IF(ISERROR(VLOOKUP(G97,#REF!,6,0)),"",VLOOKUP(G97,#REF!,6,0))</f>
        <v/>
      </c>
      <c r="M97" s="116"/>
      <c r="N97" s="174"/>
      <c r="O97" s="118"/>
      <c r="P97" s="119"/>
      <c r="Q97" s="160"/>
      <c r="R97" s="121"/>
      <c r="S97" s="122"/>
      <c r="T97" s="123"/>
      <c r="U97" s="124"/>
      <c r="V97" s="148"/>
      <c r="W97" s="227"/>
      <c r="X97" s="141"/>
      <c r="Y97" s="142"/>
      <c r="Z97" s="143"/>
      <c r="AA97" s="141"/>
      <c r="AB97" s="129" t="str">
        <f t="shared" si="2"/>
        <v/>
      </c>
      <c r="AC97" s="130" t="str">
        <f t="shared" si="3"/>
        <v/>
      </c>
      <c r="AD97" s="200"/>
      <c r="AE97" s="201"/>
      <c r="AF97" s="202"/>
    </row>
    <row r="98" spans="6:32">
      <c r="F98" s="112">
        <f t="shared" si="4"/>
        <v>83</v>
      </c>
      <c r="G98" s="179"/>
      <c r="H98" s="64"/>
      <c r="I98" s="15"/>
      <c r="J98" s="114"/>
      <c r="K98" s="140"/>
      <c r="L98" s="6" t="str">
        <f>IF(ISERROR(VLOOKUP(G98,#REF!,6,0)),"",VLOOKUP(G98,#REF!,6,0))</f>
        <v/>
      </c>
      <c r="M98" s="116"/>
      <c r="N98" s="174"/>
      <c r="O98" s="118"/>
      <c r="P98" s="119"/>
      <c r="Q98" s="160"/>
      <c r="R98" s="121"/>
      <c r="S98" s="122"/>
      <c r="T98" s="123"/>
      <c r="U98" s="124"/>
      <c r="V98" s="148"/>
      <c r="W98" s="227"/>
      <c r="X98" s="141"/>
      <c r="Y98" s="142"/>
      <c r="Z98" s="143"/>
      <c r="AA98" s="141"/>
      <c r="AB98" s="129" t="str">
        <f t="shared" si="2"/>
        <v/>
      </c>
      <c r="AC98" s="130" t="str">
        <f t="shared" si="3"/>
        <v/>
      </c>
      <c r="AD98" s="200"/>
      <c r="AE98" s="201"/>
      <c r="AF98" s="202"/>
    </row>
    <row r="99" spans="6:32">
      <c r="F99" s="112">
        <f t="shared" si="4"/>
        <v>84</v>
      </c>
      <c r="G99" s="179"/>
      <c r="H99" s="64"/>
      <c r="I99" s="15"/>
      <c r="J99" s="114"/>
      <c r="K99" s="140"/>
      <c r="L99" s="6" t="str">
        <f>IF(ISERROR(VLOOKUP(G99,#REF!,6,0)),"",VLOOKUP(G99,#REF!,6,0))</f>
        <v/>
      </c>
      <c r="M99" s="116"/>
      <c r="N99" s="174"/>
      <c r="O99" s="118"/>
      <c r="P99" s="119"/>
      <c r="Q99" s="160"/>
      <c r="R99" s="121"/>
      <c r="S99" s="122"/>
      <c r="T99" s="123"/>
      <c r="U99" s="124"/>
      <c r="V99" s="148"/>
      <c r="W99" s="227"/>
      <c r="X99" s="141"/>
      <c r="Y99" s="142"/>
      <c r="Z99" s="143"/>
      <c r="AA99" s="141"/>
      <c r="AB99" s="129" t="str">
        <f t="shared" si="2"/>
        <v/>
      </c>
      <c r="AC99" s="130" t="str">
        <f t="shared" si="3"/>
        <v/>
      </c>
      <c r="AD99" s="200"/>
      <c r="AE99" s="201"/>
      <c r="AF99" s="202"/>
    </row>
    <row r="100" spans="6:32">
      <c r="F100" s="112">
        <f t="shared" si="4"/>
        <v>85</v>
      </c>
      <c r="G100" s="179"/>
      <c r="H100" s="64"/>
      <c r="I100" s="15"/>
      <c r="J100" s="114"/>
      <c r="K100" s="140"/>
      <c r="L100" s="6" t="str">
        <f>IF(ISERROR(VLOOKUP(G100,#REF!,6,0)),"",VLOOKUP(G100,#REF!,6,0))</f>
        <v/>
      </c>
      <c r="M100" s="116"/>
      <c r="N100" s="174"/>
      <c r="O100" s="118"/>
      <c r="P100" s="119"/>
      <c r="Q100" s="160"/>
      <c r="R100" s="121"/>
      <c r="S100" s="122"/>
      <c r="T100" s="123"/>
      <c r="U100" s="124"/>
      <c r="V100" s="148"/>
      <c r="W100" s="227"/>
      <c r="X100" s="141"/>
      <c r="Y100" s="142"/>
      <c r="Z100" s="143"/>
      <c r="AA100" s="141"/>
      <c r="AB100" s="129" t="str">
        <f t="shared" si="2"/>
        <v/>
      </c>
      <c r="AC100" s="130" t="str">
        <f t="shared" si="3"/>
        <v/>
      </c>
      <c r="AD100" s="200"/>
      <c r="AE100" s="201"/>
      <c r="AF100" s="202"/>
    </row>
    <row r="101" spans="6:32">
      <c r="F101" s="112">
        <f t="shared" si="4"/>
        <v>86</v>
      </c>
      <c r="G101" s="179"/>
      <c r="H101" s="64"/>
      <c r="I101" s="15"/>
      <c r="J101" s="114"/>
      <c r="K101" s="140"/>
      <c r="L101" s="6" t="str">
        <f>IF(ISERROR(VLOOKUP(G101,#REF!,6,0)),"",VLOOKUP(G101,#REF!,6,0))</f>
        <v/>
      </c>
      <c r="M101" s="116"/>
      <c r="N101" s="174"/>
      <c r="O101" s="118"/>
      <c r="P101" s="119"/>
      <c r="Q101" s="160"/>
      <c r="R101" s="121"/>
      <c r="S101" s="122"/>
      <c r="T101" s="123"/>
      <c r="U101" s="124"/>
      <c r="V101" s="148"/>
      <c r="W101" s="227"/>
      <c r="X101" s="141"/>
      <c r="Y101" s="142"/>
      <c r="Z101" s="143"/>
      <c r="AA101" s="141"/>
      <c r="AB101" s="129" t="str">
        <f t="shared" si="2"/>
        <v/>
      </c>
      <c r="AC101" s="130" t="str">
        <f t="shared" si="3"/>
        <v/>
      </c>
      <c r="AD101" s="200"/>
      <c r="AE101" s="201"/>
      <c r="AF101" s="202"/>
    </row>
    <row r="102" spans="6:32">
      <c r="F102" s="112">
        <f t="shared" si="4"/>
        <v>87</v>
      </c>
      <c r="G102" s="179"/>
      <c r="H102" s="64"/>
      <c r="I102" s="15"/>
      <c r="J102" s="114"/>
      <c r="K102" s="140"/>
      <c r="L102" s="6" t="str">
        <f>IF(ISERROR(VLOOKUP(G102,#REF!,6,0)),"",VLOOKUP(G102,#REF!,6,0))</f>
        <v/>
      </c>
      <c r="M102" s="116"/>
      <c r="N102" s="174"/>
      <c r="O102" s="118"/>
      <c r="P102" s="119"/>
      <c r="Q102" s="160"/>
      <c r="R102" s="121"/>
      <c r="S102" s="122"/>
      <c r="T102" s="123"/>
      <c r="U102" s="124"/>
      <c r="V102" s="148"/>
      <c r="W102" s="227"/>
      <c r="X102" s="141"/>
      <c r="Y102" s="142"/>
      <c r="Z102" s="143"/>
      <c r="AA102" s="141"/>
      <c r="AB102" s="129" t="str">
        <f t="shared" si="2"/>
        <v/>
      </c>
      <c r="AC102" s="130" t="str">
        <f t="shared" si="3"/>
        <v/>
      </c>
      <c r="AD102" s="200"/>
      <c r="AE102" s="201"/>
      <c r="AF102" s="202"/>
    </row>
    <row r="103" spans="6:32">
      <c r="F103" s="112">
        <f t="shared" si="4"/>
        <v>88</v>
      </c>
      <c r="G103" s="179"/>
      <c r="H103" s="64"/>
      <c r="I103" s="15"/>
      <c r="J103" s="114"/>
      <c r="K103" s="140"/>
      <c r="L103" s="6" t="str">
        <f>IF(ISERROR(VLOOKUP(G103,#REF!,6,0)),"",VLOOKUP(G103,#REF!,6,0))</f>
        <v/>
      </c>
      <c r="M103" s="116"/>
      <c r="N103" s="174"/>
      <c r="O103" s="118"/>
      <c r="P103" s="119"/>
      <c r="Q103" s="160"/>
      <c r="R103" s="121"/>
      <c r="S103" s="122"/>
      <c r="T103" s="123"/>
      <c r="U103" s="124"/>
      <c r="V103" s="148"/>
      <c r="W103" s="227"/>
      <c r="X103" s="141"/>
      <c r="Y103" s="142"/>
      <c r="Z103" s="143"/>
      <c r="AA103" s="141"/>
      <c r="AB103" s="129" t="str">
        <f t="shared" si="2"/>
        <v/>
      </c>
      <c r="AC103" s="130" t="str">
        <f t="shared" si="3"/>
        <v/>
      </c>
      <c r="AD103" s="200"/>
      <c r="AE103" s="201"/>
      <c r="AF103" s="202"/>
    </row>
    <row r="104" spans="6:32">
      <c r="F104" s="112">
        <f t="shared" si="4"/>
        <v>89</v>
      </c>
      <c r="G104" s="179"/>
      <c r="H104" s="64"/>
      <c r="I104" s="15"/>
      <c r="J104" s="114"/>
      <c r="K104" s="140"/>
      <c r="L104" s="6" t="str">
        <f>IF(ISERROR(VLOOKUP(G104,#REF!,6,0)),"",VLOOKUP(G104,#REF!,6,0))</f>
        <v/>
      </c>
      <c r="M104" s="116"/>
      <c r="N104" s="174"/>
      <c r="O104" s="118"/>
      <c r="P104" s="119"/>
      <c r="Q104" s="160"/>
      <c r="R104" s="121"/>
      <c r="S104" s="122"/>
      <c r="T104" s="123"/>
      <c r="U104" s="124"/>
      <c r="V104" s="148"/>
      <c r="W104" s="227"/>
      <c r="X104" s="141"/>
      <c r="Y104" s="142"/>
      <c r="Z104" s="143"/>
      <c r="AA104" s="141"/>
      <c r="AB104" s="129" t="str">
        <f t="shared" si="2"/>
        <v/>
      </c>
      <c r="AC104" s="130" t="str">
        <f t="shared" si="3"/>
        <v/>
      </c>
      <c r="AD104" s="200"/>
      <c r="AE104" s="201"/>
      <c r="AF104" s="202"/>
    </row>
    <row r="105" spans="6:32">
      <c r="F105" s="112">
        <f t="shared" si="4"/>
        <v>90</v>
      </c>
      <c r="G105" s="179"/>
      <c r="H105" s="64"/>
      <c r="I105" s="15"/>
      <c r="J105" s="114"/>
      <c r="K105" s="140"/>
      <c r="L105" s="6" t="str">
        <f>IF(ISERROR(VLOOKUP(G105,#REF!,6,0)),"",VLOOKUP(G105,#REF!,6,0))</f>
        <v/>
      </c>
      <c r="M105" s="116"/>
      <c r="N105" s="174"/>
      <c r="O105" s="118"/>
      <c r="P105" s="119"/>
      <c r="Q105" s="160"/>
      <c r="R105" s="121"/>
      <c r="S105" s="122"/>
      <c r="T105" s="123"/>
      <c r="U105" s="124"/>
      <c r="V105" s="148"/>
      <c r="W105" s="227"/>
      <c r="X105" s="141"/>
      <c r="Y105" s="142"/>
      <c r="Z105" s="143"/>
      <c r="AA105" s="141"/>
      <c r="AB105" s="129" t="str">
        <f t="shared" si="2"/>
        <v/>
      </c>
      <c r="AC105" s="130" t="str">
        <f t="shared" si="3"/>
        <v/>
      </c>
      <c r="AD105" s="200"/>
      <c r="AE105" s="201"/>
      <c r="AF105" s="202"/>
    </row>
    <row r="106" spans="6:32">
      <c r="F106" s="112">
        <f t="shared" si="4"/>
        <v>91</v>
      </c>
      <c r="G106" s="179"/>
      <c r="H106" s="64"/>
      <c r="I106" s="15"/>
      <c r="J106" s="114"/>
      <c r="K106" s="140"/>
      <c r="L106" s="6" t="str">
        <f>IF(ISERROR(VLOOKUP(G106,#REF!,6,0)),"",VLOOKUP(G106,#REF!,6,0))</f>
        <v/>
      </c>
      <c r="M106" s="116"/>
      <c r="N106" s="174"/>
      <c r="O106" s="118"/>
      <c r="P106" s="119"/>
      <c r="Q106" s="160"/>
      <c r="R106" s="121"/>
      <c r="S106" s="122"/>
      <c r="T106" s="123"/>
      <c r="U106" s="124"/>
      <c r="V106" s="148"/>
      <c r="W106" s="227"/>
      <c r="X106" s="141"/>
      <c r="Y106" s="142"/>
      <c r="Z106" s="143"/>
      <c r="AA106" s="141"/>
      <c r="AB106" s="129" t="str">
        <f t="shared" si="2"/>
        <v/>
      </c>
      <c r="AC106" s="130" t="str">
        <f t="shared" si="3"/>
        <v/>
      </c>
      <c r="AD106" s="200"/>
      <c r="AE106" s="201"/>
      <c r="AF106" s="202"/>
    </row>
    <row r="107" spans="6:32">
      <c r="F107" s="112">
        <f t="shared" si="4"/>
        <v>92</v>
      </c>
      <c r="G107" s="179"/>
      <c r="H107" s="64"/>
      <c r="I107" s="15"/>
      <c r="J107" s="114"/>
      <c r="K107" s="140"/>
      <c r="L107" s="6" t="str">
        <f>IF(ISERROR(VLOOKUP(G107,#REF!,6,0)),"",VLOOKUP(G107,#REF!,6,0))</f>
        <v/>
      </c>
      <c r="M107" s="116"/>
      <c r="N107" s="174"/>
      <c r="O107" s="118"/>
      <c r="P107" s="119"/>
      <c r="Q107" s="160"/>
      <c r="R107" s="121"/>
      <c r="S107" s="122"/>
      <c r="T107" s="123"/>
      <c r="U107" s="124"/>
      <c r="V107" s="148"/>
      <c r="W107" s="227"/>
      <c r="X107" s="141"/>
      <c r="Y107" s="142"/>
      <c r="Z107" s="143"/>
      <c r="AA107" s="141"/>
      <c r="AB107" s="129" t="str">
        <f t="shared" si="2"/>
        <v/>
      </c>
      <c r="AC107" s="130" t="str">
        <f t="shared" si="3"/>
        <v/>
      </c>
      <c r="AD107" s="200"/>
      <c r="AE107" s="201"/>
      <c r="AF107" s="202"/>
    </row>
    <row r="108" spans="6:32">
      <c r="F108" s="112">
        <f t="shared" si="4"/>
        <v>93</v>
      </c>
      <c r="G108" s="179"/>
      <c r="H108" s="64"/>
      <c r="I108" s="15"/>
      <c r="J108" s="114"/>
      <c r="K108" s="140"/>
      <c r="L108" s="6" t="str">
        <f>IF(ISERROR(VLOOKUP(G108,#REF!,6,0)),"",VLOOKUP(G108,#REF!,6,0))</f>
        <v/>
      </c>
      <c r="M108" s="116"/>
      <c r="N108" s="174"/>
      <c r="O108" s="118"/>
      <c r="P108" s="119"/>
      <c r="Q108" s="160"/>
      <c r="R108" s="121"/>
      <c r="S108" s="122"/>
      <c r="T108" s="123"/>
      <c r="U108" s="124"/>
      <c r="V108" s="148"/>
      <c r="W108" s="227"/>
      <c r="X108" s="141"/>
      <c r="Y108" s="142"/>
      <c r="Z108" s="143"/>
      <c r="AA108" s="141"/>
      <c r="AB108" s="129" t="str">
        <f t="shared" si="2"/>
        <v/>
      </c>
      <c r="AC108" s="130" t="str">
        <f t="shared" si="3"/>
        <v/>
      </c>
      <c r="AD108" s="200"/>
      <c r="AE108" s="201"/>
      <c r="AF108" s="202"/>
    </row>
    <row r="109" spans="6:32">
      <c r="F109" s="112">
        <f t="shared" si="4"/>
        <v>94</v>
      </c>
      <c r="G109" s="179"/>
      <c r="H109" s="64"/>
      <c r="I109" s="15"/>
      <c r="J109" s="114"/>
      <c r="K109" s="140"/>
      <c r="L109" s="6" t="str">
        <f>IF(ISERROR(VLOOKUP(G109,#REF!,6,0)),"",VLOOKUP(G109,#REF!,6,0))</f>
        <v/>
      </c>
      <c r="M109" s="116"/>
      <c r="N109" s="174"/>
      <c r="O109" s="118"/>
      <c r="P109" s="119"/>
      <c r="Q109" s="160"/>
      <c r="R109" s="121"/>
      <c r="S109" s="122"/>
      <c r="T109" s="123"/>
      <c r="U109" s="124"/>
      <c r="V109" s="148"/>
      <c r="W109" s="227"/>
      <c r="X109" s="141"/>
      <c r="Y109" s="142"/>
      <c r="Z109" s="143"/>
      <c r="AA109" s="141"/>
      <c r="AB109" s="129" t="str">
        <f t="shared" si="2"/>
        <v/>
      </c>
      <c r="AC109" s="130" t="str">
        <f t="shared" si="3"/>
        <v/>
      </c>
      <c r="AD109" s="200"/>
      <c r="AE109" s="201"/>
      <c r="AF109" s="202"/>
    </row>
    <row r="110" spans="6:32">
      <c r="F110" s="112">
        <f t="shared" si="4"/>
        <v>95</v>
      </c>
      <c r="G110" s="179"/>
      <c r="H110" s="64"/>
      <c r="I110" s="15"/>
      <c r="J110" s="114"/>
      <c r="K110" s="140"/>
      <c r="L110" s="6" t="str">
        <f>IF(ISERROR(VLOOKUP(G110,#REF!,6,0)),"",VLOOKUP(G110,#REF!,6,0))</f>
        <v/>
      </c>
      <c r="M110" s="116"/>
      <c r="N110" s="174"/>
      <c r="O110" s="118"/>
      <c r="P110" s="119"/>
      <c r="Q110" s="160"/>
      <c r="R110" s="121"/>
      <c r="S110" s="122"/>
      <c r="T110" s="123"/>
      <c r="U110" s="124"/>
      <c r="V110" s="148"/>
      <c r="W110" s="227"/>
      <c r="X110" s="141"/>
      <c r="Y110" s="142"/>
      <c r="Z110" s="143"/>
      <c r="AA110" s="141"/>
      <c r="AB110" s="129" t="str">
        <f t="shared" si="2"/>
        <v/>
      </c>
      <c r="AC110" s="130" t="str">
        <f t="shared" si="3"/>
        <v/>
      </c>
      <c r="AD110" s="200"/>
      <c r="AE110" s="201"/>
      <c r="AF110" s="202"/>
    </row>
    <row r="111" spans="6:32">
      <c r="F111" s="112">
        <f t="shared" si="4"/>
        <v>96</v>
      </c>
      <c r="G111" s="179"/>
      <c r="H111" s="64"/>
      <c r="I111" s="15"/>
      <c r="J111" s="114"/>
      <c r="K111" s="140"/>
      <c r="L111" s="6" t="str">
        <f>IF(ISERROR(VLOOKUP(G111,#REF!,6,0)),"",VLOOKUP(G111,#REF!,6,0))</f>
        <v/>
      </c>
      <c r="M111" s="116"/>
      <c r="N111" s="174"/>
      <c r="O111" s="118"/>
      <c r="P111" s="119"/>
      <c r="Q111" s="160"/>
      <c r="R111" s="121"/>
      <c r="S111" s="122"/>
      <c r="T111" s="123"/>
      <c r="U111" s="124"/>
      <c r="V111" s="148"/>
      <c r="W111" s="227"/>
      <c r="X111" s="141"/>
      <c r="Y111" s="142"/>
      <c r="Z111" s="143"/>
      <c r="AA111" s="141"/>
      <c r="AB111" s="129" t="str">
        <f t="shared" si="2"/>
        <v/>
      </c>
      <c r="AC111" s="130" t="str">
        <f t="shared" si="3"/>
        <v/>
      </c>
      <c r="AD111" s="200"/>
      <c r="AE111" s="201"/>
      <c r="AF111" s="202"/>
    </row>
    <row r="112" spans="6:32">
      <c r="F112" s="112">
        <f t="shared" si="4"/>
        <v>97</v>
      </c>
      <c r="G112" s="179"/>
      <c r="H112" s="64"/>
      <c r="I112" s="15"/>
      <c r="J112" s="114"/>
      <c r="K112" s="140"/>
      <c r="L112" s="6" t="str">
        <f>IF(ISERROR(VLOOKUP(G112,#REF!,6,0)),"",VLOOKUP(G112,#REF!,6,0))</f>
        <v/>
      </c>
      <c r="M112" s="116"/>
      <c r="N112" s="174"/>
      <c r="O112" s="118"/>
      <c r="P112" s="119"/>
      <c r="Q112" s="160"/>
      <c r="R112" s="121"/>
      <c r="S112" s="122"/>
      <c r="T112" s="123"/>
      <c r="U112" s="124"/>
      <c r="V112" s="148"/>
      <c r="W112" s="227"/>
      <c r="X112" s="141"/>
      <c r="Y112" s="142"/>
      <c r="Z112" s="143"/>
      <c r="AA112" s="141"/>
      <c r="AB112" s="129" t="str">
        <f t="shared" si="2"/>
        <v/>
      </c>
      <c r="AC112" s="130" t="str">
        <f t="shared" si="3"/>
        <v/>
      </c>
      <c r="AD112" s="200"/>
      <c r="AE112" s="201"/>
      <c r="AF112" s="202"/>
    </row>
    <row r="113" spans="6:32">
      <c r="F113" s="112">
        <f t="shared" si="4"/>
        <v>98</v>
      </c>
      <c r="G113" s="179"/>
      <c r="H113" s="64"/>
      <c r="I113" s="15"/>
      <c r="J113" s="114"/>
      <c r="K113" s="140"/>
      <c r="L113" s="6" t="str">
        <f>IF(ISERROR(VLOOKUP(G113,#REF!,6,0)),"",VLOOKUP(G113,#REF!,6,0))</f>
        <v/>
      </c>
      <c r="M113" s="116"/>
      <c r="N113" s="174"/>
      <c r="O113" s="118"/>
      <c r="P113" s="119"/>
      <c r="Q113" s="160"/>
      <c r="R113" s="121"/>
      <c r="S113" s="122"/>
      <c r="T113" s="123"/>
      <c r="U113" s="124"/>
      <c r="V113" s="148"/>
      <c r="W113" s="227"/>
      <c r="X113" s="141"/>
      <c r="Y113" s="142"/>
      <c r="Z113" s="143"/>
      <c r="AA113" s="141"/>
      <c r="AB113" s="129" t="str">
        <f t="shared" si="2"/>
        <v/>
      </c>
      <c r="AC113" s="130" t="str">
        <f t="shared" si="3"/>
        <v/>
      </c>
      <c r="AD113" s="200"/>
      <c r="AE113" s="201"/>
      <c r="AF113" s="202"/>
    </row>
    <row r="114" spans="6:32">
      <c r="F114" s="112">
        <f t="shared" si="4"/>
        <v>99</v>
      </c>
      <c r="G114" s="179"/>
      <c r="H114" s="64"/>
      <c r="I114" s="15"/>
      <c r="J114" s="114"/>
      <c r="K114" s="140"/>
      <c r="L114" s="6" t="str">
        <f>IF(ISERROR(VLOOKUP(G114,#REF!,6,0)),"",VLOOKUP(G114,#REF!,6,0))</f>
        <v/>
      </c>
      <c r="M114" s="116"/>
      <c r="N114" s="174"/>
      <c r="O114" s="118"/>
      <c r="P114" s="119"/>
      <c r="Q114" s="160"/>
      <c r="R114" s="121"/>
      <c r="S114" s="122"/>
      <c r="T114" s="123"/>
      <c r="U114" s="124"/>
      <c r="V114" s="148"/>
      <c r="W114" s="227"/>
      <c r="X114" s="141"/>
      <c r="Y114" s="142"/>
      <c r="Z114" s="143"/>
      <c r="AA114" s="141"/>
      <c r="AB114" s="129" t="str">
        <f t="shared" si="2"/>
        <v/>
      </c>
      <c r="AC114" s="130" t="str">
        <f t="shared" si="3"/>
        <v/>
      </c>
      <c r="AD114" s="200"/>
      <c r="AE114" s="201"/>
      <c r="AF114" s="202"/>
    </row>
    <row r="115" spans="6:32">
      <c r="F115" s="112">
        <f t="shared" si="4"/>
        <v>100</v>
      </c>
      <c r="G115" s="179"/>
      <c r="H115" s="64"/>
      <c r="I115" s="15"/>
      <c r="J115" s="114"/>
      <c r="K115" s="140"/>
      <c r="L115" s="6" t="str">
        <f>IF(ISERROR(VLOOKUP(G115,#REF!,6,0)),"",VLOOKUP(G115,#REF!,6,0))</f>
        <v/>
      </c>
      <c r="M115" s="116"/>
      <c r="N115" s="174"/>
      <c r="O115" s="118"/>
      <c r="P115" s="119"/>
      <c r="Q115" s="160"/>
      <c r="R115" s="121"/>
      <c r="S115" s="122"/>
      <c r="T115" s="123"/>
      <c r="U115" s="124"/>
      <c r="V115" s="148"/>
      <c r="W115" s="227"/>
      <c r="X115" s="141"/>
      <c r="Y115" s="142"/>
      <c r="Z115" s="143"/>
      <c r="AA115" s="141"/>
      <c r="AB115" s="129" t="str">
        <f t="shared" ref="AB115:AB178" si="5">IF(OR(X115="",Z115="",AA115=""),"",Z115/Y115/AA115)</f>
        <v/>
      </c>
      <c r="AC115" s="130" t="str">
        <f t="shared" ref="AC115:AC178" si="6">IF(AB115="","",IF(B$19="FFT",Z115/X115/AA115*(1+$B$18),"原価部門間違い"))</f>
        <v/>
      </c>
      <c r="AD115" s="200"/>
      <c r="AE115" s="201"/>
      <c r="AF115" s="202"/>
    </row>
    <row r="116" spans="6:32">
      <c r="F116" s="112">
        <f t="shared" si="4"/>
        <v>101</v>
      </c>
      <c r="G116" s="179"/>
      <c r="H116" s="64"/>
      <c r="I116" s="15"/>
      <c r="J116" s="114"/>
      <c r="K116" s="140"/>
      <c r="L116" s="6" t="str">
        <f>IF(ISERROR(VLOOKUP(G116,#REF!,6,0)),"",VLOOKUP(G116,#REF!,6,0))</f>
        <v/>
      </c>
      <c r="M116" s="116"/>
      <c r="N116" s="174"/>
      <c r="O116" s="118"/>
      <c r="P116" s="119"/>
      <c r="Q116" s="160"/>
      <c r="R116" s="121"/>
      <c r="S116" s="122"/>
      <c r="T116" s="123"/>
      <c r="U116" s="124"/>
      <c r="V116" s="148"/>
      <c r="W116" s="227"/>
      <c r="X116" s="141"/>
      <c r="Y116" s="142"/>
      <c r="Z116" s="143"/>
      <c r="AA116" s="141"/>
      <c r="AB116" s="129" t="str">
        <f t="shared" si="5"/>
        <v/>
      </c>
      <c r="AC116" s="130" t="str">
        <f t="shared" si="6"/>
        <v/>
      </c>
      <c r="AD116" s="200"/>
      <c r="AE116" s="201"/>
      <c r="AF116" s="202"/>
    </row>
    <row r="117" spans="6:32">
      <c r="F117" s="112">
        <f t="shared" si="4"/>
        <v>102</v>
      </c>
      <c r="G117" s="179"/>
      <c r="H117" s="64"/>
      <c r="I117" s="15"/>
      <c r="J117" s="114"/>
      <c r="K117" s="140"/>
      <c r="L117" s="6" t="str">
        <f>IF(ISERROR(VLOOKUP(G117,#REF!,6,0)),"",VLOOKUP(G117,#REF!,6,0))</f>
        <v/>
      </c>
      <c r="M117" s="116"/>
      <c r="N117" s="174"/>
      <c r="O117" s="118"/>
      <c r="P117" s="119"/>
      <c r="Q117" s="160"/>
      <c r="R117" s="121"/>
      <c r="S117" s="122"/>
      <c r="T117" s="123"/>
      <c r="U117" s="124"/>
      <c r="V117" s="148"/>
      <c r="W117" s="227"/>
      <c r="X117" s="141"/>
      <c r="Y117" s="142"/>
      <c r="Z117" s="143"/>
      <c r="AA117" s="141"/>
      <c r="AB117" s="129" t="str">
        <f t="shared" si="5"/>
        <v/>
      </c>
      <c r="AC117" s="130" t="str">
        <f t="shared" si="6"/>
        <v/>
      </c>
      <c r="AD117" s="200"/>
      <c r="AE117" s="201"/>
      <c r="AF117" s="202"/>
    </row>
    <row r="118" spans="6:32">
      <c r="F118" s="112">
        <f t="shared" si="4"/>
        <v>103</v>
      </c>
      <c r="G118" s="179"/>
      <c r="H118" s="64"/>
      <c r="I118" s="15"/>
      <c r="J118" s="114"/>
      <c r="K118" s="140"/>
      <c r="L118" s="6" t="str">
        <f>IF(ISERROR(VLOOKUP(G118,#REF!,6,0)),"",VLOOKUP(G118,#REF!,6,0))</f>
        <v/>
      </c>
      <c r="M118" s="116"/>
      <c r="N118" s="174"/>
      <c r="O118" s="118"/>
      <c r="P118" s="119"/>
      <c r="Q118" s="160"/>
      <c r="R118" s="121"/>
      <c r="S118" s="122"/>
      <c r="T118" s="123"/>
      <c r="U118" s="124"/>
      <c r="V118" s="148"/>
      <c r="W118" s="227"/>
      <c r="X118" s="141"/>
      <c r="Y118" s="142"/>
      <c r="Z118" s="143"/>
      <c r="AA118" s="141"/>
      <c r="AB118" s="129" t="str">
        <f t="shared" si="5"/>
        <v/>
      </c>
      <c r="AC118" s="130" t="str">
        <f t="shared" si="6"/>
        <v/>
      </c>
      <c r="AD118" s="200"/>
      <c r="AE118" s="201"/>
      <c r="AF118" s="202"/>
    </row>
    <row r="119" spans="6:32">
      <c r="F119" s="112">
        <f t="shared" si="4"/>
        <v>104</v>
      </c>
      <c r="G119" s="179"/>
      <c r="H119" s="64"/>
      <c r="I119" s="15"/>
      <c r="J119" s="114"/>
      <c r="K119" s="140"/>
      <c r="L119" s="6" t="str">
        <f>IF(ISERROR(VLOOKUP(G119,#REF!,6,0)),"",VLOOKUP(G119,#REF!,6,0))</f>
        <v/>
      </c>
      <c r="M119" s="116"/>
      <c r="N119" s="174"/>
      <c r="O119" s="118"/>
      <c r="P119" s="119"/>
      <c r="Q119" s="160"/>
      <c r="R119" s="121"/>
      <c r="S119" s="122"/>
      <c r="T119" s="123"/>
      <c r="U119" s="124"/>
      <c r="V119" s="148"/>
      <c r="W119" s="227"/>
      <c r="X119" s="141"/>
      <c r="Y119" s="142"/>
      <c r="Z119" s="143"/>
      <c r="AA119" s="141"/>
      <c r="AB119" s="129" t="str">
        <f t="shared" si="5"/>
        <v/>
      </c>
      <c r="AC119" s="130" t="str">
        <f t="shared" si="6"/>
        <v/>
      </c>
      <c r="AD119" s="200"/>
      <c r="AE119" s="201"/>
      <c r="AF119" s="202"/>
    </row>
    <row r="120" spans="6:32">
      <c r="F120" s="112">
        <f t="shared" si="4"/>
        <v>105</v>
      </c>
      <c r="G120" s="179"/>
      <c r="H120" s="64"/>
      <c r="I120" s="15"/>
      <c r="J120" s="114"/>
      <c r="K120" s="140"/>
      <c r="L120" s="6" t="str">
        <f>IF(ISERROR(VLOOKUP(G120,#REF!,6,0)),"",VLOOKUP(G120,#REF!,6,0))</f>
        <v/>
      </c>
      <c r="M120" s="116"/>
      <c r="N120" s="174"/>
      <c r="O120" s="118"/>
      <c r="P120" s="119"/>
      <c r="Q120" s="160"/>
      <c r="R120" s="121"/>
      <c r="S120" s="122"/>
      <c r="T120" s="123"/>
      <c r="U120" s="124"/>
      <c r="V120" s="148"/>
      <c r="W120" s="227"/>
      <c r="X120" s="141"/>
      <c r="Y120" s="142"/>
      <c r="Z120" s="143"/>
      <c r="AA120" s="141"/>
      <c r="AB120" s="129" t="str">
        <f t="shared" si="5"/>
        <v/>
      </c>
      <c r="AC120" s="130" t="str">
        <f t="shared" si="6"/>
        <v/>
      </c>
      <c r="AD120" s="200"/>
      <c r="AE120" s="201"/>
      <c r="AF120" s="202"/>
    </row>
    <row r="121" spans="6:32">
      <c r="F121" s="112">
        <f t="shared" si="4"/>
        <v>106</v>
      </c>
      <c r="G121" s="179"/>
      <c r="H121" s="64"/>
      <c r="I121" s="15"/>
      <c r="J121" s="114"/>
      <c r="K121" s="140"/>
      <c r="L121" s="6" t="str">
        <f>IF(ISERROR(VLOOKUP(G121,#REF!,6,0)),"",VLOOKUP(G121,#REF!,6,0))</f>
        <v/>
      </c>
      <c r="M121" s="116"/>
      <c r="N121" s="174"/>
      <c r="O121" s="118"/>
      <c r="P121" s="119"/>
      <c r="Q121" s="160"/>
      <c r="R121" s="121"/>
      <c r="S121" s="122"/>
      <c r="T121" s="123"/>
      <c r="U121" s="124"/>
      <c r="V121" s="148"/>
      <c r="W121" s="227"/>
      <c r="X121" s="141"/>
      <c r="Y121" s="142"/>
      <c r="Z121" s="143"/>
      <c r="AA121" s="141"/>
      <c r="AB121" s="129" t="str">
        <f t="shared" si="5"/>
        <v/>
      </c>
      <c r="AC121" s="130" t="str">
        <f t="shared" si="6"/>
        <v/>
      </c>
      <c r="AD121" s="200"/>
      <c r="AE121" s="201"/>
      <c r="AF121" s="202"/>
    </row>
    <row r="122" spans="6:32">
      <c r="F122" s="112">
        <f t="shared" si="4"/>
        <v>107</v>
      </c>
      <c r="G122" s="179"/>
      <c r="H122" s="64"/>
      <c r="I122" s="15"/>
      <c r="J122" s="114"/>
      <c r="K122" s="140"/>
      <c r="L122" s="6" t="str">
        <f>IF(ISERROR(VLOOKUP(G122,#REF!,6,0)),"",VLOOKUP(G122,#REF!,6,0))</f>
        <v/>
      </c>
      <c r="M122" s="116"/>
      <c r="N122" s="174"/>
      <c r="O122" s="118"/>
      <c r="P122" s="119"/>
      <c r="Q122" s="160"/>
      <c r="R122" s="121"/>
      <c r="S122" s="122"/>
      <c r="T122" s="123"/>
      <c r="U122" s="124"/>
      <c r="V122" s="148"/>
      <c r="W122" s="227"/>
      <c r="X122" s="141"/>
      <c r="Y122" s="142"/>
      <c r="Z122" s="143"/>
      <c r="AA122" s="141"/>
      <c r="AB122" s="129" t="str">
        <f t="shared" si="5"/>
        <v/>
      </c>
      <c r="AC122" s="130" t="str">
        <f t="shared" si="6"/>
        <v/>
      </c>
      <c r="AD122" s="200"/>
      <c r="AE122" s="201"/>
      <c r="AF122" s="202"/>
    </row>
    <row r="123" spans="6:32">
      <c r="F123" s="112">
        <f t="shared" si="4"/>
        <v>108</v>
      </c>
      <c r="G123" s="179"/>
      <c r="H123" s="64"/>
      <c r="I123" s="15"/>
      <c r="J123" s="114"/>
      <c r="K123" s="140"/>
      <c r="L123" s="6" t="str">
        <f>IF(ISERROR(VLOOKUP(G123,#REF!,6,0)),"",VLOOKUP(G123,#REF!,6,0))</f>
        <v/>
      </c>
      <c r="M123" s="116"/>
      <c r="N123" s="174"/>
      <c r="O123" s="118"/>
      <c r="P123" s="119"/>
      <c r="Q123" s="160"/>
      <c r="R123" s="121"/>
      <c r="S123" s="122"/>
      <c r="T123" s="123"/>
      <c r="U123" s="124"/>
      <c r="V123" s="148"/>
      <c r="W123" s="227"/>
      <c r="X123" s="141"/>
      <c r="Y123" s="142"/>
      <c r="Z123" s="143"/>
      <c r="AA123" s="141"/>
      <c r="AB123" s="129" t="str">
        <f t="shared" si="5"/>
        <v/>
      </c>
      <c r="AC123" s="130" t="str">
        <f t="shared" si="6"/>
        <v/>
      </c>
      <c r="AD123" s="200"/>
      <c r="AE123" s="201"/>
      <c r="AF123" s="202"/>
    </row>
    <row r="124" spans="6:32">
      <c r="F124" s="112">
        <f t="shared" si="4"/>
        <v>109</v>
      </c>
      <c r="G124" s="179"/>
      <c r="H124" s="64"/>
      <c r="I124" s="15"/>
      <c r="J124" s="114"/>
      <c r="K124" s="140"/>
      <c r="L124" s="6" t="str">
        <f>IF(ISERROR(VLOOKUP(G124,#REF!,6,0)),"",VLOOKUP(G124,#REF!,6,0))</f>
        <v/>
      </c>
      <c r="M124" s="116"/>
      <c r="N124" s="174"/>
      <c r="O124" s="118"/>
      <c r="P124" s="119"/>
      <c r="Q124" s="160"/>
      <c r="R124" s="121"/>
      <c r="S124" s="122"/>
      <c r="T124" s="123"/>
      <c r="U124" s="124"/>
      <c r="V124" s="148"/>
      <c r="W124" s="227"/>
      <c r="X124" s="141"/>
      <c r="Y124" s="142"/>
      <c r="Z124" s="143"/>
      <c r="AA124" s="141"/>
      <c r="AB124" s="129" t="str">
        <f t="shared" si="5"/>
        <v/>
      </c>
      <c r="AC124" s="130" t="str">
        <f t="shared" si="6"/>
        <v/>
      </c>
      <c r="AD124" s="200"/>
      <c r="AE124" s="201"/>
      <c r="AF124" s="202"/>
    </row>
    <row r="125" spans="6:32">
      <c r="F125" s="112">
        <f t="shared" si="4"/>
        <v>110</v>
      </c>
      <c r="G125" s="179"/>
      <c r="H125" s="64"/>
      <c r="I125" s="15"/>
      <c r="J125" s="114"/>
      <c r="K125" s="140"/>
      <c r="L125" s="6" t="str">
        <f>IF(ISERROR(VLOOKUP(G125,#REF!,6,0)),"",VLOOKUP(G125,#REF!,6,0))</f>
        <v/>
      </c>
      <c r="M125" s="116"/>
      <c r="N125" s="174"/>
      <c r="O125" s="118"/>
      <c r="P125" s="119"/>
      <c r="Q125" s="160"/>
      <c r="R125" s="121"/>
      <c r="S125" s="122"/>
      <c r="T125" s="123"/>
      <c r="U125" s="124"/>
      <c r="V125" s="148"/>
      <c r="W125" s="227"/>
      <c r="X125" s="141"/>
      <c r="Y125" s="142"/>
      <c r="Z125" s="143"/>
      <c r="AA125" s="141"/>
      <c r="AB125" s="129" t="str">
        <f t="shared" si="5"/>
        <v/>
      </c>
      <c r="AC125" s="130" t="str">
        <f t="shared" si="6"/>
        <v/>
      </c>
      <c r="AD125" s="200"/>
      <c r="AE125" s="201"/>
      <c r="AF125" s="202"/>
    </row>
    <row r="126" spans="6:32">
      <c r="F126" s="112">
        <f t="shared" si="4"/>
        <v>111</v>
      </c>
      <c r="G126" s="179"/>
      <c r="H126" s="64"/>
      <c r="I126" s="15"/>
      <c r="J126" s="114"/>
      <c r="K126" s="140"/>
      <c r="L126" s="6" t="str">
        <f>IF(ISERROR(VLOOKUP(G126,#REF!,6,0)),"",VLOOKUP(G126,#REF!,6,0))</f>
        <v/>
      </c>
      <c r="M126" s="116"/>
      <c r="N126" s="174"/>
      <c r="O126" s="118"/>
      <c r="P126" s="119"/>
      <c r="Q126" s="160"/>
      <c r="R126" s="121"/>
      <c r="S126" s="122"/>
      <c r="T126" s="123"/>
      <c r="U126" s="124"/>
      <c r="V126" s="148"/>
      <c r="W126" s="227"/>
      <c r="X126" s="141"/>
      <c r="Y126" s="142"/>
      <c r="Z126" s="143"/>
      <c r="AA126" s="141"/>
      <c r="AB126" s="129" t="str">
        <f t="shared" si="5"/>
        <v/>
      </c>
      <c r="AC126" s="130" t="str">
        <f t="shared" si="6"/>
        <v/>
      </c>
      <c r="AD126" s="200"/>
      <c r="AE126" s="201"/>
      <c r="AF126" s="202"/>
    </row>
    <row r="127" spans="6:32">
      <c r="F127" s="112">
        <f t="shared" si="4"/>
        <v>112</v>
      </c>
      <c r="G127" s="179"/>
      <c r="H127" s="64"/>
      <c r="I127" s="15"/>
      <c r="J127" s="114"/>
      <c r="K127" s="140"/>
      <c r="L127" s="6" t="str">
        <f>IF(ISERROR(VLOOKUP(G127,#REF!,6,0)),"",VLOOKUP(G127,#REF!,6,0))</f>
        <v/>
      </c>
      <c r="M127" s="116"/>
      <c r="N127" s="174"/>
      <c r="O127" s="118"/>
      <c r="P127" s="119"/>
      <c r="Q127" s="160"/>
      <c r="R127" s="121"/>
      <c r="S127" s="122"/>
      <c r="T127" s="123"/>
      <c r="U127" s="124"/>
      <c r="V127" s="148"/>
      <c r="W127" s="227"/>
      <c r="X127" s="141"/>
      <c r="Y127" s="142"/>
      <c r="Z127" s="143"/>
      <c r="AA127" s="141"/>
      <c r="AB127" s="129" t="str">
        <f t="shared" si="5"/>
        <v/>
      </c>
      <c r="AC127" s="130" t="str">
        <f t="shared" si="6"/>
        <v/>
      </c>
      <c r="AD127" s="200"/>
      <c r="AE127" s="201"/>
      <c r="AF127" s="202"/>
    </row>
    <row r="128" spans="6:32">
      <c r="F128" s="112">
        <f t="shared" si="4"/>
        <v>113</v>
      </c>
      <c r="G128" s="179"/>
      <c r="H128" s="64"/>
      <c r="I128" s="15"/>
      <c r="J128" s="114"/>
      <c r="K128" s="140"/>
      <c r="L128" s="6" t="str">
        <f>IF(ISERROR(VLOOKUP(G128,#REF!,6,0)),"",VLOOKUP(G128,#REF!,6,0))</f>
        <v/>
      </c>
      <c r="M128" s="116"/>
      <c r="N128" s="174"/>
      <c r="O128" s="118"/>
      <c r="P128" s="119"/>
      <c r="Q128" s="160"/>
      <c r="R128" s="121"/>
      <c r="S128" s="122"/>
      <c r="T128" s="123"/>
      <c r="U128" s="124"/>
      <c r="V128" s="148"/>
      <c r="W128" s="227"/>
      <c r="X128" s="141"/>
      <c r="Y128" s="142"/>
      <c r="Z128" s="143"/>
      <c r="AA128" s="141"/>
      <c r="AB128" s="129" t="str">
        <f t="shared" si="5"/>
        <v/>
      </c>
      <c r="AC128" s="130" t="str">
        <f t="shared" si="6"/>
        <v/>
      </c>
      <c r="AD128" s="200"/>
      <c r="AE128" s="201"/>
      <c r="AF128" s="202"/>
    </row>
    <row r="129" spans="6:32">
      <c r="F129" s="112">
        <f t="shared" si="4"/>
        <v>114</v>
      </c>
      <c r="G129" s="179"/>
      <c r="H129" s="64"/>
      <c r="I129" s="15"/>
      <c r="J129" s="114"/>
      <c r="K129" s="140"/>
      <c r="L129" s="6" t="str">
        <f>IF(ISERROR(VLOOKUP(G129,#REF!,6,0)),"",VLOOKUP(G129,#REF!,6,0))</f>
        <v/>
      </c>
      <c r="M129" s="116"/>
      <c r="N129" s="174"/>
      <c r="O129" s="118"/>
      <c r="P129" s="119"/>
      <c r="Q129" s="160"/>
      <c r="R129" s="121"/>
      <c r="S129" s="122"/>
      <c r="T129" s="123"/>
      <c r="U129" s="124"/>
      <c r="V129" s="148"/>
      <c r="W129" s="227"/>
      <c r="X129" s="141"/>
      <c r="Y129" s="142"/>
      <c r="Z129" s="143"/>
      <c r="AA129" s="141"/>
      <c r="AB129" s="129" t="str">
        <f t="shared" si="5"/>
        <v/>
      </c>
      <c r="AC129" s="130" t="str">
        <f t="shared" si="6"/>
        <v/>
      </c>
      <c r="AD129" s="200"/>
      <c r="AE129" s="201"/>
      <c r="AF129" s="202"/>
    </row>
    <row r="130" spans="6:32">
      <c r="F130" s="112">
        <f t="shared" si="4"/>
        <v>115</v>
      </c>
      <c r="G130" s="179"/>
      <c r="H130" s="64"/>
      <c r="I130" s="15"/>
      <c r="J130" s="114"/>
      <c r="K130" s="140"/>
      <c r="L130" s="6" t="str">
        <f>IF(ISERROR(VLOOKUP(G130,#REF!,6,0)),"",VLOOKUP(G130,#REF!,6,0))</f>
        <v/>
      </c>
      <c r="M130" s="116"/>
      <c r="N130" s="174"/>
      <c r="O130" s="118"/>
      <c r="P130" s="119"/>
      <c r="Q130" s="160"/>
      <c r="R130" s="121"/>
      <c r="S130" s="122"/>
      <c r="T130" s="123"/>
      <c r="U130" s="124"/>
      <c r="V130" s="148"/>
      <c r="W130" s="227"/>
      <c r="X130" s="141"/>
      <c r="Y130" s="142"/>
      <c r="Z130" s="143"/>
      <c r="AA130" s="141"/>
      <c r="AB130" s="129" t="str">
        <f t="shared" si="5"/>
        <v/>
      </c>
      <c r="AC130" s="130" t="str">
        <f t="shared" si="6"/>
        <v/>
      </c>
      <c r="AD130" s="200"/>
      <c r="AE130" s="201"/>
      <c r="AF130" s="202"/>
    </row>
    <row r="131" spans="6:32">
      <c r="F131" s="112">
        <f t="shared" si="4"/>
        <v>116</v>
      </c>
      <c r="G131" s="179"/>
      <c r="H131" s="64"/>
      <c r="I131" s="15"/>
      <c r="J131" s="114"/>
      <c r="K131" s="140"/>
      <c r="L131" s="6" t="str">
        <f>IF(ISERROR(VLOOKUP(G131,#REF!,6,0)),"",VLOOKUP(G131,#REF!,6,0))</f>
        <v/>
      </c>
      <c r="M131" s="116"/>
      <c r="N131" s="174"/>
      <c r="O131" s="118"/>
      <c r="P131" s="119"/>
      <c r="Q131" s="160"/>
      <c r="R131" s="121"/>
      <c r="S131" s="122"/>
      <c r="T131" s="123"/>
      <c r="U131" s="124"/>
      <c r="V131" s="148"/>
      <c r="W131" s="227"/>
      <c r="X131" s="141"/>
      <c r="Y131" s="142"/>
      <c r="Z131" s="143"/>
      <c r="AA131" s="141"/>
      <c r="AB131" s="129" t="str">
        <f t="shared" si="5"/>
        <v/>
      </c>
      <c r="AC131" s="130" t="str">
        <f t="shared" si="6"/>
        <v/>
      </c>
      <c r="AD131" s="200"/>
      <c r="AE131" s="201"/>
      <c r="AF131" s="202"/>
    </row>
    <row r="132" spans="6:32">
      <c r="F132" s="112">
        <f t="shared" si="4"/>
        <v>117</v>
      </c>
      <c r="G132" s="179"/>
      <c r="H132" s="64"/>
      <c r="I132" s="15"/>
      <c r="J132" s="114"/>
      <c r="K132" s="140"/>
      <c r="L132" s="6" t="str">
        <f>IF(ISERROR(VLOOKUP(G132,#REF!,6,0)),"",VLOOKUP(G132,#REF!,6,0))</f>
        <v/>
      </c>
      <c r="M132" s="116"/>
      <c r="N132" s="174"/>
      <c r="O132" s="118"/>
      <c r="P132" s="119"/>
      <c r="Q132" s="160"/>
      <c r="R132" s="121"/>
      <c r="S132" s="122"/>
      <c r="T132" s="123"/>
      <c r="U132" s="124"/>
      <c r="V132" s="148"/>
      <c r="W132" s="227"/>
      <c r="X132" s="141"/>
      <c r="Y132" s="142"/>
      <c r="Z132" s="143"/>
      <c r="AA132" s="141"/>
      <c r="AB132" s="129" t="str">
        <f t="shared" si="5"/>
        <v/>
      </c>
      <c r="AC132" s="130" t="str">
        <f t="shared" si="6"/>
        <v/>
      </c>
      <c r="AD132" s="200"/>
      <c r="AE132" s="201"/>
      <c r="AF132" s="202"/>
    </row>
    <row r="133" spans="6:32">
      <c r="F133" s="112">
        <f t="shared" si="4"/>
        <v>118</v>
      </c>
      <c r="G133" s="179"/>
      <c r="H133" s="64"/>
      <c r="I133" s="15"/>
      <c r="J133" s="114"/>
      <c r="K133" s="140"/>
      <c r="L133" s="6" t="str">
        <f>IF(ISERROR(VLOOKUP(G133,#REF!,6,0)),"",VLOOKUP(G133,#REF!,6,0))</f>
        <v/>
      </c>
      <c r="M133" s="116"/>
      <c r="N133" s="174"/>
      <c r="O133" s="118"/>
      <c r="P133" s="119"/>
      <c r="Q133" s="160"/>
      <c r="R133" s="121"/>
      <c r="S133" s="122"/>
      <c r="T133" s="123"/>
      <c r="U133" s="124"/>
      <c r="V133" s="148"/>
      <c r="W133" s="227"/>
      <c r="X133" s="141"/>
      <c r="Y133" s="142"/>
      <c r="Z133" s="143"/>
      <c r="AA133" s="141"/>
      <c r="AB133" s="129" t="str">
        <f t="shared" si="5"/>
        <v/>
      </c>
      <c r="AC133" s="130" t="str">
        <f t="shared" si="6"/>
        <v/>
      </c>
      <c r="AD133" s="200"/>
      <c r="AE133" s="201"/>
      <c r="AF133" s="202"/>
    </row>
    <row r="134" spans="6:32">
      <c r="F134" s="112">
        <f t="shared" si="4"/>
        <v>119</v>
      </c>
      <c r="G134" s="179"/>
      <c r="H134" s="64"/>
      <c r="I134" s="15"/>
      <c r="J134" s="114"/>
      <c r="K134" s="140"/>
      <c r="L134" s="6" t="str">
        <f>IF(ISERROR(VLOOKUP(G134,#REF!,6,0)),"",VLOOKUP(G134,#REF!,6,0))</f>
        <v/>
      </c>
      <c r="M134" s="116"/>
      <c r="N134" s="174"/>
      <c r="O134" s="118"/>
      <c r="P134" s="119"/>
      <c r="Q134" s="160"/>
      <c r="R134" s="121"/>
      <c r="S134" s="122"/>
      <c r="T134" s="123"/>
      <c r="U134" s="124"/>
      <c r="V134" s="148"/>
      <c r="W134" s="227"/>
      <c r="X134" s="141"/>
      <c r="Y134" s="142"/>
      <c r="Z134" s="143"/>
      <c r="AA134" s="141"/>
      <c r="AB134" s="129" t="str">
        <f t="shared" si="5"/>
        <v/>
      </c>
      <c r="AC134" s="130" t="str">
        <f t="shared" si="6"/>
        <v/>
      </c>
      <c r="AD134" s="200"/>
      <c r="AE134" s="201"/>
      <c r="AF134" s="202"/>
    </row>
    <row r="135" spans="6:32">
      <c r="F135" s="112">
        <f t="shared" si="4"/>
        <v>120</v>
      </c>
      <c r="G135" s="179"/>
      <c r="H135" s="64"/>
      <c r="I135" s="15"/>
      <c r="J135" s="114"/>
      <c r="K135" s="140"/>
      <c r="L135" s="6" t="str">
        <f>IF(ISERROR(VLOOKUP(G135,#REF!,6,0)),"",VLOOKUP(G135,#REF!,6,0))</f>
        <v/>
      </c>
      <c r="M135" s="116"/>
      <c r="N135" s="174"/>
      <c r="O135" s="118"/>
      <c r="P135" s="119"/>
      <c r="Q135" s="160"/>
      <c r="R135" s="121"/>
      <c r="S135" s="122"/>
      <c r="T135" s="123"/>
      <c r="U135" s="124"/>
      <c r="V135" s="148"/>
      <c r="W135" s="227"/>
      <c r="X135" s="141"/>
      <c r="Y135" s="142"/>
      <c r="Z135" s="143"/>
      <c r="AA135" s="141"/>
      <c r="AB135" s="129" t="str">
        <f t="shared" si="5"/>
        <v/>
      </c>
      <c r="AC135" s="130" t="str">
        <f t="shared" si="6"/>
        <v/>
      </c>
      <c r="AD135" s="200"/>
      <c r="AE135" s="201"/>
      <c r="AF135" s="202"/>
    </row>
    <row r="136" spans="6:32">
      <c r="F136" s="112">
        <f t="shared" si="4"/>
        <v>121</v>
      </c>
      <c r="G136" s="179"/>
      <c r="H136" s="64"/>
      <c r="I136" s="15"/>
      <c r="J136" s="114"/>
      <c r="K136" s="140"/>
      <c r="L136" s="6" t="str">
        <f>IF(ISERROR(VLOOKUP(G136,#REF!,6,0)),"",VLOOKUP(G136,#REF!,6,0))</f>
        <v/>
      </c>
      <c r="M136" s="116"/>
      <c r="N136" s="174"/>
      <c r="O136" s="118"/>
      <c r="P136" s="119"/>
      <c r="Q136" s="160"/>
      <c r="R136" s="121"/>
      <c r="S136" s="122"/>
      <c r="T136" s="123"/>
      <c r="U136" s="124"/>
      <c r="V136" s="148"/>
      <c r="W136" s="227"/>
      <c r="X136" s="141"/>
      <c r="Y136" s="142"/>
      <c r="Z136" s="143"/>
      <c r="AA136" s="141"/>
      <c r="AB136" s="129" t="str">
        <f t="shared" si="5"/>
        <v/>
      </c>
      <c r="AC136" s="130" t="str">
        <f t="shared" si="6"/>
        <v/>
      </c>
      <c r="AD136" s="200"/>
      <c r="AE136" s="201"/>
      <c r="AF136" s="202"/>
    </row>
    <row r="137" spans="6:32">
      <c r="F137" s="112">
        <f t="shared" si="4"/>
        <v>122</v>
      </c>
      <c r="G137" s="179"/>
      <c r="H137" s="64"/>
      <c r="I137" s="15"/>
      <c r="J137" s="114"/>
      <c r="K137" s="140"/>
      <c r="L137" s="6" t="str">
        <f>IF(ISERROR(VLOOKUP(G137,#REF!,6,0)),"",VLOOKUP(G137,#REF!,6,0))</f>
        <v/>
      </c>
      <c r="M137" s="116"/>
      <c r="N137" s="174"/>
      <c r="O137" s="118"/>
      <c r="P137" s="119"/>
      <c r="Q137" s="160"/>
      <c r="R137" s="121"/>
      <c r="S137" s="122"/>
      <c r="T137" s="123"/>
      <c r="U137" s="124"/>
      <c r="V137" s="148"/>
      <c r="W137" s="227"/>
      <c r="X137" s="141"/>
      <c r="Y137" s="142"/>
      <c r="Z137" s="143"/>
      <c r="AA137" s="141"/>
      <c r="AB137" s="129" t="str">
        <f t="shared" si="5"/>
        <v/>
      </c>
      <c r="AC137" s="130" t="str">
        <f t="shared" si="6"/>
        <v/>
      </c>
      <c r="AD137" s="200"/>
      <c r="AE137" s="201"/>
      <c r="AF137" s="202"/>
    </row>
    <row r="138" spans="6:32">
      <c r="F138" s="112">
        <f t="shared" si="4"/>
        <v>123</v>
      </c>
      <c r="G138" s="179"/>
      <c r="H138" s="64"/>
      <c r="I138" s="15"/>
      <c r="J138" s="114"/>
      <c r="K138" s="140"/>
      <c r="L138" s="6" t="str">
        <f>IF(ISERROR(VLOOKUP(G138,#REF!,6,0)),"",VLOOKUP(G138,#REF!,6,0))</f>
        <v/>
      </c>
      <c r="M138" s="116"/>
      <c r="N138" s="174"/>
      <c r="O138" s="118"/>
      <c r="P138" s="119"/>
      <c r="Q138" s="160"/>
      <c r="R138" s="121"/>
      <c r="S138" s="122"/>
      <c r="T138" s="123"/>
      <c r="U138" s="124"/>
      <c r="V138" s="148"/>
      <c r="W138" s="227"/>
      <c r="X138" s="141"/>
      <c r="Y138" s="142"/>
      <c r="Z138" s="143"/>
      <c r="AA138" s="141"/>
      <c r="AB138" s="129" t="str">
        <f t="shared" si="5"/>
        <v/>
      </c>
      <c r="AC138" s="130" t="str">
        <f t="shared" si="6"/>
        <v/>
      </c>
      <c r="AD138" s="200"/>
      <c r="AE138" s="201"/>
      <c r="AF138" s="202"/>
    </row>
    <row r="139" spans="6:32">
      <c r="F139" s="112">
        <f t="shared" si="4"/>
        <v>124</v>
      </c>
      <c r="G139" s="179"/>
      <c r="H139" s="64"/>
      <c r="I139" s="15"/>
      <c r="J139" s="114"/>
      <c r="K139" s="140"/>
      <c r="L139" s="6" t="str">
        <f>IF(ISERROR(VLOOKUP(G139,#REF!,6,0)),"",VLOOKUP(G139,#REF!,6,0))</f>
        <v/>
      </c>
      <c r="M139" s="116"/>
      <c r="N139" s="174"/>
      <c r="O139" s="118"/>
      <c r="P139" s="119"/>
      <c r="Q139" s="160"/>
      <c r="R139" s="121"/>
      <c r="S139" s="122"/>
      <c r="T139" s="123"/>
      <c r="U139" s="124"/>
      <c r="V139" s="148"/>
      <c r="W139" s="227"/>
      <c r="X139" s="141"/>
      <c r="Y139" s="142"/>
      <c r="Z139" s="143"/>
      <c r="AA139" s="141"/>
      <c r="AB139" s="129" t="str">
        <f t="shared" si="5"/>
        <v/>
      </c>
      <c r="AC139" s="130" t="str">
        <f t="shared" si="6"/>
        <v/>
      </c>
      <c r="AD139" s="200"/>
      <c r="AE139" s="201"/>
      <c r="AF139" s="202"/>
    </row>
    <row r="140" spans="6:32">
      <c r="F140" s="112">
        <f t="shared" si="4"/>
        <v>125</v>
      </c>
      <c r="G140" s="179"/>
      <c r="H140" s="64"/>
      <c r="I140" s="15"/>
      <c r="J140" s="114"/>
      <c r="K140" s="140"/>
      <c r="L140" s="6" t="str">
        <f>IF(ISERROR(VLOOKUP(G140,#REF!,6,0)),"",VLOOKUP(G140,#REF!,6,0))</f>
        <v/>
      </c>
      <c r="M140" s="116"/>
      <c r="N140" s="174"/>
      <c r="O140" s="118"/>
      <c r="P140" s="119"/>
      <c r="Q140" s="160"/>
      <c r="R140" s="121"/>
      <c r="S140" s="122"/>
      <c r="T140" s="123"/>
      <c r="U140" s="124"/>
      <c r="V140" s="148"/>
      <c r="W140" s="227"/>
      <c r="X140" s="141"/>
      <c r="Y140" s="142"/>
      <c r="Z140" s="143"/>
      <c r="AA140" s="141"/>
      <c r="AB140" s="129" t="str">
        <f t="shared" si="5"/>
        <v/>
      </c>
      <c r="AC140" s="130" t="str">
        <f t="shared" si="6"/>
        <v/>
      </c>
      <c r="AD140" s="200"/>
      <c r="AE140" s="201"/>
      <c r="AF140" s="202"/>
    </row>
    <row r="141" spans="6:32">
      <c r="F141" s="112">
        <f t="shared" si="4"/>
        <v>126</v>
      </c>
      <c r="G141" s="179"/>
      <c r="H141" s="64"/>
      <c r="I141" s="15"/>
      <c r="J141" s="114"/>
      <c r="K141" s="140"/>
      <c r="L141" s="6" t="str">
        <f>IF(ISERROR(VLOOKUP(G141,#REF!,6,0)),"",VLOOKUP(G141,#REF!,6,0))</f>
        <v/>
      </c>
      <c r="M141" s="116"/>
      <c r="N141" s="174"/>
      <c r="O141" s="118"/>
      <c r="P141" s="119"/>
      <c r="Q141" s="160"/>
      <c r="R141" s="121"/>
      <c r="S141" s="122"/>
      <c r="T141" s="123"/>
      <c r="U141" s="124"/>
      <c r="V141" s="148"/>
      <c r="W141" s="227"/>
      <c r="X141" s="141"/>
      <c r="Y141" s="142"/>
      <c r="Z141" s="143"/>
      <c r="AA141" s="141"/>
      <c r="AB141" s="129" t="str">
        <f t="shared" si="5"/>
        <v/>
      </c>
      <c r="AC141" s="130" t="str">
        <f t="shared" si="6"/>
        <v/>
      </c>
      <c r="AD141" s="200"/>
      <c r="AE141" s="201"/>
      <c r="AF141" s="202"/>
    </row>
    <row r="142" spans="6:32">
      <c r="F142" s="112">
        <f t="shared" si="4"/>
        <v>127</v>
      </c>
      <c r="G142" s="179"/>
      <c r="H142" s="64"/>
      <c r="I142" s="15"/>
      <c r="J142" s="114"/>
      <c r="K142" s="140"/>
      <c r="L142" s="6" t="str">
        <f>IF(ISERROR(VLOOKUP(G142,#REF!,6,0)),"",VLOOKUP(G142,#REF!,6,0))</f>
        <v/>
      </c>
      <c r="M142" s="116"/>
      <c r="N142" s="174"/>
      <c r="O142" s="118"/>
      <c r="P142" s="119"/>
      <c r="Q142" s="160"/>
      <c r="R142" s="121"/>
      <c r="S142" s="122"/>
      <c r="T142" s="123"/>
      <c r="U142" s="124"/>
      <c r="V142" s="148"/>
      <c r="W142" s="227"/>
      <c r="X142" s="141"/>
      <c r="Y142" s="142"/>
      <c r="Z142" s="143"/>
      <c r="AA142" s="141"/>
      <c r="AB142" s="129" t="str">
        <f t="shared" si="5"/>
        <v/>
      </c>
      <c r="AC142" s="130" t="str">
        <f t="shared" si="6"/>
        <v/>
      </c>
      <c r="AD142" s="200"/>
      <c r="AE142" s="201"/>
      <c r="AF142" s="202"/>
    </row>
    <row r="143" spans="6:32">
      <c r="F143" s="112">
        <f t="shared" si="4"/>
        <v>128</v>
      </c>
      <c r="G143" s="179"/>
      <c r="H143" s="64"/>
      <c r="I143" s="15"/>
      <c r="J143" s="114"/>
      <c r="K143" s="140"/>
      <c r="L143" s="6" t="str">
        <f>IF(ISERROR(VLOOKUP(G143,#REF!,6,0)),"",VLOOKUP(G143,#REF!,6,0))</f>
        <v/>
      </c>
      <c r="M143" s="116"/>
      <c r="N143" s="174"/>
      <c r="O143" s="118"/>
      <c r="P143" s="119"/>
      <c r="Q143" s="160"/>
      <c r="R143" s="121"/>
      <c r="S143" s="122"/>
      <c r="T143" s="123"/>
      <c r="U143" s="124"/>
      <c r="V143" s="148"/>
      <c r="W143" s="227"/>
      <c r="X143" s="141"/>
      <c r="Y143" s="142"/>
      <c r="Z143" s="143"/>
      <c r="AA143" s="141"/>
      <c r="AB143" s="129" t="str">
        <f t="shared" si="5"/>
        <v/>
      </c>
      <c r="AC143" s="130" t="str">
        <f t="shared" si="6"/>
        <v/>
      </c>
      <c r="AD143" s="200"/>
      <c r="AE143" s="201"/>
      <c r="AF143" s="202"/>
    </row>
    <row r="144" spans="6:32">
      <c r="F144" s="112">
        <f t="shared" si="4"/>
        <v>129</v>
      </c>
      <c r="G144" s="179"/>
      <c r="H144" s="64"/>
      <c r="I144" s="15"/>
      <c r="J144" s="114"/>
      <c r="K144" s="140"/>
      <c r="L144" s="6" t="str">
        <f>IF(ISERROR(VLOOKUP(G144,#REF!,6,0)),"",VLOOKUP(G144,#REF!,6,0))</f>
        <v/>
      </c>
      <c r="M144" s="116"/>
      <c r="N144" s="174"/>
      <c r="O144" s="118"/>
      <c r="P144" s="119"/>
      <c r="Q144" s="160"/>
      <c r="R144" s="121"/>
      <c r="S144" s="122"/>
      <c r="T144" s="123"/>
      <c r="U144" s="124"/>
      <c r="V144" s="148"/>
      <c r="W144" s="227"/>
      <c r="X144" s="141"/>
      <c r="Y144" s="142"/>
      <c r="Z144" s="143"/>
      <c r="AA144" s="141"/>
      <c r="AB144" s="129" t="str">
        <f t="shared" si="5"/>
        <v/>
      </c>
      <c r="AC144" s="130" t="str">
        <f t="shared" si="6"/>
        <v/>
      </c>
      <c r="AD144" s="200"/>
      <c r="AE144" s="201"/>
      <c r="AF144" s="202"/>
    </row>
    <row r="145" spans="6:32">
      <c r="F145" s="112">
        <f t="shared" ref="F145:F200" si="7">F144+1</f>
        <v>130</v>
      </c>
      <c r="G145" s="179"/>
      <c r="H145" s="64"/>
      <c r="I145" s="15"/>
      <c r="J145" s="114"/>
      <c r="K145" s="140"/>
      <c r="L145" s="6" t="str">
        <f>IF(ISERROR(VLOOKUP(G145,#REF!,6,0)),"",VLOOKUP(G145,#REF!,6,0))</f>
        <v/>
      </c>
      <c r="M145" s="116"/>
      <c r="N145" s="174"/>
      <c r="O145" s="118"/>
      <c r="P145" s="119"/>
      <c r="Q145" s="160"/>
      <c r="R145" s="121"/>
      <c r="S145" s="122"/>
      <c r="T145" s="123"/>
      <c r="U145" s="124"/>
      <c r="V145" s="148"/>
      <c r="W145" s="227"/>
      <c r="X145" s="141"/>
      <c r="Y145" s="142"/>
      <c r="Z145" s="143"/>
      <c r="AA145" s="141"/>
      <c r="AB145" s="129" t="str">
        <f t="shared" si="5"/>
        <v/>
      </c>
      <c r="AC145" s="130" t="str">
        <f t="shared" si="6"/>
        <v/>
      </c>
      <c r="AD145" s="200"/>
      <c r="AE145" s="201"/>
      <c r="AF145" s="202"/>
    </row>
    <row r="146" spans="6:32">
      <c r="F146" s="112">
        <f t="shared" si="7"/>
        <v>131</v>
      </c>
      <c r="G146" s="179"/>
      <c r="H146" s="64"/>
      <c r="I146" s="15"/>
      <c r="J146" s="114"/>
      <c r="K146" s="140"/>
      <c r="L146" s="6" t="str">
        <f>IF(ISERROR(VLOOKUP(G146,#REF!,6,0)),"",VLOOKUP(G146,#REF!,6,0))</f>
        <v/>
      </c>
      <c r="M146" s="116"/>
      <c r="N146" s="174"/>
      <c r="O146" s="118"/>
      <c r="P146" s="119"/>
      <c r="Q146" s="160"/>
      <c r="R146" s="121"/>
      <c r="S146" s="122"/>
      <c r="T146" s="123"/>
      <c r="U146" s="124"/>
      <c r="V146" s="148"/>
      <c r="W146" s="227"/>
      <c r="X146" s="141"/>
      <c r="Y146" s="142"/>
      <c r="Z146" s="143"/>
      <c r="AA146" s="141"/>
      <c r="AB146" s="129" t="str">
        <f t="shared" si="5"/>
        <v/>
      </c>
      <c r="AC146" s="130" t="str">
        <f t="shared" si="6"/>
        <v/>
      </c>
      <c r="AD146" s="200"/>
      <c r="AE146" s="201"/>
      <c r="AF146" s="202"/>
    </row>
    <row r="147" spans="6:32">
      <c r="F147" s="112">
        <f t="shared" si="7"/>
        <v>132</v>
      </c>
      <c r="G147" s="179"/>
      <c r="H147" s="64"/>
      <c r="I147" s="15"/>
      <c r="J147" s="114"/>
      <c r="K147" s="140"/>
      <c r="L147" s="6" t="str">
        <f>IF(ISERROR(VLOOKUP(G147,#REF!,6,0)),"",VLOOKUP(G147,#REF!,6,0))</f>
        <v/>
      </c>
      <c r="M147" s="116"/>
      <c r="N147" s="174"/>
      <c r="O147" s="118"/>
      <c r="P147" s="119"/>
      <c r="Q147" s="160"/>
      <c r="R147" s="121"/>
      <c r="S147" s="122"/>
      <c r="T147" s="123"/>
      <c r="U147" s="124"/>
      <c r="V147" s="148"/>
      <c r="W147" s="227"/>
      <c r="X147" s="141"/>
      <c r="Y147" s="142"/>
      <c r="Z147" s="143"/>
      <c r="AA147" s="141"/>
      <c r="AB147" s="129" t="str">
        <f t="shared" si="5"/>
        <v/>
      </c>
      <c r="AC147" s="130" t="str">
        <f t="shared" si="6"/>
        <v/>
      </c>
      <c r="AD147" s="200"/>
      <c r="AE147" s="201"/>
      <c r="AF147" s="202"/>
    </row>
    <row r="148" spans="6:32">
      <c r="F148" s="112">
        <f t="shared" si="7"/>
        <v>133</v>
      </c>
      <c r="G148" s="179"/>
      <c r="H148" s="64"/>
      <c r="I148" s="15"/>
      <c r="J148" s="114"/>
      <c r="K148" s="140"/>
      <c r="L148" s="6" t="str">
        <f>IF(ISERROR(VLOOKUP(G148,#REF!,6,0)),"",VLOOKUP(G148,#REF!,6,0))</f>
        <v/>
      </c>
      <c r="M148" s="116"/>
      <c r="N148" s="174"/>
      <c r="O148" s="118"/>
      <c r="P148" s="119"/>
      <c r="Q148" s="160"/>
      <c r="R148" s="121"/>
      <c r="S148" s="122"/>
      <c r="T148" s="123"/>
      <c r="U148" s="124"/>
      <c r="V148" s="148"/>
      <c r="W148" s="227"/>
      <c r="X148" s="141"/>
      <c r="Y148" s="142"/>
      <c r="Z148" s="143"/>
      <c r="AA148" s="141"/>
      <c r="AB148" s="129" t="str">
        <f t="shared" si="5"/>
        <v/>
      </c>
      <c r="AC148" s="130" t="str">
        <f t="shared" si="6"/>
        <v/>
      </c>
      <c r="AD148" s="200"/>
      <c r="AE148" s="201"/>
      <c r="AF148" s="202"/>
    </row>
    <row r="149" spans="6:32">
      <c r="F149" s="112">
        <f t="shared" si="7"/>
        <v>134</v>
      </c>
      <c r="G149" s="179"/>
      <c r="H149" s="64"/>
      <c r="I149" s="15"/>
      <c r="J149" s="114"/>
      <c r="K149" s="140"/>
      <c r="L149" s="6" t="str">
        <f>IF(ISERROR(VLOOKUP(G149,#REF!,6,0)),"",VLOOKUP(G149,#REF!,6,0))</f>
        <v/>
      </c>
      <c r="M149" s="116"/>
      <c r="N149" s="174"/>
      <c r="O149" s="118"/>
      <c r="P149" s="119"/>
      <c r="Q149" s="160"/>
      <c r="R149" s="121"/>
      <c r="S149" s="122"/>
      <c r="T149" s="123"/>
      <c r="U149" s="124"/>
      <c r="V149" s="148"/>
      <c r="W149" s="227"/>
      <c r="X149" s="141"/>
      <c r="Y149" s="142"/>
      <c r="Z149" s="143"/>
      <c r="AA149" s="141"/>
      <c r="AB149" s="129" t="str">
        <f t="shared" si="5"/>
        <v/>
      </c>
      <c r="AC149" s="130" t="str">
        <f t="shared" si="6"/>
        <v/>
      </c>
      <c r="AD149" s="200"/>
      <c r="AE149" s="201"/>
      <c r="AF149" s="202"/>
    </row>
    <row r="150" spans="6:32">
      <c r="F150" s="112">
        <f t="shared" si="7"/>
        <v>135</v>
      </c>
      <c r="G150" s="179"/>
      <c r="H150" s="64"/>
      <c r="I150" s="15"/>
      <c r="J150" s="114"/>
      <c r="K150" s="140"/>
      <c r="L150" s="6" t="str">
        <f>IF(ISERROR(VLOOKUP(G150,#REF!,6,0)),"",VLOOKUP(G150,#REF!,6,0))</f>
        <v/>
      </c>
      <c r="M150" s="116"/>
      <c r="N150" s="174"/>
      <c r="O150" s="118"/>
      <c r="P150" s="119"/>
      <c r="Q150" s="160"/>
      <c r="R150" s="121"/>
      <c r="S150" s="122"/>
      <c r="T150" s="123"/>
      <c r="U150" s="124"/>
      <c r="V150" s="148"/>
      <c r="W150" s="227"/>
      <c r="X150" s="141"/>
      <c r="Y150" s="142"/>
      <c r="Z150" s="143"/>
      <c r="AA150" s="141"/>
      <c r="AB150" s="129" t="str">
        <f t="shared" si="5"/>
        <v/>
      </c>
      <c r="AC150" s="130" t="str">
        <f t="shared" si="6"/>
        <v/>
      </c>
      <c r="AD150" s="200"/>
      <c r="AE150" s="201"/>
      <c r="AF150" s="202"/>
    </row>
    <row r="151" spans="6:32">
      <c r="F151" s="112">
        <f t="shared" si="7"/>
        <v>136</v>
      </c>
      <c r="G151" s="179"/>
      <c r="H151" s="64"/>
      <c r="I151" s="15"/>
      <c r="J151" s="114"/>
      <c r="K151" s="140"/>
      <c r="L151" s="6" t="str">
        <f>IF(ISERROR(VLOOKUP(G151,#REF!,6,0)),"",VLOOKUP(G151,#REF!,6,0))</f>
        <v/>
      </c>
      <c r="M151" s="116"/>
      <c r="N151" s="174"/>
      <c r="O151" s="118"/>
      <c r="P151" s="119"/>
      <c r="Q151" s="160"/>
      <c r="R151" s="121"/>
      <c r="S151" s="122"/>
      <c r="T151" s="123"/>
      <c r="U151" s="124"/>
      <c r="V151" s="148"/>
      <c r="W151" s="227"/>
      <c r="X151" s="141"/>
      <c r="Y151" s="142"/>
      <c r="Z151" s="143"/>
      <c r="AA151" s="141"/>
      <c r="AB151" s="129" t="str">
        <f t="shared" si="5"/>
        <v/>
      </c>
      <c r="AC151" s="130" t="str">
        <f t="shared" si="6"/>
        <v/>
      </c>
      <c r="AD151" s="200"/>
      <c r="AE151" s="201"/>
      <c r="AF151" s="202"/>
    </row>
    <row r="152" spans="6:32">
      <c r="F152" s="112">
        <f t="shared" si="7"/>
        <v>137</v>
      </c>
      <c r="G152" s="179"/>
      <c r="H152" s="64"/>
      <c r="I152" s="15"/>
      <c r="J152" s="114"/>
      <c r="K152" s="140"/>
      <c r="L152" s="6" t="str">
        <f>IF(ISERROR(VLOOKUP(G152,#REF!,6,0)),"",VLOOKUP(G152,#REF!,6,0))</f>
        <v/>
      </c>
      <c r="M152" s="116"/>
      <c r="N152" s="174"/>
      <c r="O152" s="118"/>
      <c r="P152" s="119"/>
      <c r="Q152" s="160"/>
      <c r="R152" s="121"/>
      <c r="S152" s="122"/>
      <c r="T152" s="123"/>
      <c r="U152" s="124"/>
      <c r="V152" s="148"/>
      <c r="W152" s="227"/>
      <c r="X152" s="141"/>
      <c r="Y152" s="142"/>
      <c r="Z152" s="143"/>
      <c r="AA152" s="141"/>
      <c r="AB152" s="129" t="str">
        <f t="shared" si="5"/>
        <v/>
      </c>
      <c r="AC152" s="130" t="str">
        <f t="shared" si="6"/>
        <v/>
      </c>
      <c r="AD152" s="200"/>
      <c r="AE152" s="201"/>
      <c r="AF152" s="202"/>
    </row>
    <row r="153" spans="6:32">
      <c r="F153" s="112">
        <f t="shared" si="7"/>
        <v>138</v>
      </c>
      <c r="G153" s="179"/>
      <c r="H153" s="64"/>
      <c r="I153" s="15"/>
      <c r="J153" s="114"/>
      <c r="K153" s="140"/>
      <c r="L153" s="6" t="str">
        <f>IF(ISERROR(VLOOKUP(G153,#REF!,6,0)),"",VLOOKUP(G153,#REF!,6,0))</f>
        <v/>
      </c>
      <c r="M153" s="116"/>
      <c r="N153" s="174"/>
      <c r="O153" s="118"/>
      <c r="P153" s="119"/>
      <c r="Q153" s="160"/>
      <c r="R153" s="121"/>
      <c r="S153" s="122"/>
      <c r="T153" s="123"/>
      <c r="U153" s="124"/>
      <c r="V153" s="148"/>
      <c r="W153" s="227"/>
      <c r="X153" s="141"/>
      <c r="Y153" s="142"/>
      <c r="Z153" s="143"/>
      <c r="AA153" s="141"/>
      <c r="AB153" s="129" t="str">
        <f t="shared" si="5"/>
        <v/>
      </c>
      <c r="AC153" s="130" t="str">
        <f t="shared" si="6"/>
        <v/>
      </c>
      <c r="AD153" s="200"/>
      <c r="AE153" s="201"/>
      <c r="AF153" s="202"/>
    </row>
    <row r="154" spans="6:32">
      <c r="F154" s="112">
        <f t="shared" si="7"/>
        <v>139</v>
      </c>
      <c r="G154" s="179"/>
      <c r="H154" s="64"/>
      <c r="I154" s="15"/>
      <c r="J154" s="114"/>
      <c r="K154" s="140"/>
      <c r="L154" s="6" t="str">
        <f>IF(ISERROR(VLOOKUP(G154,#REF!,6,0)),"",VLOOKUP(G154,#REF!,6,0))</f>
        <v/>
      </c>
      <c r="M154" s="116"/>
      <c r="N154" s="174"/>
      <c r="O154" s="118"/>
      <c r="P154" s="119"/>
      <c r="Q154" s="160"/>
      <c r="R154" s="121"/>
      <c r="S154" s="122"/>
      <c r="T154" s="123"/>
      <c r="U154" s="124"/>
      <c r="V154" s="148"/>
      <c r="W154" s="227"/>
      <c r="X154" s="141"/>
      <c r="Y154" s="142"/>
      <c r="Z154" s="143"/>
      <c r="AA154" s="141"/>
      <c r="AB154" s="129" t="str">
        <f t="shared" si="5"/>
        <v/>
      </c>
      <c r="AC154" s="130" t="str">
        <f t="shared" si="6"/>
        <v/>
      </c>
      <c r="AD154" s="200"/>
      <c r="AE154" s="201"/>
      <c r="AF154" s="202"/>
    </row>
    <row r="155" spans="6:32">
      <c r="F155" s="112">
        <f t="shared" si="7"/>
        <v>140</v>
      </c>
      <c r="G155" s="179"/>
      <c r="H155" s="64"/>
      <c r="I155" s="15"/>
      <c r="J155" s="114"/>
      <c r="K155" s="140"/>
      <c r="L155" s="6" t="str">
        <f>IF(ISERROR(VLOOKUP(G155,#REF!,6,0)),"",VLOOKUP(G155,#REF!,6,0))</f>
        <v/>
      </c>
      <c r="M155" s="116"/>
      <c r="N155" s="174"/>
      <c r="O155" s="118"/>
      <c r="P155" s="119"/>
      <c r="Q155" s="160"/>
      <c r="R155" s="121"/>
      <c r="S155" s="122"/>
      <c r="T155" s="123"/>
      <c r="U155" s="124"/>
      <c r="V155" s="148"/>
      <c r="W155" s="227"/>
      <c r="X155" s="141"/>
      <c r="Y155" s="142"/>
      <c r="Z155" s="143"/>
      <c r="AA155" s="141"/>
      <c r="AB155" s="129" t="str">
        <f t="shared" si="5"/>
        <v/>
      </c>
      <c r="AC155" s="130" t="str">
        <f t="shared" si="6"/>
        <v/>
      </c>
      <c r="AD155" s="200"/>
      <c r="AE155" s="201"/>
      <c r="AF155" s="202"/>
    </row>
    <row r="156" spans="6:32">
      <c r="F156" s="112">
        <f t="shared" si="7"/>
        <v>141</v>
      </c>
      <c r="G156" s="179"/>
      <c r="H156" s="64"/>
      <c r="I156" s="15"/>
      <c r="J156" s="114"/>
      <c r="K156" s="140"/>
      <c r="L156" s="6" t="str">
        <f>IF(ISERROR(VLOOKUP(G156,#REF!,6,0)),"",VLOOKUP(G156,#REF!,6,0))</f>
        <v/>
      </c>
      <c r="M156" s="116"/>
      <c r="N156" s="174"/>
      <c r="O156" s="118"/>
      <c r="P156" s="119"/>
      <c r="Q156" s="160"/>
      <c r="R156" s="121"/>
      <c r="S156" s="122"/>
      <c r="T156" s="123"/>
      <c r="U156" s="124"/>
      <c r="V156" s="148"/>
      <c r="W156" s="227"/>
      <c r="X156" s="141"/>
      <c r="Y156" s="142"/>
      <c r="Z156" s="143"/>
      <c r="AA156" s="141"/>
      <c r="AB156" s="129" t="str">
        <f t="shared" si="5"/>
        <v/>
      </c>
      <c r="AC156" s="130" t="str">
        <f t="shared" si="6"/>
        <v/>
      </c>
      <c r="AD156" s="200"/>
      <c r="AE156" s="201"/>
      <c r="AF156" s="202"/>
    </row>
    <row r="157" spans="6:32">
      <c r="F157" s="112">
        <f t="shared" si="7"/>
        <v>142</v>
      </c>
      <c r="G157" s="179"/>
      <c r="H157" s="64"/>
      <c r="I157" s="15"/>
      <c r="J157" s="114"/>
      <c r="K157" s="140"/>
      <c r="L157" s="6" t="str">
        <f>IF(ISERROR(VLOOKUP(G157,#REF!,6,0)),"",VLOOKUP(G157,#REF!,6,0))</f>
        <v/>
      </c>
      <c r="M157" s="116"/>
      <c r="N157" s="174"/>
      <c r="O157" s="118"/>
      <c r="P157" s="119"/>
      <c r="Q157" s="160"/>
      <c r="R157" s="121"/>
      <c r="S157" s="122"/>
      <c r="T157" s="123"/>
      <c r="U157" s="124"/>
      <c r="V157" s="148"/>
      <c r="W157" s="227"/>
      <c r="X157" s="141"/>
      <c r="Y157" s="142"/>
      <c r="Z157" s="143"/>
      <c r="AA157" s="141"/>
      <c r="AB157" s="129" t="str">
        <f t="shared" si="5"/>
        <v/>
      </c>
      <c r="AC157" s="130" t="str">
        <f t="shared" si="6"/>
        <v/>
      </c>
      <c r="AD157" s="200"/>
      <c r="AE157" s="201"/>
      <c r="AF157" s="202"/>
    </row>
    <row r="158" spans="6:32">
      <c r="F158" s="112">
        <f t="shared" si="7"/>
        <v>143</v>
      </c>
      <c r="G158" s="179"/>
      <c r="H158" s="64"/>
      <c r="I158" s="15"/>
      <c r="J158" s="114"/>
      <c r="K158" s="140"/>
      <c r="L158" s="6" t="str">
        <f>IF(ISERROR(VLOOKUP(G158,#REF!,6,0)),"",VLOOKUP(G158,#REF!,6,0))</f>
        <v/>
      </c>
      <c r="M158" s="116"/>
      <c r="N158" s="174"/>
      <c r="O158" s="118"/>
      <c r="P158" s="119"/>
      <c r="Q158" s="160"/>
      <c r="R158" s="121"/>
      <c r="S158" s="122"/>
      <c r="T158" s="123"/>
      <c r="U158" s="124"/>
      <c r="V158" s="148"/>
      <c r="W158" s="227"/>
      <c r="X158" s="141"/>
      <c r="Y158" s="142"/>
      <c r="Z158" s="143"/>
      <c r="AA158" s="141"/>
      <c r="AB158" s="129" t="str">
        <f t="shared" si="5"/>
        <v/>
      </c>
      <c r="AC158" s="130" t="str">
        <f t="shared" si="6"/>
        <v/>
      </c>
      <c r="AD158" s="200"/>
      <c r="AE158" s="201"/>
      <c r="AF158" s="202"/>
    </row>
    <row r="159" spans="6:32">
      <c r="F159" s="112">
        <f t="shared" si="7"/>
        <v>144</v>
      </c>
      <c r="G159" s="179"/>
      <c r="H159" s="64"/>
      <c r="I159" s="15"/>
      <c r="J159" s="114"/>
      <c r="K159" s="140"/>
      <c r="L159" s="6" t="str">
        <f>IF(ISERROR(VLOOKUP(G159,#REF!,6,0)),"",VLOOKUP(G159,#REF!,6,0))</f>
        <v/>
      </c>
      <c r="M159" s="116"/>
      <c r="N159" s="174"/>
      <c r="O159" s="118"/>
      <c r="P159" s="119"/>
      <c r="Q159" s="160"/>
      <c r="R159" s="121"/>
      <c r="S159" s="122"/>
      <c r="T159" s="123"/>
      <c r="U159" s="124"/>
      <c r="V159" s="148"/>
      <c r="W159" s="227"/>
      <c r="X159" s="141"/>
      <c r="Y159" s="142"/>
      <c r="Z159" s="143"/>
      <c r="AA159" s="141"/>
      <c r="AB159" s="129" t="str">
        <f t="shared" si="5"/>
        <v/>
      </c>
      <c r="AC159" s="130" t="str">
        <f t="shared" si="6"/>
        <v/>
      </c>
      <c r="AD159" s="200"/>
      <c r="AE159" s="201"/>
      <c r="AF159" s="202"/>
    </row>
    <row r="160" spans="6:32">
      <c r="F160" s="112">
        <f t="shared" si="7"/>
        <v>145</v>
      </c>
      <c r="G160" s="179"/>
      <c r="H160" s="64"/>
      <c r="I160" s="15"/>
      <c r="J160" s="114"/>
      <c r="K160" s="140"/>
      <c r="L160" s="6" t="str">
        <f>IF(ISERROR(VLOOKUP(G160,#REF!,6,0)),"",VLOOKUP(G160,#REF!,6,0))</f>
        <v/>
      </c>
      <c r="M160" s="116"/>
      <c r="N160" s="174"/>
      <c r="O160" s="118"/>
      <c r="P160" s="119"/>
      <c r="Q160" s="160"/>
      <c r="R160" s="121"/>
      <c r="S160" s="122"/>
      <c r="T160" s="123"/>
      <c r="U160" s="124"/>
      <c r="V160" s="148"/>
      <c r="W160" s="227"/>
      <c r="X160" s="141"/>
      <c r="Y160" s="142"/>
      <c r="Z160" s="143"/>
      <c r="AA160" s="141"/>
      <c r="AB160" s="129" t="str">
        <f t="shared" si="5"/>
        <v/>
      </c>
      <c r="AC160" s="130" t="str">
        <f t="shared" si="6"/>
        <v/>
      </c>
      <c r="AD160" s="200"/>
      <c r="AE160" s="201"/>
      <c r="AF160" s="202"/>
    </row>
    <row r="161" spans="6:32">
      <c r="F161" s="112">
        <f t="shared" si="7"/>
        <v>146</v>
      </c>
      <c r="G161" s="179"/>
      <c r="H161" s="64"/>
      <c r="I161" s="15"/>
      <c r="J161" s="114"/>
      <c r="K161" s="140"/>
      <c r="L161" s="6" t="str">
        <f>IF(ISERROR(VLOOKUP(G161,#REF!,6,0)),"",VLOOKUP(G161,#REF!,6,0))</f>
        <v/>
      </c>
      <c r="M161" s="116"/>
      <c r="N161" s="174"/>
      <c r="O161" s="118"/>
      <c r="P161" s="119"/>
      <c r="Q161" s="160"/>
      <c r="R161" s="121"/>
      <c r="S161" s="122"/>
      <c r="T161" s="123"/>
      <c r="U161" s="124"/>
      <c r="V161" s="148"/>
      <c r="W161" s="227"/>
      <c r="X161" s="141"/>
      <c r="Y161" s="142"/>
      <c r="Z161" s="143"/>
      <c r="AA161" s="141"/>
      <c r="AB161" s="129" t="str">
        <f t="shared" si="5"/>
        <v/>
      </c>
      <c r="AC161" s="130" t="str">
        <f t="shared" si="6"/>
        <v/>
      </c>
      <c r="AD161" s="200"/>
      <c r="AE161" s="201"/>
      <c r="AF161" s="202"/>
    </row>
    <row r="162" spans="6:32">
      <c r="F162" s="112">
        <f t="shared" si="7"/>
        <v>147</v>
      </c>
      <c r="G162" s="179"/>
      <c r="H162" s="64"/>
      <c r="I162" s="15"/>
      <c r="J162" s="114"/>
      <c r="K162" s="140"/>
      <c r="L162" s="6" t="str">
        <f>IF(ISERROR(VLOOKUP(G162,#REF!,6,0)),"",VLOOKUP(G162,#REF!,6,0))</f>
        <v/>
      </c>
      <c r="M162" s="116"/>
      <c r="N162" s="174"/>
      <c r="O162" s="118"/>
      <c r="P162" s="119"/>
      <c r="Q162" s="160"/>
      <c r="R162" s="121"/>
      <c r="S162" s="122"/>
      <c r="T162" s="123"/>
      <c r="U162" s="124"/>
      <c r="V162" s="148"/>
      <c r="W162" s="227"/>
      <c r="X162" s="141"/>
      <c r="Y162" s="142"/>
      <c r="Z162" s="143"/>
      <c r="AA162" s="141"/>
      <c r="AB162" s="129" t="str">
        <f t="shared" si="5"/>
        <v/>
      </c>
      <c r="AC162" s="130" t="str">
        <f t="shared" si="6"/>
        <v/>
      </c>
      <c r="AD162" s="200"/>
      <c r="AE162" s="201"/>
      <c r="AF162" s="202"/>
    </row>
    <row r="163" spans="6:32">
      <c r="F163" s="112">
        <f t="shared" si="7"/>
        <v>148</v>
      </c>
      <c r="G163" s="179"/>
      <c r="H163" s="64"/>
      <c r="I163" s="15"/>
      <c r="J163" s="114"/>
      <c r="K163" s="140"/>
      <c r="L163" s="6" t="str">
        <f>IF(ISERROR(VLOOKUP(G163,#REF!,6,0)),"",VLOOKUP(G163,#REF!,6,0))</f>
        <v/>
      </c>
      <c r="M163" s="116"/>
      <c r="N163" s="174"/>
      <c r="O163" s="118"/>
      <c r="P163" s="119"/>
      <c r="Q163" s="160"/>
      <c r="R163" s="121"/>
      <c r="S163" s="122"/>
      <c r="T163" s="123"/>
      <c r="U163" s="124"/>
      <c r="V163" s="148"/>
      <c r="W163" s="227"/>
      <c r="X163" s="141"/>
      <c r="Y163" s="142"/>
      <c r="Z163" s="143"/>
      <c r="AA163" s="141"/>
      <c r="AB163" s="129" t="str">
        <f t="shared" si="5"/>
        <v/>
      </c>
      <c r="AC163" s="130" t="str">
        <f t="shared" si="6"/>
        <v/>
      </c>
      <c r="AD163" s="200"/>
      <c r="AE163" s="201"/>
      <c r="AF163" s="202"/>
    </row>
    <row r="164" spans="6:32">
      <c r="F164" s="112">
        <f t="shared" si="7"/>
        <v>149</v>
      </c>
      <c r="G164" s="179"/>
      <c r="H164" s="64"/>
      <c r="I164" s="15"/>
      <c r="J164" s="114"/>
      <c r="K164" s="140"/>
      <c r="L164" s="6" t="str">
        <f>IF(ISERROR(VLOOKUP(G164,#REF!,6,0)),"",VLOOKUP(G164,#REF!,6,0))</f>
        <v/>
      </c>
      <c r="M164" s="116"/>
      <c r="N164" s="174"/>
      <c r="O164" s="118"/>
      <c r="P164" s="119"/>
      <c r="Q164" s="160"/>
      <c r="R164" s="121"/>
      <c r="S164" s="122"/>
      <c r="T164" s="123"/>
      <c r="U164" s="124"/>
      <c r="V164" s="148"/>
      <c r="W164" s="227"/>
      <c r="X164" s="141"/>
      <c r="Y164" s="142"/>
      <c r="Z164" s="143"/>
      <c r="AA164" s="141"/>
      <c r="AB164" s="129" t="str">
        <f t="shared" si="5"/>
        <v/>
      </c>
      <c r="AC164" s="130" t="str">
        <f t="shared" si="6"/>
        <v/>
      </c>
      <c r="AD164" s="200"/>
      <c r="AE164" s="201"/>
      <c r="AF164" s="202"/>
    </row>
    <row r="165" spans="6:32">
      <c r="F165" s="112">
        <f t="shared" si="7"/>
        <v>150</v>
      </c>
      <c r="G165" s="179"/>
      <c r="H165" s="64"/>
      <c r="I165" s="15"/>
      <c r="J165" s="114"/>
      <c r="K165" s="140"/>
      <c r="L165" s="6" t="str">
        <f>IF(ISERROR(VLOOKUP(G165,#REF!,6,0)),"",VLOOKUP(G165,#REF!,6,0))</f>
        <v/>
      </c>
      <c r="M165" s="116"/>
      <c r="N165" s="174"/>
      <c r="O165" s="118"/>
      <c r="P165" s="119"/>
      <c r="Q165" s="160"/>
      <c r="R165" s="121"/>
      <c r="S165" s="122"/>
      <c r="T165" s="123"/>
      <c r="U165" s="124"/>
      <c r="V165" s="148"/>
      <c r="W165" s="227"/>
      <c r="X165" s="141"/>
      <c r="Y165" s="142"/>
      <c r="Z165" s="143"/>
      <c r="AA165" s="141"/>
      <c r="AB165" s="129" t="str">
        <f t="shared" si="5"/>
        <v/>
      </c>
      <c r="AC165" s="130" t="str">
        <f t="shared" si="6"/>
        <v/>
      </c>
      <c r="AD165" s="200"/>
      <c r="AE165" s="201"/>
      <c r="AF165" s="202"/>
    </row>
    <row r="166" spans="6:32">
      <c r="F166" s="112">
        <f t="shared" si="7"/>
        <v>151</v>
      </c>
      <c r="G166" s="179"/>
      <c r="H166" s="64"/>
      <c r="I166" s="15"/>
      <c r="J166" s="114"/>
      <c r="K166" s="140"/>
      <c r="L166" s="6" t="str">
        <f>IF(ISERROR(VLOOKUP(G166,#REF!,6,0)),"",VLOOKUP(G166,#REF!,6,0))</f>
        <v/>
      </c>
      <c r="M166" s="116"/>
      <c r="N166" s="174"/>
      <c r="O166" s="118"/>
      <c r="P166" s="119"/>
      <c r="Q166" s="160"/>
      <c r="R166" s="121"/>
      <c r="S166" s="122"/>
      <c r="T166" s="123"/>
      <c r="U166" s="124"/>
      <c r="V166" s="148"/>
      <c r="W166" s="227"/>
      <c r="X166" s="141"/>
      <c r="Y166" s="142"/>
      <c r="Z166" s="143"/>
      <c r="AA166" s="141"/>
      <c r="AB166" s="129" t="str">
        <f t="shared" si="5"/>
        <v/>
      </c>
      <c r="AC166" s="130" t="str">
        <f t="shared" si="6"/>
        <v/>
      </c>
      <c r="AD166" s="200"/>
      <c r="AE166" s="201"/>
      <c r="AF166" s="202"/>
    </row>
    <row r="167" spans="6:32">
      <c r="F167" s="112">
        <f t="shared" si="7"/>
        <v>152</v>
      </c>
      <c r="G167" s="179"/>
      <c r="H167" s="64"/>
      <c r="I167" s="15"/>
      <c r="J167" s="114"/>
      <c r="K167" s="140"/>
      <c r="L167" s="6" t="str">
        <f>IF(ISERROR(VLOOKUP(G167,#REF!,6,0)),"",VLOOKUP(G167,#REF!,6,0))</f>
        <v/>
      </c>
      <c r="M167" s="116"/>
      <c r="N167" s="174"/>
      <c r="O167" s="118"/>
      <c r="P167" s="119"/>
      <c r="Q167" s="160"/>
      <c r="R167" s="121"/>
      <c r="S167" s="122"/>
      <c r="T167" s="123"/>
      <c r="U167" s="124"/>
      <c r="V167" s="148"/>
      <c r="W167" s="227"/>
      <c r="X167" s="141"/>
      <c r="Y167" s="142"/>
      <c r="Z167" s="143"/>
      <c r="AA167" s="141"/>
      <c r="AB167" s="129" t="str">
        <f t="shared" si="5"/>
        <v/>
      </c>
      <c r="AC167" s="130" t="str">
        <f t="shared" si="6"/>
        <v/>
      </c>
      <c r="AD167" s="200"/>
      <c r="AE167" s="201"/>
      <c r="AF167" s="202"/>
    </row>
    <row r="168" spans="6:32">
      <c r="F168" s="112">
        <f t="shared" si="7"/>
        <v>153</v>
      </c>
      <c r="G168" s="179"/>
      <c r="H168" s="64"/>
      <c r="I168" s="15"/>
      <c r="J168" s="114"/>
      <c r="K168" s="140"/>
      <c r="L168" s="6" t="str">
        <f>IF(ISERROR(VLOOKUP(G168,#REF!,6,0)),"",VLOOKUP(G168,#REF!,6,0))</f>
        <v/>
      </c>
      <c r="M168" s="116"/>
      <c r="N168" s="174"/>
      <c r="O168" s="118"/>
      <c r="P168" s="119"/>
      <c r="Q168" s="160"/>
      <c r="R168" s="121"/>
      <c r="S168" s="122"/>
      <c r="T168" s="123"/>
      <c r="U168" s="124"/>
      <c r="V168" s="148"/>
      <c r="W168" s="227"/>
      <c r="X168" s="141"/>
      <c r="Y168" s="142"/>
      <c r="Z168" s="143"/>
      <c r="AA168" s="141"/>
      <c r="AB168" s="129" t="str">
        <f t="shared" si="5"/>
        <v/>
      </c>
      <c r="AC168" s="130" t="str">
        <f t="shared" si="6"/>
        <v/>
      </c>
      <c r="AD168" s="200"/>
      <c r="AE168" s="201"/>
      <c r="AF168" s="202"/>
    </row>
    <row r="169" spans="6:32">
      <c r="F169" s="112">
        <f t="shared" si="7"/>
        <v>154</v>
      </c>
      <c r="G169" s="179"/>
      <c r="H169" s="64"/>
      <c r="I169" s="15"/>
      <c r="J169" s="114"/>
      <c r="K169" s="140"/>
      <c r="L169" s="6" t="str">
        <f>IF(ISERROR(VLOOKUP(G169,#REF!,6,0)),"",VLOOKUP(G169,#REF!,6,0))</f>
        <v/>
      </c>
      <c r="M169" s="116"/>
      <c r="N169" s="174"/>
      <c r="O169" s="118"/>
      <c r="P169" s="119"/>
      <c r="Q169" s="160"/>
      <c r="R169" s="121"/>
      <c r="S169" s="122"/>
      <c r="T169" s="123"/>
      <c r="U169" s="124"/>
      <c r="V169" s="148"/>
      <c r="W169" s="227"/>
      <c r="X169" s="141"/>
      <c r="Y169" s="142"/>
      <c r="Z169" s="143"/>
      <c r="AA169" s="141"/>
      <c r="AB169" s="129" t="str">
        <f t="shared" si="5"/>
        <v/>
      </c>
      <c r="AC169" s="130" t="str">
        <f t="shared" si="6"/>
        <v/>
      </c>
      <c r="AD169" s="200"/>
      <c r="AE169" s="201"/>
      <c r="AF169" s="202"/>
    </row>
    <row r="170" spans="6:32">
      <c r="F170" s="112">
        <f t="shared" si="7"/>
        <v>155</v>
      </c>
      <c r="G170" s="179"/>
      <c r="H170" s="64"/>
      <c r="I170" s="15"/>
      <c r="J170" s="114"/>
      <c r="K170" s="140"/>
      <c r="L170" s="6" t="str">
        <f>IF(ISERROR(VLOOKUP(G170,#REF!,6,0)),"",VLOOKUP(G170,#REF!,6,0))</f>
        <v/>
      </c>
      <c r="M170" s="116"/>
      <c r="N170" s="174"/>
      <c r="O170" s="118"/>
      <c r="P170" s="119"/>
      <c r="Q170" s="160"/>
      <c r="R170" s="121"/>
      <c r="S170" s="122"/>
      <c r="T170" s="123"/>
      <c r="U170" s="124"/>
      <c r="V170" s="148"/>
      <c r="W170" s="227"/>
      <c r="X170" s="141"/>
      <c r="Y170" s="142"/>
      <c r="Z170" s="143"/>
      <c r="AA170" s="141"/>
      <c r="AB170" s="129" t="str">
        <f t="shared" si="5"/>
        <v/>
      </c>
      <c r="AC170" s="130" t="str">
        <f t="shared" si="6"/>
        <v/>
      </c>
      <c r="AD170" s="200"/>
      <c r="AE170" s="201"/>
      <c r="AF170" s="202"/>
    </row>
    <row r="171" spans="6:32">
      <c r="F171" s="112">
        <f t="shared" si="7"/>
        <v>156</v>
      </c>
      <c r="G171" s="179"/>
      <c r="H171" s="64"/>
      <c r="I171" s="15"/>
      <c r="J171" s="114"/>
      <c r="K171" s="140"/>
      <c r="L171" s="6" t="str">
        <f>IF(ISERROR(VLOOKUP(G171,#REF!,6,0)),"",VLOOKUP(G171,#REF!,6,0))</f>
        <v/>
      </c>
      <c r="M171" s="116"/>
      <c r="N171" s="174"/>
      <c r="O171" s="118"/>
      <c r="P171" s="119"/>
      <c r="Q171" s="160"/>
      <c r="R171" s="121"/>
      <c r="S171" s="122"/>
      <c r="T171" s="123"/>
      <c r="U171" s="124"/>
      <c r="V171" s="148"/>
      <c r="W171" s="227"/>
      <c r="X171" s="141"/>
      <c r="Y171" s="142"/>
      <c r="Z171" s="143"/>
      <c r="AA171" s="141"/>
      <c r="AB171" s="129" t="str">
        <f t="shared" si="5"/>
        <v/>
      </c>
      <c r="AC171" s="130" t="str">
        <f t="shared" si="6"/>
        <v/>
      </c>
      <c r="AD171" s="200"/>
      <c r="AE171" s="201"/>
      <c r="AF171" s="202"/>
    </row>
    <row r="172" spans="6:32">
      <c r="F172" s="112">
        <f t="shared" si="7"/>
        <v>157</v>
      </c>
      <c r="G172" s="179"/>
      <c r="H172" s="64"/>
      <c r="I172" s="15"/>
      <c r="J172" s="114"/>
      <c r="K172" s="140"/>
      <c r="L172" s="6" t="str">
        <f>IF(ISERROR(VLOOKUP(G172,#REF!,6,0)),"",VLOOKUP(G172,#REF!,6,0))</f>
        <v/>
      </c>
      <c r="M172" s="116"/>
      <c r="N172" s="174"/>
      <c r="O172" s="118"/>
      <c r="P172" s="119"/>
      <c r="Q172" s="160"/>
      <c r="R172" s="121"/>
      <c r="S172" s="122"/>
      <c r="T172" s="123"/>
      <c r="U172" s="124"/>
      <c r="V172" s="148"/>
      <c r="W172" s="227"/>
      <c r="X172" s="141"/>
      <c r="Y172" s="142"/>
      <c r="Z172" s="143"/>
      <c r="AA172" s="141"/>
      <c r="AB172" s="129" t="str">
        <f t="shared" si="5"/>
        <v/>
      </c>
      <c r="AC172" s="130" t="str">
        <f t="shared" si="6"/>
        <v/>
      </c>
      <c r="AD172" s="200"/>
      <c r="AE172" s="201"/>
      <c r="AF172" s="202"/>
    </row>
    <row r="173" spans="6:32">
      <c r="F173" s="112">
        <f t="shared" si="7"/>
        <v>158</v>
      </c>
      <c r="G173" s="179"/>
      <c r="H173" s="64"/>
      <c r="I173" s="15"/>
      <c r="J173" s="114"/>
      <c r="K173" s="140"/>
      <c r="L173" s="6" t="str">
        <f>IF(ISERROR(VLOOKUP(G173,#REF!,6,0)),"",VLOOKUP(G173,#REF!,6,0))</f>
        <v/>
      </c>
      <c r="M173" s="116"/>
      <c r="N173" s="174"/>
      <c r="O173" s="118"/>
      <c r="P173" s="119"/>
      <c r="Q173" s="160"/>
      <c r="R173" s="121"/>
      <c r="S173" s="122"/>
      <c r="T173" s="123"/>
      <c r="U173" s="124"/>
      <c r="V173" s="148"/>
      <c r="W173" s="227"/>
      <c r="X173" s="141"/>
      <c r="Y173" s="142"/>
      <c r="Z173" s="143"/>
      <c r="AA173" s="141"/>
      <c r="AB173" s="129" t="str">
        <f t="shared" si="5"/>
        <v/>
      </c>
      <c r="AC173" s="130" t="str">
        <f t="shared" si="6"/>
        <v/>
      </c>
      <c r="AD173" s="200"/>
      <c r="AE173" s="201"/>
      <c r="AF173" s="202"/>
    </row>
    <row r="174" spans="6:32">
      <c r="F174" s="112">
        <f t="shared" si="7"/>
        <v>159</v>
      </c>
      <c r="G174" s="179"/>
      <c r="H174" s="64"/>
      <c r="I174" s="15"/>
      <c r="J174" s="114"/>
      <c r="K174" s="140"/>
      <c r="L174" s="6" t="str">
        <f>IF(ISERROR(VLOOKUP(G174,#REF!,6,0)),"",VLOOKUP(G174,#REF!,6,0))</f>
        <v/>
      </c>
      <c r="M174" s="116"/>
      <c r="N174" s="174"/>
      <c r="O174" s="118"/>
      <c r="P174" s="119"/>
      <c r="Q174" s="160"/>
      <c r="R174" s="121"/>
      <c r="S174" s="122"/>
      <c r="T174" s="123"/>
      <c r="U174" s="124"/>
      <c r="V174" s="148"/>
      <c r="W174" s="227"/>
      <c r="X174" s="141"/>
      <c r="Y174" s="142"/>
      <c r="Z174" s="143"/>
      <c r="AA174" s="141"/>
      <c r="AB174" s="129" t="str">
        <f t="shared" si="5"/>
        <v/>
      </c>
      <c r="AC174" s="130" t="str">
        <f t="shared" si="6"/>
        <v/>
      </c>
      <c r="AD174" s="200"/>
      <c r="AE174" s="201"/>
      <c r="AF174" s="202"/>
    </row>
    <row r="175" spans="6:32">
      <c r="F175" s="112">
        <f t="shared" si="7"/>
        <v>160</v>
      </c>
      <c r="G175" s="179"/>
      <c r="H175" s="64"/>
      <c r="I175" s="15"/>
      <c r="J175" s="114"/>
      <c r="K175" s="140"/>
      <c r="L175" s="6" t="str">
        <f>IF(ISERROR(VLOOKUP(G175,#REF!,6,0)),"",VLOOKUP(G175,#REF!,6,0))</f>
        <v/>
      </c>
      <c r="M175" s="116"/>
      <c r="N175" s="174"/>
      <c r="O175" s="118"/>
      <c r="P175" s="119"/>
      <c r="Q175" s="160"/>
      <c r="R175" s="121"/>
      <c r="S175" s="122"/>
      <c r="T175" s="123"/>
      <c r="U175" s="124"/>
      <c r="V175" s="148"/>
      <c r="W175" s="227"/>
      <c r="X175" s="141"/>
      <c r="Y175" s="142"/>
      <c r="Z175" s="143"/>
      <c r="AA175" s="141"/>
      <c r="AB175" s="129" t="str">
        <f t="shared" si="5"/>
        <v/>
      </c>
      <c r="AC175" s="130" t="str">
        <f t="shared" si="6"/>
        <v/>
      </c>
      <c r="AD175" s="200"/>
      <c r="AE175" s="201"/>
      <c r="AF175" s="202"/>
    </row>
    <row r="176" spans="6:32">
      <c r="F176" s="112">
        <f t="shared" si="7"/>
        <v>161</v>
      </c>
      <c r="G176" s="179"/>
      <c r="H176" s="64"/>
      <c r="I176" s="15"/>
      <c r="J176" s="114"/>
      <c r="K176" s="140"/>
      <c r="L176" s="6" t="str">
        <f>IF(ISERROR(VLOOKUP(G176,#REF!,6,0)),"",VLOOKUP(G176,#REF!,6,0))</f>
        <v/>
      </c>
      <c r="M176" s="116"/>
      <c r="N176" s="174"/>
      <c r="O176" s="118"/>
      <c r="P176" s="119"/>
      <c r="Q176" s="160"/>
      <c r="R176" s="121"/>
      <c r="S176" s="122"/>
      <c r="T176" s="123"/>
      <c r="U176" s="124"/>
      <c r="V176" s="148"/>
      <c r="W176" s="227"/>
      <c r="X176" s="141"/>
      <c r="Y176" s="142"/>
      <c r="Z176" s="143"/>
      <c r="AA176" s="141"/>
      <c r="AB176" s="129" t="str">
        <f t="shared" si="5"/>
        <v/>
      </c>
      <c r="AC176" s="130" t="str">
        <f t="shared" si="6"/>
        <v/>
      </c>
      <c r="AD176" s="200"/>
      <c r="AE176" s="201"/>
      <c r="AF176" s="202"/>
    </row>
    <row r="177" spans="6:32">
      <c r="F177" s="112">
        <f t="shared" si="7"/>
        <v>162</v>
      </c>
      <c r="G177" s="179"/>
      <c r="H177" s="64"/>
      <c r="I177" s="15"/>
      <c r="J177" s="114"/>
      <c r="K177" s="140"/>
      <c r="L177" s="6" t="str">
        <f>IF(ISERROR(VLOOKUP(G177,#REF!,6,0)),"",VLOOKUP(G177,#REF!,6,0))</f>
        <v/>
      </c>
      <c r="M177" s="116"/>
      <c r="N177" s="174"/>
      <c r="O177" s="118"/>
      <c r="P177" s="119"/>
      <c r="Q177" s="160"/>
      <c r="R177" s="121"/>
      <c r="S177" s="122"/>
      <c r="T177" s="123"/>
      <c r="U177" s="124"/>
      <c r="V177" s="148"/>
      <c r="W177" s="227"/>
      <c r="X177" s="141"/>
      <c r="Y177" s="142"/>
      <c r="Z177" s="143"/>
      <c r="AA177" s="141"/>
      <c r="AB177" s="129" t="str">
        <f t="shared" si="5"/>
        <v/>
      </c>
      <c r="AC177" s="130" t="str">
        <f t="shared" si="6"/>
        <v/>
      </c>
      <c r="AD177" s="200"/>
      <c r="AE177" s="201"/>
      <c r="AF177" s="202"/>
    </row>
    <row r="178" spans="6:32">
      <c r="F178" s="112">
        <f t="shared" si="7"/>
        <v>163</v>
      </c>
      <c r="G178" s="179"/>
      <c r="H178" s="64"/>
      <c r="I178" s="15"/>
      <c r="J178" s="114"/>
      <c r="K178" s="140"/>
      <c r="L178" s="6" t="str">
        <f>IF(ISERROR(VLOOKUP(G178,#REF!,6,0)),"",VLOOKUP(G178,#REF!,6,0))</f>
        <v/>
      </c>
      <c r="M178" s="116"/>
      <c r="N178" s="174"/>
      <c r="O178" s="118"/>
      <c r="P178" s="119"/>
      <c r="Q178" s="160"/>
      <c r="R178" s="121"/>
      <c r="S178" s="122"/>
      <c r="T178" s="123"/>
      <c r="U178" s="124"/>
      <c r="V178" s="148"/>
      <c r="W178" s="227"/>
      <c r="X178" s="141"/>
      <c r="Y178" s="142"/>
      <c r="Z178" s="143"/>
      <c r="AA178" s="141"/>
      <c r="AB178" s="129" t="str">
        <f t="shared" si="5"/>
        <v/>
      </c>
      <c r="AC178" s="130" t="str">
        <f t="shared" si="6"/>
        <v/>
      </c>
      <c r="AD178" s="200"/>
      <c r="AE178" s="201"/>
      <c r="AF178" s="202"/>
    </row>
    <row r="179" spans="6:32">
      <c r="F179" s="112">
        <f t="shared" si="7"/>
        <v>164</v>
      </c>
      <c r="G179" s="179"/>
      <c r="H179" s="64"/>
      <c r="I179" s="15"/>
      <c r="J179" s="114"/>
      <c r="K179" s="140"/>
      <c r="L179" s="6" t="str">
        <f>IF(ISERROR(VLOOKUP(G179,#REF!,6,0)),"",VLOOKUP(G179,#REF!,6,0))</f>
        <v/>
      </c>
      <c r="M179" s="116"/>
      <c r="N179" s="174"/>
      <c r="O179" s="118"/>
      <c r="P179" s="119"/>
      <c r="Q179" s="160"/>
      <c r="R179" s="121"/>
      <c r="S179" s="122"/>
      <c r="T179" s="123"/>
      <c r="U179" s="124"/>
      <c r="V179" s="148"/>
      <c r="W179" s="227"/>
      <c r="X179" s="141"/>
      <c r="Y179" s="142"/>
      <c r="Z179" s="143"/>
      <c r="AA179" s="141"/>
      <c r="AB179" s="129" t="str">
        <f t="shared" ref="AB179:AB200" si="8">IF(OR(X179="",Z179="",AA179=""),"",Z179/Y179/AA179)</f>
        <v/>
      </c>
      <c r="AC179" s="130" t="str">
        <f t="shared" ref="AC179:AC200" si="9">IF(AB179="","",IF(B$19="FFT",Z179/X179/AA179*(1+$B$18),"原価部門間違い"))</f>
        <v/>
      </c>
      <c r="AD179" s="200"/>
      <c r="AE179" s="201"/>
      <c r="AF179" s="202"/>
    </row>
    <row r="180" spans="6:32">
      <c r="F180" s="112">
        <f t="shared" si="7"/>
        <v>165</v>
      </c>
      <c r="G180" s="179"/>
      <c r="H180" s="64"/>
      <c r="I180" s="15"/>
      <c r="J180" s="114"/>
      <c r="K180" s="140"/>
      <c r="L180" s="6" t="str">
        <f>IF(ISERROR(VLOOKUP(G180,#REF!,6,0)),"",VLOOKUP(G180,#REF!,6,0))</f>
        <v/>
      </c>
      <c r="M180" s="116"/>
      <c r="N180" s="174"/>
      <c r="O180" s="118"/>
      <c r="P180" s="119"/>
      <c r="Q180" s="160"/>
      <c r="R180" s="121"/>
      <c r="S180" s="122"/>
      <c r="T180" s="123"/>
      <c r="U180" s="124"/>
      <c r="V180" s="148"/>
      <c r="W180" s="227"/>
      <c r="X180" s="141"/>
      <c r="Y180" s="142"/>
      <c r="Z180" s="143"/>
      <c r="AA180" s="141"/>
      <c r="AB180" s="129" t="str">
        <f t="shared" si="8"/>
        <v/>
      </c>
      <c r="AC180" s="130" t="str">
        <f t="shared" si="9"/>
        <v/>
      </c>
      <c r="AD180" s="200"/>
      <c r="AE180" s="201"/>
      <c r="AF180" s="202"/>
    </row>
    <row r="181" spans="6:32">
      <c r="F181" s="112">
        <f t="shared" si="7"/>
        <v>166</v>
      </c>
      <c r="G181" s="179"/>
      <c r="H181" s="64"/>
      <c r="I181" s="15"/>
      <c r="J181" s="114"/>
      <c r="K181" s="140"/>
      <c r="L181" s="6" t="str">
        <f>IF(ISERROR(VLOOKUP(G181,#REF!,6,0)),"",VLOOKUP(G181,#REF!,6,0))</f>
        <v/>
      </c>
      <c r="M181" s="116"/>
      <c r="N181" s="174"/>
      <c r="O181" s="118"/>
      <c r="P181" s="119"/>
      <c r="Q181" s="160"/>
      <c r="R181" s="121"/>
      <c r="S181" s="122"/>
      <c r="T181" s="123"/>
      <c r="U181" s="124"/>
      <c r="V181" s="148"/>
      <c r="W181" s="227"/>
      <c r="X181" s="141"/>
      <c r="Y181" s="142"/>
      <c r="Z181" s="143"/>
      <c r="AA181" s="141"/>
      <c r="AB181" s="129" t="str">
        <f t="shared" si="8"/>
        <v/>
      </c>
      <c r="AC181" s="130" t="str">
        <f t="shared" si="9"/>
        <v/>
      </c>
      <c r="AD181" s="200"/>
      <c r="AE181" s="201"/>
      <c r="AF181" s="202"/>
    </row>
    <row r="182" spans="6:32">
      <c r="F182" s="112">
        <f t="shared" si="7"/>
        <v>167</v>
      </c>
      <c r="G182" s="179"/>
      <c r="H182" s="64"/>
      <c r="I182" s="15"/>
      <c r="J182" s="114"/>
      <c r="K182" s="140"/>
      <c r="L182" s="6" t="str">
        <f>IF(ISERROR(VLOOKUP(G182,#REF!,6,0)),"",VLOOKUP(G182,#REF!,6,0))</f>
        <v/>
      </c>
      <c r="M182" s="116"/>
      <c r="N182" s="174"/>
      <c r="O182" s="118"/>
      <c r="P182" s="119"/>
      <c r="Q182" s="160"/>
      <c r="R182" s="121"/>
      <c r="S182" s="122"/>
      <c r="T182" s="123"/>
      <c r="U182" s="124"/>
      <c r="V182" s="148"/>
      <c r="W182" s="227"/>
      <c r="X182" s="141"/>
      <c r="Y182" s="142"/>
      <c r="Z182" s="143"/>
      <c r="AA182" s="141"/>
      <c r="AB182" s="129" t="str">
        <f t="shared" si="8"/>
        <v/>
      </c>
      <c r="AC182" s="130" t="str">
        <f t="shared" si="9"/>
        <v/>
      </c>
      <c r="AD182" s="200"/>
      <c r="AE182" s="201"/>
      <c r="AF182" s="202"/>
    </row>
    <row r="183" spans="6:32">
      <c r="F183" s="112">
        <f t="shared" si="7"/>
        <v>168</v>
      </c>
      <c r="G183" s="179"/>
      <c r="H183" s="64"/>
      <c r="I183" s="15"/>
      <c r="J183" s="114"/>
      <c r="K183" s="140"/>
      <c r="L183" s="6" t="str">
        <f>IF(ISERROR(VLOOKUP(G183,#REF!,6,0)),"",VLOOKUP(G183,#REF!,6,0))</f>
        <v/>
      </c>
      <c r="M183" s="116"/>
      <c r="N183" s="174"/>
      <c r="O183" s="118"/>
      <c r="P183" s="119"/>
      <c r="Q183" s="160"/>
      <c r="R183" s="121"/>
      <c r="S183" s="122"/>
      <c r="T183" s="123"/>
      <c r="U183" s="124"/>
      <c r="V183" s="148"/>
      <c r="W183" s="227"/>
      <c r="X183" s="141"/>
      <c r="Y183" s="142"/>
      <c r="Z183" s="143"/>
      <c r="AA183" s="141"/>
      <c r="AB183" s="129" t="str">
        <f t="shared" si="8"/>
        <v/>
      </c>
      <c r="AC183" s="130" t="str">
        <f t="shared" si="9"/>
        <v/>
      </c>
      <c r="AD183" s="200"/>
      <c r="AE183" s="201"/>
      <c r="AF183" s="202"/>
    </row>
    <row r="184" spans="6:32">
      <c r="F184" s="112">
        <f t="shared" si="7"/>
        <v>169</v>
      </c>
      <c r="G184" s="179"/>
      <c r="H184" s="64"/>
      <c r="I184" s="15"/>
      <c r="J184" s="114"/>
      <c r="K184" s="140"/>
      <c r="L184" s="6" t="str">
        <f>IF(ISERROR(VLOOKUP(G184,#REF!,6,0)),"",VLOOKUP(G184,#REF!,6,0))</f>
        <v/>
      </c>
      <c r="M184" s="116"/>
      <c r="N184" s="174"/>
      <c r="O184" s="118"/>
      <c r="P184" s="119"/>
      <c r="Q184" s="160"/>
      <c r="R184" s="121"/>
      <c r="S184" s="122"/>
      <c r="T184" s="123"/>
      <c r="U184" s="124"/>
      <c r="V184" s="148"/>
      <c r="W184" s="227"/>
      <c r="X184" s="141"/>
      <c r="Y184" s="142"/>
      <c r="Z184" s="143"/>
      <c r="AA184" s="141"/>
      <c r="AB184" s="129" t="str">
        <f t="shared" si="8"/>
        <v/>
      </c>
      <c r="AC184" s="130" t="str">
        <f t="shared" si="9"/>
        <v/>
      </c>
      <c r="AD184" s="200"/>
      <c r="AE184" s="201"/>
      <c r="AF184" s="202"/>
    </row>
    <row r="185" spans="6:32">
      <c r="F185" s="112">
        <f t="shared" si="7"/>
        <v>170</v>
      </c>
      <c r="G185" s="179"/>
      <c r="H185" s="64"/>
      <c r="I185" s="15"/>
      <c r="J185" s="114"/>
      <c r="K185" s="140"/>
      <c r="L185" s="6" t="str">
        <f>IF(ISERROR(VLOOKUP(G185,#REF!,6,0)),"",VLOOKUP(G185,#REF!,6,0))</f>
        <v/>
      </c>
      <c r="M185" s="116"/>
      <c r="N185" s="174"/>
      <c r="O185" s="118"/>
      <c r="P185" s="119"/>
      <c r="Q185" s="160"/>
      <c r="R185" s="121"/>
      <c r="S185" s="122"/>
      <c r="T185" s="123"/>
      <c r="U185" s="124"/>
      <c r="V185" s="148"/>
      <c r="W185" s="227"/>
      <c r="X185" s="141"/>
      <c r="Y185" s="142"/>
      <c r="Z185" s="143"/>
      <c r="AA185" s="141"/>
      <c r="AB185" s="129" t="str">
        <f t="shared" si="8"/>
        <v/>
      </c>
      <c r="AC185" s="130" t="str">
        <f t="shared" si="9"/>
        <v/>
      </c>
      <c r="AD185" s="200"/>
      <c r="AE185" s="201"/>
      <c r="AF185" s="202"/>
    </row>
    <row r="186" spans="6:32">
      <c r="F186" s="112">
        <f t="shared" si="7"/>
        <v>171</v>
      </c>
      <c r="G186" s="179"/>
      <c r="H186" s="64"/>
      <c r="I186" s="15"/>
      <c r="J186" s="114"/>
      <c r="K186" s="140"/>
      <c r="L186" s="6" t="str">
        <f>IF(ISERROR(VLOOKUP(G186,#REF!,6,0)),"",VLOOKUP(G186,#REF!,6,0))</f>
        <v/>
      </c>
      <c r="M186" s="116"/>
      <c r="N186" s="174"/>
      <c r="O186" s="118"/>
      <c r="P186" s="119"/>
      <c r="Q186" s="160"/>
      <c r="R186" s="121"/>
      <c r="S186" s="122"/>
      <c r="T186" s="123"/>
      <c r="U186" s="124"/>
      <c r="V186" s="148"/>
      <c r="W186" s="227"/>
      <c r="X186" s="141"/>
      <c r="Y186" s="142"/>
      <c r="Z186" s="143"/>
      <c r="AA186" s="141"/>
      <c r="AB186" s="129" t="str">
        <f t="shared" si="8"/>
        <v/>
      </c>
      <c r="AC186" s="130" t="str">
        <f t="shared" si="9"/>
        <v/>
      </c>
      <c r="AD186" s="200"/>
      <c r="AE186" s="201"/>
      <c r="AF186" s="202"/>
    </row>
    <row r="187" spans="6:32">
      <c r="F187" s="112">
        <f t="shared" si="7"/>
        <v>172</v>
      </c>
      <c r="G187" s="179"/>
      <c r="H187" s="64"/>
      <c r="I187" s="15"/>
      <c r="J187" s="114"/>
      <c r="K187" s="140"/>
      <c r="L187" s="6" t="str">
        <f>IF(ISERROR(VLOOKUP(G187,#REF!,6,0)),"",VLOOKUP(G187,#REF!,6,0))</f>
        <v/>
      </c>
      <c r="M187" s="116"/>
      <c r="N187" s="174"/>
      <c r="O187" s="118"/>
      <c r="P187" s="119"/>
      <c r="Q187" s="160"/>
      <c r="R187" s="121"/>
      <c r="S187" s="122"/>
      <c r="T187" s="123"/>
      <c r="U187" s="124"/>
      <c r="V187" s="148"/>
      <c r="W187" s="227"/>
      <c r="X187" s="141"/>
      <c r="Y187" s="142"/>
      <c r="Z187" s="143"/>
      <c r="AA187" s="141"/>
      <c r="AB187" s="129" t="str">
        <f t="shared" si="8"/>
        <v/>
      </c>
      <c r="AC187" s="130" t="str">
        <f t="shared" si="9"/>
        <v/>
      </c>
      <c r="AD187" s="200"/>
      <c r="AE187" s="201"/>
      <c r="AF187" s="202"/>
    </row>
    <row r="188" spans="6:32">
      <c r="F188" s="112">
        <f t="shared" si="7"/>
        <v>173</v>
      </c>
      <c r="G188" s="179"/>
      <c r="H188" s="64"/>
      <c r="I188" s="15"/>
      <c r="J188" s="114"/>
      <c r="K188" s="140"/>
      <c r="L188" s="6" t="str">
        <f>IF(ISERROR(VLOOKUP(G188,#REF!,6,0)),"",VLOOKUP(G188,#REF!,6,0))</f>
        <v/>
      </c>
      <c r="M188" s="116"/>
      <c r="N188" s="174"/>
      <c r="O188" s="118"/>
      <c r="P188" s="119"/>
      <c r="Q188" s="160"/>
      <c r="R188" s="121"/>
      <c r="S188" s="122"/>
      <c r="T188" s="123"/>
      <c r="U188" s="124"/>
      <c r="V188" s="148"/>
      <c r="W188" s="227"/>
      <c r="X188" s="141"/>
      <c r="Y188" s="142"/>
      <c r="Z188" s="143"/>
      <c r="AA188" s="141"/>
      <c r="AB188" s="129" t="str">
        <f t="shared" si="8"/>
        <v/>
      </c>
      <c r="AC188" s="130" t="str">
        <f t="shared" si="9"/>
        <v/>
      </c>
      <c r="AD188" s="200"/>
      <c r="AE188" s="201"/>
      <c r="AF188" s="202"/>
    </row>
    <row r="189" spans="6:32">
      <c r="F189" s="112">
        <f t="shared" si="7"/>
        <v>174</v>
      </c>
      <c r="G189" s="179"/>
      <c r="H189" s="64"/>
      <c r="I189" s="15"/>
      <c r="J189" s="114"/>
      <c r="K189" s="140"/>
      <c r="L189" s="6" t="str">
        <f>IF(ISERROR(VLOOKUP(G189,#REF!,6,0)),"",VLOOKUP(G189,#REF!,6,0))</f>
        <v/>
      </c>
      <c r="M189" s="116"/>
      <c r="N189" s="174"/>
      <c r="O189" s="118"/>
      <c r="P189" s="119"/>
      <c r="Q189" s="160"/>
      <c r="R189" s="121"/>
      <c r="S189" s="122"/>
      <c r="T189" s="123"/>
      <c r="U189" s="124"/>
      <c r="V189" s="148"/>
      <c r="W189" s="227"/>
      <c r="X189" s="141"/>
      <c r="Y189" s="142"/>
      <c r="Z189" s="143"/>
      <c r="AA189" s="141"/>
      <c r="AB189" s="129" t="str">
        <f t="shared" si="8"/>
        <v/>
      </c>
      <c r="AC189" s="130" t="str">
        <f t="shared" si="9"/>
        <v/>
      </c>
      <c r="AD189" s="200"/>
      <c r="AE189" s="201"/>
      <c r="AF189" s="202"/>
    </row>
    <row r="190" spans="6:32">
      <c r="F190" s="112">
        <f t="shared" si="7"/>
        <v>175</v>
      </c>
      <c r="G190" s="179"/>
      <c r="H190" s="64"/>
      <c r="I190" s="15"/>
      <c r="J190" s="114"/>
      <c r="K190" s="140"/>
      <c r="L190" s="6" t="str">
        <f>IF(ISERROR(VLOOKUP(G190,#REF!,6,0)),"",VLOOKUP(G190,#REF!,6,0))</f>
        <v/>
      </c>
      <c r="M190" s="116"/>
      <c r="N190" s="174"/>
      <c r="O190" s="118"/>
      <c r="P190" s="119"/>
      <c r="Q190" s="160"/>
      <c r="R190" s="121"/>
      <c r="S190" s="122"/>
      <c r="T190" s="123"/>
      <c r="U190" s="124"/>
      <c r="V190" s="148"/>
      <c r="W190" s="227"/>
      <c r="X190" s="141"/>
      <c r="Y190" s="142"/>
      <c r="Z190" s="143"/>
      <c r="AA190" s="141"/>
      <c r="AB190" s="129" t="str">
        <f t="shared" si="8"/>
        <v/>
      </c>
      <c r="AC190" s="130" t="str">
        <f t="shared" si="9"/>
        <v/>
      </c>
      <c r="AD190" s="200"/>
      <c r="AE190" s="201"/>
      <c r="AF190" s="202"/>
    </row>
    <row r="191" spans="6:32">
      <c r="F191" s="112">
        <f t="shared" si="7"/>
        <v>176</v>
      </c>
      <c r="G191" s="179"/>
      <c r="H191" s="64"/>
      <c r="I191" s="15"/>
      <c r="J191" s="114"/>
      <c r="K191" s="140"/>
      <c r="L191" s="6" t="str">
        <f>IF(ISERROR(VLOOKUP(G191,#REF!,6,0)),"",VLOOKUP(G191,#REF!,6,0))</f>
        <v/>
      </c>
      <c r="M191" s="116"/>
      <c r="N191" s="174"/>
      <c r="O191" s="118"/>
      <c r="P191" s="119"/>
      <c r="Q191" s="160"/>
      <c r="R191" s="121"/>
      <c r="S191" s="122"/>
      <c r="T191" s="123"/>
      <c r="U191" s="124"/>
      <c r="V191" s="148"/>
      <c r="W191" s="227"/>
      <c r="X191" s="141"/>
      <c r="Y191" s="142"/>
      <c r="Z191" s="143"/>
      <c r="AA191" s="141"/>
      <c r="AB191" s="129" t="str">
        <f t="shared" si="8"/>
        <v/>
      </c>
      <c r="AC191" s="130" t="str">
        <f t="shared" si="9"/>
        <v/>
      </c>
      <c r="AD191" s="200"/>
      <c r="AE191" s="201"/>
      <c r="AF191" s="202"/>
    </row>
    <row r="192" spans="6:32">
      <c r="F192" s="112">
        <f t="shared" si="7"/>
        <v>177</v>
      </c>
      <c r="G192" s="179"/>
      <c r="H192" s="64"/>
      <c r="I192" s="15"/>
      <c r="J192" s="114"/>
      <c r="K192" s="140"/>
      <c r="L192" s="6" t="str">
        <f>IF(ISERROR(VLOOKUP(G192,#REF!,6,0)),"",VLOOKUP(G192,#REF!,6,0))</f>
        <v/>
      </c>
      <c r="M192" s="116"/>
      <c r="N192" s="174"/>
      <c r="O192" s="118"/>
      <c r="P192" s="119"/>
      <c r="Q192" s="160"/>
      <c r="R192" s="121"/>
      <c r="S192" s="122"/>
      <c r="T192" s="123"/>
      <c r="U192" s="124"/>
      <c r="V192" s="148"/>
      <c r="W192" s="227"/>
      <c r="X192" s="141"/>
      <c r="Y192" s="142"/>
      <c r="Z192" s="143"/>
      <c r="AA192" s="141"/>
      <c r="AB192" s="129" t="str">
        <f t="shared" si="8"/>
        <v/>
      </c>
      <c r="AC192" s="130" t="str">
        <f t="shared" si="9"/>
        <v/>
      </c>
      <c r="AD192" s="200"/>
      <c r="AE192" s="201"/>
      <c r="AF192" s="202"/>
    </row>
    <row r="193" spans="6:32">
      <c r="F193" s="112">
        <f t="shared" si="7"/>
        <v>178</v>
      </c>
      <c r="G193" s="179"/>
      <c r="H193" s="64"/>
      <c r="I193" s="15"/>
      <c r="J193" s="114"/>
      <c r="K193" s="140"/>
      <c r="L193" s="6" t="str">
        <f>IF(ISERROR(VLOOKUP(G193,#REF!,6,0)),"",VLOOKUP(G193,#REF!,6,0))</f>
        <v/>
      </c>
      <c r="M193" s="116"/>
      <c r="N193" s="174"/>
      <c r="O193" s="118"/>
      <c r="P193" s="119"/>
      <c r="Q193" s="160"/>
      <c r="R193" s="121"/>
      <c r="S193" s="122"/>
      <c r="T193" s="123"/>
      <c r="U193" s="124"/>
      <c r="V193" s="148"/>
      <c r="W193" s="227"/>
      <c r="X193" s="141"/>
      <c r="Y193" s="142"/>
      <c r="Z193" s="143"/>
      <c r="AA193" s="141"/>
      <c r="AB193" s="129" t="str">
        <f t="shared" si="8"/>
        <v/>
      </c>
      <c r="AC193" s="130" t="str">
        <f t="shared" si="9"/>
        <v/>
      </c>
      <c r="AD193" s="200"/>
      <c r="AE193" s="201"/>
      <c r="AF193" s="202"/>
    </row>
    <row r="194" spans="6:32">
      <c r="F194" s="112">
        <f t="shared" si="7"/>
        <v>179</v>
      </c>
      <c r="G194" s="179"/>
      <c r="H194" s="64"/>
      <c r="I194" s="15"/>
      <c r="J194" s="114"/>
      <c r="K194" s="140"/>
      <c r="L194" s="6" t="str">
        <f>IF(ISERROR(VLOOKUP(G194,#REF!,6,0)),"",VLOOKUP(G194,#REF!,6,0))</f>
        <v/>
      </c>
      <c r="M194" s="116"/>
      <c r="N194" s="174"/>
      <c r="O194" s="118"/>
      <c r="P194" s="119"/>
      <c r="Q194" s="160"/>
      <c r="R194" s="121"/>
      <c r="S194" s="122"/>
      <c r="T194" s="123"/>
      <c r="U194" s="124"/>
      <c r="V194" s="148"/>
      <c r="W194" s="227"/>
      <c r="X194" s="141"/>
      <c r="Y194" s="142"/>
      <c r="Z194" s="143"/>
      <c r="AA194" s="141"/>
      <c r="AB194" s="129" t="str">
        <f t="shared" si="8"/>
        <v/>
      </c>
      <c r="AC194" s="130" t="str">
        <f t="shared" si="9"/>
        <v/>
      </c>
      <c r="AD194" s="200"/>
      <c r="AE194" s="201"/>
      <c r="AF194" s="202"/>
    </row>
    <row r="195" spans="6:32">
      <c r="F195" s="112">
        <f t="shared" si="7"/>
        <v>180</v>
      </c>
      <c r="G195" s="179"/>
      <c r="H195" s="64"/>
      <c r="I195" s="15"/>
      <c r="J195" s="114"/>
      <c r="K195" s="140"/>
      <c r="L195" s="6" t="str">
        <f>IF(ISERROR(VLOOKUP(G195,#REF!,6,0)),"",VLOOKUP(G195,#REF!,6,0))</f>
        <v/>
      </c>
      <c r="M195" s="116"/>
      <c r="N195" s="174"/>
      <c r="O195" s="118"/>
      <c r="P195" s="119"/>
      <c r="Q195" s="160"/>
      <c r="R195" s="121"/>
      <c r="S195" s="122"/>
      <c r="T195" s="123"/>
      <c r="U195" s="124"/>
      <c r="V195" s="148"/>
      <c r="W195" s="227"/>
      <c r="X195" s="141"/>
      <c r="Y195" s="142"/>
      <c r="Z195" s="143"/>
      <c r="AA195" s="141"/>
      <c r="AB195" s="129" t="str">
        <f t="shared" si="8"/>
        <v/>
      </c>
      <c r="AC195" s="130" t="str">
        <f t="shared" si="9"/>
        <v/>
      </c>
      <c r="AD195" s="200"/>
      <c r="AE195" s="201"/>
      <c r="AF195" s="202"/>
    </row>
    <row r="196" spans="6:32">
      <c r="F196" s="112">
        <f t="shared" si="7"/>
        <v>181</v>
      </c>
      <c r="G196" s="179"/>
      <c r="H196" s="64"/>
      <c r="I196" s="15"/>
      <c r="J196" s="114"/>
      <c r="K196" s="140"/>
      <c r="L196" s="6" t="str">
        <f>IF(ISERROR(VLOOKUP(G196,#REF!,6,0)),"",VLOOKUP(G196,#REF!,6,0))</f>
        <v/>
      </c>
      <c r="M196" s="116"/>
      <c r="N196" s="174"/>
      <c r="O196" s="118"/>
      <c r="P196" s="119"/>
      <c r="Q196" s="160"/>
      <c r="R196" s="121"/>
      <c r="S196" s="122"/>
      <c r="T196" s="123"/>
      <c r="U196" s="124"/>
      <c r="V196" s="148"/>
      <c r="W196" s="227"/>
      <c r="X196" s="141"/>
      <c r="Y196" s="142"/>
      <c r="Z196" s="143"/>
      <c r="AA196" s="141"/>
      <c r="AB196" s="129" t="str">
        <f t="shared" si="8"/>
        <v/>
      </c>
      <c r="AC196" s="130" t="str">
        <f t="shared" si="9"/>
        <v/>
      </c>
      <c r="AD196" s="200"/>
      <c r="AE196" s="201"/>
      <c r="AF196" s="202"/>
    </row>
    <row r="197" spans="6:32">
      <c r="F197" s="112">
        <f t="shared" si="7"/>
        <v>182</v>
      </c>
      <c r="G197" s="179"/>
      <c r="H197" s="64"/>
      <c r="I197" s="15"/>
      <c r="J197" s="114"/>
      <c r="K197" s="140"/>
      <c r="L197" s="6" t="str">
        <f>IF(ISERROR(VLOOKUP(G197,#REF!,6,0)),"",VLOOKUP(G197,#REF!,6,0))</f>
        <v/>
      </c>
      <c r="M197" s="116"/>
      <c r="N197" s="174"/>
      <c r="O197" s="118"/>
      <c r="P197" s="119"/>
      <c r="Q197" s="160"/>
      <c r="R197" s="121"/>
      <c r="S197" s="122"/>
      <c r="T197" s="123"/>
      <c r="U197" s="124"/>
      <c r="V197" s="148"/>
      <c r="W197" s="227"/>
      <c r="X197" s="141"/>
      <c r="Y197" s="142"/>
      <c r="Z197" s="143"/>
      <c r="AA197" s="141"/>
      <c r="AB197" s="129" t="str">
        <f t="shared" si="8"/>
        <v/>
      </c>
      <c r="AC197" s="130" t="str">
        <f t="shared" si="9"/>
        <v/>
      </c>
      <c r="AD197" s="200"/>
      <c r="AE197" s="201"/>
      <c r="AF197" s="202"/>
    </row>
    <row r="198" spans="6:32">
      <c r="F198" s="112">
        <f t="shared" si="7"/>
        <v>183</v>
      </c>
      <c r="G198" s="179"/>
      <c r="H198" s="64"/>
      <c r="I198" s="15"/>
      <c r="J198" s="114"/>
      <c r="K198" s="140"/>
      <c r="L198" s="6" t="str">
        <f>IF(ISERROR(VLOOKUP(G198,#REF!,6,0)),"",VLOOKUP(G198,#REF!,6,0))</f>
        <v/>
      </c>
      <c r="M198" s="116"/>
      <c r="N198" s="174"/>
      <c r="O198" s="118"/>
      <c r="P198" s="119"/>
      <c r="Q198" s="160"/>
      <c r="R198" s="121"/>
      <c r="S198" s="122"/>
      <c r="T198" s="123"/>
      <c r="U198" s="124"/>
      <c r="V198" s="148"/>
      <c r="W198" s="227"/>
      <c r="X198" s="141"/>
      <c r="Y198" s="142"/>
      <c r="Z198" s="143"/>
      <c r="AA198" s="141"/>
      <c r="AB198" s="129" t="str">
        <f t="shared" si="8"/>
        <v/>
      </c>
      <c r="AC198" s="130" t="str">
        <f t="shared" si="9"/>
        <v/>
      </c>
      <c r="AD198" s="200"/>
      <c r="AE198" s="201"/>
      <c r="AF198" s="202"/>
    </row>
    <row r="199" spans="6:32">
      <c r="F199" s="112">
        <f t="shared" si="7"/>
        <v>184</v>
      </c>
      <c r="G199" s="179"/>
      <c r="H199" s="64"/>
      <c r="I199" s="15"/>
      <c r="J199" s="114"/>
      <c r="K199" s="140"/>
      <c r="L199" s="6" t="str">
        <f>IF(ISERROR(VLOOKUP(G199,#REF!,6,0)),"",VLOOKUP(G199,#REF!,6,0))</f>
        <v/>
      </c>
      <c r="M199" s="116"/>
      <c r="N199" s="174"/>
      <c r="O199" s="118"/>
      <c r="P199" s="119"/>
      <c r="Q199" s="160"/>
      <c r="R199" s="121"/>
      <c r="S199" s="122"/>
      <c r="T199" s="123"/>
      <c r="U199" s="124"/>
      <c r="V199" s="148"/>
      <c r="W199" s="227"/>
      <c r="X199" s="141"/>
      <c r="Y199" s="142"/>
      <c r="Z199" s="143"/>
      <c r="AA199" s="141"/>
      <c r="AB199" s="129" t="str">
        <f t="shared" si="8"/>
        <v/>
      </c>
      <c r="AC199" s="130" t="str">
        <f t="shared" si="9"/>
        <v/>
      </c>
      <c r="AD199" s="200"/>
      <c r="AE199" s="201"/>
      <c r="AF199" s="202"/>
    </row>
    <row r="200" spans="6:32" ht="13.8" thickBot="1">
      <c r="F200" s="203">
        <f t="shared" si="7"/>
        <v>185</v>
      </c>
      <c r="G200" s="204"/>
      <c r="H200" s="205"/>
      <c r="I200" s="206"/>
      <c r="J200" s="207"/>
      <c r="K200" s="208"/>
      <c r="L200" s="209" t="str">
        <f>IF(ISERROR(VLOOKUP(G200,#REF!,6,0)),"",VLOOKUP(G200,#REF!,6,0))</f>
        <v/>
      </c>
      <c r="M200" s="210"/>
      <c r="N200" s="211"/>
      <c r="O200" s="212"/>
      <c r="P200" s="213"/>
      <c r="Q200" s="214"/>
      <c r="R200" s="215"/>
      <c r="S200" s="216"/>
      <c r="T200" s="217"/>
      <c r="U200" s="218"/>
      <c r="V200" s="228"/>
      <c r="W200" s="229"/>
      <c r="X200" s="219"/>
      <c r="Y200" s="220"/>
      <c r="Z200" s="221"/>
      <c r="AA200" s="219"/>
      <c r="AB200" s="222" t="str">
        <f t="shared" si="8"/>
        <v/>
      </c>
      <c r="AC200" s="223" t="str">
        <f t="shared" si="9"/>
        <v/>
      </c>
      <c r="AD200" s="224"/>
      <c r="AE200" s="225"/>
      <c r="AF200" s="226"/>
    </row>
    <row r="201" spans="6:32" ht="13.8" thickTop="1"/>
    <row r="224" spans="10:11">
      <c r="J224" s="114" t="s">
        <v>77</v>
      </c>
      <c r="K224" s="175">
        <v>1</v>
      </c>
    </row>
    <row r="225" spans="10:11">
      <c r="J225" s="114" t="s">
        <v>78</v>
      </c>
      <c r="K225" s="175">
        <v>1</v>
      </c>
    </row>
    <row r="226" spans="10:11">
      <c r="J226" s="114" t="s">
        <v>79</v>
      </c>
      <c r="K226" s="175">
        <v>1</v>
      </c>
    </row>
    <row r="227" spans="10:11">
      <c r="J227" s="114" t="s">
        <v>80</v>
      </c>
      <c r="K227" s="175">
        <v>1</v>
      </c>
    </row>
    <row r="228" spans="10:11">
      <c r="J228" s="114" t="s">
        <v>81</v>
      </c>
      <c r="K228" s="175">
        <v>2</v>
      </c>
    </row>
    <row r="229" spans="10:11">
      <c r="J229" s="114" t="s">
        <v>82</v>
      </c>
      <c r="K229" s="175">
        <v>2</v>
      </c>
    </row>
    <row r="230" spans="10:11">
      <c r="J230" s="114" t="s">
        <v>83</v>
      </c>
      <c r="K230" s="175">
        <v>2</v>
      </c>
    </row>
    <row r="231" spans="10:11">
      <c r="J231" s="114" t="s">
        <v>84</v>
      </c>
      <c r="K231" s="175">
        <v>2</v>
      </c>
    </row>
    <row r="232" spans="10:11">
      <c r="J232" s="114" t="s">
        <v>85</v>
      </c>
      <c r="K232" s="175">
        <v>2</v>
      </c>
    </row>
    <row r="233" spans="10:11">
      <c r="J233" s="114" t="s">
        <v>86</v>
      </c>
      <c r="K233" s="175">
        <v>4</v>
      </c>
    </row>
    <row r="234" spans="10:11">
      <c r="J234" s="114" t="s">
        <v>87</v>
      </c>
      <c r="K234" s="175">
        <v>4</v>
      </c>
    </row>
    <row r="235" spans="10:11">
      <c r="J235" s="114" t="s">
        <v>88</v>
      </c>
      <c r="K235" s="175">
        <v>5</v>
      </c>
    </row>
    <row r="236" spans="10:11">
      <c r="J236" s="114" t="s">
        <v>89</v>
      </c>
      <c r="K236" s="175">
        <v>8</v>
      </c>
    </row>
    <row r="237" spans="10:11">
      <c r="J237" s="114" t="s">
        <v>90</v>
      </c>
      <c r="K237" s="175">
        <v>9</v>
      </c>
    </row>
    <row r="238" spans="10:11">
      <c r="J238" s="114" t="s">
        <v>91</v>
      </c>
      <c r="K238" s="175">
        <v>9</v>
      </c>
    </row>
    <row r="239" spans="10:11">
      <c r="J239" s="114" t="s">
        <v>92</v>
      </c>
      <c r="K239" s="175">
        <v>9</v>
      </c>
    </row>
    <row r="240" spans="10:11">
      <c r="J240" s="114" t="s">
        <v>93</v>
      </c>
      <c r="K240" s="175">
        <v>9</v>
      </c>
    </row>
    <row r="241" spans="10:11">
      <c r="J241" s="114" t="s">
        <v>94</v>
      </c>
      <c r="K241" s="175">
        <v>10</v>
      </c>
    </row>
    <row r="242" spans="10:11">
      <c r="J242" s="114" t="s">
        <v>95</v>
      </c>
      <c r="K242" s="175">
        <v>14</v>
      </c>
    </row>
    <row r="243" spans="10:11">
      <c r="J243" s="114" t="s">
        <v>96</v>
      </c>
      <c r="K243" s="175">
        <v>16</v>
      </c>
    </row>
    <row r="244" spans="10:11">
      <c r="J244" s="114" t="s">
        <v>97</v>
      </c>
      <c r="K244" s="175">
        <v>24</v>
      </c>
    </row>
    <row r="245" spans="10:11">
      <c r="J245" s="114" t="s">
        <v>98</v>
      </c>
      <c r="K245" s="175">
        <v>31</v>
      </c>
    </row>
    <row r="246" spans="10:11">
      <c r="J246" s="114" t="s">
        <v>99</v>
      </c>
      <c r="K246" s="175">
        <v>31</v>
      </c>
    </row>
    <row r="247" spans="10:11">
      <c r="J247" s="114" t="s">
        <v>100</v>
      </c>
      <c r="K247" s="175">
        <v>31</v>
      </c>
    </row>
    <row r="248" spans="10:11">
      <c r="J248" s="114" t="s">
        <v>101</v>
      </c>
      <c r="K248" s="175">
        <v>31</v>
      </c>
    </row>
    <row r="249" spans="10:11">
      <c r="J249" s="114" t="s">
        <v>102</v>
      </c>
      <c r="K249" s="175">
        <v>31</v>
      </c>
    </row>
    <row r="250" spans="10:11">
      <c r="J250" s="114" t="s">
        <v>60</v>
      </c>
      <c r="K250" s="175"/>
    </row>
    <row r="251" spans="10:11">
      <c r="J251" s="114" t="s">
        <v>103</v>
      </c>
      <c r="K251" s="175">
        <v>33</v>
      </c>
    </row>
  </sheetData>
  <mergeCells count="1">
    <mergeCell ref="P12:R12"/>
  </mergeCells>
  <conditionalFormatting sqref="O16:O200">
    <cfRule type="cellIs" dxfId="1" priority="1" stopIfTrue="1" operator="equal">
      <formula>0</formula>
    </cfRule>
    <cfRule type="cellIs" dxfId="0" priority="2" stopIfTrue="1" operator="lessThan">
      <formula>0</formula>
    </cfRule>
  </conditionalFormatting>
  <dataValidations count="2">
    <dataValidation type="list" allowBlank="1" showInputMessage="1" showErrorMessage="1" sqref="H16:H200" xr:uid="{3515F4FD-694D-4710-9EFD-0DA8E4CFCBEB}">
      <formula1>"RM, SUB-ASSY, SEMI-FG, CONSUME, PACKING"</formula1>
    </dataValidation>
    <dataValidation type="list" allowBlank="1" showInputMessage="1" showErrorMessage="1" sqref="AE51:AE200 AE16:AE48" xr:uid="{7F6D8EF7-AB35-46A5-AFD3-8484D617DA48}">
      <formula1>"O"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Wissawachit Namwongsa</dc:creator>
  <cp:lastModifiedBy>Wissawachit Namwongsa</cp:lastModifiedBy>
  <dcterms:created xsi:type="dcterms:W3CDTF">2022-11-10T05:02:12Z</dcterms:created>
  <dcterms:modified xsi:type="dcterms:W3CDTF">2022-12-02T08:22:14Z</dcterms:modified>
</cp:coreProperties>
</file>