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/>
  <mc:AlternateContent xmlns:mc="http://schemas.openxmlformats.org/markup-compatibility/2006">
    <mc:Choice Requires="x15">
      <x15ac:absPath xmlns:x15ac="http://schemas.microsoft.com/office/spreadsheetml/2010/11/ac" url="/Users/trung.nguyenhoang/Documents/github/ssh/stocks/Template/"/>
    </mc:Choice>
  </mc:AlternateContent>
  <xr:revisionPtr revIDLastSave="0" documentId="13_ncr:1_{20D21474-EBFA-F14B-909C-0BE67EAAEF32}" xr6:coauthVersionLast="47" xr6:coauthVersionMax="47" xr10:uidLastSave="{00000000-0000-0000-0000-000000000000}"/>
  <bookViews>
    <workbookView xWindow="0" yWindow="760" windowWidth="30240" windowHeight="16940" xr2:uid="{00000000-000D-0000-FFFF-FFFF00000000}"/>
  </bookViews>
  <sheets>
    <sheet name="Lịch sử giao dịch" sheetId="1" r:id="rId1"/>
    <sheet name="Tổng kế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" i="1" l="1"/>
  <c r="S24" i="1"/>
  <c r="S21" i="1"/>
  <c r="S17" i="1"/>
  <c r="S12" i="1"/>
  <c r="S10" i="1"/>
  <c r="H55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11" i="1"/>
  <c r="N10" i="1"/>
  <c r="Q10" i="1"/>
  <c r="Q24" i="1"/>
  <c r="Q17" i="1"/>
  <c r="H20" i="1"/>
  <c r="M20" i="1"/>
  <c r="I20" i="1"/>
  <c r="J20" i="1" s="1"/>
  <c r="M22" i="1"/>
  <c r="H22" i="1"/>
  <c r="I22" i="1"/>
  <c r="H26" i="1"/>
  <c r="M26" i="1"/>
  <c r="I26" i="1"/>
  <c r="Q21" i="1"/>
  <c r="M23" i="1"/>
  <c r="H23" i="1"/>
  <c r="I23" i="1"/>
  <c r="Q27" i="1"/>
  <c r="M11" i="1"/>
  <c r="I11" i="1"/>
  <c r="H11" i="1"/>
  <c r="H25" i="1"/>
  <c r="M25" i="1"/>
  <c r="I25" i="1"/>
  <c r="Q12" i="1"/>
  <c r="M13" i="1"/>
  <c r="I13" i="1"/>
  <c r="H13" i="1"/>
  <c r="I14" i="1"/>
  <c r="I15" i="1"/>
  <c r="I16" i="1"/>
  <c r="I17" i="1"/>
  <c r="M15" i="1"/>
  <c r="H15" i="1"/>
  <c r="M16" i="1"/>
  <c r="H16" i="1"/>
  <c r="M14" i="1"/>
  <c r="H14" i="1"/>
  <c r="H24" i="1"/>
  <c r="H21" i="1"/>
  <c r="R21" i="1" s="1"/>
  <c r="L20" i="1" l="1"/>
  <c r="R24" i="1"/>
  <c r="J22" i="1"/>
  <c r="L22" i="1" s="1"/>
  <c r="J26" i="1"/>
  <c r="L26" i="1" s="1"/>
  <c r="J11" i="1"/>
  <c r="J25" i="1"/>
  <c r="L25" i="1" s="1"/>
  <c r="N25" i="1" s="1"/>
  <c r="N55" i="1" s="1"/>
  <c r="J23" i="1"/>
  <c r="L23" i="1" s="1"/>
  <c r="L11" i="1"/>
  <c r="J13" i="1"/>
  <c r="L13" i="1" s="1"/>
  <c r="J15" i="1"/>
  <c r="L15" i="1" s="1"/>
  <c r="J14" i="1"/>
  <c r="L14" i="1" s="1"/>
  <c r="J16" i="1"/>
  <c r="L16" i="1" s="1"/>
  <c r="I12" i="1" l="1"/>
  <c r="I18" i="1"/>
  <c r="I19" i="1"/>
  <c r="H12" i="1"/>
  <c r="R12" i="1" s="1"/>
  <c r="H17" i="1"/>
  <c r="H18" i="1"/>
  <c r="H19" i="1"/>
  <c r="H10" i="1"/>
  <c r="I10" i="1"/>
  <c r="R10" i="1" l="1"/>
  <c r="R17" i="1"/>
  <c r="G7" i="3"/>
  <c r="G8" i="3"/>
  <c r="G9" i="3"/>
  <c r="G10" i="3"/>
  <c r="G11" i="3"/>
  <c r="G12" i="3"/>
  <c r="I12" i="3" s="1"/>
  <c r="G13" i="3"/>
  <c r="I13" i="3" s="1"/>
  <c r="G14" i="3"/>
  <c r="I14" i="3" s="1"/>
  <c r="G15" i="3"/>
  <c r="G16" i="3"/>
  <c r="G17" i="3"/>
  <c r="G18" i="3"/>
  <c r="G19" i="3"/>
  <c r="G20" i="3"/>
  <c r="I20" i="3" s="1"/>
  <c r="G21" i="3"/>
  <c r="I21" i="3" s="1"/>
  <c r="G22" i="3"/>
  <c r="I22" i="3" s="1"/>
  <c r="G23" i="3"/>
  <c r="G24" i="3"/>
  <c r="G25" i="3"/>
  <c r="G26" i="3"/>
  <c r="G27" i="3"/>
  <c r="G28" i="3"/>
  <c r="I28" i="3" s="1"/>
  <c r="G29" i="3"/>
  <c r="I29" i="3" s="1"/>
  <c r="G30" i="3"/>
  <c r="I30" i="3" s="1"/>
  <c r="G31" i="3"/>
  <c r="G32" i="3"/>
  <c r="G33" i="3"/>
  <c r="G34" i="3"/>
  <c r="G35" i="3"/>
  <c r="G36" i="3"/>
  <c r="I36" i="3" s="1"/>
  <c r="G37" i="3"/>
  <c r="I37" i="3" s="1"/>
  <c r="G38" i="3"/>
  <c r="I38" i="3" s="1"/>
  <c r="G39" i="3"/>
  <c r="G40" i="3"/>
  <c r="G41" i="3"/>
  <c r="G42" i="3"/>
  <c r="G43" i="3"/>
  <c r="G44" i="3"/>
  <c r="I44" i="3" s="1"/>
  <c r="G45" i="3"/>
  <c r="I45" i="3" s="1"/>
  <c r="G46" i="3"/>
  <c r="I46" i="3" s="1"/>
  <c r="G47" i="3"/>
  <c r="G48" i="3"/>
  <c r="G49" i="3"/>
  <c r="G50" i="3"/>
  <c r="G51" i="3"/>
  <c r="G52" i="3"/>
  <c r="I52" i="3" s="1"/>
  <c r="G53" i="3"/>
  <c r="I53" i="3" s="1"/>
  <c r="G54" i="3"/>
  <c r="I54" i="3" s="1"/>
  <c r="G55" i="3"/>
  <c r="G56" i="3"/>
  <c r="G57" i="3"/>
  <c r="G58" i="3"/>
  <c r="G59" i="3"/>
  <c r="G60" i="3"/>
  <c r="I60" i="3" s="1"/>
  <c r="G61" i="3"/>
  <c r="I61" i="3" s="1"/>
  <c r="G62" i="3"/>
  <c r="I62" i="3" s="1"/>
  <c r="G63" i="3"/>
  <c r="G64" i="3"/>
  <c r="G65" i="3"/>
  <c r="G66" i="3"/>
  <c r="G67" i="3"/>
  <c r="G68" i="3"/>
  <c r="I68" i="3" s="1"/>
  <c r="G69" i="3"/>
  <c r="I69" i="3" s="1"/>
  <c r="G70" i="3"/>
  <c r="I70" i="3" s="1"/>
  <c r="G71" i="3"/>
  <c r="G72" i="3"/>
  <c r="G73" i="3"/>
  <c r="G74" i="3"/>
  <c r="G75" i="3"/>
  <c r="G76" i="3"/>
  <c r="I76" i="3" s="1"/>
  <c r="G77" i="3"/>
  <c r="I77" i="3" s="1"/>
  <c r="G78" i="3"/>
  <c r="I78" i="3" s="1"/>
  <c r="G79" i="3"/>
  <c r="G80" i="3"/>
  <c r="G81" i="3"/>
  <c r="G82" i="3"/>
  <c r="G83" i="3"/>
  <c r="G84" i="3"/>
  <c r="I84" i="3" s="1"/>
  <c r="G85" i="3"/>
  <c r="I85" i="3" s="1"/>
  <c r="G86" i="3"/>
  <c r="I86" i="3" s="1"/>
  <c r="G87" i="3"/>
  <c r="G88" i="3"/>
  <c r="G89" i="3"/>
  <c r="G90" i="3"/>
  <c r="G91" i="3"/>
  <c r="G92" i="3"/>
  <c r="I92" i="3" s="1"/>
  <c r="G93" i="3"/>
  <c r="I93" i="3" s="1"/>
  <c r="G94" i="3"/>
  <c r="I94" i="3" s="1"/>
  <c r="G95" i="3"/>
  <c r="G96" i="3"/>
  <c r="G97" i="3"/>
  <c r="G98" i="3"/>
  <c r="G99" i="3"/>
  <c r="G100" i="3"/>
  <c r="I100" i="3" s="1"/>
  <c r="G101" i="3"/>
  <c r="I101" i="3" s="1"/>
  <c r="G102" i="3"/>
  <c r="I102" i="3" s="1"/>
  <c r="G103" i="3"/>
  <c r="G104" i="3"/>
  <c r="G105" i="3"/>
  <c r="G106" i="3"/>
  <c r="G107" i="3"/>
  <c r="G108" i="3"/>
  <c r="I108" i="3" s="1"/>
  <c r="G109" i="3"/>
  <c r="I109" i="3" s="1"/>
  <c r="G110" i="3"/>
  <c r="I110" i="3" s="1"/>
  <c r="G111" i="3"/>
  <c r="G112" i="3"/>
  <c r="G113" i="3"/>
  <c r="G114" i="3"/>
  <c r="G115" i="3"/>
  <c r="G116" i="3"/>
  <c r="I116" i="3" s="1"/>
  <c r="G117" i="3"/>
  <c r="I117" i="3" s="1"/>
  <c r="G118" i="3"/>
  <c r="I118" i="3" s="1"/>
  <c r="G119" i="3"/>
  <c r="G120" i="3"/>
  <c r="G121" i="3"/>
  <c r="G122" i="3"/>
  <c r="I7" i="3"/>
  <c r="I8" i="3"/>
  <c r="I9" i="3"/>
  <c r="I10" i="3"/>
  <c r="I11" i="3"/>
  <c r="I15" i="3"/>
  <c r="I16" i="3"/>
  <c r="I17" i="3"/>
  <c r="I18" i="3"/>
  <c r="I19" i="3"/>
  <c r="I23" i="3"/>
  <c r="I24" i="3"/>
  <c r="I25" i="3"/>
  <c r="I26" i="3"/>
  <c r="I27" i="3"/>
  <c r="I31" i="3"/>
  <c r="I32" i="3"/>
  <c r="I33" i="3"/>
  <c r="I34" i="3"/>
  <c r="I35" i="3"/>
  <c r="I39" i="3"/>
  <c r="I40" i="3"/>
  <c r="I41" i="3"/>
  <c r="I42" i="3"/>
  <c r="I43" i="3"/>
  <c r="I47" i="3"/>
  <c r="I48" i="3"/>
  <c r="I49" i="3"/>
  <c r="I50" i="3"/>
  <c r="I51" i="3"/>
  <c r="I55" i="3"/>
  <c r="I56" i="3"/>
  <c r="I57" i="3"/>
  <c r="I58" i="3"/>
  <c r="I59" i="3"/>
  <c r="I63" i="3"/>
  <c r="I64" i="3"/>
  <c r="I65" i="3"/>
  <c r="I66" i="3"/>
  <c r="I67" i="3"/>
  <c r="I71" i="3"/>
  <c r="I72" i="3"/>
  <c r="I73" i="3"/>
  <c r="I74" i="3"/>
  <c r="I75" i="3"/>
  <c r="I79" i="3"/>
  <c r="I80" i="3"/>
  <c r="I81" i="3"/>
  <c r="I82" i="3"/>
  <c r="I83" i="3"/>
  <c r="I87" i="3"/>
  <c r="I88" i="3"/>
  <c r="I89" i="3"/>
  <c r="I90" i="3"/>
  <c r="I91" i="3"/>
  <c r="I95" i="3"/>
  <c r="I96" i="3"/>
  <c r="I97" i="3"/>
  <c r="I98" i="3"/>
  <c r="I99" i="3"/>
  <c r="I103" i="3"/>
  <c r="I104" i="3"/>
  <c r="I105" i="3"/>
  <c r="I106" i="3"/>
  <c r="I107" i="3"/>
  <c r="I111" i="3"/>
  <c r="I112" i="3"/>
  <c r="I113" i="3"/>
  <c r="I114" i="3"/>
  <c r="I115" i="3"/>
  <c r="I119" i="3"/>
  <c r="I120" i="3"/>
  <c r="I121" i="3"/>
  <c r="I122" i="3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I21" i="1"/>
  <c r="I24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M12" i="1"/>
  <c r="M17" i="1"/>
  <c r="M18" i="1"/>
  <c r="M19" i="1"/>
  <c r="M21" i="1"/>
  <c r="M24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10" i="1"/>
  <c r="R27" i="1" l="1"/>
  <c r="J51" i="1"/>
  <c r="L51" i="1" s="1"/>
  <c r="J52" i="1"/>
  <c r="L52" i="1" s="1"/>
  <c r="J44" i="1"/>
  <c r="L44" i="1" s="1"/>
  <c r="J28" i="1"/>
  <c r="L28" i="1"/>
  <c r="J35" i="1"/>
  <c r="L35" i="1" s="1"/>
  <c r="J36" i="1"/>
  <c r="L36" i="1" s="1"/>
  <c r="J43" i="1"/>
  <c r="L43" i="1" s="1"/>
  <c r="J27" i="1"/>
  <c r="L27" i="1" s="1"/>
  <c r="J50" i="1"/>
  <c r="J42" i="1"/>
  <c r="J34" i="1"/>
  <c r="L34" i="1" s="1"/>
  <c r="J38" i="1"/>
  <c r="J54" i="1"/>
  <c r="L54" i="1" s="1"/>
  <c r="J30" i="1"/>
  <c r="L30" i="1" s="1"/>
  <c r="J41" i="1"/>
  <c r="J45" i="1"/>
  <c r="J29" i="1"/>
  <c r="J12" i="1"/>
  <c r="J48" i="1"/>
  <c r="J40" i="1"/>
  <c r="J32" i="1"/>
  <c r="L32" i="1" s="1"/>
  <c r="J19" i="1"/>
  <c r="J46" i="1"/>
  <c r="L46" i="1" s="1"/>
  <c r="J17" i="1"/>
  <c r="J49" i="1"/>
  <c r="J33" i="1"/>
  <c r="J21" i="1"/>
  <c r="J53" i="1"/>
  <c r="J37" i="1"/>
  <c r="L37" i="1" s="1"/>
  <c r="J47" i="1"/>
  <c r="L47" i="1" s="1"/>
  <c r="J39" i="1"/>
  <c r="L39" i="1" s="1"/>
  <c r="J31" i="1"/>
  <c r="L31" i="1" s="1"/>
  <c r="J18" i="1"/>
  <c r="L21" i="1" l="1"/>
  <c r="L42" i="1"/>
  <c r="L33" i="1"/>
  <c r="L41" i="1"/>
  <c r="L38" i="1"/>
  <c r="L40" i="1"/>
  <c r="L53" i="1"/>
  <c r="L48" i="1"/>
  <c r="L49" i="1"/>
  <c r="L50" i="1"/>
  <c r="L29" i="1"/>
  <c r="L45" i="1"/>
  <c r="L19" i="1"/>
  <c r="L12" i="1"/>
  <c r="L18" i="1"/>
  <c r="L17" i="1"/>
  <c r="E6" i="3"/>
  <c r="D6" i="3"/>
  <c r="G6" i="3" s="1"/>
  <c r="B6" i="3"/>
  <c r="I6" i="3" l="1"/>
  <c r="H6" i="3"/>
  <c r="F6" i="3"/>
  <c r="J10" i="1"/>
  <c r="L10" i="1" l="1"/>
  <c r="J24" i="1" l="1"/>
  <c r="L24" i="1" l="1"/>
</calcChain>
</file>

<file path=xl/sharedStrings.xml><?xml version="1.0" encoding="utf-8"?>
<sst xmlns="http://schemas.openxmlformats.org/spreadsheetml/2006/main" count="47" uniqueCount="45">
  <si>
    <t>Ngày mua</t>
  </si>
  <si>
    <t>Ngày bán</t>
  </si>
  <si>
    <t>Giá mua</t>
  </si>
  <si>
    <t>Giá bán</t>
  </si>
  <si>
    <t>Phí mua bán + thuế</t>
  </si>
  <si>
    <t>% Tăng</t>
  </si>
  <si>
    <t>Lý do bán</t>
  </si>
  <si>
    <t>18/08/2020</t>
  </si>
  <si>
    <t>Thời gian bắt đầu:</t>
  </si>
  <si>
    <t>Giai đoạn</t>
  </si>
  <si>
    <t>Tổng vốn đầu tư:</t>
  </si>
  <si>
    <t>Vốn vay</t>
  </si>
  <si>
    <t>Tổng giá trị tài sản ròng</t>
  </si>
  <si>
    <t>Vốn ban đầu</t>
  </si>
  <si>
    <t>Lãi/Lỗ</t>
  </si>
  <si>
    <t>Tỷ lệ lãi/ lỗ</t>
  </si>
  <si>
    <t>Lãi bình quân tháng</t>
  </si>
  <si>
    <t>Tài sản ròng</t>
  </si>
  <si>
    <r>
      <rPr>
        <b/>
        <sz val="22"/>
        <color theme="8" tint="-0.249977111117893"/>
        <rFont val="Calibri"/>
        <family val="2"/>
        <scheme val="minor"/>
      </rPr>
      <t xml:space="preserve">Tổng Kết </t>
    </r>
    <r>
      <rPr>
        <b/>
        <sz val="22"/>
        <color theme="5" tint="-0.249977111117893"/>
        <rFont val="Calibri"/>
        <family val="2"/>
        <scheme val="minor"/>
      </rPr>
      <t xml:space="preserve">Số Liệu </t>
    </r>
  </si>
  <si>
    <r>
      <rPr>
        <b/>
        <sz val="22"/>
        <color theme="8" tint="-0.249977111117893"/>
        <rFont val="Calibri"/>
        <family val="2"/>
        <scheme val="minor"/>
      </rPr>
      <t xml:space="preserve">Lịch Sử </t>
    </r>
    <r>
      <rPr>
        <b/>
        <sz val="22"/>
        <color theme="5" tint="-0.249977111117893"/>
        <rFont val="Calibri"/>
        <family val="2"/>
        <scheme val="minor"/>
      </rPr>
      <t>Giao Dịch</t>
    </r>
  </si>
  <si>
    <t>18/08/2020 - 24/1/2022</t>
  </si>
  <si>
    <t>Lãi vay Margin</t>
  </si>
  <si>
    <t>Mã Cổ Phiếu</t>
  </si>
  <si>
    <t>Khối lượng</t>
  </si>
  <si>
    <r>
      <t>Nguyên tắc 1:</t>
    </r>
    <r>
      <rPr>
        <b/>
        <i/>
        <sz val="14"/>
        <color theme="7" tint="-0.249977111117893"/>
        <rFont val="Calibri"/>
        <family val="2"/>
        <scheme val="minor"/>
      </rPr>
      <t xml:space="preserve"> Không bao giờ để mất tiền</t>
    </r>
  </si>
  <si>
    <r>
      <t>Nguyên tắc 2:</t>
    </r>
    <r>
      <rPr>
        <b/>
        <i/>
        <sz val="14"/>
        <color theme="7" tint="-0.249977111117893"/>
        <rFont val="Calibri"/>
        <family val="2"/>
        <scheme val="minor"/>
      </rPr>
      <t xml:space="preserve"> Không bao giờ được quên nguyên tắc 1</t>
    </r>
  </si>
  <si>
    <t>Phí mua</t>
  </si>
  <si>
    <t>Phí bán</t>
  </si>
  <si>
    <t>Thuế bán</t>
  </si>
  <si>
    <t>Nhập phí mua, bán và thuế ở đây:</t>
  </si>
  <si>
    <t>Giá Trị Bán</t>
  </si>
  <si>
    <t>Giá Trị Mua</t>
  </si>
  <si>
    <t>Giá Trị (VNĐ)</t>
  </si>
  <si>
    <t>Luỹ Kế</t>
  </si>
  <si>
    <t>REE</t>
  </si>
  <si>
    <t>QNS</t>
  </si>
  <si>
    <t>HHV</t>
  </si>
  <si>
    <t>BAF</t>
  </si>
  <si>
    <t>VND</t>
  </si>
  <si>
    <t>STK</t>
  </si>
  <si>
    <t>Cổ tức cổ phiếu</t>
  </si>
  <si>
    <t>Giá Vốn</t>
  </si>
  <si>
    <t>Cổ tức tiền mặt
(-5%)</t>
  </si>
  <si>
    <t>Tổng Giá Trị</t>
  </si>
  <si>
    <t>Tỉ Trọng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</si>
</sst>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0.0%"/>
  </numFmts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22"/>
      <color theme="1"/>
      <name val="Calibri"/>
      <family val="2"/>
      <scheme val="minor"/>
    </font>
    <font>
      <b/>
      <sz val="22"/>
      <color theme="8" tint="-0.249977111117893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charset val="163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2"/>
      <color theme="7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i/>
      <sz val="14"/>
      <color theme="7" tint="-0.249977111117893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u/>
      <sz val="13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68FB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6" fontId="5" fillId="0" borderId="0" xfId="1" applyNumberFormat="1" applyFont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9" fontId="6" fillId="0" borderId="0" xfId="2" applyFont="1" applyAlignment="1">
      <alignment horizontal="center" vertical="center"/>
    </xf>
    <xf numFmtId="0" fontId="6" fillId="0" borderId="0" xfId="0" applyFont="1" applyAlignment="1">
      <alignment vertical="center"/>
    </xf>
    <xf numFmtId="166" fontId="5" fillId="0" borderId="0" xfId="1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14" fontId="8" fillId="0" borderId="1" xfId="0" applyNumberFormat="1" applyFont="1" applyBorder="1" applyAlignment="1">
      <alignment vertical="center"/>
    </xf>
    <xf numFmtId="14" fontId="8" fillId="0" borderId="1" xfId="0" applyNumberFormat="1" applyFont="1" applyBorder="1" applyAlignment="1">
      <alignment vertical="center" wrapText="1"/>
    </xf>
    <xf numFmtId="10" fontId="8" fillId="0" borderId="1" xfId="0" applyNumberFormat="1" applyFont="1" applyBorder="1" applyAlignment="1">
      <alignment vertical="center"/>
    </xf>
    <xf numFmtId="14" fontId="8" fillId="0" borderId="0" xfId="0" applyNumberFormat="1" applyFont="1" applyAlignment="1">
      <alignment vertical="center"/>
    </xf>
    <xf numFmtId="14" fontId="8" fillId="0" borderId="0" xfId="0" applyNumberFormat="1" applyFont="1" applyAlignment="1">
      <alignment vertical="center" wrapText="1"/>
    </xf>
    <xf numFmtId="164" fontId="8" fillId="0" borderId="0" xfId="0" applyNumberFormat="1" applyFont="1" applyAlignment="1">
      <alignment vertical="center" wrapText="1"/>
    </xf>
    <xf numFmtId="164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/>
    </xf>
    <xf numFmtId="166" fontId="6" fillId="0" borderId="1" xfId="1" applyNumberFormat="1" applyFont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6" fontId="7" fillId="3" borderId="1" xfId="1" applyNumberFormat="1" applyFont="1" applyFill="1" applyBorder="1" applyAlignment="1">
      <alignment horizontal="center" vertical="center"/>
    </xf>
    <xf numFmtId="9" fontId="7" fillId="3" borderId="1" xfId="2" applyFont="1" applyFill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 wrapText="1"/>
    </xf>
    <xf numFmtId="165" fontId="10" fillId="4" borderId="1" xfId="0" applyNumberFormat="1" applyFont="1" applyFill="1" applyBorder="1" applyAlignment="1">
      <alignment horizontal="center" vertical="center" wrapText="1"/>
    </xf>
    <xf numFmtId="10" fontId="10" fillId="4" borderId="1" xfId="0" applyNumberFormat="1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14" fontId="8" fillId="5" borderId="0" xfId="0" applyNumberFormat="1" applyFont="1" applyFill="1" applyAlignment="1">
      <alignment vertical="center"/>
    </xf>
    <xf numFmtId="14" fontId="8" fillId="5" borderId="0" xfId="0" applyNumberFormat="1" applyFont="1" applyFill="1" applyAlignment="1">
      <alignment vertical="center" wrapText="1"/>
    </xf>
    <xf numFmtId="0" fontId="8" fillId="5" borderId="0" xfId="0" applyFont="1" applyFill="1" applyAlignment="1">
      <alignment vertical="center"/>
    </xf>
    <xf numFmtId="164" fontId="8" fillId="5" borderId="0" xfId="0" applyNumberFormat="1" applyFont="1" applyFill="1" applyAlignment="1">
      <alignment vertical="center" wrapText="1"/>
    </xf>
    <xf numFmtId="164" fontId="8" fillId="5" borderId="0" xfId="0" applyNumberFormat="1" applyFont="1" applyFill="1" applyAlignment="1">
      <alignment vertical="center"/>
    </xf>
    <xf numFmtId="165" fontId="8" fillId="5" borderId="0" xfId="0" applyNumberFormat="1" applyFont="1" applyFill="1" applyAlignment="1">
      <alignment vertical="center"/>
    </xf>
    <xf numFmtId="10" fontId="8" fillId="5" borderId="0" xfId="0" applyNumberFormat="1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1" fillId="5" borderId="0" xfId="3" applyFill="1" applyBorder="1" applyAlignment="1">
      <alignment vertical="center"/>
    </xf>
    <xf numFmtId="0" fontId="0" fillId="5" borderId="0" xfId="0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vertical="center"/>
    </xf>
    <xf numFmtId="167" fontId="8" fillId="6" borderId="1" xfId="2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4" fontId="15" fillId="0" borderId="0" xfId="0" applyNumberFormat="1" applyFont="1" applyAlignment="1">
      <alignment vertical="center"/>
    </xf>
    <xf numFmtId="0" fontId="16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17" fillId="5" borderId="0" xfId="3" applyFont="1" applyFill="1" applyBorder="1" applyAlignment="1">
      <alignment vertical="center"/>
    </xf>
    <xf numFmtId="14" fontId="6" fillId="5" borderId="0" xfId="0" applyNumberFormat="1" applyFont="1" applyFill="1" applyAlignment="1">
      <alignment vertical="center" wrapText="1"/>
    </xf>
    <xf numFmtId="0" fontId="6" fillId="5" borderId="0" xfId="0" applyFont="1" applyFill="1" applyAlignment="1">
      <alignment vertical="center"/>
    </xf>
    <xf numFmtId="10" fontId="8" fillId="6" borderId="1" xfId="2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1" fontId="8" fillId="6" borderId="1" xfId="2" applyNumberFormat="1" applyFont="1" applyFill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41" fontId="8" fillId="0" borderId="1" xfId="4" applyFont="1" applyBorder="1" applyAlignment="1">
      <alignment vertical="center"/>
    </xf>
    <xf numFmtId="41" fontId="8" fillId="0" borderId="2" xfId="4" applyFont="1" applyBorder="1" applyAlignment="1">
      <alignment horizontal="center" vertical="center" wrapText="1"/>
    </xf>
    <xf numFmtId="165" fontId="5" fillId="2" borderId="0" xfId="0" applyNumberFormat="1" applyFont="1" applyFill="1" applyAlignment="1">
      <alignment horizontal="center" vertical="center"/>
    </xf>
    <xf numFmtId="1" fontId="8" fillId="6" borderId="0" xfId="2" applyNumberFormat="1" applyFont="1" applyFill="1" applyBorder="1" applyAlignment="1">
      <alignment horizontal="center" vertical="center"/>
    </xf>
    <xf numFmtId="165" fontId="5" fillId="4" borderId="0" xfId="0" applyNumberFormat="1" applyFont="1" applyFill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7" fontId="8" fillId="0" borderId="2" xfId="2" applyNumberFormat="1" applyFont="1" applyBorder="1" applyAlignment="1">
      <alignment horizontal="center" vertical="center"/>
    </xf>
    <xf numFmtId="167" fontId="8" fillId="0" borderId="3" xfId="2" applyNumberFormat="1" applyFont="1" applyBorder="1" applyAlignment="1">
      <alignment horizontal="center" vertical="center"/>
    </xf>
    <xf numFmtId="167" fontId="8" fillId="0" borderId="4" xfId="2" applyNumberFormat="1" applyFont="1" applyBorder="1" applyAlignment="1">
      <alignment horizontal="center" vertical="center"/>
    </xf>
    <xf numFmtId="41" fontId="8" fillId="0" borderId="1" xfId="4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1" fontId="8" fillId="0" borderId="2" xfId="4" applyFont="1" applyBorder="1" applyAlignment="1">
      <alignment horizontal="center" vertical="center"/>
    </xf>
    <xf numFmtId="41" fontId="8" fillId="0" borderId="4" xfId="4" applyFont="1" applyBorder="1" applyAlignment="1">
      <alignment horizontal="center" vertical="center"/>
    </xf>
    <xf numFmtId="41" fontId="8" fillId="0" borderId="3" xfId="4" applyFont="1" applyBorder="1" applyAlignment="1">
      <alignment horizontal="center" vertical="center"/>
    </xf>
    <xf numFmtId="41" fontId="8" fillId="0" borderId="2" xfId="0" applyNumberFormat="1" applyFont="1" applyBorder="1" applyAlignment="1">
      <alignment horizontal="center" vertical="center"/>
    </xf>
    <xf numFmtId="41" fontId="8" fillId="0" borderId="4" xfId="0" applyNumberFormat="1" applyFont="1" applyBorder="1" applyAlignment="1">
      <alignment horizontal="center" vertical="center"/>
    </xf>
    <xf numFmtId="41" fontId="8" fillId="0" borderId="3" xfId="0" applyNumberFormat="1" applyFont="1" applyBorder="1" applyAlignment="1">
      <alignment horizontal="center" vertical="center"/>
    </xf>
  </cellXfs>
  <cellStyles count="5">
    <cellStyle name="Comma" xfId="1" builtinId="3"/>
    <cellStyle name="Comma [0]" xfId="4" builtinId="6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68F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tabSelected="1" zoomScaleNormal="100" zoomScaleSheetLayoutView="100" workbookViewId="0">
      <pane xSplit="5" ySplit="9" topLeftCell="F12" activePane="bottomRight" state="frozen"/>
      <selection pane="topRight" activeCell="F1" sqref="F1"/>
      <selection pane="bottomLeft" activeCell="A8" sqref="A8"/>
      <selection pane="bottomRight" activeCell="G15" sqref="G15"/>
    </sheetView>
  </sheetViews>
  <sheetFormatPr baseColWidth="10" defaultColWidth="8.83203125" defaultRowHeight="17" x14ac:dyDescent="0.2"/>
  <cols>
    <col min="1" max="1" width="8.83203125" style="26"/>
    <col min="2" max="2" width="15.6640625" style="17" customWidth="1"/>
    <col min="3" max="3" width="15.1640625" style="17" customWidth="1"/>
    <col min="4" max="4" width="26.5" style="18" customWidth="1"/>
    <col min="5" max="5" width="12" style="10" bestFit="1" customWidth="1"/>
    <col min="6" max="6" width="14.5" style="19" bestFit="1" customWidth="1"/>
    <col min="7" max="7" width="15.6640625" style="20" customWidth="1"/>
    <col min="8" max="8" width="19.83203125" style="21" customWidth="1"/>
    <col min="9" max="9" width="18.83203125" style="21" customWidth="1"/>
    <col min="10" max="10" width="13.83203125" style="21" customWidth="1"/>
    <col min="11" max="11" width="14.5" style="21" customWidth="1"/>
    <col min="12" max="12" width="17.6640625" style="21" customWidth="1"/>
    <col min="13" max="13" width="10.6640625" style="22" bestFit="1" customWidth="1"/>
    <col min="14" max="15" width="20.5" style="21" customWidth="1"/>
    <col min="16" max="16" width="16.33203125" style="10" customWidth="1"/>
    <col min="17" max="17" width="8.83203125" style="10"/>
    <col min="18" max="19" width="18.1640625" style="10" bestFit="1" customWidth="1"/>
    <col min="20" max="16384" width="8.83203125" style="10"/>
  </cols>
  <sheetData>
    <row r="1" spans="1:19" s="46" customFormat="1" ht="29" x14ac:dyDescent="0.2">
      <c r="A1" s="43" t="s">
        <v>19</v>
      </c>
      <c r="B1" s="44"/>
      <c r="C1" s="44"/>
      <c r="D1" s="45"/>
      <c r="F1" s="47"/>
      <c r="G1" s="59" t="s">
        <v>29</v>
      </c>
      <c r="H1" s="21"/>
      <c r="I1" s="21"/>
      <c r="J1" s="49"/>
      <c r="K1" s="49"/>
      <c r="L1" s="49"/>
      <c r="M1" s="50"/>
      <c r="N1" s="49"/>
      <c r="O1" s="49"/>
    </row>
    <row r="2" spans="1:19" s="46" customFormat="1" ht="9" customHeight="1" x14ac:dyDescent="0.2">
      <c r="A2" s="43"/>
      <c r="B2" s="44"/>
      <c r="C2" s="44"/>
      <c r="D2" s="45"/>
      <c r="F2" s="47"/>
      <c r="G2" s="20"/>
      <c r="H2" s="21"/>
      <c r="I2" s="21"/>
      <c r="J2" s="49"/>
      <c r="K2" s="49"/>
      <c r="L2" s="49"/>
      <c r="M2" s="50"/>
      <c r="N2" s="49"/>
      <c r="O2" s="49"/>
    </row>
    <row r="3" spans="1:19" s="46" customFormat="1" ht="19" x14ac:dyDescent="0.2">
      <c r="A3" s="55" t="s">
        <v>24</v>
      </c>
      <c r="B3" s="44"/>
      <c r="C3" s="44"/>
      <c r="D3" s="45"/>
      <c r="G3" s="57" t="s">
        <v>26</v>
      </c>
      <c r="H3" s="58" t="s">
        <v>27</v>
      </c>
      <c r="I3" s="58" t="s">
        <v>28</v>
      </c>
      <c r="J3" s="49"/>
      <c r="K3" s="49"/>
      <c r="L3" s="49"/>
      <c r="M3" s="50"/>
      <c r="N3" s="58" t="s">
        <v>32</v>
      </c>
      <c r="O3" s="73"/>
    </row>
    <row r="4" spans="1:19" s="46" customFormat="1" ht="27.75" customHeight="1" x14ac:dyDescent="0.2">
      <c r="A4" s="55" t="s">
        <v>25</v>
      </c>
      <c r="D4" s="52"/>
      <c r="F4" s="53"/>
      <c r="G4" s="65">
        <v>2.9999999999999997E-4</v>
      </c>
      <c r="H4" s="65">
        <v>2.9999999999999997E-4</v>
      </c>
      <c r="I4" s="56">
        <v>1E-3</v>
      </c>
      <c r="J4" s="49"/>
      <c r="K4" s="49"/>
      <c r="L4" s="49"/>
      <c r="M4" s="50"/>
      <c r="N4" s="68">
        <v>1000</v>
      </c>
      <c r="O4" s="74"/>
    </row>
    <row r="5" spans="1:19" s="46" customFormat="1" ht="4.5" customHeight="1" x14ac:dyDescent="0.2">
      <c r="A5" s="51"/>
      <c r="D5" s="52"/>
      <c r="F5" s="53"/>
      <c r="G5" s="48"/>
      <c r="H5" s="49"/>
      <c r="I5" s="49"/>
      <c r="J5" s="49"/>
      <c r="K5" s="49"/>
      <c r="L5" s="49"/>
      <c r="M5" s="50"/>
      <c r="N5" s="49"/>
      <c r="O5" s="49"/>
    </row>
    <row r="6" spans="1:19" s="46" customFormat="1" x14ac:dyDescent="0.2">
      <c r="A6" s="60"/>
      <c r="B6" s="61"/>
      <c r="C6" s="62"/>
      <c r="D6" s="63"/>
      <c r="E6" s="64"/>
      <c r="G6" s="48"/>
      <c r="H6" s="49"/>
      <c r="I6" s="49"/>
      <c r="J6" s="49"/>
      <c r="K6" s="49"/>
      <c r="L6" s="49"/>
      <c r="M6" s="50"/>
      <c r="N6" s="49"/>
      <c r="O6" s="49"/>
    </row>
    <row r="7" spans="1:19" s="46" customFormat="1" ht="11.25" customHeight="1" x14ac:dyDescent="0.2">
      <c r="A7" s="54"/>
      <c r="B7" s="44"/>
      <c r="C7" s="44"/>
      <c r="D7" s="45"/>
      <c r="F7" s="47"/>
      <c r="G7" s="48"/>
      <c r="H7" s="49"/>
      <c r="I7" s="49"/>
      <c r="J7" s="49"/>
      <c r="K7" s="49"/>
      <c r="L7" s="49"/>
      <c r="M7" s="50"/>
      <c r="N7" s="49"/>
      <c r="O7" s="49"/>
    </row>
    <row r="8" spans="1:19" s="9" customFormat="1" ht="57.75" customHeight="1" x14ac:dyDescent="0.2">
      <c r="A8" s="31" t="s">
        <v>22</v>
      </c>
      <c r="B8" s="32" t="s">
        <v>0</v>
      </c>
      <c r="C8" s="32" t="s">
        <v>1</v>
      </c>
      <c r="D8" s="32" t="s">
        <v>6</v>
      </c>
      <c r="E8" s="31" t="s">
        <v>23</v>
      </c>
      <c r="F8" s="33" t="s">
        <v>2</v>
      </c>
      <c r="G8" s="33" t="s">
        <v>3</v>
      </c>
      <c r="H8" s="34" t="s">
        <v>31</v>
      </c>
      <c r="I8" s="34" t="s">
        <v>30</v>
      </c>
      <c r="J8" s="34" t="s">
        <v>4</v>
      </c>
      <c r="K8" s="34" t="s">
        <v>21</v>
      </c>
      <c r="L8" s="34" t="s">
        <v>14</v>
      </c>
      <c r="M8" s="35" t="s">
        <v>5</v>
      </c>
      <c r="N8" s="34" t="s">
        <v>14</v>
      </c>
      <c r="O8" s="34" t="s">
        <v>42</v>
      </c>
      <c r="P8" s="34" t="s">
        <v>40</v>
      </c>
      <c r="Q8" s="34" t="s">
        <v>41</v>
      </c>
      <c r="R8" s="34" t="s">
        <v>43</v>
      </c>
      <c r="S8" s="34" t="s">
        <v>44</v>
      </c>
    </row>
    <row r="9" spans="1:19" s="30" customFormat="1" ht="14.25" customHeight="1" x14ac:dyDescent="0.2">
      <c r="A9" s="36"/>
      <c r="B9" s="37"/>
      <c r="C9" s="37"/>
      <c r="D9" s="37"/>
      <c r="E9" s="36"/>
      <c r="F9" s="38"/>
      <c r="G9" s="38"/>
      <c r="H9" s="39"/>
      <c r="I9" s="39"/>
      <c r="J9" s="39"/>
      <c r="K9" s="39"/>
      <c r="L9" s="39"/>
      <c r="M9" s="40"/>
      <c r="N9" s="39"/>
      <c r="O9" s="39"/>
      <c r="P9" s="39"/>
      <c r="Q9" s="39"/>
      <c r="R9" s="39"/>
      <c r="S9" s="39"/>
    </row>
    <row r="10" spans="1:19" ht="21" customHeight="1" x14ac:dyDescent="0.2">
      <c r="A10" s="81" t="s">
        <v>34</v>
      </c>
      <c r="B10" s="14">
        <v>45265</v>
      </c>
      <c r="C10" s="67"/>
      <c r="D10" s="66"/>
      <c r="E10" s="11">
        <v>500</v>
      </c>
      <c r="F10" s="72">
        <v>59500</v>
      </c>
      <c r="G10" s="69"/>
      <c r="H10" s="70">
        <f>E10*F10</f>
        <v>29750000</v>
      </c>
      <c r="I10" s="13">
        <f>E10*G10</f>
        <v>0</v>
      </c>
      <c r="J10" s="13">
        <f>I10*$H$4+I10*$I$4+H10*$G$4</f>
        <v>8925</v>
      </c>
      <c r="K10" s="13"/>
      <c r="L10" s="13">
        <f>(I10-H10-J10-K10)</f>
        <v>-29758925</v>
      </c>
      <c r="M10" s="16">
        <f>IFERROR((G10-F10)/F10,"")</f>
        <v>-1</v>
      </c>
      <c r="N10" s="13">
        <f>L10+ O10</f>
        <v>-29758925</v>
      </c>
      <c r="O10" s="13"/>
      <c r="P10" s="11"/>
      <c r="Q10" s="84">
        <f>AVERAGE(F10:F11)</f>
        <v>61000</v>
      </c>
      <c r="R10" s="80">
        <f>SUM(H10:H11)</f>
        <v>42250000</v>
      </c>
      <c r="S10" s="77">
        <f>R10/H55</f>
        <v>0.12844873451394695</v>
      </c>
    </row>
    <row r="11" spans="1:19" ht="21" customHeight="1" x14ac:dyDescent="0.2">
      <c r="A11" s="82"/>
      <c r="B11" s="14">
        <v>45393</v>
      </c>
      <c r="C11" s="67"/>
      <c r="D11" s="66"/>
      <c r="E11" s="11">
        <v>200</v>
      </c>
      <c r="F11" s="72">
        <v>62500</v>
      </c>
      <c r="G11" s="69"/>
      <c r="H11" s="70">
        <f>E11*F11</f>
        <v>12500000</v>
      </c>
      <c r="I11" s="13">
        <f>E11*G11</f>
        <v>0</v>
      </c>
      <c r="J11" s="13">
        <f>I11*$H$4+I11*$I$4+H11*$G$4</f>
        <v>3749.9999999999995</v>
      </c>
      <c r="K11" s="13"/>
      <c r="L11" s="13">
        <f>(I11-H11-J11-K11)</f>
        <v>-12503750</v>
      </c>
      <c r="M11" s="16">
        <f>IFERROR((G11-F11)/F11,"")</f>
        <v>-1</v>
      </c>
      <c r="N11" s="13">
        <f>L11+O11</f>
        <v>-11838750</v>
      </c>
      <c r="O11" s="13">
        <v>665000</v>
      </c>
      <c r="P11" s="11"/>
      <c r="Q11" s="86"/>
      <c r="R11" s="80"/>
      <c r="S11" s="78"/>
    </row>
    <row r="12" spans="1:19" ht="20.25" customHeight="1" x14ac:dyDescent="0.2">
      <c r="A12" s="81" t="s">
        <v>35</v>
      </c>
      <c r="B12" s="14">
        <v>45307</v>
      </c>
      <c r="C12" s="11"/>
      <c r="D12" s="66"/>
      <c r="E12" s="11">
        <v>500</v>
      </c>
      <c r="F12" s="71">
        <v>44700</v>
      </c>
      <c r="G12" s="12"/>
      <c r="H12" s="13">
        <f t="shared" ref="H12:H20" si="0">E12*F12</f>
        <v>22350000</v>
      </c>
      <c r="I12" s="13">
        <f t="shared" ref="I12:I20" si="1">E12*G12</f>
        <v>0</v>
      </c>
      <c r="J12" s="13">
        <f t="shared" ref="J12:J54" si="2">I12*$H$4+I12*$I$4+H12*$G$4</f>
        <v>6704.9999999999991</v>
      </c>
      <c r="K12" s="13"/>
      <c r="L12" s="13">
        <f t="shared" ref="L12:L54" si="3">(I12-H12-J12-K12)</f>
        <v>-22356705</v>
      </c>
      <c r="M12" s="16">
        <f t="shared" ref="M12:M54" si="4">IFERROR((G12-F12)/F12,"")</f>
        <v>-1</v>
      </c>
      <c r="N12" s="13">
        <f t="shared" ref="N12:N54" si="5">L12+O12</f>
        <v>-22356705</v>
      </c>
      <c r="O12" s="13"/>
      <c r="P12" s="11"/>
      <c r="Q12" s="84">
        <f>AVERAGE(F12:F16)</f>
        <v>47140</v>
      </c>
      <c r="R12" s="80">
        <f>SUM(H12:H16)</f>
        <v>75560000</v>
      </c>
      <c r="S12" s="77">
        <f>R12/H55</f>
        <v>0.22971802082541612</v>
      </c>
    </row>
    <row r="13" spans="1:19" ht="20.25" customHeight="1" x14ac:dyDescent="0.2">
      <c r="A13" s="83"/>
      <c r="B13" s="14">
        <v>45226</v>
      </c>
      <c r="C13" s="11"/>
      <c r="D13" s="66"/>
      <c r="E13" s="11">
        <v>100</v>
      </c>
      <c r="F13" s="71">
        <v>45300</v>
      </c>
      <c r="G13" s="12"/>
      <c r="H13" s="13">
        <f t="shared" si="0"/>
        <v>4530000</v>
      </c>
      <c r="I13" s="13">
        <f t="shared" si="1"/>
        <v>0</v>
      </c>
      <c r="J13" s="13">
        <f t="shared" si="2"/>
        <v>1358.9999999999998</v>
      </c>
      <c r="K13" s="13"/>
      <c r="L13" s="13">
        <f t="shared" si="3"/>
        <v>-4531359</v>
      </c>
      <c r="M13" s="16">
        <f t="shared" si="4"/>
        <v>-1</v>
      </c>
      <c r="N13" s="13">
        <f t="shared" si="5"/>
        <v>-4531359</v>
      </c>
      <c r="O13" s="13"/>
      <c r="P13" s="11"/>
      <c r="Q13" s="85"/>
      <c r="R13" s="80"/>
      <c r="S13" s="79"/>
    </row>
    <row r="14" spans="1:19" ht="20.25" customHeight="1" x14ac:dyDescent="0.2">
      <c r="A14" s="83"/>
      <c r="B14" s="14">
        <v>45195</v>
      </c>
      <c r="C14" s="11"/>
      <c r="D14" s="66"/>
      <c r="E14" s="11">
        <v>300</v>
      </c>
      <c r="F14" s="71">
        <v>49000</v>
      </c>
      <c r="G14" s="12"/>
      <c r="H14" s="13">
        <f t="shared" si="0"/>
        <v>14700000</v>
      </c>
      <c r="I14" s="13">
        <f t="shared" si="1"/>
        <v>0</v>
      </c>
      <c r="J14" s="13">
        <f t="shared" si="2"/>
        <v>4410</v>
      </c>
      <c r="K14" s="13"/>
      <c r="L14" s="13">
        <f t="shared" si="3"/>
        <v>-14704410</v>
      </c>
      <c r="M14" s="16">
        <f t="shared" si="4"/>
        <v>-1</v>
      </c>
      <c r="N14" s="13">
        <f t="shared" si="5"/>
        <v>-14324410</v>
      </c>
      <c r="O14" s="13">
        <v>380000</v>
      </c>
      <c r="P14" s="11"/>
      <c r="Q14" s="85"/>
      <c r="R14" s="80"/>
      <c r="S14" s="79"/>
    </row>
    <row r="15" spans="1:19" ht="20.25" customHeight="1" x14ac:dyDescent="0.2">
      <c r="A15" s="83"/>
      <c r="B15" s="14">
        <v>45149</v>
      </c>
      <c r="C15" s="11"/>
      <c r="D15" s="66"/>
      <c r="E15" s="11">
        <v>200</v>
      </c>
      <c r="F15" s="71">
        <v>47900</v>
      </c>
      <c r="G15" s="12"/>
      <c r="H15" s="13">
        <f t="shared" si="0"/>
        <v>9580000</v>
      </c>
      <c r="I15" s="13">
        <f t="shared" si="1"/>
        <v>0</v>
      </c>
      <c r="J15" s="13">
        <f t="shared" si="2"/>
        <v>2873.9999999999995</v>
      </c>
      <c r="K15" s="13"/>
      <c r="L15" s="13">
        <f t="shared" si="3"/>
        <v>-9582874</v>
      </c>
      <c r="M15" s="16">
        <f t="shared" si="4"/>
        <v>-1</v>
      </c>
      <c r="N15" s="13">
        <f t="shared" si="5"/>
        <v>-8917874</v>
      </c>
      <c r="O15" s="13">
        <v>665000</v>
      </c>
      <c r="P15" s="11"/>
      <c r="Q15" s="85"/>
      <c r="R15" s="80"/>
      <c r="S15" s="79"/>
    </row>
    <row r="16" spans="1:19" ht="20.25" customHeight="1" x14ac:dyDescent="0.2">
      <c r="A16" s="82"/>
      <c r="B16" s="14">
        <v>45149</v>
      </c>
      <c r="C16" s="11"/>
      <c r="D16" s="66"/>
      <c r="E16" s="11">
        <v>500</v>
      </c>
      <c r="F16" s="71">
        <v>48800</v>
      </c>
      <c r="G16" s="12"/>
      <c r="H16" s="13">
        <f t="shared" si="0"/>
        <v>24400000</v>
      </c>
      <c r="I16" s="13">
        <f t="shared" si="1"/>
        <v>0</v>
      </c>
      <c r="J16" s="13">
        <f t="shared" si="2"/>
        <v>7319.9999999999991</v>
      </c>
      <c r="K16" s="13"/>
      <c r="L16" s="13">
        <f t="shared" si="3"/>
        <v>-24407320</v>
      </c>
      <c r="M16" s="16">
        <f t="shared" si="4"/>
        <v>-1</v>
      </c>
      <c r="N16" s="13">
        <f t="shared" si="5"/>
        <v>-21367320</v>
      </c>
      <c r="O16" s="13">
        <v>3040000</v>
      </c>
      <c r="P16" s="11"/>
      <c r="Q16" s="86"/>
      <c r="R16" s="80"/>
      <c r="S16" s="78"/>
    </row>
    <row r="17" spans="1:19" ht="20.25" customHeight="1" x14ac:dyDescent="0.2">
      <c r="A17" s="81" t="s">
        <v>36</v>
      </c>
      <c r="B17" s="14">
        <v>45337</v>
      </c>
      <c r="C17" s="14"/>
      <c r="D17" s="66"/>
      <c r="E17" s="11">
        <v>1000</v>
      </c>
      <c r="F17" s="71">
        <v>15650</v>
      </c>
      <c r="G17" s="12"/>
      <c r="H17" s="13">
        <f t="shared" si="0"/>
        <v>15650000</v>
      </c>
      <c r="I17" s="13">
        <f t="shared" si="1"/>
        <v>0</v>
      </c>
      <c r="J17" s="13">
        <f t="shared" si="2"/>
        <v>4695</v>
      </c>
      <c r="K17" s="13"/>
      <c r="L17" s="13">
        <f t="shared" si="3"/>
        <v>-15654695</v>
      </c>
      <c r="M17" s="16">
        <f t="shared" si="4"/>
        <v>-1</v>
      </c>
      <c r="N17" s="13">
        <f t="shared" si="5"/>
        <v>-15654695</v>
      </c>
      <c r="O17" s="13"/>
      <c r="P17" s="11"/>
      <c r="Q17" s="84">
        <f>AVERAGE(F17:F20)</f>
        <v>15312.5</v>
      </c>
      <c r="R17" s="76">
        <f>SUM(H17:H20)</f>
        <v>61250000</v>
      </c>
      <c r="S17" s="77">
        <f>R17/H55</f>
        <v>0.18621266246104734</v>
      </c>
    </row>
    <row r="18" spans="1:19" ht="20.25" customHeight="1" x14ac:dyDescent="0.2">
      <c r="A18" s="83"/>
      <c r="B18" s="14">
        <v>45337</v>
      </c>
      <c r="C18" s="14"/>
      <c r="D18" s="66"/>
      <c r="E18" s="11">
        <v>1000</v>
      </c>
      <c r="F18" s="71">
        <v>15800</v>
      </c>
      <c r="G18" s="12"/>
      <c r="H18" s="13">
        <f t="shared" si="0"/>
        <v>15800000</v>
      </c>
      <c r="I18" s="13">
        <f t="shared" si="1"/>
        <v>0</v>
      </c>
      <c r="J18" s="13">
        <f t="shared" si="2"/>
        <v>4740</v>
      </c>
      <c r="K18" s="13"/>
      <c r="L18" s="13">
        <f t="shared" si="3"/>
        <v>-15804740</v>
      </c>
      <c r="M18" s="16">
        <f t="shared" si="4"/>
        <v>-1</v>
      </c>
      <c r="N18" s="13">
        <f t="shared" si="5"/>
        <v>-15804740</v>
      </c>
      <c r="O18" s="13"/>
      <c r="P18" s="11"/>
      <c r="Q18" s="85"/>
      <c r="R18" s="76"/>
      <c r="S18" s="79"/>
    </row>
    <row r="19" spans="1:19" ht="20.25" customHeight="1" x14ac:dyDescent="0.2">
      <c r="A19" s="83"/>
      <c r="B19" s="14">
        <v>45385</v>
      </c>
      <c r="C19" s="14"/>
      <c r="D19" s="66"/>
      <c r="E19" s="11">
        <v>1000</v>
      </c>
      <c r="F19" s="71">
        <v>16000</v>
      </c>
      <c r="G19" s="12"/>
      <c r="H19" s="13">
        <f t="shared" si="0"/>
        <v>16000000</v>
      </c>
      <c r="I19" s="13">
        <f t="shared" si="1"/>
        <v>0</v>
      </c>
      <c r="J19" s="13">
        <f t="shared" si="2"/>
        <v>4800</v>
      </c>
      <c r="K19" s="13"/>
      <c r="L19" s="13">
        <f t="shared" si="3"/>
        <v>-16004800</v>
      </c>
      <c r="M19" s="16">
        <f t="shared" si="4"/>
        <v>-1</v>
      </c>
      <c r="N19" s="13">
        <f t="shared" si="5"/>
        <v>-16004800</v>
      </c>
      <c r="O19" s="13"/>
      <c r="P19" s="11"/>
      <c r="Q19" s="85"/>
      <c r="R19" s="76"/>
      <c r="S19" s="79"/>
    </row>
    <row r="20" spans="1:19" ht="20.25" customHeight="1" x14ac:dyDescent="0.2">
      <c r="A20" s="82"/>
      <c r="B20" s="14">
        <v>45398</v>
      </c>
      <c r="C20" s="14"/>
      <c r="D20" s="66"/>
      <c r="E20" s="11">
        <v>1000</v>
      </c>
      <c r="F20" s="71">
        <v>13800</v>
      </c>
      <c r="G20" s="12"/>
      <c r="H20" s="13">
        <f t="shared" si="0"/>
        <v>13800000</v>
      </c>
      <c r="I20" s="13">
        <f t="shared" si="1"/>
        <v>0</v>
      </c>
      <c r="J20" s="13">
        <f t="shared" si="2"/>
        <v>4140</v>
      </c>
      <c r="K20" s="13"/>
      <c r="L20" s="13">
        <f t="shared" si="3"/>
        <v>-13804140</v>
      </c>
      <c r="M20" s="16">
        <f t="shared" si="4"/>
        <v>-1</v>
      </c>
      <c r="N20" s="13">
        <f t="shared" si="5"/>
        <v>-13804140</v>
      </c>
      <c r="O20" s="13"/>
      <c r="P20" s="11"/>
      <c r="Q20" s="86"/>
      <c r="R20" s="76"/>
      <c r="S20" s="78"/>
    </row>
    <row r="21" spans="1:19" ht="20.25" customHeight="1" x14ac:dyDescent="0.2">
      <c r="A21" s="81" t="s">
        <v>37</v>
      </c>
      <c r="B21" s="14">
        <v>45350</v>
      </c>
      <c r="C21" s="14"/>
      <c r="D21" s="66"/>
      <c r="E21" s="11">
        <v>1000</v>
      </c>
      <c r="F21" s="71">
        <v>25300</v>
      </c>
      <c r="G21" s="12"/>
      <c r="H21" s="13">
        <f t="shared" ref="H21:H26" si="6">E21*F21</f>
        <v>25300000</v>
      </c>
      <c r="I21" s="13">
        <f t="shared" ref="I21:I54" si="7">E21*G21</f>
        <v>0</v>
      </c>
      <c r="J21" s="13">
        <f t="shared" si="2"/>
        <v>7589.9999999999991</v>
      </c>
      <c r="K21" s="13"/>
      <c r="L21" s="13">
        <f t="shared" si="3"/>
        <v>-25307590</v>
      </c>
      <c r="M21" s="16">
        <f t="shared" si="4"/>
        <v>-1</v>
      </c>
      <c r="N21" s="13">
        <f t="shared" si="5"/>
        <v>-25307590</v>
      </c>
      <c r="O21" s="13"/>
      <c r="P21" s="11"/>
      <c r="Q21" s="84">
        <f>AVERAGE(F21:F23)</f>
        <v>25716.666666666668</v>
      </c>
      <c r="R21" s="76">
        <f>SUM(H21:H23)</f>
        <v>43505000</v>
      </c>
      <c r="S21" s="77">
        <f>R21/H55</f>
        <v>0.13226419396518962</v>
      </c>
    </row>
    <row r="22" spans="1:19" ht="20.25" customHeight="1" x14ac:dyDescent="0.2">
      <c r="A22" s="83"/>
      <c r="B22" s="14">
        <v>45397</v>
      </c>
      <c r="C22" s="14"/>
      <c r="D22" s="66"/>
      <c r="E22" s="11">
        <v>400</v>
      </c>
      <c r="F22" s="71">
        <v>26500</v>
      </c>
      <c r="G22" s="12"/>
      <c r="H22" s="13">
        <f t="shared" si="6"/>
        <v>10600000</v>
      </c>
      <c r="I22" s="13">
        <f t="shared" si="7"/>
        <v>0</v>
      </c>
      <c r="J22" s="13">
        <f t="shared" si="2"/>
        <v>3179.9999999999995</v>
      </c>
      <c r="K22" s="13"/>
      <c r="L22" s="13">
        <f t="shared" si="3"/>
        <v>-10603180</v>
      </c>
      <c r="M22" s="16">
        <f t="shared" si="4"/>
        <v>-1</v>
      </c>
      <c r="N22" s="13">
        <f t="shared" si="5"/>
        <v>-10603180</v>
      </c>
      <c r="O22" s="13"/>
      <c r="P22" s="11"/>
      <c r="Q22" s="85"/>
      <c r="R22" s="76"/>
      <c r="S22" s="79"/>
    </row>
    <row r="23" spans="1:19" ht="20.25" customHeight="1" x14ac:dyDescent="0.2">
      <c r="A23" s="82"/>
      <c r="B23" s="14">
        <v>45398</v>
      </c>
      <c r="C23" s="14"/>
      <c r="D23" s="66"/>
      <c r="E23" s="11">
        <v>300</v>
      </c>
      <c r="F23" s="71">
        <v>25350</v>
      </c>
      <c r="G23" s="12"/>
      <c r="H23" s="13">
        <f t="shared" si="6"/>
        <v>7605000</v>
      </c>
      <c r="I23" s="13">
        <f t="shared" si="7"/>
        <v>0</v>
      </c>
      <c r="J23" s="13">
        <f t="shared" si="2"/>
        <v>2281.5</v>
      </c>
      <c r="K23" s="13"/>
      <c r="L23" s="13">
        <f t="shared" si="3"/>
        <v>-7607281.5</v>
      </c>
      <c r="M23" s="16">
        <f t="shared" si="4"/>
        <v>-1</v>
      </c>
      <c r="N23" s="13">
        <f t="shared" si="5"/>
        <v>-7607281.5</v>
      </c>
      <c r="O23" s="13"/>
      <c r="P23" s="11"/>
      <c r="Q23" s="86"/>
      <c r="R23" s="76"/>
      <c r="S23" s="78"/>
    </row>
    <row r="24" spans="1:19" ht="20.25" customHeight="1" x14ac:dyDescent="0.2">
      <c r="A24" s="81" t="s">
        <v>38</v>
      </c>
      <c r="B24" s="14">
        <v>45372</v>
      </c>
      <c r="C24" s="14"/>
      <c r="D24" s="66"/>
      <c r="E24" s="11">
        <v>1000</v>
      </c>
      <c r="F24" s="71">
        <v>24200</v>
      </c>
      <c r="G24" s="12"/>
      <c r="H24" s="13">
        <f t="shared" si="6"/>
        <v>24200000</v>
      </c>
      <c r="I24" s="13">
        <f t="shared" si="7"/>
        <v>0</v>
      </c>
      <c r="J24" s="13">
        <f t="shared" si="2"/>
        <v>7259.9999999999991</v>
      </c>
      <c r="K24" s="13"/>
      <c r="L24" s="13">
        <f t="shared" si="3"/>
        <v>-24207260</v>
      </c>
      <c r="M24" s="16">
        <f t="shared" si="4"/>
        <v>-1</v>
      </c>
      <c r="N24" s="13">
        <f t="shared" si="5"/>
        <v>-24207260</v>
      </c>
      <c r="O24" s="13"/>
      <c r="P24" s="11"/>
      <c r="Q24" s="84">
        <f>AVERAGE(F24:F26)</f>
        <v>22116.666666666668</v>
      </c>
      <c r="R24" s="76">
        <f>SUM(H24:H26)</f>
        <v>66350000</v>
      </c>
      <c r="S24" s="77">
        <f>R24/H55</f>
        <v>0.20171771680474274</v>
      </c>
    </row>
    <row r="25" spans="1:19" ht="20.25" customHeight="1" x14ac:dyDescent="0.2">
      <c r="A25" s="83"/>
      <c r="B25" s="14">
        <v>45392</v>
      </c>
      <c r="C25" s="14"/>
      <c r="D25" s="66"/>
      <c r="E25" s="11">
        <v>1000</v>
      </c>
      <c r="F25" s="71">
        <v>22150</v>
      </c>
      <c r="G25" s="12"/>
      <c r="H25" s="13">
        <f t="shared" si="6"/>
        <v>22150000</v>
      </c>
      <c r="I25" s="13">
        <f t="shared" si="7"/>
        <v>0</v>
      </c>
      <c r="J25" s="13">
        <f t="shared" si="2"/>
        <v>6644.9999999999991</v>
      </c>
      <c r="K25" s="13">
        <v>116437</v>
      </c>
      <c r="L25" s="13">
        <f t="shared" si="3"/>
        <v>-22273082</v>
      </c>
      <c r="M25" s="16">
        <f t="shared" si="4"/>
        <v>-1</v>
      </c>
      <c r="N25" s="13">
        <f t="shared" si="5"/>
        <v>-22273082</v>
      </c>
      <c r="O25" s="13"/>
      <c r="P25" s="11"/>
      <c r="Q25" s="85"/>
      <c r="R25" s="76"/>
      <c r="S25" s="79"/>
    </row>
    <row r="26" spans="1:19" ht="20.25" customHeight="1" x14ac:dyDescent="0.2">
      <c r="A26" s="82"/>
      <c r="B26" s="14">
        <v>45398</v>
      </c>
      <c r="C26" s="14"/>
      <c r="D26" s="66"/>
      <c r="E26" s="11">
        <v>1000</v>
      </c>
      <c r="F26" s="71">
        <v>20000</v>
      </c>
      <c r="G26" s="12"/>
      <c r="H26" s="13">
        <f t="shared" si="6"/>
        <v>20000000</v>
      </c>
      <c r="I26" s="13">
        <f t="shared" si="7"/>
        <v>0</v>
      </c>
      <c r="J26" s="13">
        <f t="shared" si="2"/>
        <v>5999.9999999999991</v>
      </c>
      <c r="K26" s="13"/>
      <c r="L26" s="13">
        <f t="shared" si="3"/>
        <v>-20006000</v>
      </c>
      <c r="M26" s="16">
        <f t="shared" si="4"/>
        <v>-1</v>
      </c>
      <c r="N26" s="13">
        <f t="shared" si="5"/>
        <v>-20006000</v>
      </c>
      <c r="O26" s="13"/>
      <c r="P26" s="11"/>
      <c r="Q26" s="86"/>
      <c r="R26" s="76"/>
      <c r="S26" s="78"/>
    </row>
    <row r="27" spans="1:19" ht="20.25" customHeight="1" x14ac:dyDescent="0.2">
      <c r="A27" s="81" t="s">
        <v>39</v>
      </c>
      <c r="B27" s="14">
        <v>45223</v>
      </c>
      <c r="C27" s="14"/>
      <c r="D27" s="66"/>
      <c r="E27" s="11">
        <v>200</v>
      </c>
      <c r="F27" s="71">
        <v>28000</v>
      </c>
      <c r="G27" s="12"/>
      <c r="H27" s="13">
        <f t="shared" ref="H27:H54" si="8">E27*F27</f>
        <v>5600000</v>
      </c>
      <c r="I27" s="13">
        <f t="shared" si="7"/>
        <v>0</v>
      </c>
      <c r="J27" s="13">
        <f t="shared" si="2"/>
        <v>1679.9999999999998</v>
      </c>
      <c r="K27" s="13"/>
      <c r="L27" s="13">
        <f t="shared" si="3"/>
        <v>-5601680</v>
      </c>
      <c r="M27" s="16">
        <f t="shared" si="4"/>
        <v>-1</v>
      </c>
      <c r="N27" s="13">
        <f t="shared" si="5"/>
        <v>-5601680</v>
      </c>
      <c r="O27" s="13"/>
      <c r="P27" s="11"/>
      <c r="Q27" s="87">
        <f>AVERAGE(F27:F30)</f>
        <v>28600</v>
      </c>
      <c r="R27" s="76">
        <f>SUM(H27:H30)</f>
        <v>40010000</v>
      </c>
      <c r="S27" s="77">
        <f>R27/H55</f>
        <v>0.12163867142965722</v>
      </c>
    </row>
    <row r="28" spans="1:19" ht="20.25" customHeight="1" x14ac:dyDescent="0.2">
      <c r="A28" s="83"/>
      <c r="B28" s="14">
        <v>45110</v>
      </c>
      <c r="C28" s="14"/>
      <c r="D28" s="15"/>
      <c r="E28" s="11">
        <v>200</v>
      </c>
      <c r="F28" s="71">
        <v>29300</v>
      </c>
      <c r="G28" s="12"/>
      <c r="H28" s="13">
        <f t="shared" si="8"/>
        <v>5860000</v>
      </c>
      <c r="I28" s="13">
        <f t="shared" si="7"/>
        <v>0</v>
      </c>
      <c r="J28" s="13">
        <f t="shared" si="2"/>
        <v>1757.9999999999998</v>
      </c>
      <c r="K28" s="13"/>
      <c r="L28" s="13">
        <f t="shared" si="3"/>
        <v>-5861758</v>
      </c>
      <c r="M28" s="16">
        <f t="shared" si="4"/>
        <v>-1</v>
      </c>
      <c r="N28" s="13">
        <f t="shared" si="5"/>
        <v>-5861758</v>
      </c>
      <c r="O28" s="13"/>
      <c r="P28" s="11"/>
      <c r="Q28" s="88"/>
      <c r="R28" s="76"/>
      <c r="S28" s="79"/>
    </row>
    <row r="29" spans="1:19" ht="20.25" customHeight="1" x14ac:dyDescent="0.2">
      <c r="A29" s="83"/>
      <c r="B29" s="14">
        <v>45089</v>
      </c>
      <c r="C29" s="14"/>
      <c r="D29" s="15"/>
      <c r="E29" s="11">
        <v>500</v>
      </c>
      <c r="F29" s="71">
        <v>28300</v>
      </c>
      <c r="G29" s="12"/>
      <c r="H29" s="13">
        <f t="shared" si="8"/>
        <v>14150000</v>
      </c>
      <c r="I29" s="13">
        <f t="shared" si="7"/>
        <v>0</v>
      </c>
      <c r="J29" s="13">
        <f t="shared" si="2"/>
        <v>4245</v>
      </c>
      <c r="K29" s="13"/>
      <c r="L29" s="13">
        <f t="shared" si="3"/>
        <v>-14154245</v>
      </c>
      <c r="M29" s="16">
        <f t="shared" si="4"/>
        <v>-1</v>
      </c>
      <c r="N29" s="13">
        <f t="shared" si="5"/>
        <v>-14154245</v>
      </c>
      <c r="O29" s="13"/>
      <c r="P29" s="11">
        <v>100</v>
      </c>
      <c r="Q29" s="88"/>
      <c r="R29" s="76"/>
      <c r="S29" s="79"/>
    </row>
    <row r="30" spans="1:19" ht="20.25" customHeight="1" x14ac:dyDescent="0.2">
      <c r="A30" s="82"/>
      <c r="B30" s="14">
        <v>45398</v>
      </c>
      <c r="C30" s="14"/>
      <c r="D30" s="15"/>
      <c r="E30" s="11">
        <v>500</v>
      </c>
      <c r="F30" s="71">
        <v>28800</v>
      </c>
      <c r="G30" s="12"/>
      <c r="H30" s="13">
        <f t="shared" si="8"/>
        <v>14400000</v>
      </c>
      <c r="I30" s="13">
        <f t="shared" si="7"/>
        <v>0</v>
      </c>
      <c r="J30" s="13">
        <f t="shared" si="2"/>
        <v>4320</v>
      </c>
      <c r="K30" s="13"/>
      <c r="L30" s="13">
        <f t="shared" si="3"/>
        <v>-14404320</v>
      </c>
      <c r="M30" s="16">
        <f t="shared" si="4"/>
        <v>-1</v>
      </c>
      <c r="N30" s="13">
        <f t="shared" si="5"/>
        <v>-14404320</v>
      </c>
      <c r="O30" s="13"/>
      <c r="P30" s="11"/>
      <c r="Q30" s="89"/>
      <c r="R30" s="76"/>
      <c r="S30" s="78"/>
    </row>
    <row r="31" spans="1:19" ht="20.25" customHeight="1" x14ac:dyDescent="0.2">
      <c r="A31" s="42"/>
      <c r="B31" s="14"/>
      <c r="C31" s="14"/>
      <c r="D31" s="15"/>
      <c r="E31" s="11"/>
      <c r="F31" s="71"/>
      <c r="G31" s="12"/>
      <c r="H31" s="13">
        <f t="shared" si="8"/>
        <v>0</v>
      </c>
      <c r="I31" s="13">
        <f t="shared" si="7"/>
        <v>0</v>
      </c>
      <c r="J31" s="13">
        <f t="shared" si="2"/>
        <v>0</v>
      </c>
      <c r="K31" s="13"/>
      <c r="L31" s="13">
        <f t="shared" si="3"/>
        <v>0</v>
      </c>
      <c r="M31" s="16" t="str">
        <f t="shared" si="4"/>
        <v/>
      </c>
      <c r="N31" s="13">
        <f t="shared" si="5"/>
        <v>0</v>
      </c>
      <c r="O31" s="13"/>
      <c r="P31" s="11"/>
      <c r="Q31" s="11"/>
      <c r="R31" s="11"/>
      <c r="S31" s="11"/>
    </row>
    <row r="32" spans="1:19" ht="20.25" customHeight="1" x14ac:dyDescent="0.2">
      <c r="A32" s="42"/>
      <c r="B32" s="14"/>
      <c r="C32" s="14"/>
      <c r="D32" s="15"/>
      <c r="E32" s="11"/>
      <c r="F32" s="71"/>
      <c r="G32" s="12"/>
      <c r="H32" s="13">
        <f t="shared" si="8"/>
        <v>0</v>
      </c>
      <c r="I32" s="13">
        <f t="shared" si="7"/>
        <v>0</v>
      </c>
      <c r="J32" s="13">
        <f t="shared" si="2"/>
        <v>0</v>
      </c>
      <c r="K32" s="13"/>
      <c r="L32" s="13">
        <f t="shared" si="3"/>
        <v>0</v>
      </c>
      <c r="M32" s="16" t="str">
        <f t="shared" si="4"/>
        <v/>
      </c>
      <c r="N32" s="13">
        <f t="shared" si="5"/>
        <v>0</v>
      </c>
      <c r="O32" s="13"/>
      <c r="P32" s="11"/>
      <c r="Q32" s="11"/>
      <c r="R32" s="11"/>
      <c r="S32" s="11"/>
    </row>
    <row r="33" spans="1:19" ht="20.25" customHeight="1" x14ac:dyDescent="0.2">
      <c r="A33" s="42"/>
      <c r="B33" s="14"/>
      <c r="C33" s="14"/>
      <c r="D33" s="15"/>
      <c r="E33" s="11"/>
      <c r="F33" s="71"/>
      <c r="G33" s="12"/>
      <c r="H33" s="13">
        <f t="shared" si="8"/>
        <v>0</v>
      </c>
      <c r="I33" s="13">
        <f t="shared" si="7"/>
        <v>0</v>
      </c>
      <c r="J33" s="13">
        <f t="shared" si="2"/>
        <v>0</v>
      </c>
      <c r="K33" s="13"/>
      <c r="L33" s="13">
        <f t="shared" si="3"/>
        <v>0</v>
      </c>
      <c r="M33" s="16" t="str">
        <f t="shared" si="4"/>
        <v/>
      </c>
      <c r="N33" s="13">
        <f t="shared" si="5"/>
        <v>0</v>
      </c>
      <c r="O33" s="13"/>
      <c r="P33" s="11"/>
      <c r="Q33" s="11"/>
      <c r="R33" s="11"/>
      <c r="S33" s="11"/>
    </row>
    <row r="34" spans="1:19" ht="20.25" customHeight="1" x14ac:dyDescent="0.2">
      <c r="A34" s="42"/>
      <c r="B34" s="14"/>
      <c r="C34" s="14"/>
      <c r="D34" s="15"/>
      <c r="E34" s="11"/>
      <c r="F34" s="71"/>
      <c r="G34" s="12"/>
      <c r="H34" s="13">
        <f t="shared" si="8"/>
        <v>0</v>
      </c>
      <c r="I34" s="13">
        <f t="shared" si="7"/>
        <v>0</v>
      </c>
      <c r="J34" s="13">
        <f t="shared" si="2"/>
        <v>0</v>
      </c>
      <c r="K34" s="13"/>
      <c r="L34" s="13">
        <f t="shared" si="3"/>
        <v>0</v>
      </c>
      <c r="M34" s="16" t="str">
        <f t="shared" si="4"/>
        <v/>
      </c>
      <c r="N34" s="13">
        <f t="shared" si="5"/>
        <v>0</v>
      </c>
      <c r="O34" s="13"/>
      <c r="P34" s="11"/>
      <c r="Q34" s="11"/>
      <c r="R34" s="11"/>
      <c r="S34" s="11"/>
    </row>
    <row r="35" spans="1:19" ht="20.25" customHeight="1" x14ac:dyDescent="0.2">
      <c r="A35" s="42"/>
      <c r="B35" s="14"/>
      <c r="C35" s="14"/>
      <c r="D35" s="15"/>
      <c r="E35" s="11"/>
      <c r="F35" s="71"/>
      <c r="G35" s="12"/>
      <c r="H35" s="13">
        <f t="shared" si="8"/>
        <v>0</v>
      </c>
      <c r="I35" s="13">
        <f t="shared" si="7"/>
        <v>0</v>
      </c>
      <c r="J35" s="13">
        <f t="shared" si="2"/>
        <v>0</v>
      </c>
      <c r="K35" s="13"/>
      <c r="L35" s="13">
        <f t="shared" si="3"/>
        <v>0</v>
      </c>
      <c r="M35" s="16" t="str">
        <f t="shared" si="4"/>
        <v/>
      </c>
      <c r="N35" s="13">
        <f t="shared" si="5"/>
        <v>0</v>
      </c>
      <c r="O35" s="13"/>
      <c r="P35" s="11"/>
      <c r="Q35" s="11"/>
      <c r="R35" s="11"/>
      <c r="S35" s="11"/>
    </row>
    <row r="36" spans="1:19" ht="20.25" customHeight="1" x14ac:dyDescent="0.2">
      <c r="A36" s="42"/>
      <c r="B36" s="14"/>
      <c r="C36" s="14"/>
      <c r="D36" s="15"/>
      <c r="E36" s="11"/>
      <c r="F36" s="71"/>
      <c r="G36" s="12"/>
      <c r="H36" s="13">
        <f t="shared" si="8"/>
        <v>0</v>
      </c>
      <c r="I36" s="13">
        <f t="shared" si="7"/>
        <v>0</v>
      </c>
      <c r="J36" s="13">
        <f t="shared" si="2"/>
        <v>0</v>
      </c>
      <c r="K36" s="13"/>
      <c r="L36" s="13">
        <f t="shared" si="3"/>
        <v>0</v>
      </c>
      <c r="M36" s="16" t="str">
        <f t="shared" si="4"/>
        <v/>
      </c>
      <c r="N36" s="13">
        <f t="shared" si="5"/>
        <v>0</v>
      </c>
      <c r="O36" s="13"/>
      <c r="P36" s="11"/>
      <c r="Q36" s="11"/>
      <c r="R36" s="11"/>
      <c r="S36" s="11"/>
    </row>
    <row r="37" spans="1:19" ht="20.25" customHeight="1" x14ac:dyDescent="0.2">
      <c r="A37" s="42"/>
      <c r="B37" s="14"/>
      <c r="C37" s="14"/>
      <c r="D37" s="15"/>
      <c r="E37" s="11"/>
      <c r="F37" s="71"/>
      <c r="G37" s="12"/>
      <c r="H37" s="13">
        <f t="shared" si="8"/>
        <v>0</v>
      </c>
      <c r="I37" s="13">
        <f t="shared" si="7"/>
        <v>0</v>
      </c>
      <c r="J37" s="13">
        <f t="shared" si="2"/>
        <v>0</v>
      </c>
      <c r="K37" s="13"/>
      <c r="L37" s="13">
        <f t="shared" si="3"/>
        <v>0</v>
      </c>
      <c r="M37" s="16" t="str">
        <f t="shared" si="4"/>
        <v/>
      </c>
      <c r="N37" s="13">
        <f t="shared" si="5"/>
        <v>0</v>
      </c>
      <c r="O37" s="13"/>
      <c r="P37" s="11"/>
      <c r="Q37" s="11"/>
      <c r="R37" s="11"/>
      <c r="S37" s="11"/>
    </row>
    <row r="38" spans="1:19" ht="20.25" customHeight="1" x14ac:dyDescent="0.2">
      <c r="A38" s="42"/>
      <c r="B38" s="14"/>
      <c r="C38" s="14"/>
      <c r="D38" s="15"/>
      <c r="E38" s="11"/>
      <c r="F38" s="71"/>
      <c r="G38" s="12"/>
      <c r="H38" s="13">
        <f t="shared" si="8"/>
        <v>0</v>
      </c>
      <c r="I38" s="13">
        <f t="shared" si="7"/>
        <v>0</v>
      </c>
      <c r="J38" s="13">
        <f t="shared" si="2"/>
        <v>0</v>
      </c>
      <c r="K38" s="13"/>
      <c r="L38" s="13">
        <f t="shared" si="3"/>
        <v>0</v>
      </c>
      <c r="M38" s="16" t="str">
        <f t="shared" si="4"/>
        <v/>
      </c>
      <c r="N38" s="13">
        <f t="shared" si="5"/>
        <v>0</v>
      </c>
      <c r="O38" s="13"/>
      <c r="P38" s="11"/>
      <c r="Q38" s="11"/>
      <c r="R38" s="11"/>
      <c r="S38" s="11"/>
    </row>
    <row r="39" spans="1:19" ht="20.25" customHeight="1" x14ac:dyDescent="0.2">
      <c r="A39" s="42"/>
      <c r="B39" s="14"/>
      <c r="C39" s="14"/>
      <c r="D39" s="15"/>
      <c r="E39" s="11"/>
      <c r="F39" s="71"/>
      <c r="G39" s="12"/>
      <c r="H39" s="13">
        <f t="shared" si="8"/>
        <v>0</v>
      </c>
      <c r="I39" s="13">
        <f t="shared" si="7"/>
        <v>0</v>
      </c>
      <c r="J39" s="13">
        <f t="shared" si="2"/>
        <v>0</v>
      </c>
      <c r="K39" s="13"/>
      <c r="L39" s="13">
        <f t="shared" si="3"/>
        <v>0</v>
      </c>
      <c r="M39" s="16" t="str">
        <f t="shared" si="4"/>
        <v/>
      </c>
      <c r="N39" s="13">
        <f t="shared" si="5"/>
        <v>0</v>
      </c>
      <c r="O39" s="13"/>
      <c r="P39" s="11"/>
      <c r="Q39" s="11"/>
      <c r="R39" s="11"/>
      <c r="S39" s="11"/>
    </row>
    <row r="40" spans="1:19" ht="20.25" customHeight="1" x14ac:dyDescent="0.2">
      <c r="A40" s="42"/>
      <c r="B40" s="14"/>
      <c r="C40" s="14"/>
      <c r="D40" s="15"/>
      <c r="E40" s="11"/>
      <c r="F40" s="71"/>
      <c r="G40" s="12"/>
      <c r="H40" s="13">
        <f t="shared" si="8"/>
        <v>0</v>
      </c>
      <c r="I40" s="13">
        <f t="shared" si="7"/>
        <v>0</v>
      </c>
      <c r="J40" s="13">
        <f t="shared" si="2"/>
        <v>0</v>
      </c>
      <c r="K40" s="13"/>
      <c r="L40" s="13">
        <f t="shared" si="3"/>
        <v>0</v>
      </c>
      <c r="M40" s="16" t="str">
        <f t="shared" si="4"/>
        <v/>
      </c>
      <c r="N40" s="13">
        <f t="shared" si="5"/>
        <v>0</v>
      </c>
      <c r="O40" s="13"/>
      <c r="P40" s="11"/>
      <c r="Q40" s="11"/>
      <c r="R40" s="11"/>
      <c r="S40" s="11"/>
    </row>
    <row r="41" spans="1:19" ht="20.25" customHeight="1" x14ac:dyDescent="0.2">
      <c r="A41" s="42"/>
      <c r="B41" s="14"/>
      <c r="C41" s="14"/>
      <c r="D41" s="15"/>
      <c r="E41" s="11"/>
      <c r="F41" s="71"/>
      <c r="G41" s="12"/>
      <c r="H41" s="13">
        <f t="shared" si="8"/>
        <v>0</v>
      </c>
      <c r="I41" s="13">
        <f t="shared" si="7"/>
        <v>0</v>
      </c>
      <c r="J41" s="13">
        <f t="shared" si="2"/>
        <v>0</v>
      </c>
      <c r="K41" s="13"/>
      <c r="L41" s="13">
        <f t="shared" si="3"/>
        <v>0</v>
      </c>
      <c r="M41" s="16" t="str">
        <f t="shared" si="4"/>
        <v/>
      </c>
      <c r="N41" s="13">
        <f t="shared" si="5"/>
        <v>0</v>
      </c>
      <c r="O41" s="13"/>
      <c r="P41" s="11"/>
      <c r="Q41" s="11"/>
      <c r="R41" s="11"/>
      <c r="S41" s="11"/>
    </row>
    <row r="42" spans="1:19" ht="20.25" customHeight="1" x14ac:dyDescent="0.2">
      <c r="A42" s="42"/>
      <c r="B42" s="14"/>
      <c r="C42" s="14"/>
      <c r="D42" s="15"/>
      <c r="E42" s="11"/>
      <c r="F42" s="71"/>
      <c r="G42" s="12"/>
      <c r="H42" s="13">
        <f t="shared" si="8"/>
        <v>0</v>
      </c>
      <c r="I42" s="13">
        <f t="shared" si="7"/>
        <v>0</v>
      </c>
      <c r="J42" s="13">
        <f t="shared" si="2"/>
        <v>0</v>
      </c>
      <c r="K42" s="13"/>
      <c r="L42" s="13">
        <f t="shared" si="3"/>
        <v>0</v>
      </c>
      <c r="M42" s="16" t="str">
        <f t="shared" si="4"/>
        <v/>
      </c>
      <c r="N42" s="13">
        <f t="shared" si="5"/>
        <v>0</v>
      </c>
      <c r="O42" s="13"/>
      <c r="P42" s="11"/>
      <c r="Q42" s="11"/>
      <c r="R42" s="11"/>
      <c r="S42" s="11"/>
    </row>
    <row r="43" spans="1:19" x14ac:dyDescent="0.2">
      <c r="A43" s="42"/>
      <c r="B43" s="14"/>
      <c r="C43" s="14"/>
      <c r="D43" s="15"/>
      <c r="E43" s="11"/>
      <c r="F43" s="71"/>
      <c r="G43" s="12"/>
      <c r="H43" s="13">
        <f t="shared" si="8"/>
        <v>0</v>
      </c>
      <c r="I43" s="13">
        <f t="shared" si="7"/>
        <v>0</v>
      </c>
      <c r="J43" s="13">
        <f t="shared" si="2"/>
        <v>0</v>
      </c>
      <c r="K43" s="13"/>
      <c r="L43" s="13">
        <f t="shared" si="3"/>
        <v>0</v>
      </c>
      <c r="M43" s="16" t="str">
        <f t="shared" si="4"/>
        <v/>
      </c>
      <c r="N43" s="13">
        <f t="shared" si="5"/>
        <v>0</v>
      </c>
      <c r="O43" s="13"/>
      <c r="P43" s="11"/>
      <c r="Q43" s="11"/>
      <c r="R43" s="11"/>
      <c r="S43" s="11"/>
    </row>
    <row r="44" spans="1:19" x14ac:dyDescent="0.2">
      <c r="A44" s="42"/>
      <c r="B44" s="14"/>
      <c r="C44" s="14"/>
      <c r="D44" s="15"/>
      <c r="E44" s="11"/>
      <c r="F44" s="71"/>
      <c r="G44" s="12"/>
      <c r="H44" s="13">
        <f t="shared" si="8"/>
        <v>0</v>
      </c>
      <c r="I44" s="13">
        <f t="shared" si="7"/>
        <v>0</v>
      </c>
      <c r="J44" s="13">
        <f t="shared" si="2"/>
        <v>0</v>
      </c>
      <c r="K44" s="13"/>
      <c r="L44" s="13">
        <f t="shared" si="3"/>
        <v>0</v>
      </c>
      <c r="M44" s="16" t="str">
        <f t="shared" si="4"/>
        <v/>
      </c>
      <c r="N44" s="13">
        <f t="shared" si="5"/>
        <v>0</v>
      </c>
      <c r="O44" s="13"/>
      <c r="P44" s="11"/>
      <c r="Q44" s="11"/>
      <c r="R44" s="11"/>
      <c r="S44" s="11"/>
    </row>
    <row r="45" spans="1:19" x14ac:dyDescent="0.2">
      <c r="A45" s="42"/>
      <c r="B45" s="14"/>
      <c r="C45" s="14"/>
      <c r="D45" s="15"/>
      <c r="E45" s="11"/>
      <c r="F45" s="71"/>
      <c r="G45" s="12"/>
      <c r="H45" s="13">
        <f t="shared" si="8"/>
        <v>0</v>
      </c>
      <c r="I45" s="13">
        <f t="shared" si="7"/>
        <v>0</v>
      </c>
      <c r="J45" s="13">
        <f t="shared" si="2"/>
        <v>0</v>
      </c>
      <c r="K45" s="13"/>
      <c r="L45" s="13">
        <f t="shared" si="3"/>
        <v>0</v>
      </c>
      <c r="M45" s="16" t="str">
        <f t="shared" si="4"/>
        <v/>
      </c>
      <c r="N45" s="13">
        <f t="shared" si="5"/>
        <v>0</v>
      </c>
      <c r="O45" s="13"/>
      <c r="P45" s="11"/>
      <c r="Q45" s="11"/>
      <c r="R45" s="11"/>
      <c r="S45" s="11"/>
    </row>
    <row r="46" spans="1:19" x14ac:dyDescent="0.2">
      <c r="A46" s="42"/>
      <c r="B46" s="14"/>
      <c r="C46" s="14"/>
      <c r="D46" s="15"/>
      <c r="E46" s="11"/>
      <c r="F46" s="71"/>
      <c r="G46" s="12"/>
      <c r="H46" s="13">
        <f t="shared" si="8"/>
        <v>0</v>
      </c>
      <c r="I46" s="13">
        <f t="shared" si="7"/>
        <v>0</v>
      </c>
      <c r="J46" s="13">
        <f t="shared" si="2"/>
        <v>0</v>
      </c>
      <c r="K46" s="13"/>
      <c r="L46" s="13">
        <f t="shared" si="3"/>
        <v>0</v>
      </c>
      <c r="M46" s="16" t="str">
        <f t="shared" si="4"/>
        <v/>
      </c>
      <c r="N46" s="13">
        <f t="shared" si="5"/>
        <v>0</v>
      </c>
      <c r="O46" s="13"/>
      <c r="P46" s="11"/>
      <c r="Q46" s="11"/>
      <c r="R46" s="11"/>
      <c r="S46" s="11"/>
    </row>
    <row r="47" spans="1:19" x14ac:dyDescent="0.2">
      <c r="A47" s="42"/>
      <c r="B47" s="14"/>
      <c r="C47" s="14"/>
      <c r="D47" s="15"/>
      <c r="E47" s="11"/>
      <c r="F47" s="71"/>
      <c r="G47" s="12"/>
      <c r="H47" s="13">
        <f t="shared" si="8"/>
        <v>0</v>
      </c>
      <c r="I47" s="13">
        <f t="shared" si="7"/>
        <v>0</v>
      </c>
      <c r="J47" s="13">
        <f t="shared" si="2"/>
        <v>0</v>
      </c>
      <c r="K47" s="13"/>
      <c r="L47" s="13">
        <f t="shared" si="3"/>
        <v>0</v>
      </c>
      <c r="M47" s="16" t="str">
        <f t="shared" si="4"/>
        <v/>
      </c>
      <c r="N47" s="13">
        <f t="shared" si="5"/>
        <v>0</v>
      </c>
      <c r="O47" s="13"/>
      <c r="P47" s="11"/>
      <c r="Q47" s="11"/>
      <c r="R47" s="11"/>
      <c r="S47" s="11"/>
    </row>
    <row r="48" spans="1:19" x14ac:dyDescent="0.2">
      <c r="A48" s="42"/>
      <c r="B48" s="14"/>
      <c r="C48" s="14"/>
      <c r="D48" s="15"/>
      <c r="E48" s="11"/>
      <c r="F48" s="71"/>
      <c r="G48" s="12"/>
      <c r="H48" s="13">
        <f t="shared" si="8"/>
        <v>0</v>
      </c>
      <c r="I48" s="13">
        <f t="shared" si="7"/>
        <v>0</v>
      </c>
      <c r="J48" s="13">
        <f t="shared" si="2"/>
        <v>0</v>
      </c>
      <c r="K48" s="13"/>
      <c r="L48" s="13">
        <f t="shared" si="3"/>
        <v>0</v>
      </c>
      <c r="M48" s="16" t="str">
        <f t="shared" si="4"/>
        <v/>
      </c>
      <c r="N48" s="13">
        <f t="shared" si="5"/>
        <v>0</v>
      </c>
      <c r="O48" s="13"/>
      <c r="P48" s="11"/>
      <c r="Q48" s="11"/>
      <c r="R48" s="11"/>
      <c r="S48" s="11"/>
    </row>
    <row r="49" spans="1:19" x14ac:dyDescent="0.2">
      <c r="A49" s="42"/>
      <c r="B49" s="14"/>
      <c r="C49" s="14"/>
      <c r="D49" s="15"/>
      <c r="E49" s="11"/>
      <c r="F49" s="71"/>
      <c r="G49" s="12"/>
      <c r="H49" s="13">
        <f t="shared" si="8"/>
        <v>0</v>
      </c>
      <c r="I49" s="13">
        <f t="shared" si="7"/>
        <v>0</v>
      </c>
      <c r="J49" s="13">
        <f t="shared" si="2"/>
        <v>0</v>
      </c>
      <c r="K49" s="13"/>
      <c r="L49" s="13">
        <f t="shared" si="3"/>
        <v>0</v>
      </c>
      <c r="M49" s="16" t="str">
        <f t="shared" si="4"/>
        <v/>
      </c>
      <c r="N49" s="13">
        <f t="shared" si="5"/>
        <v>0</v>
      </c>
      <c r="O49" s="13"/>
      <c r="P49" s="11"/>
      <c r="Q49" s="11"/>
      <c r="R49" s="11"/>
      <c r="S49" s="11"/>
    </row>
    <row r="50" spans="1:19" x14ac:dyDescent="0.2">
      <c r="A50" s="42"/>
      <c r="B50" s="14"/>
      <c r="C50" s="14"/>
      <c r="D50" s="15"/>
      <c r="E50" s="11"/>
      <c r="F50" s="71"/>
      <c r="G50" s="12"/>
      <c r="H50" s="13">
        <f t="shared" si="8"/>
        <v>0</v>
      </c>
      <c r="I50" s="13">
        <f t="shared" si="7"/>
        <v>0</v>
      </c>
      <c r="J50" s="13">
        <f t="shared" si="2"/>
        <v>0</v>
      </c>
      <c r="K50" s="13"/>
      <c r="L50" s="13">
        <f t="shared" si="3"/>
        <v>0</v>
      </c>
      <c r="M50" s="16" t="str">
        <f t="shared" si="4"/>
        <v/>
      </c>
      <c r="N50" s="13">
        <f t="shared" si="5"/>
        <v>0</v>
      </c>
      <c r="O50" s="13"/>
      <c r="P50" s="11"/>
      <c r="Q50" s="11"/>
      <c r="R50" s="11"/>
      <c r="S50" s="11"/>
    </row>
    <row r="51" spans="1:19" x14ac:dyDescent="0.2">
      <c r="A51" s="42"/>
      <c r="B51" s="14"/>
      <c r="C51" s="14"/>
      <c r="D51" s="15"/>
      <c r="E51" s="11"/>
      <c r="F51" s="71"/>
      <c r="G51" s="12"/>
      <c r="H51" s="13">
        <f t="shared" si="8"/>
        <v>0</v>
      </c>
      <c r="I51" s="13">
        <f t="shared" si="7"/>
        <v>0</v>
      </c>
      <c r="J51" s="13">
        <f t="shared" si="2"/>
        <v>0</v>
      </c>
      <c r="K51" s="13"/>
      <c r="L51" s="13">
        <f t="shared" si="3"/>
        <v>0</v>
      </c>
      <c r="M51" s="16" t="str">
        <f t="shared" si="4"/>
        <v/>
      </c>
      <c r="N51" s="13">
        <f t="shared" si="5"/>
        <v>0</v>
      </c>
      <c r="O51" s="13"/>
      <c r="P51" s="11"/>
      <c r="Q51" s="11"/>
      <c r="R51" s="11"/>
      <c r="S51" s="11"/>
    </row>
    <row r="52" spans="1:19" x14ac:dyDescent="0.2">
      <c r="A52" s="42"/>
      <c r="B52" s="14"/>
      <c r="C52" s="14"/>
      <c r="D52" s="15"/>
      <c r="E52" s="11"/>
      <c r="F52" s="71"/>
      <c r="G52" s="12"/>
      <c r="H52" s="13">
        <f t="shared" si="8"/>
        <v>0</v>
      </c>
      <c r="I52" s="13">
        <f t="shared" si="7"/>
        <v>0</v>
      </c>
      <c r="J52" s="13">
        <f t="shared" si="2"/>
        <v>0</v>
      </c>
      <c r="K52" s="13"/>
      <c r="L52" s="13">
        <f t="shared" si="3"/>
        <v>0</v>
      </c>
      <c r="M52" s="16" t="str">
        <f t="shared" si="4"/>
        <v/>
      </c>
      <c r="N52" s="13">
        <f t="shared" si="5"/>
        <v>0</v>
      </c>
      <c r="O52" s="13"/>
      <c r="P52" s="11"/>
      <c r="Q52" s="11"/>
      <c r="R52" s="11"/>
      <c r="S52" s="11"/>
    </row>
    <row r="53" spans="1:19" x14ac:dyDescent="0.2">
      <c r="A53" s="42"/>
      <c r="B53" s="14"/>
      <c r="C53" s="14"/>
      <c r="D53" s="15"/>
      <c r="E53" s="11"/>
      <c r="F53" s="71"/>
      <c r="G53" s="12"/>
      <c r="H53" s="13">
        <f t="shared" si="8"/>
        <v>0</v>
      </c>
      <c r="I53" s="13">
        <f t="shared" si="7"/>
        <v>0</v>
      </c>
      <c r="J53" s="13">
        <f t="shared" si="2"/>
        <v>0</v>
      </c>
      <c r="K53" s="13"/>
      <c r="L53" s="13">
        <f t="shared" si="3"/>
        <v>0</v>
      </c>
      <c r="M53" s="16" t="str">
        <f t="shared" si="4"/>
        <v/>
      </c>
      <c r="N53" s="13">
        <f t="shared" si="5"/>
        <v>0</v>
      </c>
      <c r="O53" s="13"/>
      <c r="P53" s="11"/>
      <c r="Q53" s="11"/>
      <c r="R53" s="11"/>
      <c r="S53" s="11"/>
    </row>
    <row r="54" spans="1:19" x14ac:dyDescent="0.2">
      <c r="A54" s="42"/>
      <c r="B54" s="14"/>
      <c r="C54" s="14"/>
      <c r="D54" s="15"/>
      <c r="E54" s="11"/>
      <c r="F54" s="71"/>
      <c r="G54" s="12"/>
      <c r="H54" s="13">
        <f t="shared" si="8"/>
        <v>0</v>
      </c>
      <c r="I54" s="13">
        <f t="shared" si="7"/>
        <v>0</v>
      </c>
      <c r="J54" s="13">
        <f t="shared" si="2"/>
        <v>0</v>
      </c>
      <c r="K54" s="13"/>
      <c r="L54" s="13">
        <f t="shared" si="3"/>
        <v>0</v>
      </c>
      <c r="M54" s="16" t="str">
        <f t="shared" si="4"/>
        <v/>
      </c>
      <c r="N54" s="13">
        <f t="shared" si="5"/>
        <v>0</v>
      </c>
      <c r="O54" s="13"/>
      <c r="P54" s="11"/>
      <c r="Q54" s="11"/>
      <c r="R54" s="11"/>
      <c r="S54" s="11"/>
    </row>
    <row r="55" spans="1:19" ht="18" x14ac:dyDescent="0.2">
      <c r="A55" s="36" t="s">
        <v>33</v>
      </c>
      <c r="B55" s="37"/>
      <c r="C55" s="37"/>
      <c r="D55" s="37"/>
      <c r="E55" s="36"/>
      <c r="F55" s="38"/>
      <c r="G55" s="38"/>
      <c r="H55" s="39">
        <f>SUM(H10:H54)</f>
        <v>328925000</v>
      </c>
      <c r="I55" s="39"/>
      <c r="J55" s="39"/>
      <c r="K55" s="39"/>
      <c r="L55" s="39"/>
      <c r="M55" s="40"/>
      <c r="N55" s="41">
        <f>SUM(N10:N54)</f>
        <v>-324390114.5</v>
      </c>
      <c r="O55" s="75"/>
      <c r="P55" s="75"/>
      <c r="Q55" s="75"/>
      <c r="R55" s="75"/>
      <c r="S55" s="75"/>
    </row>
  </sheetData>
  <mergeCells count="24">
    <mergeCell ref="A10:A11"/>
    <mergeCell ref="A12:A16"/>
    <mergeCell ref="Q12:Q16"/>
    <mergeCell ref="A27:A30"/>
    <mergeCell ref="Q27:Q30"/>
    <mergeCell ref="A21:A23"/>
    <mergeCell ref="Q21:Q23"/>
    <mergeCell ref="A24:A26"/>
    <mergeCell ref="A17:A20"/>
    <mergeCell ref="Q17:Q20"/>
    <mergeCell ref="Q24:Q26"/>
    <mergeCell ref="Q10:Q11"/>
    <mergeCell ref="R27:R30"/>
    <mergeCell ref="S10:S11"/>
    <mergeCell ref="S12:S16"/>
    <mergeCell ref="S17:S20"/>
    <mergeCell ref="S21:S23"/>
    <mergeCell ref="S24:S26"/>
    <mergeCell ref="S27:S30"/>
    <mergeCell ref="R10:R11"/>
    <mergeCell ref="R12:R16"/>
    <mergeCell ref="R17:R20"/>
    <mergeCell ref="R21:R23"/>
    <mergeCell ref="R24:R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2"/>
  <sheetViews>
    <sheetView workbookViewId="0">
      <selection activeCell="J17" sqref="J17"/>
    </sheetView>
  </sheetViews>
  <sheetFormatPr baseColWidth="10" defaultColWidth="9.1640625" defaultRowHeight="17" x14ac:dyDescent="0.2"/>
  <cols>
    <col min="1" max="1" width="30.6640625" style="6" customWidth="1"/>
    <col min="2" max="2" width="10.33203125" style="6" hidden="1" customWidth="1"/>
    <col min="3" max="3" width="27.33203125" style="4" customWidth="1"/>
    <col min="4" max="7" width="19.83203125" style="4" customWidth="1"/>
    <col min="8" max="8" width="19.83203125" style="4" hidden="1" customWidth="1"/>
    <col min="9" max="9" width="19.83203125" style="5" customWidth="1"/>
    <col min="10" max="10" width="20.33203125" style="6" customWidth="1"/>
    <col min="11" max="16384" width="9.1640625" style="6"/>
  </cols>
  <sheetData>
    <row r="1" spans="1:9" ht="29" x14ac:dyDescent="0.2">
      <c r="A1" s="1" t="s">
        <v>18</v>
      </c>
      <c r="B1" s="2"/>
      <c r="C1" s="3"/>
    </row>
    <row r="2" spans="1:9" x14ac:dyDescent="0.2">
      <c r="A2" s="2" t="s">
        <v>8</v>
      </c>
      <c r="C2" s="8" t="s">
        <v>7</v>
      </c>
    </row>
    <row r="3" spans="1:9" x14ac:dyDescent="0.2">
      <c r="A3" s="2" t="s">
        <v>10</v>
      </c>
      <c r="C3" s="7">
        <v>300000000</v>
      </c>
    </row>
    <row r="5" spans="1:9" s="26" customFormat="1" ht="39.75" customHeight="1" x14ac:dyDescent="0.2">
      <c r="A5" s="27" t="s">
        <v>9</v>
      </c>
      <c r="B5" s="27"/>
      <c r="C5" s="28" t="s">
        <v>12</v>
      </c>
      <c r="D5" s="28" t="s">
        <v>11</v>
      </c>
      <c r="E5" s="28" t="s">
        <v>13</v>
      </c>
      <c r="F5" s="28" t="s">
        <v>17</v>
      </c>
      <c r="G5" s="28" t="s">
        <v>14</v>
      </c>
      <c r="H5" s="28" t="s">
        <v>16</v>
      </c>
      <c r="I5" s="29" t="s">
        <v>15</v>
      </c>
    </row>
    <row r="6" spans="1:9" x14ac:dyDescent="0.2">
      <c r="A6" s="23" t="s">
        <v>20</v>
      </c>
      <c r="B6" s="23">
        <f>4+12+1</f>
        <v>17</v>
      </c>
      <c r="C6" s="24">
        <v>1153710015</v>
      </c>
      <c r="D6" s="24">
        <f>500000000+150000000</f>
        <v>650000000</v>
      </c>
      <c r="E6" s="24">
        <f>+C3</f>
        <v>300000000</v>
      </c>
      <c r="F6" s="24">
        <f>+C6-D6</f>
        <v>503710015</v>
      </c>
      <c r="G6" s="24">
        <f>+C6-D6-E6</f>
        <v>203710015</v>
      </c>
      <c r="H6" s="24">
        <f>+G6/B6</f>
        <v>11982942.05882353</v>
      </c>
      <c r="I6" s="25">
        <f>IFERROR(G6/E6,"")</f>
        <v>0.6790333833333333</v>
      </c>
    </row>
    <row r="7" spans="1:9" x14ac:dyDescent="0.2">
      <c r="A7" s="23"/>
      <c r="B7" s="23"/>
      <c r="C7" s="24"/>
      <c r="D7" s="24"/>
      <c r="E7" s="24"/>
      <c r="F7" s="24"/>
      <c r="G7" s="24">
        <f t="shared" ref="G7:G70" si="0">+C7-D7-E7</f>
        <v>0</v>
      </c>
      <c r="H7" s="24"/>
      <c r="I7" s="25" t="str">
        <f t="shared" ref="I7:I70" si="1">IFERROR(G7/E7,"")</f>
        <v/>
      </c>
    </row>
    <row r="8" spans="1:9" x14ac:dyDescent="0.2">
      <c r="A8" s="23"/>
      <c r="B8" s="23"/>
      <c r="C8" s="24"/>
      <c r="D8" s="24"/>
      <c r="E8" s="24"/>
      <c r="F8" s="24"/>
      <c r="G8" s="24">
        <f t="shared" si="0"/>
        <v>0</v>
      </c>
      <c r="H8" s="24"/>
      <c r="I8" s="25" t="str">
        <f t="shared" si="1"/>
        <v/>
      </c>
    </row>
    <row r="9" spans="1:9" x14ac:dyDescent="0.2">
      <c r="A9" s="23"/>
      <c r="B9" s="23"/>
      <c r="C9" s="24"/>
      <c r="D9" s="24"/>
      <c r="E9" s="24"/>
      <c r="F9" s="24"/>
      <c r="G9" s="24">
        <f t="shared" si="0"/>
        <v>0</v>
      </c>
      <c r="H9" s="24"/>
      <c r="I9" s="25" t="str">
        <f t="shared" si="1"/>
        <v/>
      </c>
    </row>
    <row r="10" spans="1:9" x14ac:dyDescent="0.2">
      <c r="A10" s="23"/>
      <c r="B10" s="23"/>
      <c r="C10" s="24"/>
      <c r="D10" s="24"/>
      <c r="E10" s="24"/>
      <c r="F10" s="24"/>
      <c r="G10" s="24">
        <f t="shared" si="0"/>
        <v>0</v>
      </c>
      <c r="H10" s="24"/>
      <c r="I10" s="25" t="str">
        <f t="shared" si="1"/>
        <v/>
      </c>
    </row>
    <row r="11" spans="1:9" x14ac:dyDescent="0.2">
      <c r="A11" s="23"/>
      <c r="B11" s="23"/>
      <c r="C11" s="24"/>
      <c r="D11" s="24"/>
      <c r="E11" s="24"/>
      <c r="F11" s="24"/>
      <c r="G11" s="24">
        <f t="shared" si="0"/>
        <v>0</v>
      </c>
      <c r="H11" s="24"/>
      <c r="I11" s="25" t="str">
        <f t="shared" si="1"/>
        <v/>
      </c>
    </row>
    <row r="12" spans="1:9" x14ac:dyDescent="0.2">
      <c r="A12" s="23"/>
      <c r="B12" s="23"/>
      <c r="C12" s="24"/>
      <c r="D12" s="24"/>
      <c r="E12" s="24"/>
      <c r="F12" s="24"/>
      <c r="G12" s="24">
        <f t="shared" si="0"/>
        <v>0</v>
      </c>
      <c r="H12" s="24"/>
      <c r="I12" s="25" t="str">
        <f t="shared" si="1"/>
        <v/>
      </c>
    </row>
    <row r="13" spans="1:9" x14ac:dyDescent="0.2">
      <c r="A13" s="23"/>
      <c r="B13" s="23"/>
      <c r="C13" s="24"/>
      <c r="D13" s="24"/>
      <c r="E13" s="24"/>
      <c r="F13" s="24"/>
      <c r="G13" s="24">
        <f t="shared" si="0"/>
        <v>0</v>
      </c>
      <c r="H13" s="24"/>
      <c r="I13" s="25" t="str">
        <f t="shared" si="1"/>
        <v/>
      </c>
    </row>
    <row r="14" spans="1:9" x14ac:dyDescent="0.2">
      <c r="A14" s="23"/>
      <c r="B14" s="23"/>
      <c r="C14" s="24"/>
      <c r="D14" s="24"/>
      <c r="E14" s="24"/>
      <c r="F14" s="24"/>
      <c r="G14" s="24">
        <f t="shared" si="0"/>
        <v>0</v>
      </c>
      <c r="H14" s="24"/>
      <c r="I14" s="25" t="str">
        <f t="shared" si="1"/>
        <v/>
      </c>
    </row>
    <row r="15" spans="1:9" x14ac:dyDescent="0.2">
      <c r="A15" s="23"/>
      <c r="B15" s="23"/>
      <c r="C15" s="24"/>
      <c r="D15" s="24"/>
      <c r="E15" s="24"/>
      <c r="F15" s="24"/>
      <c r="G15" s="24">
        <f t="shared" si="0"/>
        <v>0</v>
      </c>
      <c r="H15" s="24"/>
      <c r="I15" s="25" t="str">
        <f t="shared" si="1"/>
        <v/>
      </c>
    </row>
    <row r="16" spans="1:9" x14ac:dyDescent="0.2">
      <c r="A16" s="23"/>
      <c r="B16" s="23"/>
      <c r="C16" s="24"/>
      <c r="D16" s="24"/>
      <c r="E16" s="24"/>
      <c r="F16" s="24"/>
      <c r="G16" s="24">
        <f t="shared" si="0"/>
        <v>0</v>
      </c>
      <c r="H16" s="24"/>
      <c r="I16" s="25" t="str">
        <f t="shared" si="1"/>
        <v/>
      </c>
    </row>
    <row r="17" spans="1:9" x14ac:dyDescent="0.2">
      <c r="A17" s="23"/>
      <c r="B17" s="23"/>
      <c r="C17" s="24"/>
      <c r="D17" s="24"/>
      <c r="E17" s="24"/>
      <c r="F17" s="24"/>
      <c r="G17" s="24">
        <f t="shared" si="0"/>
        <v>0</v>
      </c>
      <c r="H17" s="24"/>
      <c r="I17" s="25" t="str">
        <f t="shared" si="1"/>
        <v/>
      </c>
    </row>
    <row r="18" spans="1:9" x14ac:dyDescent="0.2">
      <c r="A18" s="23"/>
      <c r="B18" s="23"/>
      <c r="C18" s="24"/>
      <c r="D18" s="24"/>
      <c r="E18" s="24"/>
      <c r="F18" s="24"/>
      <c r="G18" s="24">
        <f t="shared" si="0"/>
        <v>0</v>
      </c>
      <c r="H18" s="24"/>
      <c r="I18" s="25" t="str">
        <f t="shared" si="1"/>
        <v/>
      </c>
    </row>
    <row r="19" spans="1:9" x14ac:dyDescent="0.2">
      <c r="A19" s="23"/>
      <c r="B19" s="23"/>
      <c r="C19" s="24"/>
      <c r="D19" s="24"/>
      <c r="E19" s="24"/>
      <c r="F19" s="24"/>
      <c r="G19" s="24">
        <f t="shared" si="0"/>
        <v>0</v>
      </c>
      <c r="H19" s="24"/>
      <c r="I19" s="25" t="str">
        <f t="shared" si="1"/>
        <v/>
      </c>
    </row>
    <row r="20" spans="1:9" x14ac:dyDescent="0.2">
      <c r="A20" s="23"/>
      <c r="B20" s="23"/>
      <c r="C20" s="24"/>
      <c r="D20" s="24"/>
      <c r="E20" s="24"/>
      <c r="F20" s="24"/>
      <c r="G20" s="24">
        <f t="shared" si="0"/>
        <v>0</v>
      </c>
      <c r="H20" s="24"/>
      <c r="I20" s="25" t="str">
        <f t="shared" si="1"/>
        <v/>
      </c>
    </row>
    <row r="21" spans="1:9" x14ac:dyDescent="0.2">
      <c r="A21" s="23"/>
      <c r="B21" s="23"/>
      <c r="C21" s="24"/>
      <c r="D21" s="24"/>
      <c r="E21" s="24"/>
      <c r="F21" s="24"/>
      <c r="G21" s="24">
        <f t="shared" si="0"/>
        <v>0</v>
      </c>
      <c r="H21" s="24"/>
      <c r="I21" s="25" t="str">
        <f t="shared" si="1"/>
        <v/>
      </c>
    </row>
    <row r="22" spans="1:9" x14ac:dyDescent="0.2">
      <c r="A22" s="23"/>
      <c r="B22" s="23"/>
      <c r="C22" s="24"/>
      <c r="D22" s="24"/>
      <c r="E22" s="24"/>
      <c r="F22" s="24"/>
      <c r="G22" s="24">
        <f t="shared" si="0"/>
        <v>0</v>
      </c>
      <c r="H22" s="24"/>
      <c r="I22" s="25" t="str">
        <f t="shared" si="1"/>
        <v/>
      </c>
    </row>
    <row r="23" spans="1:9" x14ac:dyDescent="0.2">
      <c r="A23" s="23"/>
      <c r="B23" s="23"/>
      <c r="C23" s="24"/>
      <c r="D23" s="24"/>
      <c r="E23" s="24"/>
      <c r="F23" s="24"/>
      <c r="G23" s="24">
        <f t="shared" si="0"/>
        <v>0</v>
      </c>
      <c r="H23" s="24"/>
      <c r="I23" s="25" t="str">
        <f t="shared" si="1"/>
        <v/>
      </c>
    </row>
    <row r="24" spans="1:9" x14ac:dyDescent="0.2">
      <c r="A24" s="23"/>
      <c r="B24" s="23"/>
      <c r="C24" s="24"/>
      <c r="D24" s="24"/>
      <c r="E24" s="24"/>
      <c r="F24" s="24"/>
      <c r="G24" s="24">
        <f t="shared" si="0"/>
        <v>0</v>
      </c>
      <c r="H24" s="24"/>
      <c r="I24" s="25" t="str">
        <f t="shared" si="1"/>
        <v/>
      </c>
    </row>
    <row r="25" spans="1:9" x14ac:dyDescent="0.2">
      <c r="A25" s="23"/>
      <c r="B25" s="23"/>
      <c r="C25" s="24"/>
      <c r="D25" s="24"/>
      <c r="E25" s="24"/>
      <c r="F25" s="24"/>
      <c r="G25" s="24">
        <f t="shared" si="0"/>
        <v>0</v>
      </c>
      <c r="H25" s="24"/>
      <c r="I25" s="25" t="str">
        <f t="shared" si="1"/>
        <v/>
      </c>
    </row>
    <row r="26" spans="1:9" x14ac:dyDescent="0.2">
      <c r="A26" s="23"/>
      <c r="B26" s="23"/>
      <c r="C26" s="24"/>
      <c r="D26" s="24"/>
      <c r="E26" s="24"/>
      <c r="F26" s="24"/>
      <c r="G26" s="24">
        <f t="shared" si="0"/>
        <v>0</v>
      </c>
      <c r="H26" s="24"/>
      <c r="I26" s="25" t="str">
        <f t="shared" si="1"/>
        <v/>
      </c>
    </row>
    <row r="27" spans="1:9" x14ac:dyDescent="0.2">
      <c r="A27" s="23"/>
      <c r="B27" s="23"/>
      <c r="C27" s="24"/>
      <c r="D27" s="24"/>
      <c r="E27" s="24"/>
      <c r="F27" s="24"/>
      <c r="G27" s="24">
        <f t="shared" si="0"/>
        <v>0</v>
      </c>
      <c r="H27" s="24"/>
      <c r="I27" s="25" t="str">
        <f t="shared" si="1"/>
        <v/>
      </c>
    </row>
    <row r="28" spans="1:9" x14ac:dyDescent="0.2">
      <c r="A28" s="23"/>
      <c r="B28" s="23"/>
      <c r="C28" s="24"/>
      <c r="D28" s="24"/>
      <c r="E28" s="24"/>
      <c r="F28" s="24"/>
      <c r="G28" s="24">
        <f t="shared" si="0"/>
        <v>0</v>
      </c>
      <c r="H28" s="24"/>
      <c r="I28" s="25" t="str">
        <f t="shared" si="1"/>
        <v/>
      </c>
    </row>
    <row r="29" spans="1:9" x14ac:dyDescent="0.2">
      <c r="A29" s="23"/>
      <c r="B29" s="23"/>
      <c r="C29" s="24"/>
      <c r="D29" s="24"/>
      <c r="E29" s="24"/>
      <c r="F29" s="24"/>
      <c r="G29" s="24">
        <f t="shared" si="0"/>
        <v>0</v>
      </c>
      <c r="H29" s="24"/>
      <c r="I29" s="25" t="str">
        <f t="shared" si="1"/>
        <v/>
      </c>
    </row>
    <row r="30" spans="1:9" x14ac:dyDescent="0.2">
      <c r="A30" s="23"/>
      <c r="B30" s="23"/>
      <c r="C30" s="24"/>
      <c r="D30" s="24"/>
      <c r="E30" s="24"/>
      <c r="F30" s="24"/>
      <c r="G30" s="24">
        <f t="shared" si="0"/>
        <v>0</v>
      </c>
      <c r="H30" s="24"/>
      <c r="I30" s="25" t="str">
        <f t="shared" si="1"/>
        <v/>
      </c>
    </row>
    <row r="31" spans="1:9" x14ac:dyDescent="0.2">
      <c r="A31" s="23"/>
      <c r="B31" s="23"/>
      <c r="C31" s="24"/>
      <c r="D31" s="24"/>
      <c r="E31" s="24"/>
      <c r="F31" s="24"/>
      <c r="G31" s="24">
        <f t="shared" si="0"/>
        <v>0</v>
      </c>
      <c r="H31" s="24"/>
      <c r="I31" s="25" t="str">
        <f t="shared" si="1"/>
        <v/>
      </c>
    </row>
    <row r="32" spans="1:9" x14ac:dyDescent="0.2">
      <c r="A32" s="23"/>
      <c r="B32" s="23"/>
      <c r="C32" s="24"/>
      <c r="D32" s="24"/>
      <c r="E32" s="24"/>
      <c r="F32" s="24"/>
      <c r="G32" s="24">
        <f t="shared" si="0"/>
        <v>0</v>
      </c>
      <c r="H32" s="24"/>
      <c r="I32" s="25" t="str">
        <f t="shared" si="1"/>
        <v/>
      </c>
    </row>
    <row r="33" spans="1:9" x14ac:dyDescent="0.2">
      <c r="A33" s="23"/>
      <c r="B33" s="23"/>
      <c r="C33" s="24"/>
      <c r="D33" s="24"/>
      <c r="E33" s="24"/>
      <c r="F33" s="24"/>
      <c r="G33" s="24">
        <f t="shared" si="0"/>
        <v>0</v>
      </c>
      <c r="H33" s="24"/>
      <c r="I33" s="25" t="str">
        <f t="shared" si="1"/>
        <v/>
      </c>
    </row>
    <row r="34" spans="1:9" x14ac:dyDescent="0.2">
      <c r="A34" s="23"/>
      <c r="B34" s="23"/>
      <c r="C34" s="24"/>
      <c r="D34" s="24"/>
      <c r="E34" s="24"/>
      <c r="F34" s="24"/>
      <c r="G34" s="24">
        <f t="shared" si="0"/>
        <v>0</v>
      </c>
      <c r="H34" s="24"/>
      <c r="I34" s="25" t="str">
        <f t="shared" si="1"/>
        <v/>
      </c>
    </row>
    <row r="35" spans="1:9" x14ac:dyDescent="0.2">
      <c r="A35" s="23"/>
      <c r="B35" s="23"/>
      <c r="C35" s="24"/>
      <c r="D35" s="24"/>
      <c r="E35" s="24"/>
      <c r="F35" s="24"/>
      <c r="G35" s="24">
        <f t="shared" si="0"/>
        <v>0</v>
      </c>
      <c r="H35" s="24"/>
      <c r="I35" s="25" t="str">
        <f t="shared" si="1"/>
        <v/>
      </c>
    </row>
    <row r="36" spans="1:9" x14ac:dyDescent="0.2">
      <c r="A36" s="23"/>
      <c r="B36" s="23"/>
      <c r="C36" s="24"/>
      <c r="D36" s="24"/>
      <c r="E36" s="24"/>
      <c r="F36" s="24"/>
      <c r="G36" s="24">
        <f t="shared" si="0"/>
        <v>0</v>
      </c>
      <c r="H36" s="24"/>
      <c r="I36" s="25" t="str">
        <f t="shared" si="1"/>
        <v/>
      </c>
    </row>
    <row r="37" spans="1:9" x14ac:dyDescent="0.2">
      <c r="A37" s="23"/>
      <c r="B37" s="23"/>
      <c r="C37" s="24"/>
      <c r="D37" s="24"/>
      <c r="E37" s="24"/>
      <c r="F37" s="24"/>
      <c r="G37" s="24">
        <f t="shared" si="0"/>
        <v>0</v>
      </c>
      <c r="H37" s="24"/>
      <c r="I37" s="25" t="str">
        <f t="shared" si="1"/>
        <v/>
      </c>
    </row>
    <row r="38" spans="1:9" x14ac:dyDescent="0.2">
      <c r="A38" s="23"/>
      <c r="B38" s="23"/>
      <c r="C38" s="24"/>
      <c r="D38" s="24"/>
      <c r="E38" s="24"/>
      <c r="F38" s="24"/>
      <c r="G38" s="24">
        <f t="shared" si="0"/>
        <v>0</v>
      </c>
      <c r="H38" s="24"/>
      <c r="I38" s="25" t="str">
        <f t="shared" si="1"/>
        <v/>
      </c>
    </row>
    <row r="39" spans="1:9" x14ac:dyDescent="0.2">
      <c r="A39" s="23"/>
      <c r="B39" s="23"/>
      <c r="C39" s="24"/>
      <c r="D39" s="24"/>
      <c r="E39" s="24"/>
      <c r="F39" s="24"/>
      <c r="G39" s="24">
        <f t="shared" si="0"/>
        <v>0</v>
      </c>
      <c r="H39" s="24"/>
      <c r="I39" s="25" t="str">
        <f t="shared" si="1"/>
        <v/>
      </c>
    </row>
    <row r="40" spans="1:9" x14ac:dyDescent="0.2">
      <c r="A40" s="23"/>
      <c r="B40" s="23"/>
      <c r="C40" s="24"/>
      <c r="D40" s="24"/>
      <c r="E40" s="24"/>
      <c r="F40" s="24"/>
      <c r="G40" s="24">
        <f t="shared" si="0"/>
        <v>0</v>
      </c>
      <c r="H40" s="24"/>
      <c r="I40" s="25" t="str">
        <f t="shared" si="1"/>
        <v/>
      </c>
    </row>
    <row r="41" spans="1:9" x14ac:dyDescent="0.2">
      <c r="A41" s="23"/>
      <c r="B41" s="23"/>
      <c r="C41" s="24"/>
      <c r="D41" s="24"/>
      <c r="E41" s="24"/>
      <c r="F41" s="24"/>
      <c r="G41" s="24">
        <f t="shared" si="0"/>
        <v>0</v>
      </c>
      <c r="H41" s="24"/>
      <c r="I41" s="25" t="str">
        <f t="shared" si="1"/>
        <v/>
      </c>
    </row>
    <row r="42" spans="1:9" x14ac:dyDescent="0.2">
      <c r="A42" s="23"/>
      <c r="B42" s="23"/>
      <c r="C42" s="24"/>
      <c r="D42" s="24"/>
      <c r="E42" s="24"/>
      <c r="F42" s="24"/>
      <c r="G42" s="24">
        <f t="shared" si="0"/>
        <v>0</v>
      </c>
      <c r="H42" s="24"/>
      <c r="I42" s="25" t="str">
        <f t="shared" si="1"/>
        <v/>
      </c>
    </row>
    <row r="43" spans="1:9" x14ac:dyDescent="0.2">
      <c r="A43" s="23"/>
      <c r="B43" s="23"/>
      <c r="C43" s="24"/>
      <c r="D43" s="24"/>
      <c r="E43" s="24"/>
      <c r="F43" s="24"/>
      <c r="G43" s="24">
        <f t="shared" si="0"/>
        <v>0</v>
      </c>
      <c r="H43" s="24"/>
      <c r="I43" s="25" t="str">
        <f t="shared" si="1"/>
        <v/>
      </c>
    </row>
    <row r="44" spans="1:9" x14ac:dyDescent="0.2">
      <c r="A44" s="23"/>
      <c r="B44" s="23"/>
      <c r="C44" s="24"/>
      <c r="D44" s="24"/>
      <c r="E44" s="24"/>
      <c r="F44" s="24"/>
      <c r="G44" s="24">
        <f t="shared" si="0"/>
        <v>0</v>
      </c>
      <c r="H44" s="24"/>
      <c r="I44" s="25" t="str">
        <f t="shared" si="1"/>
        <v/>
      </c>
    </row>
    <row r="45" spans="1:9" x14ac:dyDescent="0.2">
      <c r="A45" s="23"/>
      <c r="B45" s="23"/>
      <c r="C45" s="24"/>
      <c r="D45" s="24"/>
      <c r="E45" s="24"/>
      <c r="F45" s="24"/>
      <c r="G45" s="24">
        <f t="shared" si="0"/>
        <v>0</v>
      </c>
      <c r="H45" s="24"/>
      <c r="I45" s="25" t="str">
        <f t="shared" si="1"/>
        <v/>
      </c>
    </row>
    <row r="46" spans="1:9" x14ac:dyDescent="0.2">
      <c r="A46" s="23"/>
      <c r="B46" s="23"/>
      <c r="C46" s="24"/>
      <c r="D46" s="24"/>
      <c r="E46" s="24"/>
      <c r="F46" s="24"/>
      <c r="G46" s="24">
        <f t="shared" si="0"/>
        <v>0</v>
      </c>
      <c r="H46" s="24"/>
      <c r="I46" s="25" t="str">
        <f t="shared" si="1"/>
        <v/>
      </c>
    </row>
    <row r="47" spans="1:9" x14ac:dyDescent="0.2">
      <c r="A47" s="23"/>
      <c r="B47" s="23"/>
      <c r="C47" s="24"/>
      <c r="D47" s="24"/>
      <c r="E47" s="24"/>
      <c r="F47" s="24"/>
      <c r="G47" s="24">
        <f t="shared" si="0"/>
        <v>0</v>
      </c>
      <c r="H47" s="24"/>
      <c r="I47" s="25" t="str">
        <f t="shared" si="1"/>
        <v/>
      </c>
    </row>
    <row r="48" spans="1:9" x14ac:dyDescent="0.2">
      <c r="A48" s="23"/>
      <c r="B48" s="23"/>
      <c r="C48" s="24"/>
      <c r="D48" s="24"/>
      <c r="E48" s="24"/>
      <c r="F48" s="24"/>
      <c r="G48" s="24">
        <f t="shared" si="0"/>
        <v>0</v>
      </c>
      <c r="H48" s="24"/>
      <c r="I48" s="25" t="str">
        <f t="shared" si="1"/>
        <v/>
      </c>
    </row>
    <row r="49" spans="1:9" x14ac:dyDescent="0.2">
      <c r="A49" s="23"/>
      <c r="B49" s="23"/>
      <c r="C49" s="24"/>
      <c r="D49" s="24"/>
      <c r="E49" s="24"/>
      <c r="F49" s="24"/>
      <c r="G49" s="24">
        <f t="shared" si="0"/>
        <v>0</v>
      </c>
      <c r="H49" s="24"/>
      <c r="I49" s="25" t="str">
        <f t="shared" si="1"/>
        <v/>
      </c>
    </row>
    <row r="50" spans="1:9" x14ac:dyDescent="0.2">
      <c r="A50" s="23"/>
      <c r="B50" s="23"/>
      <c r="C50" s="24"/>
      <c r="D50" s="24"/>
      <c r="E50" s="24"/>
      <c r="F50" s="24"/>
      <c r="G50" s="24">
        <f t="shared" si="0"/>
        <v>0</v>
      </c>
      <c r="H50" s="24"/>
      <c r="I50" s="25" t="str">
        <f t="shared" si="1"/>
        <v/>
      </c>
    </row>
    <row r="51" spans="1:9" x14ac:dyDescent="0.2">
      <c r="A51" s="23"/>
      <c r="B51" s="23"/>
      <c r="C51" s="24"/>
      <c r="D51" s="24"/>
      <c r="E51" s="24"/>
      <c r="F51" s="24"/>
      <c r="G51" s="24">
        <f t="shared" si="0"/>
        <v>0</v>
      </c>
      <c r="H51" s="24"/>
      <c r="I51" s="25" t="str">
        <f t="shared" si="1"/>
        <v/>
      </c>
    </row>
    <row r="52" spans="1:9" x14ac:dyDescent="0.2">
      <c r="A52" s="23"/>
      <c r="B52" s="23"/>
      <c r="C52" s="24"/>
      <c r="D52" s="24"/>
      <c r="E52" s="24"/>
      <c r="F52" s="24"/>
      <c r="G52" s="24">
        <f t="shared" si="0"/>
        <v>0</v>
      </c>
      <c r="H52" s="24"/>
      <c r="I52" s="25" t="str">
        <f t="shared" si="1"/>
        <v/>
      </c>
    </row>
    <row r="53" spans="1:9" x14ac:dyDescent="0.2">
      <c r="A53" s="23"/>
      <c r="B53" s="23"/>
      <c r="C53" s="24"/>
      <c r="D53" s="24"/>
      <c r="E53" s="24"/>
      <c r="F53" s="24"/>
      <c r="G53" s="24">
        <f t="shared" si="0"/>
        <v>0</v>
      </c>
      <c r="H53" s="24"/>
      <c r="I53" s="25" t="str">
        <f t="shared" si="1"/>
        <v/>
      </c>
    </row>
    <row r="54" spans="1:9" x14ac:dyDescent="0.2">
      <c r="A54" s="23"/>
      <c r="B54" s="23"/>
      <c r="C54" s="24"/>
      <c r="D54" s="24"/>
      <c r="E54" s="24"/>
      <c r="F54" s="24"/>
      <c r="G54" s="24">
        <f t="shared" si="0"/>
        <v>0</v>
      </c>
      <c r="H54" s="24"/>
      <c r="I54" s="25" t="str">
        <f t="shared" si="1"/>
        <v/>
      </c>
    </row>
    <row r="55" spans="1:9" x14ac:dyDescent="0.2">
      <c r="A55" s="23"/>
      <c r="B55" s="23"/>
      <c r="C55" s="24"/>
      <c r="D55" s="24"/>
      <c r="E55" s="24"/>
      <c r="F55" s="24"/>
      <c r="G55" s="24">
        <f t="shared" si="0"/>
        <v>0</v>
      </c>
      <c r="H55" s="24"/>
      <c r="I55" s="25" t="str">
        <f t="shared" si="1"/>
        <v/>
      </c>
    </row>
    <row r="56" spans="1:9" x14ac:dyDescent="0.2">
      <c r="A56" s="23"/>
      <c r="B56" s="23"/>
      <c r="C56" s="24"/>
      <c r="D56" s="24"/>
      <c r="E56" s="24"/>
      <c r="F56" s="24"/>
      <c r="G56" s="24">
        <f t="shared" si="0"/>
        <v>0</v>
      </c>
      <c r="H56" s="24"/>
      <c r="I56" s="25" t="str">
        <f t="shared" si="1"/>
        <v/>
      </c>
    </row>
    <row r="57" spans="1:9" x14ac:dyDescent="0.2">
      <c r="A57" s="23"/>
      <c r="B57" s="23"/>
      <c r="C57" s="24"/>
      <c r="D57" s="24"/>
      <c r="E57" s="24"/>
      <c r="F57" s="24"/>
      <c r="G57" s="24">
        <f t="shared" si="0"/>
        <v>0</v>
      </c>
      <c r="H57" s="24"/>
      <c r="I57" s="25" t="str">
        <f t="shared" si="1"/>
        <v/>
      </c>
    </row>
    <row r="58" spans="1:9" x14ac:dyDescent="0.2">
      <c r="A58" s="23"/>
      <c r="B58" s="23"/>
      <c r="C58" s="24"/>
      <c r="D58" s="24"/>
      <c r="E58" s="24"/>
      <c r="F58" s="24"/>
      <c r="G58" s="24">
        <f t="shared" si="0"/>
        <v>0</v>
      </c>
      <c r="H58" s="24"/>
      <c r="I58" s="25" t="str">
        <f t="shared" si="1"/>
        <v/>
      </c>
    </row>
    <row r="59" spans="1:9" x14ac:dyDescent="0.2">
      <c r="A59" s="23"/>
      <c r="B59" s="23"/>
      <c r="C59" s="24"/>
      <c r="D59" s="24"/>
      <c r="E59" s="24"/>
      <c r="F59" s="24"/>
      <c r="G59" s="24">
        <f t="shared" si="0"/>
        <v>0</v>
      </c>
      <c r="H59" s="24"/>
      <c r="I59" s="25" t="str">
        <f t="shared" si="1"/>
        <v/>
      </c>
    </row>
    <row r="60" spans="1:9" x14ac:dyDescent="0.2">
      <c r="A60" s="23"/>
      <c r="B60" s="23"/>
      <c r="C60" s="24"/>
      <c r="D60" s="24"/>
      <c r="E60" s="24"/>
      <c r="F60" s="24"/>
      <c r="G60" s="24">
        <f t="shared" si="0"/>
        <v>0</v>
      </c>
      <c r="H60" s="24"/>
      <c r="I60" s="25" t="str">
        <f t="shared" si="1"/>
        <v/>
      </c>
    </row>
    <row r="61" spans="1:9" x14ac:dyDescent="0.2">
      <c r="A61" s="23"/>
      <c r="B61" s="23"/>
      <c r="C61" s="24"/>
      <c r="D61" s="24"/>
      <c r="E61" s="24"/>
      <c r="F61" s="24"/>
      <c r="G61" s="24">
        <f t="shared" si="0"/>
        <v>0</v>
      </c>
      <c r="H61" s="24"/>
      <c r="I61" s="25" t="str">
        <f t="shared" si="1"/>
        <v/>
      </c>
    </row>
    <row r="62" spans="1:9" x14ac:dyDescent="0.2">
      <c r="A62" s="23"/>
      <c r="B62" s="23"/>
      <c r="C62" s="24"/>
      <c r="D62" s="24"/>
      <c r="E62" s="24"/>
      <c r="F62" s="24"/>
      <c r="G62" s="24">
        <f t="shared" si="0"/>
        <v>0</v>
      </c>
      <c r="H62" s="24"/>
      <c r="I62" s="25" t="str">
        <f t="shared" si="1"/>
        <v/>
      </c>
    </row>
    <row r="63" spans="1:9" x14ac:dyDescent="0.2">
      <c r="A63" s="23"/>
      <c r="B63" s="23"/>
      <c r="C63" s="24"/>
      <c r="D63" s="24"/>
      <c r="E63" s="24"/>
      <c r="F63" s="24"/>
      <c r="G63" s="24">
        <f t="shared" si="0"/>
        <v>0</v>
      </c>
      <c r="H63" s="24"/>
      <c r="I63" s="25" t="str">
        <f t="shared" si="1"/>
        <v/>
      </c>
    </row>
    <row r="64" spans="1:9" x14ac:dyDescent="0.2">
      <c r="A64" s="23"/>
      <c r="B64" s="23"/>
      <c r="C64" s="24"/>
      <c r="D64" s="24"/>
      <c r="E64" s="24"/>
      <c r="F64" s="24"/>
      <c r="G64" s="24">
        <f t="shared" si="0"/>
        <v>0</v>
      </c>
      <c r="H64" s="24"/>
      <c r="I64" s="25" t="str">
        <f t="shared" si="1"/>
        <v/>
      </c>
    </row>
    <row r="65" spans="1:9" x14ac:dyDescent="0.2">
      <c r="A65" s="23"/>
      <c r="B65" s="23"/>
      <c r="C65" s="24"/>
      <c r="D65" s="24"/>
      <c r="E65" s="24"/>
      <c r="F65" s="24"/>
      <c r="G65" s="24">
        <f t="shared" si="0"/>
        <v>0</v>
      </c>
      <c r="H65" s="24"/>
      <c r="I65" s="25" t="str">
        <f t="shared" si="1"/>
        <v/>
      </c>
    </row>
    <row r="66" spans="1:9" x14ac:dyDescent="0.2">
      <c r="A66" s="23"/>
      <c r="B66" s="23"/>
      <c r="C66" s="24"/>
      <c r="D66" s="24"/>
      <c r="E66" s="24"/>
      <c r="F66" s="24"/>
      <c r="G66" s="24">
        <f t="shared" si="0"/>
        <v>0</v>
      </c>
      <c r="H66" s="24"/>
      <c r="I66" s="25" t="str">
        <f t="shared" si="1"/>
        <v/>
      </c>
    </row>
    <row r="67" spans="1:9" x14ac:dyDescent="0.2">
      <c r="A67" s="23"/>
      <c r="B67" s="23"/>
      <c r="C67" s="24"/>
      <c r="D67" s="24"/>
      <c r="E67" s="24"/>
      <c r="F67" s="24"/>
      <c r="G67" s="24">
        <f t="shared" si="0"/>
        <v>0</v>
      </c>
      <c r="H67" s="24"/>
      <c r="I67" s="25" t="str">
        <f t="shared" si="1"/>
        <v/>
      </c>
    </row>
    <row r="68" spans="1:9" x14ac:dyDescent="0.2">
      <c r="A68" s="23"/>
      <c r="B68" s="23"/>
      <c r="C68" s="24"/>
      <c r="D68" s="24"/>
      <c r="E68" s="24"/>
      <c r="F68" s="24"/>
      <c r="G68" s="24">
        <f t="shared" si="0"/>
        <v>0</v>
      </c>
      <c r="H68" s="24"/>
      <c r="I68" s="25" t="str">
        <f t="shared" si="1"/>
        <v/>
      </c>
    </row>
    <row r="69" spans="1:9" x14ac:dyDescent="0.2">
      <c r="A69" s="23"/>
      <c r="B69" s="23"/>
      <c r="C69" s="24"/>
      <c r="D69" s="24"/>
      <c r="E69" s="24"/>
      <c r="F69" s="24"/>
      <c r="G69" s="24">
        <f t="shared" si="0"/>
        <v>0</v>
      </c>
      <c r="H69" s="24"/>
      <c r="I69" s="25" t="str">
        <f t="shared" si="1"/>
        <v/>
      </c>
    </row>
    <row r="70" spans="1:9" x14ac:dyDescent="0.2">
      <c r="A70" s="23"/>
      <c r="B70" s="23"/>
      <c r="C70" s="24"/>
      <c r="D70" s="24"/>
      <c r="E70" s="24"/>
      <c r="F70" s="24"/>
      <c r="G70" s="24">
        <f t="shared" si="0"/>
        <v>0</v>
      </c>
      <c r="H70" s="24"/>
      <c r="I70" s="25" t="str">
        <f t="shared" si="1"/>
        <v/>
      </c>
    </row>
    <row r="71" spans="1:9" x14ac:dyDescent="0.2">
      <c r="A71" s="23"/>
      <c r="B71" s="23"/>
      <c r="C71" s="24"/>
      <c r="D71" s="24"/>
      <c r="E71" s="24"/>
      <c r="F71" s="24"/>
      <c r="G71" s="24">
        <f t="shared" ref="G71:G122" si="2">+C71-D71-E71</f>
        <v>0</v>
      </c>
      <c r="H71" s="24"/>
      <c r="I71" s="25" t="str">
        <f t="shared" ref="I71:I122" si="3">IFERROR(G71/E71,"")</f>
        <v/>
      </c>
    </row>
    <row r="72" spans="1:9" x14ac:dyDescent="0.2">
      <c r="A72" s="23"/>
      <c r="B72" s="23"/>
      <c r="C72" s="24"/>
      <c r="D72" s="24"/>
      <c r="E72" s="24"/>
      <c r="F72" s="24"/>
      <c r="G72" s="24">
        <f t="shared" si="2"/>
        <v>0</v>
      </c>
      <c r="H72" s="24"/>
      <c r="I72" s="25" t="str">
        <f t="shared" si="3"/>
        <v/>
      </c>
    </row>
    <row r="73" spans="1:9" x14ac:dyDescent="0.2">
      <c r="A73" s="23"/>
      <c r="B73" s="23"/>
      <c r="C73" s="24"/>
      <c r="D73" s="24"/>
      <c r="E73" s="24"/>
      <c r="F73" s="24"/>
      <c r="G73" s="24">
        <f t="shared" si="2"/>
        <v>0</v>
      </c>
      <c r="H73" s="24"/>
      <c r="I73" s="25" t="str">
        <f t="shared" si="3"/>
        <v/>
      </c>
    </row>
    <row r="74" spans="1:9" x14ac:dyDescent="0.2">
      <c r="A74" s="23"/>
      <c r="B74" s="23"/>
      <c r="C74" s="24"/>
      <c r="D74" s="24"/>
      <c r="E74" s="24"/>
      <c r="F74" s="24"/>
      <c r="G74" s="24">
        <f t="shared" si="2"/>
        <v>0</v>
      </c>
      <c r="H74" s="24"/>
      <c r="I74" s="25" t="str">
        <f t="shared" si="3"/>
        <v/>
      </c>
    </row>
    <row r="75" spans="1:9" x14ac:dyDescent="0.2">
      <c r="A75" s="23"/>
      <c r="B75" s="23"/>
      <c r="C75" s="24"/>
      <c r="D75" s="24"/>
      <c r="E75" s="24"/>
      <c r="F75" s="24"/>
      <c r="G75" s="24">
        <f t="shared" si="2"/>
        <v>0</v>
      </c>
      <c r="H75" s="24"/>
      <c r="I75" s="25" t="str">
        <f t="shared" si="3"/>
        <v/>
      </c>
    </row>
    <row r="76" spans="1:9" x14ac:dyDescent="0.2">
      <c r="A76" s="23"/>
      <c r="B76" s="23"/>
      <c r="C76" s="24"/>
      <c r="D76" s="24"/>
      <c r="E76" s="24"/>
      <c r="F76" s="24"/>
      <c r="G76" s="24">
        <f t="shared" si="2"/>
        <v>0</v>
      </c>
      <c r="H76" s="24"/>
      <c r="I76" s="25" t="str">
        <f t="shared" si="3"/>
        <v/>
      </c>
    </row>
    <row r="77" spans="1:9" x14ac:dyDescent="0.2">
      <c r="A77" s="23"/>
      <c r="B77" s="23"/>
      <c r="C77" s="24"/>
      <c r="D77" s="24"/>
      <c r="E77" s="24"/>
      <c r="F77" s="24"/>
      <c r="G77" s="24">
        <f t="shared" si="2"/>
        <v>0</v>
      </c>
      <c r="H77" s="24"/>
      <c r="I77" s="25" t="str">
        <f t="shared" si="3"/>
        <v/>
      </c>
    </row>
    <row r="78" spans="1:9" x14ac:dyDescent="0.2">
      <c r="A78" s="23"/>
      <c r="B78" s="23"/>
      <c r="C78" s="24"/>
      <c r="D78" s="24"/>
      <c r="E78" s="24"/>
      <c r="F78" s="24"/>
      <c r="G78" s="24">
        <f t="shared" si="2"/>
        <v>0</v>
      </c>
      <c r="H78" s="24"/>
      <c r="I78" s="25" t="str">
        <f t="shared" si="3"/>
        <v/>
      </c>
    </row>
    <row r="79" spans="1:9" x14ac:dyDescent="0.2">
      <c r="A79" s="23"/>
      <c r="B79" s="23"/>
      <c r="C79" s="24"/>
      <c r="D79" s="24"/>
      <c r="E79" s="24"/>
      <c r="F79" s="24"/>
      <c r="G79" s="24">
        <f t="shared" si="2"/>
        <v>0</v>
      </c>
      <c r="H79" s="24"/>
      <c r="I79" s="25" t="str">
        <f t="shared" si="3"/>
        <v/>
      </c>
    </row>
    <row r="80" spans="1:9" x14ac:dyDescent="0.2">
      <c r="A80" s="23"/>
      <c r="B80" s="23"/>
      <c r="C80" s="24"/>
      <c r="D80" s="24"/>
      <c r="E80" s="24"/>
      <c r="F80" s="24"/>
      <c r="G80" s="24">
        <f t="shared" si="2"/>
        <v>0</v>
      </c>
      <c r="H80" s="24"/>
      <c r="I80" s="25" t="str">
        <f t="shared" si="3"/>
        <v/>
      </c>
    </row>
    <row r="81" spans="1:9" x14ac:dyDescent="0.2">
      <c r="A81" s="23"/>
      <c r="B81" s="23"/>
      <c r="C81" s="24"/>
      <c r="D81" s="24"/>
      <c r="E81" s="24"/>
      <c r="F81" s="24"/>
      <c r="G81" s="24">
        <f t="shared" si="2"/>
        <v>0</v>
      </c>
      <c r="H81" s="24"/>
      <c r="I81" s="25" t="str">
        <f t="shared" si="3"/>
        <v/>
      </c>
    </row>
    <row r="82" spans="1:9" x14ac:dyDescent="0.2">
      <c r="A82" s="23"/>
      <c r="B82" s="23"/>
      <c r="C82" s="24"/>
      <c r="D82" s="24"/>
      <c r="E82" s="24"/>
      <c r="F82" s="24"/>
      <c r="G82" s="24">
        <f t="shared" si="2"/>
        <v>0</v>
      </c>
      <c r="H82" s="24"/>
      <c r="I82" s="25" t="str">
        <f t="shared" si="3"/>
        <v/>
      </c>
    </row>
    <row r="83" spans="1:9" x14ac:dyDescent="0.2">
      <c r="A83" s="23"/>
      <c r="B83" s="23"/>
      <c r="C83" s="24"/>
      <c r="D83" s="24"/>
      <c r="E83" s="24"/>
      <c r="F83" s="24"/>
      <c r="G83" s="24">
        <f t="shared" si="2"/>
        <v>0</v>
      </c>
      <c r="H83" s="24"/>
      <c r="I83" s="25" t="str">
        <f t="shared" si="3"/>
        <v/>
      </c>
    </row>
    <row r="84" spans="1:9" x14ac:dyDescent="0.2">
      <c r="A84" s="23"/>
      <c r="B84" s="23"/>
      <c r="C84" s="24"/>
      <c r="D84" s="24"/>
      <c r="E84" s="24"/>
      <c r="F84" s="24"/>
      <c r="G84" s="24">
        <f t="shared" si="2"/>
        <v>0</v>
      </c>
      <c r="H84" s="24"/>
      <c r="I84" s="25" t="str">
        <f t="shared" si="3"/>
        <v/>
      </c>
    </row>
    <row r="85" spans="1:9" x14ac:dyDescent="0.2">
      <c r="A85" s="23"/>
      <c r="B85" s="23"/>
      <c r="C85" s="24"/>
      <c r="D85" s="24"/>
      <c r="E85" s="24"/>
      <c r="F85" s="24"/>
      <c r="G85" s="24">
        <f t="shared" si="2"/>
        <v>0</v>
      </c>
      <c r="H85" s="24"/>
      <c r="I85" s="25" t="str">
        <f t="shared" si="3"/>
        <v/>
      </c>
    </row>
    <row r="86" spans="1:9" x14ac:dyDescent="0.2">
      <c r="A86" s="23"/>
      <c r="B86" s="23"/>
      <c r="C86" s="24"/>
      <c r="D86" s="24"/>
      <c r="E86" s="24"/>
      <c r="F86" s="24"/>
      <c r="G86" s="24">
        <f t="shared" si="2"/>
        <v>0</v>
      </c>
      <c r="H86" s="24"/>
      <c r="I86" s="25" t="str">
        <f t="shared" si="3"/>
        <v/>
      </c>
    </row>
    <row r="87" spans="1:9" x14ac:dyDescent="0.2">
      <c r="A87" s="23"/>
      <c r="B87" s="23"/>
      <c r="C87" s="24"/>
      <c r="D87" s="24"/>
      <c r="E87" s="24"/>
      <c r="F87" s="24"/>
      <c r="G87" s="24">
        <f t="shared" si="2"/>
        <v>0</v>
      </c>
      <c r="H87" s="24"/>
      <c r="I87" s="25" t="str">
        <f t="shared" si="3"/>
        <v/>
      </c>
    </row>
    <row r="88" spans="1:9" x14ac:dyDescent="0.2">
      <c r="A88" s="23"/>
      <c r="B88" s="23"/>
      <c r="C88" s="24"/>
      <c r="D88" s="24"/>
      <c r="E88" s="24"/>
      <c r="F88" s="24"/>
      <c r="G88" s="24">
        <f t="shared" si="2"/>
        <v>0</v>
      </c>
      <c r="H88" s="24"/>
      <c r="I88" s="25" t="str">
        <f t="shared" si="3"/>
        <v/>
      </c>
    </row>
    <row r="89" spans="1:9" x14ac:dyDescent="0.2">
      <c r="A89" s="23"/>
      <c r="B89" s="23"/>
      <c r="C89" s="24"/>
      <c r="D89" s="24"/>
      <c r="E89" s="24"/>
      <c r="F89" s="24"/>
      <c r="G89" s="24">
        <f t="shared" si="2"/>
        <v>0</v>
      </c>
      <c r="H89" s="24"/>
      <c r="I89" s="25" t="str">
        <f t="shared" si="3"/>
        <v/>
      </c>
    </row>
    <row r="90" spans="1:9" x14ac:dyDescent="0.2">
      <c r="A90" s="23"/>
      <c r="B90" s="23"/>
      <c r="C90" s="24"/>
      <c r="D90" s="24"/>
      <c r="E90" s="24"/>
      <c r="F90" s="24"/>
      <c r="G90" s="24">
        <f t="shared" si="2"/>
        <v>0</v>
      </c>
      <c r="H90" s="24"/>
      <c r="I90" s="25" t="str">
        <f t="shared" si="3"/>
        <v/>
      </c>
    </row>
    <row r="91" spans="1:9" x14ac:dyDescent="0.2">
      <c r="A91" s="23"/>
      <c r="B91" s="23"/>
      <c r="C91" s="24"/>
      <c r="D91" s="24"/>
      <c r="E91" s="24"/>
      <c r="F91" s="24"/>
      <c r="G91" s="24">
        <f t="shared" si="2"/>
        <v>0</v>
      </c>
      <c r="H91" s="24"/>
      <c r="I91" s="25" t="str">
        <f t="shared" si="3"/>
        <v/>
      </c>
    </row>
    <row r="92" spans="1:9" x14ac:dyDescent="0.2">
      <c r="A92" s="23"/>
      <c r="B92" s="23"/>
      <c r="C92" s="24"/>
      <c r="D92" s="24"/>
      <c r="E92" s="24"/>
      <c r="F92" s="24"/>
      <c r="G92" s="24">
        <f t="shared" si="2"/>
        <v>0</v>
      </c>
      <c r="H92" s="24"/>
      <c r="I92" s="25" t="str">
        <f t="shared" si="3"/>
        <v/>
      </c>
    </row>
    <row r="93" spans="1:9" x14ac:dyDescent="0.2">
      <c r="A93" s="23"/>
      <c r="B93" s="23"/>
      <c r="C93" s="24"/>
      <c r="D93" s="24"/>
      <c r="E93" s="24"/>
      <c r="F93" s="24"/>
      <c r="G93" s="24">
        <f t="shared" si="2"/>
        <v>0</v>
      </c>
      <c r="H93" s="24"/>
      <c r="I93" s="25" t="str">
        <f t="shared" si="3"/>
        <v/>
      </c>
    </row>
    <row r="94" spans="1:9" x14ac:dyDescent="0.2">
      <c r="A94" s="23"/>
      <c r="B94" s="23"/>
      <c r="C94" s="24"/>
      <c r="D94" s="24"/>
      <c r="E94" s="24"/>
      <c r="F94" s="24"/>
      <c r="G94" s="24">
        <f t="shared" si="2"/>
        <v>0</v>
      </c>
      <c r="H94" s="24"/>
      <c r="I94" s="25" t="str">
        <f t="shared" si="3"/>
        <v/>
      </c>
    </row>
    <row r="95" spans="1:9" x14ac:dyDescent="0.2">
      <c r="A95" s="23"/>
      <c r="B95" s="23"/>
      <c r="C95" s="24"/>
      <c r="D95" s="24"/>
      <c r="E95" s="24"/>
      <c r="F95" s="24"/>
      <c r="G95" s="24">
        <f t="shared" si="2"/>
        <v>0</v>
      </c>
      <c r="H95" s="24"/>
      <c r="I95" s="25" t="str">
        <f t="shared" si="3"/>
        <v/>
      </c>
    </row>
    <row r="96" spans="1:9" x14ac:dyDescent="0.2">
      <c r="A96" s="23"/>
      <c r="B96" s="23"/>
      <c r="C96" s="24"/>
      <c r="D96" s="24"/>
      <c r="E96" s="24"/>
      <c r="F96" s="24"/>
      <c r="G96" s="24">
        <f t="shared" si="2"/>
        <v>0</v>
      </c>
      <c r="H96" s="24"/>
      <c r="I96" s="25" t="str">
        <f t="shared" si="3"/>
        <v/>
      </c>
    </row>
    <row r="97" spans="1:9" x14ac:dyDescent="0.2">
      <c r="A97" s="23"/>
      <c r="B97" s="23"/>
      <c r="C97" s="24"/>
      <c r="D97" s="24"/>
      <c r="E97" s="24"/>
      <c r="F97" s="24"/>
      <c r="G97" s="24">
        <f t="shared" si="2"/>
        <v>0</v>
      </c>
      <c r="H97" s="24"/>
      <c r="I97" s="25" t="str">
        <f t="shared" si="3"/>
        <v/>
      </c>
    </row>
    <row r="98" spans="1:9" x14ac:dyDescent="0.2">
      <c r="A98" s="23"/>
      <c r="B98" s="23"/>
      <c r="C98" s="24"/>
      <c r="D98" s="24"/>
      <c r="E98" s="24"/>
      <c r="F98" s="24"/>
      <c r="G98" s="24">
        <f t="shared" si="2"/>
        <v>0</v>
      </c>
      <c r="H98" s="24"/>
      <c r="I98" s="25" t="str">
        <f t="shared" si="3"/>
        <v/>
      </c>
    </row>
    <row r="99" spans="1:9" x14ac:dyDescent="0.2">
      <c r="A99" s="23"/>
      <c r="B99" s="23"/>
      <c r="C99" s="24"/>
      <c r="D99" s="24"/>
      <c r="E99" s="24"/>
      <c r="F99" s="24"/>
      <c r="G99" s="24">
        <f t="shared" si="2"/>
        <v>0</v>
      </c>
      <c r="H99" s="24"/>
      <c r="I99" s="25" t="str">
        <f t="shared" si="3"/>
        <v/>
      </c>
    </row>
    <row r="100" spans="1:9" x14ac:dyDescent="0.2">
      <c r="A100" s="23"/>
      <c r="B100" s="23"/>
      <c r="C100" s="24"/>
      <c r="D100" s="24"/>
      <c r="E100" s="24"/>
      <c r="F100" s="24"/>
      <c r="G100" s="24">
        <f t="shared" si="2"/>
        <v>0</v>
      </c>
      <c r="H100" s="24"/>
      <c r="I100" s="25" t="str">
        <f t="shared" si="3"/>
        <v/>
      </c>
    </row>
    <row r="101" spans="1:9" x14ac:dyDescent="0.2">
      <c r="A101" s="23"/>
      <c r="B101" s="23"/>
      <c r="C101" s="24"/>
      <c r="D101" s="24"/>
      <c r="E101" s="24"/>
      <c r="F101" s="24"/>
      <c r="G101" s="24">
        <f t="shared" si="2"/>
        <v>0</v>
      </c>
      <c r="H101" s="24"/>
      <c r="I101" s="25" t="str">
        <f t="shared" si="3"/>
        <v/>
      </c>
    </row>
    <row r="102" spans="1:9" x14ac:dyDescent="0.2">
      <c r="A102" s="23"/>
      <c r="B102" s="23"/>
      <c r="C102" s="24"/>
      <c r="D102" s="24"/>
      <c r="E102" s="24"/>
      <c r="F102" s="24"/>
      <c r="G102" s="24">
        <f t="shared" si="2"/>
        <v>0</v>
      </c>
      <c r="H102" s="24"/>
      <c r="I102" s="25" t="str">
        <f t="shared" si="3"/>
        <v/>
      </c>
    </row>
    <row r="103" spans="1:9" x14ac:dyDescent="0.2">
      <c r="A103" s="23"/>
      <c r="B103" s="23"/>
      <c r="C103" s="24"/>
      <c r="D103" s="24"/>
      <c r="E103" s="24"/>
      <c r="F103" s="24"/>
      <c r="G103" s="24">
        <f t="shared" si="2"/>
        <v>0</v>
      </c>
      <c r="H103" s="24"/>
      <c r="I103" s="25" t="str">
        <f t="shared" si="3"/>
        <v/>
      </c>
    </row>
    <row r="104" spans="1:9" x14ac:dyDescent="0.2">
      <c r="A104" s="23"/>
      <c r="B104" s="23"/>
      <c r="C104" s="24"/>
      <c r="D104" s="24"/>
      <c r="E104" s="24"/>
      <c r="F104" s="24"/>
      <c r="G104" s="24">
        <f t="shared" si="2"/>
        <v>0</v>
      </c>
      <c r="H104" s="24"/>
      <c r="I104" s="25" t="str">
        <f t="shared" si="3"/>
        <v/>
      </c>
    </row>
    <row r="105" spans="1:9" x14ac:dyDescent="0.2">
      <c r="A105" s="23"/>
      <c r="B105" s="23"/>
      <c r="C105" s="24"/>
      <c r="D105" s="24"/>
      <c r="E105" s="24"/>
      <c r="F105" s="24"/>
      <c r="G105" s="24">
        <f t="shared" si="2"/>
        <v>0</v>
      </c>
      <c r="H105" s="24"/>
      <c r="I105" s="25" t="str">
        <f t="shared" si="3"/>
        <v/>
      </c>
    </row>
    <row r="106" spans="1:9" x14ac:dyDescent="0.2">
      <c r="A106" s="23"/>
      <c r="B106" s="23"/>
      <c r="C106" s="24"/>
      <c r="D106" s="24"/>
      <c r="E106" s="24"/>
      <c r="F106" s="24"/>
      <c r="G106" s="24">
        <f t="shared" si="2"/>
        <v>0</v>
      </c>
      <c r="H106" s="24"/>
      <c r="I106" s="25" t="str">
        <f t="shared" si="3"/>
        <v/>
      </c>
    </row>
    <row r="107" spans="1:9" x14ac:dyDescent="0.2">
      <c r="A107" s="23"/>
      <c r="B107" s="23"/>
      <c r="C107" s="24"/>
      <c r="D107" s="24"/>
      <c r="E107" s="24"/>
      <c r="F107" s="24"/>
      <c r="G107" s="24">
        <f t="shared" si="2"/>
        <v>0</v>
      </c>
      <c r="H107" s="24"/>
      <c r="I107" s="25" t="str">
        <f t="shared" si="3"/>
        <v/>
      </c>
    </row>
    <row r="108" spans="1:9" x14ac:dyDescent="0.2">
      <c r="A108" s="23"/>
      <c r="B108" s="23"/>
      <c r="C108" s="24"/>
      <c r="D108" s="24"/>
      <c r="E108" s="24"/>
      <c r="F108" s="24"/>
      <c r="G108" s="24">
        <f t="shared" si="2"/>
        <v>0</v>
      </c>
      <c r="H108" s="24"/>
      <c r="I108" s="25" t="str">
        <f t="shared" si="3"/>
        <v/>
      </c>
    </row>
    <row r="109" spans="1:9" x14ac:dyDescent="0.2">
      <c r="A109" s="23"/>
      <c r="B109" s="23"/>
      <c r="C109" s="24"/>
      <c r="D109" s="24"/>
      <c r="E109" s="24"/>
      <c r="F109" s="24"/>
      <c r="G109" s="24">
        <f t="shared" si="2"/>
        <v>0</v>
      </c>
      <c r="H109" s="24"/>
      <c r="I109" s="25" t="str">
        <f t="shared" si="3"/>
        <v/>
      </c>
    </row>
    <row r="110" spans="1:9" x14ac:dyDescent="0.2">
      <c r="A110" s="23"/>
      <c r="B110" s="23"/>
      <c r="C110" s="24"/>
      <c r="D110" s="24"/>
      <c r="E110" s="24"/>
      <c r="F110" s="24"/>
      <c r="G110" s="24">
        <f t="shared" si="2"/>
        <v>0</v>
      </c>
      <c r="H110" s="24"/>
      <c r="I110" s="25" t="str">
        <f t="shared" si="3"/>
        <v/>
      </c>
    </row>
    <row r="111" spans="1:9" x14ac:dyDescent="0.2">
      <c r="A111" s="23"/>
      <c r="B111" s="23"/>
      <c r="C111" s="24"/>
      <c r="D111" s="24"/>
      <c r="E111" s="24"/>
      <c r="F111" s="24"/>
      <c r="G111" s="24">
        <f t="shared" si="2"/>
        <v>0</v>
      </c>
      <c r="H111" s="24"/>
      <c r="I111" s="25" t="str">
        <f t="shared" si="3"/>
        <v/>
      </c>
    </row>
    <row r="112" spans="1:9" x14ac:dyDescent="0.2">
      <c r="A112" s="23"/>
      <c r="B112" s="23"/>
      <c r="C112" s="24"/>
      <c r="D112" s="24"/>
      <c r="E112" s="24"/>
      <c r="F112" s="24"/>
      <c r="G112" s="24">
        <f t="shared" si="2"/>
        <v>0</v>
      </c>
      <c r="H112" s="24"/>
      <c r="I112" s="25" t="str">
        <f t="shared" si="3"/>
        <v/>
      </c>
    </row>
    <row r="113" spans="1:9" x14ac:dyDescent="0.2">
      <c r="A113" s="23"/>
      <c r="B113" s="23"/>
      <c r="C113" s="24"/>
      <c r="D113" s="24"/>
      <c r="E113" s="24"/>
      <c r="F113" s="24"/>
      <c r="G113" s="24">
        <f t="shared" si="2"/>
        <v>0</v>
      </c>
      <c r="H113" s="24"/>
      <c r="I113" s="25" t="str">
        <f t="shared" si="3"/>
        <v/>
      </c>
    </row>
    <row r="114" spans="1:9" x14ac:dyDescent="0.2">
      <c r="A114" s="23"/>
      <c r="B114" s="23"/>
      <c r="C114" s="24"/>
      <c r="D114" s="24"/>
      <c r="E114" s="24"/>
      <c r="F114" s="24"/>
      <c r="G114" s="24">
        <f t="shared" si="2"/>
        <v>0</v>
      </c>
      <c r="H114" s="24"/>
      <c r="I114" s="25" t="str">
        <f t="shared" si="3"/>
        <v/>
      </c>
    </row>
    <row r="115" spans="1:9" x14ac:dyDescent="0.2">
      <c r="A115" s="23"/>
      <c r="B115" s="23"/>
      <c r="C115" s="24"/>
      <c r="D115" s="24"/>
      <c r="E115" s="24"/>
      <c r="F115" s="24"/>
      <c r="G115" s="24">
        <f t="shared" si="2"/>
        <v>0</v>
      </c>
      <c r="H115" s="24"/>
      <c r="I115" s="25" t="str">
        <f t="shared" si="3"/>
        <v/>
      </c>
    </row>
    <row r="116" spans="1:9" x14ac:dyDescent="0.2">
      <c r="A116" s="23"/>
      <c r="B116" s="23"/>
      <c r="C116" s="24"/>
      <c r="D116" s="24"/>
      <c r="E116" s="24"/>
      <c r="F116" s="24"/>
      <c r="G116" s="24">
        <f t="shared" si="2"/>
        <v>0</v>
      </c>
      <c r="H116" s="24"/>
      <c r="I116" s="25" t="str">
        <f t="shared" si="3"/>
        <v/>
      </c>
    </row>
    <row r="117" spans="1:9" x14ac:dyDescent="0.2">
      <c r="A117" s="23"/>
      <c r="B117" s="23"/>
      <c r="C117" s="24"/>
      <c r="D117" s="24"/>
      <c r="E117" s="24"/>
      <c r="F117" s="24"/>
      <c r="G117" s="24">
        <f t="shared" si="2"/>
        <v>0</v>
      </c>
      <c r="H117" s="24"/>
      <c r="I117" s="25" t="str">
        <f t="shared" si="3"/>
        <v/>
      </c>
    </row>
    <row r="118" spans="1:9" x14ac:dyDescent="0.2">
      <c r="A118" s="23"/>
      <c r="B118" s="23"/>
      <c r="C118" s="24"/>
      <c r="D118" s="24"/>
      <c r="E118" s="24"/>
      <c r="F118" s="24"/>
      <c r="G118" s="24">
        <f t="shared" si="2"/>
        <v>0</v>
      </c>
      <c r="H118" s="24"/>
      <c r="I118" s="25" t="str">
        <f t="shared" si="3"/>
        <v/>
      </c>
    </row>
    <row r="119" spans="1:9" x14ac:dyDescent="0.2">
      <c r="A119" s="23"/>
      <c r="B119" s="23"/>
      <c r="C119" s="24"/>
      <c r="D119" s="24"/>
      <c r="E119" s="24"/>
      <c r="F119" s="24"/>
      <c r="G119" s="24">
        <f t="shared" si="2"/>
        <v>0</v>
      </c>
      <c r="H119" s="24"/>
      <c r="I119" s="25" t="str">
        <f t="shared" si="3"/>
        <v/>
      </c>
    </row>
    <row r="120" spans="1:9" x14ac:dyDescent="0.2">
      <c r="A120" s="23"/>
      <c r="B120" s="23"/>
      <c r="C120" s="24"/>
      <c r="D120" s="24"/>
      <c r="E120" s="24"/>
      <c r="F120" s="24"/>
      <c r="G120" s="24">
        <f t="shared" si="2"/>
        <v>0</v>
      </c>
      <c r="H120" s="24"/>
      <c r="I120" s="25" t="str">
        <f t="shared" si="3"/>
        <v/>
      </c>
    </row>
    <row r="121" spans="1:9" x14ac:dyDescent="0.2">
      <c r="A121" s="23"/>
      <c r="B121" s="23"/>
      <c r="C121" s="24"/>
      <c r="D121" s="24"/>
      <c r="E121" s="24"/>
      <c r="F121" s="24"/>
      <c r="G121" s="24">
        <f t="shared" si="2"/>
        <v>0</v>
      </c>
      <c r="H121" s="24"/>
      <c r="I121" s="25" t="str">
        <f t="shared" si="3"/>
        <v/>
      </c>
    </row>
    <row r="122" spans="1:9" x14ac:dyDescent="0.2">
      <c r="A122" s="23"/>
      <c r="B122" s="23"/>
      <c r="C122" s="24"/>
      <c r="D122" s="24"/>
      <c r="E122" s="24"/>
      <c r="F122" s="24"/>
      <c r="G122" s="24">
        <f t="shared" si="2"/>
        <v>0</v>
      </c>
      <c r="H122" s="24"/>
      <c r="I122" s="25" t="str">
        <f t="shared" si="3"/>
        <v/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Lịch sử giao dịch</vt:lpstr>
      <vt:lpstr>Tổng kết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Pham</dc:creator>
  <cp:lastModifiedBy>Trung Nguyen Hoang</cp:lastModifiedBy>
  <dcterms:created xsi:type="dcterms:W3CDTF">2021-06-18T16:18:56Z</dcterms:created>
  <dcterms:modified xsi:type="dcterms:W3CDTF">2024-05-20T09:09:14Z</dcterms:modified>
</cp:coreProperties>
</file>