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oogle Drive\Teacher\Baronio\Compiti\4a AFM\"/>
    </mc:Choice>
  </mc:AlternateContent>
  <xr:revisionPtr revIDLastSave="0" documentId="12_ncr:500000_{4DE408B7-2D69-45E1-921F-55C33EC8B1B6}" xr6:coauthVersionLast="31" xr6:coauthVersionMax="31" xr10:uidLastSave="{00000000-0000-0000-0000-000000000000}"/>
  <bookViews>
    <workbookView xWindow="0" yWindow="0" windowWidth="16380" windowHeight="8190" tabRatio="500" xr2:uid="{00000000-000D-0000-FFFF-FFFF00000000}"/>
  </bookViews>
  <sheets>
    <sheet name="Foglio1" sheetId="1" r:id="rId1"/>
    <sheet name="Foglio2" sheetId="2" r:id="rId2"/>
  </sheets>
  <calcPr calcId="162913" iterateDelta="1E-4"/>
  <pivotCaches>
    <pivotCache cacheId="4" r:id="rId3"/>
  </pivotCaches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6" i="1" l="1"/>
  <c r="H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</calcChain>
</file>

<file path=xl/sharedStrings.xml><?xml version="1.0" encoding="utf-8"?>
<sst xmlns="http://schemas.openxmlformats.org/spreadsheetml/2006/main" count="118" uniqueCount="40">
  <si>
    <t>ID</t>
  </si>
  <si>
    <t>Genere</t>
  </si>
  <si>
    <t>Data 
nascita</t>
  </si>
  <si>
    <t>Provincia 
residenza</t>
  </si>
  <si>
    <t>Importo 
acquisti</t>
  </si>
  <si>
    <t>Giovane/Vecchio</t>
  </si>
  <si>
    <t>1.</t>
  </si>
  <si>
    <t>F</t>
  </si>
  <si>
    <t>FI</t>
  </si>
  <si>
    <t>Nella colonna F, scrivi “Giovane” se l’acquisto corrispondente è stato eseguito da una persona nata dopo il 1980, “Vecchio” altrimenti</t>
  </si>
  <si>
    <t>TO</t>
  </si>
  <si>
    <t>2.</t>
  </si>
  <si>
    <t>RC</t>
  </si>
  <si>
    <t>Conta, nella cella H4, il numero di acquisti fatti in provincia di Torino</t>
  </si>
  <si>
    <t>M</t>
  </si>
  <si>
    <t>TA</t>
  </si>
  <si>
    <t>3.</t>
  </si>
  <si>
    <t>TS</t>
  </si>
  <si>
    <t>Somma, nella cella h6, l’importo degli acquisti fatti dai maschi nati dopo il 1980</t>
  </si>
  <si>
    <t>RO</t>
  </si>
  <si>
    <t>4.</t>
  </si>
  <si>
    <t>AO</t>
  </si>
  <si>
    <t>Colora di verde gli importi acquisti superiori a 95€</t>
  </si>
  <si>
    <t>SA</t>
  </si>
  <si>
    <t>5.</t>
  </si>
  <si>
    <t>Costruisci una tabella pivot che calcoli la somma degli acquisti fatti per provincia</t>
  </si>
  <si>
    <t>6.</t>
  </si>
  <si>
    <t>VC</t>
  </si>
  <si>
    <t>Dalla tabella pivot crea un grafico che visualizzi gli importi acquisti per provincia</t>
  </si>
  <si>
    <t>BA</t>
  </si>
  <si>
    <t>LI</t>
  </si>
  <si>
    <t>VI</t>
  </si>
  <si>
    <t>PA</t>
  </si>
  <si>
    <t>BR</t>
  </si>
  <si>
    <t>CE</t>
  </si>
  <si>
    <t>TV</t>
  </si>
  <si>
    <t>VE</t>
  </si>
  <si>
    <t>Somma di Importo 
acquisti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</si>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</sst>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€ &quot;* #,##0.00_-;&quot;-€ &quot;* #,##0.00_-;_-&quot;€ &quot;* \-??_-;_-@_-"/>
    <numFmt numFmtId="165" formatCode="dd/mm/yy;@"/>
  </numFmts>
  <fonts count="6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9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5ED77"/>
        <bgColor rgb="FFFFCC9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5" fillId="0" borderId="0" applyBorder="0" applyProtection="0"/>
    <xf numFmtId="0" fontId="1" fillId="0" borderId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164" fontId="3" fillId="0" borderId="0" xfId="1" applyFont="1" applyBorder="1" applyAlignment="1" applyProtection="1">
      <alignment horizontal="center" vertical="center"/>
    </xf>
    <xf numFmtId="9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3">
    <cellStyle name="Normale" xfId="0" builtinId="0"/>
    <cellStyle name="Normale 3" xfId="2" xr:uid="{00000000-0005-0000-0000-000006000000}"/>
    <cellStyle name="Valuta" xfId="1" builtinId="4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5ED77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[2.1.1. Compito 2 Fogli Elettronici - Soluzione.xlsx]Foglio2!Tabella pivot2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Foglio2!$B$3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Foglio2!$A$4:$A$21</c:f>
              <c:strCache>
                <c:ptCount val="17"/>
                <c:pt idx="0">
                  <c:v>AO</c:v>
                </c:pt>
                <c:pt idx="1">
                  <c:v>BA</c:v>
                </c:pt>
                <c:pt idx="2">
                  <c:v>BR</c:v>
                </c:pt>
                <c:pt idx="3">
                  <c:v>CE</c:v>
                </c:pt>
                <c:pt idx="4">
                  <c:v>FI</c:v>
                </c:pt>
                <c:pt idx="5">
                  <c:v>LI</c:v>
                </c:pt>
                <c:pt idx="6">
                  <c:v>PA</c:v>
                </c:pt>
                <c:pt idx="7">
                  <c:v>RC</c:v>
                </c:pt>
                <c:pt idx="8">
                  <c:v>RO</c:v>
                </c:pt>
                <c:pt idx="9">
                  <c:v>SA</c:v>
                </c:pt>
                <c:pt idx="10">
                  <c:v>TA</c:v>
                </c:pt>
                <c:pt idx="11">
                  <c:v>TO</c:v>
                </c:pt>
                <c:pt idx="12">
                  <c:v>TS</c:v>
                </c:pt>
                <c:pt idx="13">
                  <c:v>TV</c:v>
                </c:pt>
                <c:pt idx="14">
                  <c:v>VC</c:v>
                </c:pt>
                <c:pt idx="15">
                  <c:v>VE</c:v>
                </c:pt>
                <c:pt idx="16">
                  <c:v>VI</c:v>
                </c:pt>
              </c:strCache>
            </c:strRef>
          </c:cat>
          <c:val>
            <c:numRef>
              <c:f>Foglio2!$B$4:$B$21</c:f>
              <c:numCache>
                <c:formatCode>General</c:formatCode>
                <c:ptCount val="17"/>
                <c:pt idx="0">
                  <c:v>352</c:v>
                </c:pt>
                <c:pt idx="1">
                  <c:v>319</c:v>
                </c:pt>
                <c:pt idx="2">
                  <c:v>86</c:v>
                </c:pt>
                <c:pt idx="3">
                  <c:v>339</c:v>
                </c:pt>
                <c:pt idx="4">
                  <c:v>408</c:v>
                </c:pt>
                <c:pt idx="5">
                  <c:v>137</c:v>
                </c:pt>
                <c:pt idx="6">
                  <c:v>222</c:v>
                </c:pt>
                <c:pt idx="7">
                  <c:v>71</c:v>
                </c:pt>
                <c:pt idx="8">
                  <c:v>342</c:v>
                </c:pt>
                <c:pt idx="9">
                  <c:v>60</c:v>
                </c:pt>
                <c:pt idx="10">
                  <c:v>74</c:v>
                </c:pt>
                <c:pt idx="11">
                  <c:v>784</c:v>
                </c:pt>
                <c:pt idx="12">
                  <c:v>160</c:v>
                </c:pt>
                <c:pt idx="13">
                  <c:v>321</c:v>
                </c:pt>
                <c:pt idx="14">
                  <c:v>586</c:v>
                </c:pt>
                <c:pt idx="15">
                  <c:v>261</c:v>
                </c:pt>
                <c:pt idx="16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0-4E46-ACB1-E85DBF536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663600"/>
        <c:axId val="482658680"/>
      </c:barChart>
      <c:catAx>
        <c:axId val="48266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2658680"/>
        <c:crosses val="autoZero"/>
        <c:auto val="1"/>
        <c:lblAlgn val="ctr"/>
        <c:lblOffset val="100"/>
        <c:noMultiLvlLbl val="0"/>
      </c:catAx>
      <c:valAx>
        <c:axId val="48265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266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204787</xdr:colOff>
      <xdr:row>4</xdr:row>
      <xdr:rowOff>157162</xdr:rowOff>
    </xdr:from>
    <xdr:to>
      <xdr:col>20</xdr:col>
      <xdr:colOff>157162</xdr:colOff>
      <xdr:row>19</xdr:row>
      <xdr:rowOff>42862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18793D0-B354-4879-92E8-FE9EDB5C9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ssandro Fuser" refreshedDate="43453.362576041669" createdVersion="6" refreshedVersion="6" minRefreshableVersion="3" recordCount="40" xr:uid="{AD537AE7-5DF9-4D95-810A-2C3CABFCCC71}">
  <cacheSource type="worksheet">
    <worksheetSource ref="A1:G41" sheet="Foglio1"/>
  </cacheSource>
  <cacheFields count="7">
    <cacheField name="ID" numFmtId="0">
      <sharedItems containsSemiMixedTypes="0" containsString="0" containsNumber="1" containsInteger="1" minValue="1" maxValue="40"/>
    </cacheField>
    <cacheField name="Genere" numFmtId="0">
      <sharedItems/>
    </cacheField>
    <cacheField name="Data _x000a_nascita" numFmtId="165">
      <sharedItems containsSemiMixedTypes="0" containsNonDate="0" containsDate="1" containsString="0" minDate="1960-04-25T00:00:00" maxDate="1997-01-08T00:00:00"/>
    </cacheField>
    <cacheField name="Provincia _x000a_residenza" numFmtId="0">
      <sharedItems count="17">
        <s v="FI"/>
        <s v="TO"/>
        <s v="RC"/>
        <s v="TA"/>
        <s v="TS"/>
        <s v="RO"/>
        <s v="AO"/>
        <s v="SA"/>
        <s v="VC"/>
        <s v="BA"/>
        <s v="LI"/>
        <s v="VI"/>
        <s v="PA"/>
        <s v="BR"/>
        <s v="CE"/>
        <s v="TV"/>
        <s v="VE"/>
      </sharedItems>
    </cacheField>
    <cacheField name="Importo _x000a_acquisti" numFmtId="164">
      <sharedItems containsSemiMixedTypes="0" containsString="0" containsNumber="1" containsInteger="1" minValue="57" maxValue="193"/>
    </cacheField>
    <cacheField name="Giovane/Vecchio" numFmtId="0">
      <sharedItems/>
    </cacheField>
    <cacheField name="1.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1"/>
    <s v="F"/>
    <d v="1996-02-01T00:00:00"/>
    <x v="0"/>
    <n v="146"/>
    <s v="Giovane"/>
    <s v="Nella colonna F, scrivi “Giovane” se l’acquisto corrispondente è stato eseguito da una persona nata dopo il 1980, “Vecchio” altrimenti"/>
  </r>
  <r>
    <n v="2"/>
    <s v="F"/>
    <d v="1982-06-21T00:00:00"/>
    <x v="1"/>
    <n v="180"/>
    <s v="Giovane"/>
    <s v="2."/>
  </r>
  <r>
    <n v="3"/>
    <s v="F"/>
    <d v="1989-07-13T00:00:00"/>
    <x v="2"/>
    <n v="71"/>
    <s v="Giovane"/>
    <s v="Conta, nella cella H4, il numero di acquisti fatti in provincia di Torino"/>
  </r>
  <r>
    <n v="4"/>
    <s v="M"/>
    <d v="1993-08-15T00:00:00"/>
    <x v="3"/>
    <n v="74"/>
    <s v="Giovane"/>
    <s v="3."/>
  </r>
  <r>
    <n v="5"/>
    <s v="F"/>
    <d v="1986-03-20T00:00:00"/>
    <x v="4"/>
    <n v="160"/>
    <s v="Giovane"/>
    <s v="Somma, nella cella h6, l’importo degli acquisti fatti dai maschi nati dopo il 1980"/>
  </r>
  <r>
    <n v="6"/>
    <s v="F"/>
    <d v="1962-12-14T00:00:00"/>
    <x v="5"/>
    <n v="188"/>
    <s v="Vecchio"/>
    <s v="4."/>
  </r>
  <r>
    <n v="7"/>
    <s v="M"/>
    <d v="1977-01-09T00:00:00"/>
    <x v="6"/>
    <n v="129"/>
    <s v="Vecchio"/>
    <s v="Colora di verde gli importi acquisti superiori a 95€"/>
  </r>
  <r>
    <n v="8"/>
    <s v="F"/>
    <d v="1978-03-01T00:00:00"/>
    <x v="7"/>
    <n v="60"/>
    <s v="Vecchio"/>
    <s v="5."/>
  </r>
  <r>
    <n v="9"/>
    <s v="M"/>
    <d v="1976-03-23T00:00:00"/>
    <x v="1"/>
    <n v="135"/>
    <s v="Vecchio"/>
    <s v="Costruisci una tabella pivot che calcoli la somma degli acquisti fatti per provincia"/>
  </r>
  <r>
    <n v="10"/>
    <s v="F"/>
    <d v="1993-08-03T00:00:00"/>
    <x v="6"/>
    <n v="113"/>
    <s v="Giovane"/>
    <s v="6."/>
  </r>
  <r>
    <n v="11"/>
    <s v="F"/>
    <d v="1982-10-07T00:00:00"/>
    <x v="8"/>
    <n v="115"/>
    <s v="Giovane"/>
    <s v="Dalla tabella pivot crea un grafico che visualizzi gli importi acquisti per provincia"/>
  </r>
  <r>
    <n v="12"/>
    <s v="F"/>
    <d v="1991-08-07T00:00:00"/>
    <x v="8"/>
    <n v="112"/>
    <s v="Giovane"/>
    <m/>
  </r>
  <r>
    <n v="13"/>
    <s v="F"/>
    <d v="1991-10-26T00:00:00"/>
    <x v="9"/>
    <n v="89"/>
    <s v="Giovane"/>
    <m/>
  </r>
  <r>
    <n v="14"/>
    <s v="M"/>
    <d v="1965-08-17T00:00:00"/>
    <x v="10"/>
    <n v="137"/>
    <s v="Vecchio"/>
    <m/>
  </r>
  <r>
    <n v="15"/>
    <s v="F"/>
    <d v="1989-12-24T00:00:00"/>
    <x v="8"/>
    <n v="96"/>
    <s v="Giovane"/>
    <m/>
  </r>
  <r>
    <n v="16"/>
    <s v="F"/>
    <d v="1961-05-11T00:00:00"/>
    <x v="11"/>
    <n v="152"/>
    <s v="Vecchio"/>
    <m/>
  </r>
  <r>
    <n v="17"/>
    <s v="M"/>
    <d v="1992-03-13T00:00:00"/>
    <x v="12"/>
    <n v="73"/>
    <s v="Giovane"/>
    <m/>
  </r>
  <r>
    <n v="18"/>
    <s v="M"/>
    <d v="1971-03-13T00:00:00"/>
    <x v="0"/>
    <n v="97"/>
    <s v="Vecchio"/>
    <m/>
  </r>
  <r>
    <n v="19"/>
    <s v="F"/>
    <d v="1980-10-10T00:00:00"/>
    <x v="1"/>
    <n v="61"/>
    <s v="Giovane"/>
    <m/>
  </r>
  <r>
    <n v="20"/>
    <s v="M"/>
    <d v="1990-03-01T00:00:00"/>
    <x v="13"/>
    <n v="86"/>
    <s v="Giovane"/>
    <m/>
  </r>
  <r>
    <n v="21"/>
    <s v="F"/>
    <d v="1994-11-27T00:00:00"/>
    <x v="12"/>
    <n v="73"/>
    <s v="Giovane"/>
    <m/>
  </r>
  <r>
    <n v="22"/>
    <s v="M"/>
    <d v="1997-01-07T00:00:00"/>
    <x v="12"/>
    <n v="76"/>
    <s v="Giovane"/>
    <m/>
  </r>
  <r>
    <n v="23"/>
    <s v="F"/>
    <d v="1991-09-23T00:00:00"/>
    <x v="14"/>
    <n v="122"/>
    <s v="Giovane"/>
    <m/>
  </r>
  <r>
    <n v="24"/>
    <s v="M"/>
    <d v="1960-11-13T00:00:00"/>
    <x v="8"/>
    <n v="133"/>
    <s v="Vecchio"/>
    <m/>
  </r>
  <r>
    <n v="25"/>
    <s v="F"/>
    <d v="1966-06-03T00:00:00"/>
    <x v="0"/>
    <n v="165"/>
    <s v="Vecchio"/>
    <m/>
  </r>
  <r>
    <n v="26"/>
    <s v="F"/>
    <d v="1980-02-11T00:00:00"/>
    <x v="15"/>
    <n v="168"/>
    <s v="Giovane"/>
    <m/>
  </r>
  <r>
    <n v="27"/>
    <s v="F"/>
    <d v="1972-11-18T00:00:00"/>
    <x v="1"/>
    <n v="158"/>
    <s v="Vecchio"/>
    <m/>
  </r>
  <r>
    <n v="28"/>
    <s v="F"/>
    <d v="1978-09-18T00:00:00"/>
    <x v="16"/>
    <n v="60"/>
    <s v="Vecchio"/>
    <m/>
  </r>
  <r>
    <n v="29"/>
    <s v="F"/>
    <d v="1986-03-03T00:00:00"/>
    <x v="5"/>
    <n v="154"/>
    <s v="Giovane"/>
    <m/>
  </r>
  <r>
    <n v="30"/>
    <s v="F"/>
    <d v="1964-02-21T00:00:00"/>
    <x v="9"/>
    <n v="116"/>
    <s v="Vecchio"/>
    <m/>
  </r>
  <r>
    <n v="31"/>
    <s v="F"/>
    <d v="1976-01-31T00:00:00"/>
    <x v="14"/>
    <n v="135"/>
    <s v="Vecchio"/>
    <m/>
  </r>
  <r>
    <n v="32"/>
    <s v="F"/>
    <d v="1992-11-01T00:00:00"/>
    <x v="15"/>
    <n v="153"/>
    <s v="Giovane"/>
    <m/>
  </r>
  <r>
    <n v="33"/>
    <s v="M"/>
    <d v="1974-10-14T00:00:00"/>
    <x v="9"/>
    <n v="114"/>
    <s v="Vecchio"/>
    <m/>
  </r>
  <r>
    <n v="34"/>
    <s v="M"/>
    <d v="1977-09-02T00:00:00"/>
    <x v="1"/>
    <n v="193"/>
    <s v="Vecchio"/>
    <m/>
  </r>
  <r>
    <n v="35"/>
    <s v="F"/>
    <d v="1990-03-21T00:00:00"/>
    <x v="8"/>
    <n v="130"/>
    <s v="Giovane"/>
    <m/>
  </r>
  <r>
    <n v="36"/>
    <s v="M"/>
    <d v="1960-04-25T00:00:00"/>
    <x v="14"/>
    <n v="82"/>
    <s v="Vecchio"/>
    <m/>
  </r>
  <r>
    <n v="37"/>
    <s v="M"/>
    <d v="1961-03-01T00:00:00"/>
    <x v="6"/>
    <n v="110"/>
    <s v="Vecchio"/>
    <m/>
  </r>
  <r>
    <n v="38"/>
    <s v="F"/>
    <d v="1991-06-09T00:00:00"/>
    <x v="16"/>
    <n v="98"/>
    <s v="Giovane"/>
    <m/>
  </r>
  <r>
    <n v="39"/>
    <s v="F"/>
    <d v="1963-11-27T00:00:00"/>
    <x v="16"/>
    <n v="103"/>
    <s v="Vecchio"/>
    <m/>
  </r>
  <r>
    <n v="40"/>
    <s v="F"/>
    <d v="1993-05-28T00:00:00"/>
    <x v="1"/>
    <n v="57"/>
    <s v="Giovane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55FDEA-A674-4631-9CEF-32B91F5058EF}" name="Tabella pivot2" cacheId="4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1">
  <location ref="A3:B21" firstHeaderRow="1" firstDataRow="1" firstDataCol="1"/>
  <pivotFields count="7">
    <pivotField showAll="0"/>
    <pivotField showAll="0"/>
    <pivotField numFmtId="165" showAll="0"/>
    <pivotField axis="axisRow" showAll="0">
      <items count="18">
        <item x="6"/>
        <item x="9"/>
        <item x="13"/>
        <item x="14"/>
        <item x="0"/>
        <item x="10"/>
        <item x="12"/>
        <item x="2"/>
        <item x="5"/>
        <item x="7"/>
        <item x="3"/>
        <item x="1"/>
        <item x="4"/>
        <item x="15"/>
        <item x="8"/>
        <item x="16"/>
        <item x="11"/>
        <item t="default"/>
      </items>
    </pivotField>
    <pivotField dataField="1" numFmtId="164" showAll="0"/>
    <pivotField showAll="0"/>
    <pivotField showAl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omma di Importo _x000a_acquisti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="130" zoomScaleNormal="130" workbookViewId="0">
      <selection activeCell="A2" sqref="A2"/>
    </sheetView>
  </sheetViews>
  <sheetFormatPr defaultRowHeight="15" x14ac:dyDescent="0.25"/>
  <cols>
    <col min="1" max="5" width="8.7109375" customWidth="1"/>
    <col min="6" max="6" width="12.140625" customWidth="1"/>
    <col min="7" max="7" width="43.28515625" style="1" customWidth="1"/>
    <col min="8" max="1023" width="8.7109375" customWidth="1"/>
    <col min="1024" max="1025" width="11.5703125"/>
  </cols>
  <sheetData>
    <row r="1" spans="1:8" ht="24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8" ht="60" x14ac:dyDescent="0.25">
      <c r="A2" s="4">
        <v>1</v>
      </c>
      <c r="B2" s="4" t="s">
        <v>7</v>
      </c>
      <c r="C2" s="11">
        <v>35096</v>
      </c>
      <c r="D2" s="5" t="s">
        <v>8</v>
      </c>
      <c r="E2" s="6">
        <v>146</v>
      </c>
      <c r="F2" t="str">
        <f>IF(YEAR(C2)&lt;1980,"Vecchio","Giovane")</f>
        <v>Giovane</v>
      </c>
      <c r="G2" s="1" t="s">
        <v>9</v>
      </c>
      <c r="H2" s="7"/>
    </row>
    <row r="3" spans="1:8" x14ac:dyDescent="0.25">
      <c r="A3" s="4">
        <v>2</v>
      </c>
      <c r="B3" s="4" t="s">
        <v>7</v>
      </c>
      <c r="C3" s="11">
        <v>30123</v>
      </c>
      <c r="D3" s="5" t="s">
        <v>10</v>
      </c>
      <c r="E3" s="6">
        <v>180</v>
      </c>
      <c r="F3" t="str">
        <f t="shared" ref="F3:F41" si="0">IF(YEAR(C3)&lt;1980,"Vecchio","Giovane")</f>
        <v>Giovane</v>
      </c>
      <c r="G3" s="3" t="s">
        <v>11</v>
      </c>
    </row>
    <row r="4" spans="1:8" ht="30" x14ac:dyDescent="0.25">
      <c r="A4" s="4">
        <v>3</v>
      </c>
      <c r="B4" s="4" t="s">
        <v>7</v>
      </c>
      <c r="C4" s="11">
        <v>32702</v>
      </c>
      <c r="D4" s="5" t="s">
        <v>12</v>
      </c>
      <c r="E4" s="6">
        <v>71</v>
      </c>
      <c r="F4" t="str">
        <f t="shared" si="0"/>
        <v>Giovane</v>
      </c>
      <c r="G4" s="1" t="s">
        <v>13</v>
      </c>
      <c r="H4">
        <f>COUNTIF(D2:D41,"TO")</f>
        <v>6</v>
      </c>
    </row>
    <row r="5" spans="1:8" x14ac:dyDescent="0.25">
      <c r="A5" s="4">
        <v>4</v>
      </c>
      <c r="B5" s="4" t="s">
        <v>14</v>
      </c>
      <c r="C5" s="11">
        <v>34196</v>
      </c>
      <c r="D5" s="5" t="s">
        <v>15</v>
      </c>
      <c r="E5" s="6">
        <v>74</v>
      </c>
      <c r="F5" t="str">
        <f t="shared" si="0"/>
        <v>Giovane</v>
      </c>
      <c r="G5" s="3" t="s">
        <v>16</v>
      </c>
    </row>
    <row r="6" spans="1:8" ht="30" x14ac:dyDescent="0.25">
      <c r="A6" s="4">
        <v>5</v>
      </c>
      <c r="B6" s="4" t="s">
        <v>7</v>
      </c>
      <c r="C6" s="11">
        <v>31491</v>
      </c>
      <c r="D6" s="5" t="s">
        <v>17</v>
      </c>
      <c r="E6" s="6">
        <v>160</v>
      </c>
      <c r="F6" t="str">
        <f t="shared" si="0"/>
        <v>Giovane</v>
      </c>
      <c r="G6" s="1" t="s">
        <v>18</v>
      </c>
      <c r="H6">
        <f>SUMIFS(E2:E41,B2:B41,"M",C2:C41,"&gt;31/12/1980")</f>
        <v>309</v>
      </c>
    </row>
    <row r="7" spans="1:8" x14ac:dyDescent="0.25">
      <c r="A7" s="4">
        <v>6</v>
      </c>
      <c r="B7" s="4" t="s">
        <v>7</v>
      </c>
      <c r="C7" s="11">
        <v>22994</v>
      </c>
      <c r="D7" s="5" t="s">
        <v>19</v>
      </c>
      <c r="E7" s="6">
        <v>188</v>
      </c>
      <c r="F7" t="str">
        <f t="shared" si="0"/>
        <v>Vecchio</v>
      </c>
      <c r="G7" s="3" t="s">
        <v>20</v>
      </c>
    </row>
    <row r="8" spans="1:8" ht="30" x14ac:dyDescent="0.25">
      <c r="A8" s="4">
        <v>7</v>
      </c>
      <c r="B8" s="4" t="s">
        <v>14</v>
      </c>
      <c r="C8" s="11">
        <v>28134</v>
      </c>
      <c r="D8" s="5" t="s">
        <v>21</v>
      </c>
      <c r="E8" s="6">
        <v>129</v>
      </c>
      <c r="F8" t="str">
        <f t="shared" si="0"/>
        <v>Vecchio</v>
      </c>
      <c r="G8" s="1" t="s">
        <v>22</v>
      </c>
    </row>
    <row r="9" spans="1:8" x14ac:dyDescent="0.25">
      <c r="A9" s="4">
        <v>8</v>
      </c>
      <c r="B9" s="4" t="s">
        <v>7</v>
      </c>
      <c r="C9" s="11">
        <v>28550</v>
      </c>
      <c r="D9" s="5" t="s">
        <v>23</v>
      </c>
      <c r="E9" s="6">
        <v>60</v>
      </c>
      <c r="F9" t="str">
        <f t="shared" si="0"/>
        <v>Vecchio</v>
      </c>
      <c r="G9" s="3" t="s">
        <v>24</v>
      </c>
    </row>
    <row r="10" spans="1:8" ht="30" x14ac:dyDescent="0.25">
      <c r="A10" s="4">
        <v>9</v>
      </c>
      <c r="B10" s="4" t="s">
        <v>14</v>
      </c>
      <c r="C10" s="11">
        <v>27842</v>
      </c>
      <c r="D10" s="5" t="s">
        <v>10</v>
      </c>
      <c r="E10" s="6">
        <v>135</v>
      </c>
      <c r="F10" t="str">
        <f t="shared" si="0"/>
        <v>Vecchio</v>
      </c>
      <c r="G10" s="1" t="s">
        <v>25</v>
      </c>
    </row>
    <row r="11" spans="1:8" x14ac:dyDescent="0.25">
      <c r="A11" s="4">
        <v>10</v>
      </c>
      <c r="B11" s="4" t="s">
        <v>7</v>
      </c>
      <c r="C11" s="11">
        <v>34184</v>
      </c>
      <c r="D11" s="5" t="s">
        <v>21</v>
      </c>
      <c r="E11" s="6">
        <v>113</v>
      </c>
      <c r="F11" t="str">
        <f t="shared" si="0"/>
        <v>Giovane</v>
      </c>
      <c r="G11" s="3" t="s">
        <v>26</v>
      </c>
    </row>
    <row r="12" spans="1:8" ht="30" x14ac:dyDescent="0.25">
      <c r="A12" s="4">
        <v>11</v>
      </c>
      <c r="B12" s="4" t="s">
        <v>7</v>
      </c>
      <c r="C12" s="11">
        <v>30231</v>
      </c>
      <c r="D12" s="5" t="s">
        <v>27</v>
      </c>
      <c r="E12" s="6">
        <v>115</v>
      </c>
      <c r="F12" t="str">
        <f t="shared" si="0"/>
        <v>Giovane</v>
      </c>
      <c r="G12" s="1" t="s">
        <v>28</v>
      </c>
    </row>
    <row r="13" spans="1:8" x14ac:dyDescent="0.25">
      <c r="A13" s="4">
        <v>12</v>
      </c>
      <c r="B13" s="4" t="s">
        <v>7</v>
      </c>
      <c r="C13" s="11">
        <v>33457</v>
      </c>
      <c r="D13" s="5" t="s">
        <v>27</v>
      </c>
      <c r="E13" s="6">
        <v>112</v>
      </c>
      <c r="F13" t="str">
        <f t="shared" si="0"/>
        <v>Giovane</v>
      </c>
      <c r="G13" s="8"/>
    </row>
    <row r="14" spans="1:8" x14ac:dyDescent="0.25">
      <c r="A14" s="4">
        <v>13</v>
      </c>
      <c r="B14" s="4" t="s">
        <v>7</v>
      </c>
      <c r="C14" s="11">
        <v>33537</v>
      </c>
      <c r="D14" s="5" t="s">
        <v>29</v>
      </c>
      <c r="E14" s="6">
        <v>89</v>
      </c>
      <c r="F14" t="str">
        <f t="shared" si="0"/>
        <v>Giovane</v>
      </c>
      <c r="G14" s="9"/>
    </row>
    <row r="15" spans="1:8" x14ac:dyDescent="0.25">
      <c r="A15" s="4">
        <v>14</v>
      </c>
      <c r="B15" s="4" t="s">
        <v>14</v>
      </c>
      <c r="C15" s="11">
        <v>23971</v>
      </c>
      <c r="D15" s="5" t="s">
        <v>30</v>
      </c>
      <c r="E15" s="6">
        <v>137</v>
      </c>
      <c r="F15" t="str">
        <f t="shared" si="0"/>
        <v>Vecchio</v>
      </c>
      <c r="G15" s="8"/>
    </row>
    <row r="16" spans="1:8" x14ac:dyDescent="0.25">
      <c r="A16" s="4">
        <v>15</v>
      </c>
      <c r="B16" s="4" t="s">
        <v>7</v>
      </c>
      <c r="C16" s="11">
        <v>32866</v>
      </c>
      <c r="D16" s="5" t="s">
        <v>27</v>
      </c>
      <c r="E16" s="6">
        <v>96</v>
      </c>
      <c r="F16" t="str">
        <f t="shared" si="0"/>
        <v>Giovane</v>
      </c>
    </row>
    <row r="17" spans="1:7" x14ac:dyDescent="0.25">
      <c r="A17" s="4">
        <v>16</v>
      </c>
      <c r="B17" s="4" t="s">
        <v>7</v>
      </c>
      <c r="C17" s="11">
        <v>22412</v>
      </c>
      <c r="D17" s="5" t="s">
        <v>31</v>
      </c>
      <c r="E17" s="6">
        <v>152</v>
      </c>
      <c r="F17" t="str">
        <f t="shared" si="0"/>
        <v>Vecchio</v>
      </c>
      <c r="G17"/>
    </row>
    <row r="18" spans="1:7" x14ac:dyDescent="0.25">
      <c r="A18" s="4">
        <v>17</v>
      </c>
      <c r="B18" s="4" t="s">
        <v>14</v>
      </c>
      <c r="C18" s="11">
        <v>33676</v>
      </c>
      <c r="D18" s="5" t="s">
        <v>32</v>
      </c>
      <c r="E18" s="6">
        <v>73</v>
      </c>
      <c r="F18" t="str">
        <f t="shared" si="0"/>
        <v>Giovane</v>
      </c>
      <c r="G18"/>
    </row>
    <row r="19" spans="1:7" x14ac:dyDescent="0.25">
      <c r="A19" s="4">
        <v>18</v>
      </c>
      <c r="B19" s="4" t="s">
        <v>14</v>
      </c>
      <c r="C19" s="11">
        <v>26005</v>
      </c>
      <c r="D19" s="5" t="s">
        <v>8</v>
      </c>
      <c r="E19" s="6">
        <v>97</v>
      </c>
      <c r="F19" t="str">
        <f t="shared" si="0"/>
        <v>Vecchio</v>
      </c>
      <c r="G19" s="10"/>
    </row>
    <row r="20" spans="1:7" x14ac:dyDescent="0.25">
      <c r="A20" s="4">
        <v>19</v>
      </c>
      <c r="B20" s="4" t="s">
        <v>7</v>
      </c>
      <c r="C20" s="11">
        <v>29504</v>
      </c>
      <c r="D20" s="5" t="s">
        <v>10</v>
      </c>
      <c r="E20" s="6">
        <v>61</v>
      </c>
      <c r="F20" t="str">
        <f t="shared" si="0"/>
        <v>Giovane</v>
      </c>
    </row>
    <row r="21" spans="1:7" x14ac:dyDescent="0.25">
      <c r="A21" s="4">
        <v>20</v>
      </c>
      <c r="B21" s="4" t="s">
        <v>14</v>
      </c>
      <c r="C21" s="11">
        <v>32933</v>
      </c>
      <c r="D21" s="5" t="s">
        <v>33</v>
      </c>
      <c r="E21" s="6">
        <v>86</v>
      </c>
      <c r="F21" t="str">
        <f t="shared" si="0"/>
        <v>Giovane</v>
      </c>
    </row>
    <row r="22" spans="1:7" x14ac:dyDescent="0.25">
      <c r="A22" s="4">
        <v>21</v>
      </c>
      <c r="B22" s="4" t="s">
        <v>7</v>
      </c>
      <c r="C22" s="11">
        <v>34665</v>
      </c>
      <c r="D22" s="5" t="s">
        <v>32</v>
      </c>
      <c r="E22" s="6">
        <v>73</v>
      </c>
      <c r="F22" t="str">
        <f t="shared" si="0"/>
        <v>Giovane</v>
      </c>
    </row>
    <row r="23" spans="1:7" x14ac:dyDescent="0.25">
      <c r="A23" s="4">
        <v>22</v>
      </c>
      <c r="B23" s="4" t="s">
        <v>14</v>
      </c>
      <c r="C23" s="11">
        <v>35437</v>
      </c>
      <c r="D23" s="5" t="s">
        <v>32</v>
      </c>
      <c r="E23" s="6">
        <v>76</v>
      </c>
      <c r="F23" t="str">
        <f t="shared" si="0"/>
        <v>Giovane</v>
      </c>
    </row>
    <row r="24" spans="1:7" x14ac:dyDescent="0.25">
      <c r="A24" s="4">
        <v>23</v>
      </c>
      <c r="B24" s="4" t="s">
        <v>7</v>
      </c>
      <c r="C24" s="11">
        <v>33504</v>
      </c>
      <c r="D24" s="5" t="s">
        <v>34</v>
      </c>
      <c r="E24" s="6">
        <v>122</v>
      </c>
      <c r="F24" t="str">
        <f t="shared" si="0"/>
        <v>Giovane</v>
      </c>
    </row>
    <row r="25" spans="1:7" x14ac:dyDescent="0.25">
      <c r="A25" s="4">
        <v>24</v>
      </c>
      <c r="B25" s="4" t="s">
        <v>14</v>
      </c>
      <c r="C25" s="11">
        <v>22233</v>
      </c>
      <c r="D25" s="5" t="s">
        <v>27</v>
      </c>
      <c r="E25" s="6">
        <v>133</v>
      </c>
      <c r="F25" t="str">
        <f t="shared" si="0"/>
        <v>Vecchio</v>
      </c>
    </row>
    <row r="26" spans="1:7" x14ac:dyDescent="0.25">
      <c r="A26" s="4">
        <v>25</v>
      </c>
      <c r="B26" s="4" t="s">
        <v>7</v>
      </c>
      <c r="C26" s="11">
        <v>24261</v>
      </c>
      <c r="D26" s="5" t="s">
        <v>8</v>
      </c>
      <c r="E26" s="6">
        <v>165</v>
      </c>
      <c r="F26" t="str">
        <f t="shared" si="0"/>
        <v>Vecchio</v>
      </c>
    </row>
    <row r="27" spans="1:7" x14ac:dyDescent="0.25">
      <c r="A27" s="4">
        <v>26</v>
      </c>
      <c r="B27" s="4" t="s">
        <v>7</v>
      </c>
      <c r="C27" s="11">
        <v>29262</v>
      </c>
      <c r="D27" s="5" t="s">
        <v>35</v>
      </c>
      <c r="E27" s="6">
        <v>168</v>
      </c>
      <c r="F27" t="str">
        <f t="shared" si="0"/>
        <v>Giovane</v>
      </c>
    </row>
    <row r="28" spans="1:7" x14ac:dyDescent="0.25">
      <c r="A28" s="4">
        <v>27</v>
      </c>
      <c r="B28" s="4" t="s">
        <v>7</v>
      </c>
      <c r="C28" s="11">
        <v>26621</v>
      </c>
      <c r="D28" s="5" t="s">
        <v>10</v>
      </c>
      <c r="E28" s="6">
        <v>158</v>
      </c>
      <c r="F28" t="str">
        <f t="shared" si="0"/>
        <v>Vecchio</v>
      </c>
    </row>
    <row r="29" spans="1:7" x14ac:dyDescent="0.25">
      <c r="A29" s="4">
        <v>28</v>
      </c>
      <c r="B29" s="4" t="s">
        <v>7</v>
      </c>
      <c r="C29" s="11">
        <v>28751</v>
      </c>
      <c r="D29" s="5" t="s">
        <v>36</v>
      </c>
      <c r="E29" s="6">
        <v>60</v>
      </c>
      <c r="F29" t="str">
        <f t="shared" si="0"/>
        <v>Vecchio</v>
      </c>
    </row>
    <row r="30" spans="1:7" x14ac:dyDescent="0.25">
      <c r="A30" s="4">
        <v>29</v>
      </c>
      <c r="B30" s="4" t="s">
        <v>7</v>
      </c>
      <c r="C30" s="11">
        <v>31474</v>
      </c>
      <c r="D30" s="5" t="s">
        <v>19</v>
      </c>
      <c r="E30" s="6">
        <v>154</v>
      </c>
      <c r="F30" t="str">
        <f t="shared" si="0"/>
        <v>Giovane</v>
      </c>
    </row>
    <row r="31" spans="1:7" x14ac:dyDescent="0.25">
      <c r="A31" s="4">
        <v>30</v>
      </c>
      <c r="B31" s="4" t="s">
        <v>7</v>
      </c>
      <c r="C31" s="11">
        <v>23428</v>
      </c>
      <c r="D31" s="5" t="s">
        <v>29</v>
      </c>
      <c r="E31" s="6">
        <v>116</v>
      </c>
      <c r="F31" t="str">
        <f t="shared" si="0"/>
        <v>Vecchio</v>
      </c>
    </row>
    <row r="32" spans="1:7" x14ac:dyDescent="0.25">
      <c r="A32" s="4">
        <v>31</v>
      </c>
      <c r="B32" s="4" t="s">
        <v>7</v>
      </c>
      <c r="C32" s="11">
        <v>27790</v>
      </c>
      <c r="D32" s="5" t="s">
        <v>34</v>
      </c>
      <c r="E32" s="6">
        <v>135</v>
      </c>
      <c r="F32" t="str">
        <f t="shared" si="0"/>
        <v>Vecchio</v>
      </c>
    </row>
    <row r="33" spans="1:6" x14ac:dyDescent="0.25">
      <c r="A33" s="4">
        <v>32</v>
      </c>
      <c r="B33" s="4" t="s">
        <v>7</v>
      </c>
      <c r="C33" s="11">
        <v>33909</v>
      </c>
      <c r="D33" s="5" t="s">
        <v>35</v>
      </c>
      <c r="E33" s="6">
        <v>153</v>
      </c>
      <c r="F33" t="str">
        <f t="shared" si="0"/>
        <v>Giovane</v>
      </c>
    </row>
    <row r="34" spans="1:6" x14ac:dyDescent="0.25">
      <c r="A34" s="4">
        <v>33</v>
      </c>
      <c r="B34" s="4" t="s">
        <v>14</v>
      </c>
      <c r="C34" s="11">
        <v>27316</v>
      </c>
      <c r="D34" s="5" t="s">
        <v>29</v>
      </c>
      <c r="E34" s="6">
        <v>114</v>
      </c>
      <c r="F34" t="str">
        <f t="shared" si="0"/>
        <v>Vecchio</v>
      </c>
    </row>
    <row r="35" spans="1:6" x14ac:dyDescent="0.25">
      <c r="A35" s="4">
        <v>34</v>
      </c>
      <c r="B35" s="4" t="s">
        <v>14</v>
      </c>
      <c r="C35" s="11">
        <v>28370</v>
      </c>
      <c r="D35" s="5" t="s">
        <v>10</v>
      </c>
      <c r="E35" s="6">
        <v>193</v>
      </c>
      <c r="F35" t="str">
        <f t="shared" si="0"/>
        <v>Vecchio</v>
      </c>
    </row>
    <row r="36" spans="1:6" x14ac:dyDescent="0.25">
      <c r="A36" s="4">
        <v>35</v>
      </c>
      <c r="B36" s="4" t="s">
        <v>7</v>
      </c>
      <c r="C36" s="11">
        <v>32953</v>
      </c>
      <c r="D36" s="5" t="s">
        <v>27</v>
      </c>
      <c r="E36" s="6">
        <v>130</v>
      </c>
      <c r="F36" t="str">
        <f t="shared" si="0"/>
        <v>Giovane</v>
      </c>
    </row>
    <row r="37" spans="1:6" x14ac:dyDescent="0.25">
      <c r="A37" s="4">
        <v>36</v>
      </c>
      <c r="B37" s="4" t="s">
        <v>14</v>
      </c>
      <c r="C37" s="11">
        <v>22031</v>
      </c>
      <c r="D37" s="5" t="s">
        <v>34</v>
      </c>
      <c r="E37" s="6">
        <v>82</v>
      </c>
      <c r="F37" t="str">
        <f t="shared" si="0"/>
        <v>Vecchio</v>
      </c>
    </row>
    <row r="38" spans="1:6" x14ac:dyDescent="0.25">
      <c r="A38" s="4">
        <v>37</v>
      </c>
      <c r="B38" s="4" t="s">
        <v>14</v>
      </c>
      <c r="C38" s="11">
        <v>22341</v>
      </c>
      <c r="D38" s="5" t="s">
        <v>21</v>
      </c>
      <c r="E38" s="6">
        <v>110</v>
      </c>
      <c r="F38" t="str">
        <f t="shared" si="0"/>
        <v>Vecchio</v>
      </c>
    </row>
    <row r="39" spans="1:6" x14ac:dyDescent="0.25">
      <c r="A39" s="4">
        <v>38</v>
      </c>
      <c r="B39" s="4" t="s">
        <v>7</v>
      </c>
      <c r="C39" s="11">
        <v>33398</v>
      </c>
      <c r="D39" s="5" t="s">
        <v>36</v>
      </c>
      <c r="E39" s="6">
        <v>98</v>
      </c>
      <c r="F39" t="str">
        <f t="shared" si="0"/>
        <v>Giovane</v>
      </c>
    </row>
    <row r="40" spans="1:6" x14ac:dyDescent="0.25">
      <c r="A40" s="4">
        <v>39</v>
      </c>
      <c r="B40" s="4" t="s">
        <v>7</v>
      </c>
      <c r="C40" s="11">
        <v>23342</v>
      </c>
      <c r="D40" s="5" t="s">
        <v>36</v>
      </c>
      <c r="E40" s="6">
        <v>103</v>
      </c>
      <c r="F40" t="str">
        <f t="shared" si="0"/>
        <v>Vecchio</v>
      </c>
    </row>
    <row r="41" spans="1:6" x14ac:dyDescent="0.25">
      <c r="A41" s="4">
        <v>40</v>
      </c>
      <c r="B41" s="4" t="s">
        <v>7</v>
      </c>
      <c r="C41" s="11">
        <v>34117</v>
      </c>
      <c r="D41" s="5" t="s">
        <v>10</v>
      </c>
      <c r="E41" s="6">
        <v>57</v>
      </c>
      <c r="F41" t="str">
        <f t="shared" si="0"/>
        <v>Giovane</v>
      </c>
    </row>
  </sheetData>
  <conditionalFormatting sqref="E1:E1048576">
    <cfRule type="cellIs" dxfId="0" priority="1" operator="greaterThan">
      <formula>95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CF2B7-7CF7-457B-B984-10B430E54A7B}">
  <dimension ref="A3:B21"/>
  <sheetViews>
    <sheetView workbookViewId="0">
      <selection activeCell="W16" sqref="W16"/>
    </sheetView>
  </sheetViews>
  <sheetFormatPr defaultRowHeight="15" x14ac:dyDescent="0.25"/>
  <cols>
    <col min="1" max="1" width="18.28515625" bestFit="1" customWidth="1"/>
    <col min="2" max="2" width="26.28515625" bestFit="1" customWidth="1"/>
    <col min="3" max="3" width="4" bestFit="1" customWidth="1"/>
    <col min="4" max="4" width="3.28515625" bestFit="1" customWidth="1"/>
    <col min="5" max="8" width="4" bestFit="1" customWidth="1"/>
    <col min="9" max="9" width="3.28515625" bestFit="1" customWidth="1"/>
    <col min="10" max="10" width="4" bestFit="1" customWidth="1"/>
    <col min="11" max="12" width="3.28515625" bestFit="1" customWidth="1"/>
    <col min="13" max="18" width="4" bestFit="1" customWidth="1"/>
    <col min="19" max="19" width="18.28515625" bestFit="1" customWidth="1"/>
  </cols>
  <sheetData>
    <row r="3" spans="1:2" x14ac:dyDescent="0.25">
      <c r="A3" s="13" t="s">
        <v>38</v>
      </c>
      <c r="B3" t="s">
        <v>37</v>
      </c>
    </row>
    <row r="4" spans="1:2" x14ac:dyDescent="0.25">
      <c r="A4" s="14" t="s">
        <v>21</v>
      </c>
      <c r="B4" s="12">
        <v>352</v>
      </c>
    </row>
    <row r="5" spans="1:2" x14ac:dyDescent="0.25">
      <c r="A5" s="14" t="s">
        <v>29</v>
      </c>
      <c r="B5" s="12">
        <v>319</v>
      </c>
    </row>
    <row r="6" spans="1:2" x14ac:dyDescent="0.25">
      <c r="A6" s="14" t="s">
        <v>33</v>
      </c>
      <c r="B6" s="12">
        <v>86</v>
      </c>
    </row>
    <row r="7" spans="1:2" x14ac:dyDescent="0.25">
      <c r="A7" s="14" t="s">
        <v>34</v>
      </c>
      <c r="B7" s="12">
        <v>339</v>
      </c>
    </row>
    <row r="8" spans="1:2" x14ac:dyDescent="0.25">
      <c r="A8" s="14" t="s">
        <v>8</v>
      </c>
      <c r="B8" s="12">
        <v>408</v>
      </c>
    </row>
    <row r="9" spans="1:2" x14ac:dyDescent="0.25">
      <c r="A9" s="14" t="s">
        <v>30</v>
      </c>
      <c r="B9" s="12">
        <v>137</v>
      </c>
    </row>
    <row r="10" spans="1:2" x14ac:dyDescent="0.25">
      <c r="A10" s="14" t="s">
        <v>32</v>
      </c>
      <c r="B10" s="12">
        <v>222</v>
      </c>
    </row>
    <row r="11" spans="1:2" x14ac:dyDescent="0.25">
      <c r="A11" s="14" t="s">
        <v>12</v>
      </c>
      <c r="B11" s="12">
        <v>71</v>
      </c>
    </row>
    <row r="12" spans="1:2" x14ac:dyDescent="0.25">
      <c r="A12" s="14" t="s">
        <v>19</v>
      </c>
      <c r="B12" s="12">
        <v>342</v>
      </c>
    </row>
    <row r="13" spans="1:2" x14ac:dyDescent="0.25">
      <c r="A13" s="14" t="s">
        <v>23</v>
      </c>
      <c r="B13" s="12">
        <v>60</v>
      </c>
    </row>
    <row r="14" spans="1:2" x14ac:dyDescent="0.25">
      <c r="A14" s="14" t="s">
        <v>15</v>
      </c>
      <c r="B14" s="12">
        <v>74</v>
      </c>
    </row>
    <row r="15" spans="1:2" x14ac:dyDescent="0.25">
      <c r="A15" s="14" t="s">
        <v>10</v>
      </c>
      <c r="B15" s="12">
        <v>784</v>
      </c>
    </row>
    <row r="16" spans="1:2" x14ac:dyDescent="0.25">
      <c r="A16" s="14" t="s">
        <v>17</v>
      </c>
      <c r="B16" s="12">
        <v>160</v>
      </c>
    </row>
    <row r="17" spans="1:2" x14ac:dyDescent="0.25">
      <c r="A17" s="14" t="s">
        <v>35</v>
      </c>
      <c r="B17" s="12">
        <v>321</v>
      </c>
    </row>
    <row r="18" spans="1:2" x14ac:dyDescent="0.25">
      <c r="A18" s="14" t="s">
        <v>27</v>
      </c>
      <c r="B18" s="12">
        <v>586</v>
      </c>
    </row>
    <row r="19" spans="1:2" x14ac:dyDescent="0.25">
      <c r="A19" s="14" t="s">
        <v>36</v>
      </c>
      <c r="B19" s="12">
        <v>261</v>
      </c>
    </row>
    <row r="20" spans="1:2" x14ac:dyDescent="0.25">
      <c r="A20" s="14" t="s">
        <v>31</v>
      </c>
      <c r="B20" s="12">
        <v>152</v>
      </c>
    </row>
    <row r="21" spans="1:2" x14ac:dyDescent="0.25">
      <c r="A21" s="14" t="s">
        <v>39</v>
      </c>
      <c r="B21" s="12">
        <v>4674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Alessandro Fuser</dc:creator>
  <dc:description/>
  <cp:lastModifiedBy>Alessandro Fuser</cp:lastModifiedBy>
  <cp:revision>4</cp:revision>
  <dcterms:created xsi:type="dcterms:W3CDTF">2018-11-24T10:12:52Z</dcterms:created>
  <dcterms:modified xsi:type="dcterms:W3CDTF">2018-12-19T07:42:44Z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