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40F3E19-7374-4FE0-A541-162A90F45938}" xr6:coauthVersionLast="47" xr6:coauthVersionMax="47" xr10:uidLastSave="{00000000-0000-0000-0000-000000000000}"/>
  <bookViews>
    <workbookView xWindow="-120" yWindow="-120" windowWidth="20730" windowHeight="11160" xr2:uid="{69DDE332-B075-4A3E-B06C-8DA68FBFA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I14" i="1"/>
  <c r="I13" i="1"/>
  <c r="I12" i="1"/>
  <c r="I11" i="1"/>
  <c r="I10" i="1"/>
  <c r="I9" i="1"/>
  <c r="I8" i="1"/>
  <c r="I7" i="1"/>
  <c r="I6" i="1"/>
  <c r="I5" i="1"/>
  <c r="I4" i="1"/>
  <c r="I3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D2" i="1"/>
  <c r="C14" i="1"/>
  <c r="C13" i="1"/>
  <c r="C12" i="1"/>
  <c r="C11" i="1"/>
  <c r="C10" i="1"/>
  <c r="C9" i="1"/>
  <c r="C8" i="1"/>
  <c r="C7" i="1"/>
  <c r="C6" i="1"/>
  <c r="C5" i="1"/>
  <c r="C4" i="1"/>
  <c r="C3" i="1"/>
  <c r="M2" i="1"/>
  <c r="L3" i="1"/>
  <c r="L4" i="1"/>
  <c r="L5" i="1"/>
  <c r="L6" i="1"/>
  <c r="L7" i="1"/>
  <c r="L8" i="1"/>
  <c r="L9" i="1"/>
  <c r="L10" i="1"/>
  <c r="L11" i="1"/>
  <c r="L12" i="1"/>
  <c r="L13" i="1"/>
  <c r="K14" i="1"/>
  <c r="L14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</calcChain>
</file>

<file path=xl/sharedStrings.xml><?xml version="1.0" encoding="utf-8"?>
<sst xmlns="http://schemas.openxmlformats.org/spreadsheetml/2006/main" count="17" uniqueCount="17">
  <si>
    <t>Tahun</t>
  </si>
  <si>
    <t>Emas</t>
  </si>
  <si>
    <t>IHSG</t>
  </si>
  <si>
    <t>LQ45</t>
  </si>
  <si>
    <t>Properti</t>
  </si>
  <si>
    <t>Per_Emas</t>
  </si>
  <si>
    <t>Per_IHSG</t>
  </si>
  <si>
    <t>Per_LQ45</t>
  </si>
  <si>
    <t>Per_Properti</t>
  </si>
  <si>
    <t>Per_Inflasi</t>
  </si>
  <si>
    <t>Acc_Properti</t>
  </si>
  <si>
    <t>Acc_Inflasi</t>
  </si>
  <si>
    <t>Acc_Emas</t>
  </si>
  <si>
    <t>Acc_IHSG</t>
  </si>
  <si>
    <t>Acc_LQ45</t>
  </si>
  <si>
    <t>Per_Other</t>
  </si>
  <si>
    <t>Acc_Other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</si>
</sst>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4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246F-9739-4B4A-9B89-71522C23E04D}">
  <dimension ref="A1:Q14"/>
  <sheetViews>
    <sheetView tabSelected="1" workbookViewId="0">
      <selection activeCell="Q2" sqref="Q2"/>
    </sheetView>
  </sheetViews>
  <sheetFormatPr defaultRowHeight="15" x14ac:dyDescent="0.25"/>
  <cols>
    <col min="2" max="2" width="9.140625" customWidth="1"/>
    <col min="3" max="4" width="9.5703125" customWidth="1"/>
    <col min="5" max="11" width="9.140625" customWidth="1"/>
    <col min="12" max="12" width="12.28515625" bestFit="1" customWidth="1"/>
    <col min="13" max="13" width="12.28515625" customWidth="1"/>
    <col min="14" max="14" width="10.42578125" bestFit="1" customWidth="1"/>
    <col min="15" max="15" width="13.5703125" bestFit="1" customWidth="1"/>
    <col min="16" max="17" width="13.140625" bestFit="1" customWidth="1"/>
  </cols>
  <sheetData>
    <row r="1" spans="1:17" x14ac:dyDescent="0.25">
      <c r="A1" t="s">
        <v>0</v>
      </c>
      <c r="B1" t="s">
        <v>1</v>
      </c>
      <c r="C1" t="s">
        <v>5</v>
      </c>
      <c r="D1" t="s">
        <v>12</v>
      </c>
      <c r="E1" t="s">
        <v>2</v>
      </c>
      <c r="F1" t="s">
        <v>6</v>
      </c>
      <c r="G1" t="s">
        <v>13</v>
      </c>
      <c r="H1" t="s">
        <v>3</v>
      </c>
      <c r="I1" t="s">
        <v>7</v>
      </c>
      <c r="J1" t="s">
        <v>14</v>
      </c>
      <c r="K1" t="s">
        <v>4</v>
      </c>
      <c r="L1" t="s">
        <v>8</v>
      </c>
      <c r="M1" t="s">
        <v>10</v>
      </c>
      <c r="N1" t="s">
        <v>9</v>
      </c>
      <c r="O1" t="s">
        <v>11</v>
      </c>
      <c r="P1" t="s">
        <v>15</v>
      </c>
      <c r="Q1" t="s">
        <v>16</v>
      </c>
    </row>
    <row r="2" spans="1:17" x14ac:dyDescent="0.25">
      <c r="A2">
        <v>2010</v>
      </c>
      <c r="B2">
        <v>471000</v>
      </c>
      <c r="C2" s="5"/>
      <c r="D2" s="4">
        <f>100%</f>
        <v>1</v>
      </c>
      <c r="E2" s="1">
        <v>3703.51</v>
      </c>
      <c r="F2" s="5"/>
      <c r="G2" s="4">
        <f>100%</f>
        <v>1</v>
      </c>
      <c r="H2">
        <v>661.38</v>
      </c>
      <c r="I2" s="5"/>
      <c r="J2" s="4">
        <f>100%</f>
        <v>1</v>
      </c>
      <c r="K2">
        <v>136.65</v>
      </c>
      <c r="L2" s="5"/>
      <c r="M2" s="4">
        <f>100%</f>
        <v>1</v>
      </c>
      <c r="N2" s="3">
        <v>6.9599999999999995E-2</v>
      </c>
      <c r="O2" s="4">
        <f>100%</f>
        <v>1</v>
      </c>
      <c r="P2" s="4">
        <v>0.04</v>
      </c>
      <c r="Q2" s="4">
        <f>100%</f>
        <v>1</v>
      </c>
    </row>
    <row r="3" spans="1:17" x14ac:dyDescent="0.25">
      <c r="A3">
        <v>2011</v>
      </c>
      <c r="B3">
        <v>555000</v>
      </c>
      <c r="C3" s="6">
        <f>(B3-B2)/B2</f>
        <v>0.17834394904458598</v>
      </c>
      <c r="D3" s="3">
        <f>D2+C3</f>
        <v>1.1783439490445859</v>
      </c>
      <c r="E3">
        <v>3821.99</v>
      </c>
      <c r="F3" s="6">
        <f>(E3-E2)/E2</f>
        <v>3.199127314358529E-2</v>
      </c>
      <c r="G3" s="3">
        <f>G2+F3</f>
        <v>1.0319912731435852</v>
      </c>
      <c r="H3">
        <v>673.51</v>
      </c>
      <c r="I3" s="6">
        <f>(H3-H2)/H2</f>
        <v>1.834043968671565E-2</v>
      </c>
      <c r="J3" s="3">
        <f>J2+I3</f>
        <v>1.0183404396867157</v>
      </c>
      <c r="K3">
        <v>143.55000000000001</v>
      </c>
      <c r="L3" s="6">
        <f>(K3-K2)/K2</f>
        <v>5.0493962678375449E-2</v>
      </c>
      <c r="M3" s="3">
        <f>M2+L3</f>
        <v>1.0504939626783754</v>
      </c>
      <c r="N3" s="3">
        <v>3.7900000000000003E-2</v>
      </c>
      <c r="O3" s="3">
        <f>O2+N3</f>
        <v>1.0379</v>
      </c>
      <c r="P3" s="4">
        <v>0.04</v>
      </c>
      <c r="Q3" s="3">
        <f>Q2+P3</f>
        <v>1.04</v>
      </c>
    </row>
    <row r="4" spans="1:17" x14ac:dyDescent="0.25">
      <c r="A4">
        <v>2012</v>
      </c>
      <c r="B4">
        <v>604200</v>
      </c>
      <c r="C4" s="6">
        <f t="shared" ref="C4:C14" si="0">(B4-B3)/B3</f>
        <v>8.8648648648648645E-2</v>
      </c>
      <c r="D4" s="3">
        <f>D3+(C4*D3)</f>
        <v>1.2828025477707006</v>
      </c>
      <c r="E4">
        <v>4316.6899999999996</v>
      </c>
      <c r="F4" s="6">
        <f t="shared" ref="F4:F14" si="1">(E4-E3)/E3</f>
        <v>0.12943518952168892</v>
      </c>
      <c r="G4" s="3">
        <f>G3+(F4*G3)</f>
        <v>1.1655672591676542</v>
      </c>
      <c r="H4">
        <v>735.04</v>
      </c>
      <c r="I4" s="6">
        <f t="shared" ref="I4:I14" si="2">(H4-H3)/H3</f>
        <v>9.13572181556324E-2</v>
      </c>
      <c r="J4" s="3">
        <f>J3+(I4*J3)</f>
        <v>1.1113731893918777</v>
      </c>
      <c r="K4">
        <v>153.58000000000001</v>
      </c>
      <c r="L4" s="6">
        <f t="shared" ref="L4:L14" si="3">(K4-K3)/K3</f>
        <v>6.9871125043538845E-2</v>
      </c>
      <c r="M4" s="3">
        <f>M3+(L4*M3)</f>
        <v>1.1238931577021587</v>
      </c>
      <c r="N4" s="3">
        <v>4.2999999999999997E-2</v>
      </c>
      <c r="O4" s="3">
        <f>O3+(N4*O3)</f>
        <v>1.0825297</v>
      </c>
      <c r="P4" s="4">
        <v>0.04</v>
      </c>
      <c r="Q4" s="3">
        <f>Q3+(P4*Q3)</f>
        <v>1.0816000000000001</v>
      </c>
    </row>
    <row r="5" spans="1:17" x14ac:dyDescent="0.25">
      <c r="A5">
        <v>2013</v>
      </c>
      <c r="B5">
        <v>544000</v>
      </c>
      <c r="C5" s="6">
        <f t="shared" si="0"/>
        <v>-9.9635882158225747E-2</v>
      </c>
      <c r="D5" s="3">
        <f t="shared" ref="D5:D14" si="4">D4+(C5*D4)</f>
        <v>1.1549893842887473</v>
      </c>
      <c r="E5">
        <v>4274.18</v>
      </c>
      <c r="F5" s="6">
        <f t="shared" si="1"/>
        <v>-9.8478232163994438E-3</v>
      </c>
      <c r="G5" s="3">
        <f t="shared" ref="G5:G14" si="5">G4+(F5*G4)</f>
        <v>1.154088958852548</v>
      </c>
      <c r="H5">
        <v>711.14</v>
      </c>
      <c r="I5" s="6">
        <f t="shared" si="2"/>
        <v>-3.25152372659991E-2</v>
      </c>
      <c r="J5" s="3">
        <f t="shared" ref="J5:J14" si="6">J4+(I5*J4)</f>
        <v>1.0752366264477307</v>
      </c>
      <c r="K5">
        <v>170.9</v>
      </c>
      <c r="L5" s="6">
        <f t="shared" si="3"/>
        <v>0.1127751009245995</v>
      </c>
      <c r="M5" s="3">
        <f t="shared" ref="M5:Q14" si="7">M4+(L5*M4)</f>
        <v>1.2506403219904865</v>
      </c>
      <c r="N5" s="3">
        <v>8.3799999999999999E-2</v>
      </c>
      <c r="O5" s="3">
        <f t="shared" si="7"/>
        <v>1.17324568886</v>
      </c>
      <c r="P5" s="4">
        <v>0.04</v>
      </c>
      <c r="Q5" s="3">
        <f t="shared" si="7"/>
        <v>1.1248640000000001</v>
      </c>
    </row>
    <row r="6" spans="1:17" x14ac:dyDescent="0.25">
      <c r="A6">
        <v>2014</v>
      </c>
      <c r="B6">
        <v>549000</v>
      </c>
      <c r="C6" s="6">
        <f t="shared" si="0"/>
        <v>9.1911764705882356E-3</v>
      </c>
      <c r="D6" s="3">
        <f t="shared" si="4"/>
        <v>1.1656050955414012</v>
      </c>
      <c r="E6">
        <v>5226.95</v>
      </c>
      <c r="F6" s="6">
        <f t="shared" si="1"/>
        <v>0.2229129330070328</v>
      </c>
      <c r="G6" s="3">
        <f t="shared" si="5"/>
        <v>1.4113503136214023</v>
      </c>
      <c r="H6">
        <v>898.58</v>
      </c>
      <c r="I6" s="6">
        <f t="shared" si="2"/>
        <v>0.26357679219281727</v>
      </c>
      <c r="J6" s="3">
        <f t="shared" si="6"/>
        <v>1.3586440472950501</v>
      </c>
      <c r="K6">
        <v>181.64</v>
      </c>
      <c r="L6" s="6">
        <f t="shared" si="3"/>
        <v>6.2843768285546983E-2</v>
      </c>
      <c r="M6" s="3">
        <f t="shared" si="7"/>
        <v>1.3292352725942185</v>
      </c>
      <c r="N6" s="3">
        <v>8.3599999999999994E-2</v>
      </c>
      <c r="O6" s="3">
        <f t="shared" si="7"/>
        <v>1.271329028448696</v>
      </c>
      <c r="P6" s="4">
        <v>0.04</v>
      </c>
      <c r="Q6" s="3">
        <f t="shared" si="7"/>
        <v>1.16985856</v>
      </c>
    </row>
    <row r="7" spans="1:17" x14ac:dyDescent="0.25">
      <c r="A7">
        <v>2015</v>
      </c>
      <c r="B7">
        <v>565000</v>
      </c>
      <c r="C7" s="6">
        <f t="shared" si="0"/>
        <v>2.9143897996357013E-2</v>
      </c>
      <c r="D7" s="3">
        <f t="shared" si="4"/>
        <v>1.1995753715498938</v>
      </c>
      <c r="E7">
        <v>4593.01</v>
      </c>
      <c r="F7" s="6">
        <f t="shared" si="1"/>
        <v>-0.12128296616573711</v>
      </c>
      <c r="G7" s="3">
        <f t="shared" si="5"/>
        <v>1.2401775612864552</v>
      </c>
      <c r="H7">
        <v>792.03</v>
      </c>
      <c r="I7" s="6">
        <f t="shared" si="2"/>
        <v>-0.11857597542789743</v>
      </c>
      <c r="J7" s="3">
        <f t="shared" si="6"/>
        <v>1.1975415041277331</v>
      </c>
      <c r="K7">
        <v>190.02</v>
      </c>
      <c r="L7" s="6">
        <f t="shared" si="3"/>
        <v>4.6135212508258229E-2</v>
      </c>
      <c r="M7" s="3">
        <f t="shared" si="7"/>
        <v>1.3905598243688253</v>
      </c>
      <c r="N7" s="3">
        <v>3.3500000000000002E-2</v>
      </c>
      <c r="O7" s="3">
        <f t="shared" si="7"/>
        <v>1.3139185509017273</v>
      </c>
      <c r="P7" s="4">
        <v>0.04</v>
      </c>
      <c r="Q7" s="3">
        <f t="shared" si="7"/>
        <v>1.2166529023999999</v>
      </c>
    </row>
    <row r="8" spans="1:17" x14ac:dyDescent="0.25">
      <c r="A8">
        <v>2016</v>
      </c>
      <c r="B8">
        <v>608000</v>
      </c>
      <c r="C8" s="6">
        <f t="shared" si="0"/>
        <v>7.6106194690265486E-2</v>
      </c>
      <c r="D8" s="3">
        <f t="shared" si="4"/>
        <v>1.2908704883227176</v>
      </c>
      <c r="E8">
        <v>5296.71</v>
      </c>
      <c r="F8" s="6">
        <f t="shared" si="1"/>
        <v>0.15321107509019136</v>
      </c>
      <c r="G8" s="3">
        <f t="shared" si="5"/>
        <v>1.4301864987538846</v>
      </c>
      <c r="H8">
        <v>884.62</v>
      </c>
      <c r="I8" s="6">
        <f t="shared" si="2"/>
        <v>0.11690213754529505</v>
      </c>
      <c r="J8" s="3">
        <f t="shared" si="6"/>
        <v>1.3375366657594729</v>
      </c>
      <c r="K8">
        <v>194.54</v>
      </c>
      <c r="L8" s="6">
        <f t="shared" si="3"/>
        <v>2.3786969792653309E-2</v>
      </c>
      <c r="M8" s="3">
        <f t="shared" si="7"/>
        <v>1.4236370289059639</v>
      </c>
      <c r="N8" s="3">
        <v>3.0200000000000001E-2</v>
      </c>
      <c r="O8" s="3">
        <f t="shared" si="7"/>
        <v>1.3535988911389594</v>
      </c>
      <c r="P8" s="4">
        <v>0.04</v>
      </c>
      <c r="Q8" s="3">
        <f t="shared" si="7"/>
        <v>1.2653190184959999</v>
      </c>
    </row>
    <row r="9" spans="1:17" x14ac:dyDescent="0.25">
      <c r="A9">
        <v>2017</v>
      </c>
      <c r="B9">
        <v>647000</v>
      </c>
      <c r="C9" s="6">
        <f t="shared" si="0"/>
        <v>6.4144736842105268E-2</v>
      </c>
      <c r="D9" s="3">
        <f t="shared" si="4"/>
        <v>1.3736730360934182</v>
      </c>
      <c r="E9">
        <v>6355.65</v>
      </c>
      <c r="F9" s="6">
        <f t="shared" si="1"/>
        <v>0.19992410383049092</v>
      </c>
      <c r="G9" s="3">
        <f t="shared" si="5"/>
        <v>1.7161152528277226</v>
      </c>
      <c r="H9" s="2">
        <v>1079.3900000000001</v>
      </c>
      <c r="I9" s="6">
        <f t="shared" si="2"/>
        <v>0.22017363387669292</v>
      </c>
      <c r="J9" s="3">
        <f t="shared" si="6"/>
        <v>1.6320269739030517</v>
      </c>
      <c r="K9">
        <v>201.36</v>
      </c>
      <c r="L9" s="6">
        <f t="shared" si="3"/>
        <v>3.505705767451435E-2</v>
      </c>
      <c r="M9" s="3">
        <f t="shared" si="7"/>
        <v>1.4735455543358946</v>
      </c>
      <c r="N9" s="3">
        <v>3.61E-2</v>
      </c>
      <c r="O9" s="3">
        <f t="shared" si="7"/>
        <v>1.4024638111090757</v>
      </c>
      <c r="P9" s="4">
        <v>0.04</v>
      </c>
      <c r="Q9" s="3">
        <f t="shared" si="7"/>
        <v>1.3159317792358398</v>
      </c>
    </row>
    <row r="10" spans="1:17" x14ac:dyDescent="0.25">
      <c r="A10">
        <v>2018</v>
      </c>
      <c r="B10">
        <v>676000</v>
      </c>
      <c r="C10" s="6">
        <f t="shared" si="0"/>
        <v>4.482225656877898E-2</v>
      </c>
      <c r="D10" s="3">
        <f t="shared" si="4"/>
        <v>1.4352441613588109</v>
      </c>
      <c r="E10">
        <v>6194.5</v>
      </c>
      <c r="F10" s="6">
        <f t="shared" si="1"/>
        <v>-2.5355392446091217E-2</v>
      </c>
      <c r="G10" s="3">
        <f t="shared" si="5"/>
        <v>1.6726024771095527</v>
      </c>
      <c r="H10">
        <v>982.73</v>
      </c>
      <c r="I10" s="6">
        <f t="shared" si="2"/>
        <v>-8.955057949397352E-2</v>
      </c>
      <c r="J10" s="3">
        <f t="shared" si="6"/>
        <v>1.4858780126402373</v>
      </c>
      <c r="K10">
        <v>207.35</v>
      </c>
      <c r="L10" s="6">
        <f t="shared" si="3"/>
        <v>2.9747715534366212E-2</v>
      </c>
      <c r="M10" s="3">
        <f t="shared" si="7"/>
        <v>1.5173801683132089</v>
      </c>
      <c r="N10" s="3">
        <v>3.1300000000000001E-2</v>
      </c>
      <c r="O10" s="3">
        <f t="shared" si="7"/>
        <v>1.4463609283967898</v>
      </c>
      <c r="P10" s="4">
        <v>0.04</v>
      </c>
      <c r="Q10" s="3">
        <f t="shared" si="7"/>
        <v>1.3685690504052734</v>
      </c>
    </row>
    <row r="11" spans="1:17" x14ac:dyDescent="0.25">
      <c r="A11">
        <v>2019</v>
      </c>
      <c r="B11">
        <v>771000</v>
      </c>
      <c r="C11" s="6">
        <f t="shared" si="0"/>
        <v>0.14053254437869822</v>
      </c>
      <c r="D11" s="3">
        <f t="shared" si="4"/>
        <v>1.6369426751592355</v>
      </c>
      <c r="E11">
        <v>6299.54</v>
      </c>
      <c r="F11" s="6">
        <f t="shared" si="1"/>
        <v>1.6956977964323185E-2</v>
      </c>
      <c r="G11" s="3">
        <f t="shared" si="5"/>
        <v>1.7009647604569718</v>
      </c>
      <c r="H11" s="2">
        <v>1014.47</v>
      </c>
      <c r="I11" s="6">
        <f t="shared" si="2"/>
        <v>3.2297782707356046E-2</v>
      </c>
      <c r="J11" s="3">
        <f t="shared" si="6"/>
        <v>1.5338685778221297</v>
      </c>
      <c r="K11">
        <v>210.97</v>
      </c>
      <c r="L11" s="6">
        <f t="shared" si="3"/>
        <v>1.7458403665300239E-2</v>
      </c>
      <c r="M11" s="3">
        <f t="shared" si="7"/>
        <v>1.5438712038053422</v>
      </c>
      <c r="N11" s="3">
        <v>2.7199999999999998E-2</v>
      </c>
      <c r="O11" s="3">
        <f t="shared" si="7"/>
        <v>1.4857019456491825</v>
      </c>
      <c r="P11" s="4">
        <v>0.04</v>
      </c>
      <c r="Q11" s="3">
        <f t="shared" si="7"/>
        <v>1.4233118124214843</v>
      </c>
    </row>
    <row r="12" spans="1:17" x14ac:dyDescent="0.25">
      <c r="A12">
        <v>2020</v>
      </c>
      <c r="B12">
        <v>965000</v>
      </c>
      <c r="C12" s="6">
        <f t="shared" si="0"/>
        <v>0.25162127107652399</v>
      </c>
      <c r="D12" s="3">
        <f t="shared" si="4"/>
        <v>2.0488322717622078</v>
      </c>
      <c r="E12">
        <v>5979.07</v>
      </c>
      <c r="F12" s="6">
        <f t="shared" si="1"/>
        <v>-5.0871968429440924E-2</v>
      </c>
      <c r="G12" s="3">
        <f t="shared" si="5"/>
        <v>1.6144333348634132</v>
      </c>
      <c r="H12">
        <v>934.89</v>
      </c>
      <c r="I12" s="6">
        <f t="shared" si="2"/>
        <v>-7.8444902264236532E-2</v>
      </c>
      <c r="J12" s="3">
        <f t="shared" si="6"/>
        <v>1.4135444071486893</v>
      </c>
      <c r="K12">
        <v>213.98</v>
      </c>
      <c r="L12" s="6">
        <f t="shared" si="3"/>
        <v>1.4267431388349011E-2</v>
      </c>
      <c r="M12" s="3">
        <f t="shared" si="7"/>
        <v>1.5658982802780828</v>
      </c>
      <c r="N12" s="3">
        <v>1.6799999999999999E-2</v>
      </c>
      <c r="O12" s="3">
        <f t="shared" si="7"/>
        <v>1.5106617383360887</v>
      </c>
      <c r="P12" s="4">
        <v>0.04</v>
      </c>
      <c r="Q12" s="3">
        <f t="shared" si="7"/>
        <v>1.4802442849183437</v>
      </c>
    </row>
    <row r="13" spans="1:17" x14ac:dyDescent="0.25">
      <c r="A13">
        <v>2021</v>
      </c>
      <c r="B13">
        <v>938000</v>
      </c>
      <c r="C13" s="6">
        <f t="shared" si="0"/>
        <v>-2.7979274611398965E-2</v>
      </c>
      <c r="D13" s="3">
        <f t="shared" si="4"/>
        <v>1.9915074309978766</v>
      </c>
      <c r="E13">
        <v>6581.48</v>
      </c>
      <c r="F13" s="6">
        <f t="shared" si="1"/>
        <v>0.10075312715857146</v>
      </c>
      <c r="G13" s="3">
        <f t="shared" si="5"/>
        <v>1.7770925419399433</v>
      </c>
      <c r="H13">
        <v>931.41</v>
      </c>
      <c r="I13" s="6">
        <f t="shared" si="2"/>
        <v>-3.7223630587555952E-3</v>
      </c>
      <c r="J13" s="3">
        <f t="shared" si="6"/>
        <v>1.4082826816656084</v>
      </c>
      <c r="K13">
        <v>217.13</v>
      </c>
      <c r="L13" s="6">
        <f t="shared" si="3"/>
        <v>1.4721001962800288E-2</v>
      </c>
      <c r="M13" s="3">
        <f t="shared" si="7"/>
        <v>1.5889498719356021</v>
      </c>
      <c r="N13" s="3">
        <v>1.8700000000000001E-2</v>
      </c>
      <c r="O13" s="3">
        <f t="shared" si="7"/>
        <v>1.5389111128429735</v>
      </c>
      <c r="P13" s="4">
        <v>0.04</v>
      </c>
      <c r="Q13" s="3">
        <f t="shared" si="7"/>
        <v>1.5394540563150774</v>
      </c>
    </row>
    <row r="14" spans="1:17" x14ac:dyDescent="0.25">
      <c r="A14">
        <v>2022</v>
      </c>
      <c r="B14">
        <v>1026000</v>
      </c>
      <c r="C14" s="6">
        <f t="shared" si="0"/>
        <v>9.3816631130063971E-2</v>
      </c>
      <c r="D14" s="3">
        <f t="shared" si="4"/>
        <v>2.1783439490445859</v>
      </c>
      <c r="E14">
        <v>6850.62</v>
      </c>
      <c r="F14" s="6">
        <f t="shared" si="1"/>
        <v>4.0893537623756408E-2</v>
      </c>
      <c r="G14" s="3">
        <f t="shared" si="5"/>
        <v>1.8497641426646612</v>
      </c>
      <c r="H14">
        <v>937.18</v>
      </c>
      <c r="I14" s="6">
        <f t="shared" si="2"/>
        <v>6.1949087941937297E-3</v>
      </c>
      <c r="J14" s="3">
        <f t="shared" si="6"/>
        <v>1.4170068644349694</v>
      </c>
      <c r="K14" s="1">
        <f>K13*1.02</f>
        <v>221.4726</v>
      </c>
      <c r="L14" s="6">
        <f t="shared" si="3"/>
        <v>2.0000000000000021E-2</v>
      </c>
      <c r="M14" s="3">
        <f t="shared" si="7"/>
        <v>1.6207288693743143</v>
      </c>
      <c r="N14" s="3">
        <v>5.5100000000000003E-2</v>
      </c>
      <c r="O14" s="3">
        <f t="shared" si="7"/>
        <v>1.6237051151606214</v>
      </c>
      <c r="P14" s="4">
        <v>0.04</v>
      </c>
      <c r="Q14" s="3">
        <f t="shared" si="7"/>
        <v>1.6010322185676804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2023-04-24T13:54:01Z</dcterms:created>
  <dcterms:modified xsi:type="dcterms:W3CDTF">2023-04-25T06:05:01Z</dcterms:modified>
</cp:coreProperties>
</file>