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pt_lab\5.1.1\Dedkov_Maslov\data\"/>
    </mc:Choice>
  </mc:AlternateContent>
  <xr:revisionPtr revIDLastSave="0" documentId="8_{62F89DEF-6DB6-4C7D-8BB3-D42E20816BFB}" xr6:coauthVersionLast="47" xr6:coauthVersionMax="47" xr10:uidLastSave="{00000000-0000-0000-0000-000000000000}"/>
  <bookViews>
    <workbookView xWindow="2304" yWindow="1056" windowWidth="17628" windowHeight="1190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" i="1"/>
  <c r="I2" i="1" s="1"/>
  <c r="C2" i="1"/>
  <c r="D2" i="1" s="1"/>
</calcChain>
</file>

<file path=xl/sharedStrings.xml><?xml version="1.0" encoding="utf-8"?>
<sst xmlns="http://schemas.openxmlformats.org/spreadsheetml/2006/main" count="62" uniqueCount="39">
  <si>
    <t>Ноль щели коллиматора, дел</t>
  </si>
  <si>
    <t>100 дел = 1 мм</t>
  </si>
  <si>
    <t>Размер щели = измер + 10</t>
  </si>
  <si>
    <t>Погрешность 0,005 мм</t>
  </si>
  <si>
    <t>Щель, дел измер</t>
  </si>
  <si>
    <t>Щель, дел реал</t>
  </si>
  <si>
    <t>Щель, мм</t>
  </si>
  <si>
    <t>Номер линии</t>
  </si>
  <si>
    <t>Барабан 1 дел = 2 градуса</t>
  </si>
  <si>
    <t>темно-красная</t>
  </si>
  <si>
    <t>красная</t>
  </si>
  <si>
    <t>ярко-красная</t>
  </si>
  <si>
    <t>красно-оранжевая</t>
  </si>
  <si>
    <t>оранжевая</t>
  </si>
  <si>
    <t>жёлтая</t>
  </si>
  <si>
    <t>зелёная яркая</t>
  </si>
  <si>
    <t>Длина волны, А</t>
  </si>
  <si>
    <t>Поршеность барабана 1 градус</t>
  </si>
  <si>
    <t>Градусы барабана (кривые)</t>
  </si>
  <si>
    <t>Градусы барабана правильные</t>
  </si>
  <si>
    <t>Щель фотоэлемента "0", дел</t>
  </si>
  <si>
    <t>щель фотоэлемента, дел</t>
  </si>
  <si>
    <t>Входная щель, дел</t>
  </si>
  <si>
    <t>Барабан макс, градусы</t>
  </si>
  <si>
    <t>Максимальный ток, В</t>
  </si>
  <si>
    <t>0,6</t>
  </si>
  <si>
    <t>Ускоряющее напряжение, В</t>
  </si>
  <si>
    <t>Ток фотоэлемента, В</t>
  </si>
  <si>
    <t>U зад ~ -0.5 В</t>
  </si>
  <si>
    <t>мин</t>
  </si>
  <si>
    <t>2287 град</t>
  </si>
  <si>
    <t>макс</t>
  </si>
  <si>
    <t>2992 град</t>
  </si>
  <si>
    <t>2882 град</t>
  </si>
  <si>
    <t>2824 град</t>
  </si>
  <si>
    <t>2759 град</t>
  </si>
  <si>
    <t>2712 град</t>
  </si>
  <si>
    <t>2592 град</t>
  </si>
  <si>
    <t>2651 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</si>
</sst>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rial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Градусы барабана (кривые)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Sheet1!$G$2:$G$24</c:f>
              <c:numCache>
                <c:formatCode>General</c:formatCode>
                <c:ptCount val="23"/>
                <c:pt idx="0">
                  <c:v>7032.41</c:v>
                </c:pt>
                <c:pt idx="1">
                  <c:v>6929.47</c:v>
                </c:pt>
                <c:pt idx="2">
                  <c:v>6717.04</c:v>
                </c:pt>
                <c:pt idx="3">
                  <c:v>6678.28</c:v>
                </c:pt>
                <c:pt idx="4">
                  <c:v>6598.95</c:v>
                </c:pt>
                <c:pt idx="5">
                  <c:v>6532.88</c:v>
                </c:pt>
                <c:pt idx="6">
                  <c:v>6506.53</c:v>
                </c:pt>
                <c:pt idx="7">
                  <c:v>6402.24</c:v>
                </c:pt>
                <c:pt idx="8">
                  <c:v>6382.99</c:v>
                </c:pt>
                <c:pt idx="9">
                  <c:v>6334.42</c:v>
                </c:pt>
                <c:pt idx="10">
                  <c:v>6304.79</c:v>
                </c:pt>
                <c:pt idx="11">
                  <c:v>6266.49</c:v>
                </c:pt>
                <c:pt idx="12">
                  <c:v>6217.28</c:v>
                </c:pt>
                <c:pt idx="13">
                  <c:v>6163.59</c:v>
                </c:pt>
                <c:pt idx="14">
                  <c:v>6143.06</c:v>
                </c:pt>
                <c:pt idx="15">
                  <c:v>6096.14</c:v>
                </c:pt>
                <c:pt idx="16">
                  <c:v>6074.34</c:v>
                </c:pt>
                <c:pt idx="17">
                  <c:v>6030</c:v>
                </c:pt>
                <c:pt idx="18">
                  <c:v>5975.53</c:v>
                </c:pt>
                <c:pt idx="19">
                  <c:v>5944.83</c:v>
                </c:pt>
                <c:pt idx="20">
                  <c:v>5881.89</c:v>
                </c:pt>
                <c:pt idx="21">
                  <c:v>5852.49</c:v>
                </c:pt>
                <c:pt idx="22">
                  <c:v>5400.56</c:v>
                </c:pt>
              </c:numCache>
            </c:numRef>
          </c:xVal>
          <c:yVal>
            <c:numRef>
              <c:f>Sheet1!$H$2:$H$24</c:f>
              <c:numCache>
                <c:formatCode>General</c:formatCode>
                <c:ptCount val="23"/>
                <c:pt idx="0">
                  <c:v>2642</c:v>
                </c:pt>
                <c:pt idx="1">
                  <c:v>2616</c:v>
                </c:pt>
                <c:pt idx="2">
                  <c:v>2545</c:v>
                </c:pt>
                <c:pt idx="3">
                  <c:v>2532</c:v>
                </c:pt>
                <c:pt idx="4">
                  <c:v>2505</c:v>
                </c:pt>
                <c:pt idx="5">
                  <c:v>2482</c:v>
                </c:pt>
                <c:pt idx="6">
                  <c:v>2474</c:v>
                </c:pt>
                <c:pt idx="7">
                  <c:v>2435</c:v>
                </c:pt>
                <c:pt idx="8">
                  <c:v>2428</c:v>
                </c:pt>
                <c:pt idx="9">
                  <c:v>2409</c:v>
                </c:pt>
                <c:pt idx="10">
                  <c:v>2398</c:v>
                </c:pt>
                <c:pt idx="11">
                  <c:v>2382</c:v>
                </c:pt>
                <c:pt idx="12">
                  <c:v>2362</c:v>
                </c:pt>
                <c:pt idx="13">
                  <c:v>2340</c:v>
                </c:pt>
                <c:pt idx="14">
                  <c:v>2331</c:v>
                </c:pt>
                <c:pt idx="15">
                  <c:v>2312</c:v>
                </c:pt>
                <c:pt idx="16">
                  <c:v>2301</c:v>
                </c:pt>
                <c:pt idx="17">
                  <c:v>2282</c:v>
                </c:pt>
                <c:pt idx="18">
                  <c:v>2257</c:v>
                </c:pt>
                <c:pt idx="19">
                  <c:v>2242</c:v>
                </c:pt>
                <c:pt idx="20">
                  <c:v>2212</c:v>
                </c:pt>
                <c:pt idx="21">
                  <c:v>2196</c:v>
                </c:pt>
                <c:pt idx="22">
                  <c:v>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0-44B2-9094-31966B92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401023"/>
        <c:axId val="1869251487"/>
      </c:scatterChart>
      <c:valAx>
        <c:axId val="1731401023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251487"/>
        <c:crosses val="autoZero"/>
        <c:crossBetween val="midCat"/>
      </c:valAx>
      <c:valAx>
        <c:axId val="1869251487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40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Ускоряющее напряжение,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Sheet1!$O$2:$O$25</c:f>
              <c:numCache>
                <c:formatCode>General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-0.1</c:v>
                </c:pt>
                <c:pt idx="20">
                  <c:v>-0.2</c:v>
                </c:pt>
                <c:pt idx="21">
                  <c:v>-0.3</c:v>
                </c:pt>
                <c:pt idx="22">
                  <c:v>-0.4</c:v>
                </c:pt>
                <c:pt idx="23">
                  <c:v>-0.5</c:v>
                </c:pt>
              </c:numCache>
            </c:numRef>
          </c:xVal>
          <c:yVal>
            <c:numRef>
              <c:f>Sheet1!$P$2:$P$25</c:f>
              <c:numCache>
                <c:formatCode>General</c:formatCode>
                <c:ptCount val="24"/>
                <c:pt idx="0">
                  <c:v>0.54800000000000004</c:v>
                </c:pt>
                <c:pt idx="1">
                  <c:v>0.53700000000000003</c:v>
                </c:pt>
                <c:pt idx="2">
                  <c:v>0.52300000000000002</c:v>
                </c:pt>
                <c:pt idx="3">
                  <c:v>0.504</c:v>
                </c:pt>
                <c:pt idx="4">
                  <c:v>0.47699999999999998</c:v>
                </c:pt>
                <c:pt idx="5">
                  <c:v>0.42099999999999999</c:v>
                </c:pt>
                <c:pt idx="6">
                  <c:v>0.40200000000000002</c:v>
                </c:pt>
                <c:pt idx="7">
                  <c:v>0.377</c:v>
                </c:pt>
                <c:pt idx="8">
                  <c:v>0.34599999999999997</c:v>
                </c:pt>
                <c:pt idx="9">
                  <c:v>0.311</c:v>
                </c:pt>
                <c:pt idx="10">
                  <c:v>0.27200000000000002</c:v>
                </c:pt>
                <c:pt idx="11">
                  <c:v>0.23300000000000001</c:v>
                </c:pt>
                <c:pt idx="12">
                  <c:v>0.193</c:v>
                </c:pt>
                <c:pt idx="13">
                  <c:v>0.17299999999999999</c:v>
                </c:pt>
                <c:pt idx="14">
                  <c:v>0.154</c:v>
                </c:pt>
                <c:pt idx="15">
                  <c:v>0.13400000000000001</c:v>
                </c:pt>
                <c:pt idx="16">
                  <c:v>0.115</c:v>
                </c:pt>
                <c:pt idx="17">
                  <c:v>9.5000000000000001E-2</c:v>
                </c:pt>
                <c:pt idx="18">
                  <c:v>7.5999999999999998E-2</c:v>
                </c:pt>
                <c:pt idx="19">
                  <c:v>5.8000000000000003E-2</c:v>
                </c:pt>
                <c:pt idx="20">
                  <c:v>0.04</c:v>
                </c:pt>
                <c:pt idx="21">
                  <c:v>2.3E-2</c:v>
                </c:pt>
                <c:pt idx="22">
                  <c:v>0.01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7-4E35-9227-7E08A4CF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52623"/>
        <c:axId val="1684028799"/>
      </c:scatterChart>
      <c:valAx>
        <c:axId val="18072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028799"/>
        <c:crosses val="autoZero"/>
        <c:crossBetween val="midCat"/>
      </c:valAx>
      <c:valAx>
        <c:axId val="16840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2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Ток фотоэлемента,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Sheet1!$S$2:$S$23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-0.05</c:v>
                </c:pt>
                <c:pt idx="20">
                  <c:v>-0.1</c:v>
                </c:pt>
                <c:pt idx="21">
                  <c:v>-0.16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0.61099999999999999</c:v>
                </c:pt>
                <c:pt idx="1">
                  <c:v>0.60299999999999998</c:v>
                </c:pt>
                <c:pt idx="2">
                  <c:v>0.59199999999999997</c:v>
                </c:pt>
                <c:pt idx="3">
                  <c:v>0.57799999999999996</c:v>
                </c:pt>
                <c:pt idx="4">
                  <c:v>0.55300000000000005</c:v>
                </c:pt>
                <c:pt idx="5">
                  <c:v>0.51400000000000001</c:v>
                </c:pt>
                <c:pt idx="6">
                  <c:v>0.505</c:v>
                </c:pt>
                <c:pt idx="7">
                  <c:v>0.49099999999999999</c:v>
                </c:pt>
                <c:pt idx="8">
                  <c:v>0.47299999999999998</c:v>
                </c:pt>
                <c:pt idx="9">
                  <c:v>0.44700000000000001</c:v>
                </c:pt>
                <c:pt idx="10">
                  <c:v>0.41</c:v>
                </c:pt>
                <c:pt idx="11">
                  <c:v>0.34699999999999998</c:v>
                </c:pt>
                <c:pt idx="12">
                  <c:v>0.26100000000000001</c:v>
                </c:pt>
                <c:pt idx="13">
                  <c:v>0.22</c:v>
                </c:pt>
                <c:pt idx="14">
                  <c:v>0.17799999999999999</c:v>
                </c:pt>
                <c:pt idx="15">
                  <c:v>0.13800000000000001</c:v>
                </c:pt>
                <c:pt idx="16">
                  <c:v>9.9000000000000005E-2</c:v>
                </c:pt>
                <c:pt idx="17">
                  <c:v>6.0999999999999999E-2</c:v>
                </c:pt>
                <c:pt idx="18">
                  <c:v>0.03</c:v>
                </c:pt>
                <c:pt idx="19">
                  <c:v>1.9E-2</c:v>
                </c:pt>
                <c:pt idx="20">
                  <c:v>8.9999999999999993E-3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1-472F-887E-7490A316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13951"/>
        <c:axId val="1689760639"/>
      </c:scatterChart>
      <c:valAx>
        <c:axId val="16861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760639"/>
        <c:crosses val="autoZero"/>
        <c:crossBetween val="midCat"/>
      </c:valAx>
      <c:valAx>
        <c:axId val="16897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1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Ток фотоэлемента,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Sheet1!$W$2:$W$27</c:f>
              <c:numCache>
                <c:formatCode>General</c:formatCode>
                <c:ptCount val="26"/>
                <c:pt idx="0">
                  <c:v>7.4320000000000004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1.8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</c:numCache>
            </c:numRef>
          </c:xVal>
          <c:yVal>
            <c:numRef>
              <c:f>Sheet1!$X$2:$X$27</c:f>
              <c:numCache>
                <c:formatCode>General</c:formatCode>
                <c:ptCount val="26"/>
                <c:pt idx="0">
                  <c:v>0.60799999999999998</c:v>
                </c:pt>
                <c:pt idx="1">
                  <c:v>0.60499999999999998</c:v>
                </c:pt>
                <c:pt idx="2">
                  <c:v>0.59699999999999998</c:v>
                </c:pt>
                <c:pt idx="3">
                  <c:v>0.58499999999999996</c:v>
                </c:pt>
                <c:pt idx="4">
                  <c:v>0.56999999999999995</c:v>
                </c:pt>
                <c:pt idx="5">
                  <c:v>0.54800000000000004</c:v>
                </c:pt>
                <c:pt idx="6">
                  <c:v>0.51200000000000001</c:v>
                </c:pt>
                <c:pt idx="7">
                  <c:v>0.503</c:v>
                </c:pt>
                <c:pt idx="8">
                  <c:v>0.49099999999999999</c:v>
                </c:pt>
                <c:pt idx="9">
                  <c:v>0.47799999999999998</c:v>
                </c:pt>
                <c:pt idx="10">
                  <c:v>0.46</c:v>
                </c:pt>
                <c:pt idx="11">
                  <c:v>0.432</c:v>
                </c:pt>
                <c:pt idx="12">
                  <c:v>0.38800000000000001</c:v>
                </c:pt>
                <c:pt idx="13">
                  <c:v>0.316</c:v>
                </c:pt>
                <c:pt idx="14">
                  <c:v>0.26800000000000002</c:v>
                </c:pt>
                <c:pt idx="15">
                  <c:v>0.22500000000000001</c:v>
                </c:pt>
                <c:pt idx="16">
                  <c:v>0.17899999999999999</c:v>
                </c:pt>
                <c:pt idx="17">
                  <c:v>0.13700000000000001</c:v>
                </c:pt>
                <c:pt idx="18">
                  <c:v>9.6000000000000002E-2</c:v>
                </c:pt>
                <c:pt idx="19">
                  <c:v>7.9000000000000001E-2</c:v>
                </c:pt>
                <c:pt idx="20">
                  <c:v>6.0999999999999999E-2</c:v>
                </c:pt>
                <c:pt idx="21">
                  <c:v>4.4999999999999998E-2</c:v>
                </c:pt>
                <c:pt idx="22">
                  <c:v>0.03</c:v>
                </c:pt>
                <c:pt idx="23">
                  <c:v>1.7999999999999999E-2</c:v>
                </c:pt>
                <c:pt idx="24">
                  <c:v>8.0000000000000002E-3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D-4A01-9EAA-DC7B6D50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14095"/>
        <c:axId val="1578694015"/>
      </c:scatterChart>
      <c:valAx>
        <c:axId val="16898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694015"/>
        <c:crosses val="autoZero"/>
        <c:crossBetween val="midCat"/>
      </c:valAx>
      <c:valAx>
        <c:axId val="15786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81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Sheet1!$AA$2:$AA$27</c:f>
              <c:numCache>
                <c:formatCode>General</c:formatCode>
                <c:ptCount val="2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0.05</c:v>
                </c:pt>
                <c:pt idx="19">
                  <c:v>0</c:v>
                </c:pt>
                <c:pt idx="20">
                  <c:v>-0.05</c:v>
                </c:pt>
                <c:pt idx="21">
                  <c:v>-0.1</c:v>
                </c:pt>
                <c:pt idx="22">
                  <c:v>-0.15</c:v>
                </c:pt>
                <c:pt idx="23">
                  <c:v>-0.2</c:v>
                </c:pt>
                <c:pt idx="24">
                  <c:v>-0.25</c:v>
                </c:pt>
                <c:pt idx="25">
                  <c:v>-0.3</c:v>
                </c:pt>
              </c:numCache>
            </c:numRef>
          </c:xVal>
          <c:yVal>
            <c:numRef>
              <c:f>Sheet1!$AB$2:$AB$27</c:f>
              <c:numCache>
                <c:formatCode>General</c:formatCode>
                <c:ptCount val="26"/>
                <c:pt idx="0">
                  <c:v>0.60199999999999998</c:v>
                </c:pt>
                <c:pt idx="1">
                  <c:v>0.59299999999999997</c:v>
                </c:pt>
                <c:pt idx="2">
                  <c:v>0.58199999999999996</c:v>
                </c:pt>
                <c:pt idx="3">
                  <c:v>0.56599999999999995</c:v>
                </c:pt>
                <c:pt idx="4">
                  <c:v>0.54300000000000004</c:v>
                </c:pt>
                <c:pt idx="5">
                  <c:v>0.50800000000000001</c:v>
                </c:pt>
                <c:pt idx="6">
                  <c:v>0.502</c:v>
                </c:pt>
                <c:pt idx="7">
                  <c:v>0.49</c:v>
                </c:pt>
                <c:pt idx="8">
                  <c:v>0.47599999999999998</c:v>
                </c:pt>
                <c:pt idx="9">
                  <c:v>0.45700000000000002</c:v>
                </c:pt>
                <c:pt idx="10">
                  <c:v>0.42899999999999999</c:v>
                </c:pt>
                <c:pt idx="11">
                  <c:v>0.38500000000000001</c:v>
                </c:pt>
                <c:pt idx="12">
                  <c:v>0.31900000000000001</c:v>
                </c:pt>
                <c:pt idx="13">
                  <c:v>0.27900000000000003</c:v>
                </c:pt>
                <c:pt idx="14">
                  <c:v>0.23899999999999999</c:v>
                </c:pt>
                <c:pt idx="15">
                  <c:v>0.19500000000000001</c:v>
                </c:pt>
                <c:pt idx="16">
                  <c:v>0.151</c:v>
                </c:pt>
                <c:pt idx="17">
                  <c:v>0.11</c:v>
                </c:pt>
                <c:pt idx="18">
                  <c:v>9.0999999999999998E-2</c:v>
                </c:pt>
                <c:pt idx="19">
                  <c:v>7.1999999999999995E-2</c:v>
                </c:pt>
                <c:pt idx="20">
                  <c:v>5.6000000000000001E-2</c:v>
                </c:pt>
                <c:pt idx="21">
                  <c:v>0.04</c:v>
                </c:pt>
                <c:pt idx="22">
                  <c:v>2.7E-2</c:v>
                </c:pt>
                <c:pt idx="23">
                  <c:v>1.6E-2</c:v>
                </c:pt>
                <c:pt idx="24">
                  <c:v>7.0000000000000001E-3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F-428A-BD5C-669261F7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25791"/>
        <c:axId val="1683460303"/>
      </c:scatterChart>
      <c:valAx>
        <c:axId val="16842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460303"/>
        <c:crosses val="autoZero"/>
        <c:crossBetween val="midCat"/>
      </c:valAx>
      <c:valAx>
        <c:axId val="1683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2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29155730533686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Ток фотоэлемента,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Sheet1!$AE$2:$AE$27</c:f>
              <c:numCache>
                <c:formatCode>General</c:formatCode>
                <c:ptCount val="2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-0.05</c:v>
                </c:pt>
                <c:pt idx="20">
                  <c:v>-0.1</c:v>
                </c:pt>
                <c:pt idx="21">
                  <c:v>-0.15</c:v>
                </c:pt>
                <c:pt idx="22">
                  <c:v>-0.2</c:v>
                </c:pt>
                <c:pt idx="23">
                  <c:v>-0.25</c:v>
                </c:pt>
                <c:pt idx="24">
                  <c:v>-0.3</c:v>
                </c:pt>
                <c:pt idx="25">
                  <c:v>-0.34</c:v>
                </c:pt>
              </c:numCache>
            </c:numRef>
          </c:xVal>
          <c:yVal>
            <c:numRef>
              <c:f>Sheet1!$AF$2:$AF$27</c:f>
              <c:numCache>
                <c:formatCode>General</c:formatCode>
                <c:ptCount val="26"/>
                <c:pt idx="0">
                  <c:v>0.59699999999999998</c:v>
                </c:pt>
                <c:pt idx="1">
                  <c:v>0.58799999999999997</c:v>
                </c:pt>
                <c:pt idx="2">
                  <c:v>0.57599999999999996</c:v>
                </c:pt>
                <c:pt idx="3">
                  <c:v>0.56100000000000005</c:v>
                </c:pt>
                <c:pt idx="4">
                  <c:v>0.54100000000000004</c:v>
                </c:pt>
                <c:pt idx="5">
                  <c:v>0.50600000000000001</c:v>
                </c:pt>
                <c:pt idx="6">
                  <c:v>0.497</c:v>
                </c:pt>
                <c:pt idx="7">
                  <c:v>0.48599999999999999</c:v>
                </c:pt>
                <c:pt idx="8">
                  <c:v>0.47299999999999998</c:v>
                </c:pt>
                <c:pt idx="9">
                  <c:v>0.45400000000000001</c:v>
                </c:pt>
                <c:pt idx="10">
                  <c:v>0.42699999999999999</c:v>
                </c:pt>
                <c:pt idx="11">
                  <c:v>0.38400000000000001</c:v>
                </c:pt>
                <c:pt idx="12">
                  <c:v>0.31900000000000001</c:v>
                </c:pt>
                <c:pt idx="13">
                  <c:v>0.27800000000000002</c:v>
                </c:pt>
                <c:pt idx="14">
                  <c:v>0.24099999999999999</c:v>
                </c:pt>
                <c:pt idx="15">
                  <c:v>0.2</c:v>
                </c:pt>
                <c:pt idx="16">
                  <c:v>0.16</c:v>
                </c:pt>
                <c:pt idx="17">
                  <c:v>0.12</c:v>
                </c:pt>
                <c:pt idx="18">
                  <c:v>8.4000000000000005E-2</c:v>
                </c:pt>
                <c:pt idx="19">
                  <c:v>6.7000000000000004E-2</c:v>
                </c:pt>
                <c:pt idx="20">
                  <c:v>5.0999999999999997E-2</c:v>
                </c:pt>
                <c:pt idx="21">
                  <c:v>3.5999999999999997E-2</c:v>
                </c:pt>
                <c:pt idx="22">
                  <c:v>2.4E-2</c:v>
                </c:pt>
                <c:pt idx="23">
                  <c:v>1.4E-2</c:v>
                </c:pt>
                <c:pt idx="24">
                  <c:v>6.0000000000000001E-3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F-4F7D-A05A-4E36B25C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69759"/>
        <c:axId val="1694373039"/>
      </c:scatterChart>
      <c:valAx>
        <c:axId val="174006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373039"/>
        <c:crosses val="autoZero"/>
        <c:crossBetween val="midCat"/>
      </c:valAx>
      <c:valAx>
        <c:axId val="16943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06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Ток фотоэлемента,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Sheet1!$AI$2:$AI$27</c:f>
              <c:numCache>
                <c:formatCode>General</c:formatCode>
                <c:ptCount val="2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-0.1</c:v>
                </c:pt>
                <c:pt idx="20">
                  <c:v>-0.15</c:v>
                </c:pt>
                <c:pt idx="21">
                  <c:v>-0.2</c:v>
                </c:pt>
                <c:pt idx="22">
                  <c:v>-0.25</c:v>
                </c:pt>
                <c:pt idx="23">
                  <c:v>-0.3</c:v>
                </c:pt>
                <c:pt idx="24">
                  <c:v>-0.35</c:v>
                </c:pt>
                <c:pt idx="25">
                  <c:v>-0.375</c:v>
                </c:pt>
              </c:numCache>
            </c:numRef>
          </c:xVal>
          <c:yVal>
            <c:numRef>
              <c:f>Sheet1!$AJ$2:$AJ$27</c:f>
              <c:numCache>
                <c:formatCode>General</c:formatCode>
                <c:ptCount val="26"/>
                <c:pt idx="0">
                  <c:v>0.59299999999999997</c:v>
                </c:pt>
                <c:pt idx="1">
                  <c:v>0.58399999999999996</c:v>
                </c:pt>
                <c:pt idx="2">
                  <c:v>0.57199999999999995</c:v>
                </c:pt>
                <c:pt idx="3">
                  <c:v>0.55600000000000005</c:v>
                </c:pt>
                <c:pt idx="4">
                  <c:v>0.53500000000000003</c:v>
                </c:pt>
                <c:pt idx="5">
                  <c:v>0.5</c:v>
                </c:pt>
                <c:pt idx="6">
                  <c:v>0.49199999999999999</c:v>
                </c:pt>
                <c:pt idx="7">
                  <c:v>0.48099999999999998</c:v>
                </c:pt>
                <c:pt idx="8">
                  <c:v>0.46700000000000003</c:v>
                </c:pt>
                <c:pt idx="9">
                  <c:v>0.44800000000000001</c:v>
                </c:pt>
                <c:pt idx="10">
                  <c:v>0.42</c:v>
                </c:pt>
                <c:pt idx="11">
                  <c:v>0.378</c:v>
                </c:pt>
                <c:pt idx="12">
                  <c:v>0.313</c:v>
                </c:pt>
                <c:pt idx="13">
                  <c:v>0.27900000000000003</c:v>
                </c:pt>
                <c:pt idx="14">
                  <c:v>0.24</c:v>
                </c:pt>
                <c:pt idx="15">
                  <c:v>0.20100000000000001</c:v>
                </c:pt>
                <c:pt idx="16">
                  <c:v>0.16300000000000001</c:v>
                </c:pt>
                <c:pt idx="17">
                  <c:v>0.125</c:v>
                </c:pt>
                <c:pt idx="18">
                  <c:v>8.7999999999999995E-2</c:v>
                </c:pt>
                <c:pt idx="19">
                  <c:v>5.7000000000000002E-2</c:v>
                </c:pt>
                <c:pt idx="20">
                  <c:v>4.1000000000000002E-2</c:v>
                </c:pt>
                <c:pt idx="21">
                  <c:v>2.9000000000000001E-2</c:v>
                </c:pt>
                <c:pt idx="22">
                  <c:v>1.7999999999999999E-2</c:v>
                </c:pt>
                <c:pt idx="23">
                  <c:v>0.01</c:v>
                </c:pt>
                <c:pt idx="24">
                  <c:v>3.0000000000000001E-3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8-45DD-97B7-357017AB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54031"/>
        <c:axId val="1806048543"/>
      </c:scatterChart>
      <c:valAx>
        <c:axId val="168755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048543"/>
        <c:crosses val="autoZero"/>
        <c:crossBetween val="midCat"/>
      </c:valAx>
      <c:valAx>
        <c:axId val="18060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5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Ток фотоэлемента,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Sheet1!$AM$2:$AM$30</c:f>
              <c:numCache>
                <c:formatCode>General</c:formatCode>
                <c:ptCount val="2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-0.1</c:v>
                </c:pt>
                <c:pt idx="20">
                  <c:v>-0.15</c:v>
                </c:pt>
                <c:pt idx="21">
                  <c:v>-0.2</c:v>
                </c:pt>
                <c:pt idx="22">
                  <c:v>-0.25</c:v>
                </c:pt>
                <c:pt idx="23">
                  <c:v>-0.3</c:v>
                </c:pt>
                <c:pt idx="24">
                  <c:v>-0.35</c:v>
                </c:pt>
                <c:pt idx="25">
                  <c:v>-0.41</c:v>
                </c:pt>
              </c:numCache>
            </c:numRef>
          </c:xVal>
          <c:yVal>
            <c:numRef>
              <c:f>Sheet1!$AN$2:$AN$30</c:f>
              <c:numCache>
                <c:formatCode>General</c:formatCode>
                <c:ptCount val="29"/>
                <c:pt idx="0">
                  <c:v>0.58799999999999997</c:v>
                </c:pt>
                <c:pt idx="1">
                  <c:v>0.57799999999999996</c:v>
                </c:pt>
                <c:pt idx="2">
                  <c:v>0.56499999999999995</c:v>
                </c:pt>
                <c:pt idx="3">
                  <c:v>0.55000000000000004</c:v>
                </c:pt>
                <c:pt idx="4">
                  <c:v>0.52800000000000002</c:v>
                </c:pt>
                <c:pt idx="5">
                  <c:v>0.495</c:v>
                </c:pt>
                <c:pt idx="6">
                  <c:v>0.48499999999999999</c:v>
                </c:pt>
                <c:pt idx="7">
                  <c:v>0.47299999999999998</c:v>
                </c:pt>
                <c:pt idx="8">
                  <c:v>0.45700000000000002</c:v>
                </c:pt>
                <c:pt idx="9">
                  <c:v>0.437</c:v>
                </c:pt>
                <c:pt idx="10">
                  <c:v>0.40699999999999997</c:v>
                </c:pt>
                <c:pt idx="11">
                  <c:v>0.36299999999999999</c:v>
                </c:pt>
                <c:pt idx="12">
                  <c:v>0.30399999999999999</c:v>
                </c:pt>
                <c:pt idx="13">
                  <c:v>0.26700000000000002</c:v>
                </c:pt>
                <c:pt idx="14">
                  <c:v>0.23200000000000001</c:v>
                </c:pt>
                <c:pt idx="15">
                  <c:v>0.19600000000000001</c:v>
                </c:pt>
                <c:pt idx="16">
                  <c:v>0.161</c:v>
                </c:pt>
                <c:pt idx="17">
                  <c:v>0.127</c:v>
                </c:pt>
                <c:pt idx="18">
                  <c:v>9.1999999999999998E-2</c:v>
                </c:pt>
                <c:pt idx="19">
                  <c:v>6.0999999999999999E-2</c:v>
                </c:pt>
                <c:pt idx="20">
                  <c:v>4.7E-2</c:v>
                </c:pt>
                <c:pt idx="21">
                  <c:v>3.4000000000000002E-2</c:v>
                </c:pt>
                <c:pt idx="22">
                  <c:v>2.4E-2</c:v>
                </c:pt>
                <c:pt idx="23">
                  <c:v>1.4999999999999999E-2</c:v>
                </c:pt>
                <c:pt idx="24">
                  <c:v>8.0000000000000002E-3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E-4B5C-9F30-3101DBA6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10287"/>
        <c:axId val="1683075983"/>
      </c:scatterChart>
      <c:valAx>
        <c:axId val="186521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075983"/>
        <c:crosses val="autoZero"/>
        <c:crossBetween val="midCat"/>
      </c:valAx>
      <c:valAx>
        <c:axId val="16830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21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Ток фотоэлемента,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Sheet1!$AQ$2:$AQ$28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-0.1</c:v>
                </c:pt>
                <c:pt idx="20">
                  <c:v>-0.15</c:v>
                </c:pt>
                <c:pt idx="21">
                  <c:v>-0.2</c:v>
                </c:pt>
                <c:pt idx="22">
                  <c:v>-0.25</c:v>
                </c:pt>
                <c:pt idx="23">
                  <c:v>-0.3</c:v>
                </c:pt>
                <c:pt idx="24">
                  <c:v>-0.35</c:v>
                </c:pt>
                <c:pt idx="25">
                  <c:v>-0.4</c:v>
                </c:pt>
                <c:pt idx="26">
                  <c:v>-0.43</c:v>
                </c:pt>
              </c:numCache>
            </c:numRef>
          </c:xVal>
          <c:yVal>
            <c:numRef>
              <c:f>Sheet1!$AR$2:$AR$28</c:f>
              <c:numCache>
                <c:formatCode>General</c:formatCode>
                <c:ptCount val="27"/>
                <c:pt idx="0">
                  <c:v>0.58299999999999996</c:v>
                </c:pt>
                <c:pt idx="1">
                  <c:v>0.57299999999999995</c:v>
                </c:pt>
                <c:pt idx="2">
                  <c:v>0.56000000000000005</c:v>
                </c:pt>
                <c:pt idx="3">
                  <c:v>0.54500000000000004</c:v>
                </c:pt>
                <c:pt idx="4">
                  <c:v>0.52400000000000002</c:v>
                </c:pt>
                <c:pt idx="5">
                  <c:v>0.48699999999999999</c:v>
                </c:pt>
                <c:pt idx="6">
                  <c:v>0.47799999999999998</c:v>
                </c:pt>
                <c:pt idx="7">
                  <c:v>0.46600000000000003</c:v>
                </c:pt>
                <c:pt idx="8">
                  <c:v>0.45</c:v>
                </c:pt>
                <c:pt idx="9">
                  <c:v>0.42799999999999999</c:v>
                </c:pt>
                <c:pt idx="10">
                  <c:v>0.39600000000000002</c:v>
                </c:pt>
                <c:pt idx="11">
                  <c:v>0.35099999999999998</c:v>
                </c:pt>
                <c:pt idx="12">
                  <c:v>0.28999999999999998</c:v>
                </c:pt>
                <c:pt idx="13">
                  <c:v>0.25800000000000001</c:v>
                </c:pt>
                <c:pt idx="14">
                  <c:v>0.224</c:v>
                </c:pt>
                <c:pt idx="15">
                  <c:v>0.193</c:v>
                </c:pt>
                <c:pt idx="16">
                  <c:v>0.159</c:v>
                </c:pt>
                <c:pt idx="17">
                  <c:v>0.126</c:v>
                </c:pt>
                <c:pt idx="18">
                  <c:v>9.5000000000000001E-2</c:v>
                </c:pt>
                <c:pt idx="19">
                  <c:v>6.6000000000000003E-2</c:v>
                </c:pt>
                <c:pt idx="20">
                  <c:v>5.1999999999999998E-2</c:v>
                </c:pt>
                <c:pt idx="21">
                  <c:v>3.9E-2</c:v>
                </c:pt>
                <c:pt idx="22">
                  <c:v>2.8000000000000001E-2</c:v>
                </c:pt>
                <c:pt idx="23">
                  <c:v>1.7999999999999999E-2</c:v>
                </c:pt>
                <c:pt idx="24">
                  <c:v>0.01</c:v>
                </c:pt>
                <c:pt idx="25">
                  <c:v>4.0000000000000001E-3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B-4D2E-9D53-E19496BB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75359"/>
        <c:axId val="1737279471"/>
      </c:scatterChart>
      <c:valAx>
        <c:axId val="174007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279471"/>
        <c:crosses val="autoZero"/>
        <c:crossBetween val="midCat"/>
      </c:valAx>
      <c:valAx>
        <c:axId val="17372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07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651510</xdr:colOff>
      <xdr:row>25</xdr:row>
      <xdr:rowOff>57150</xdr:rowOff>
    </xdr:from>
    <xdr:to>
      <xdr:col>7</xdr:col>
      <xdr:colOff>1146810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D9F03-93A2-444C-B352-873A2CDB1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1131570</xdr:colOff>
      <xdr:row>25</xdr:row>
      <xdr:rowOff>133350</xdr:rowOff>
    </xdr:from>
    <xdr:to>
      <xdr:col>15</xdr:col>
      <xdr:colOff>643890</xdr:colOff>
      <xdr:row>41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505F0E-77D0-4163-970D-1B2541613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125730</xdr:colOff>
      <xdr:row>26</xdr:row>
      <xdr:rowOff>19050</xdr:rowOff>
    </xdr:from>
    <xdr:to>
      <xdr:col>21</xdr:col>
      <xdr:colOff>659130</xdr:colOff>
      <xdr:row>41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5F86C-2393-47F7-BD7E-4C2837C39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</xdr:colOff>
      <xdr:row>40</xdr:row>
      <xdr:rowOff>80010</xdr:rowOff>
    </xdr:from>
    <xdr:to>
      <xdr:col>24</xdr:col>
      <xdr:colOff>354330</xdr:colOff>
      <xdr:row>56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41E63C-F921-44F6-8B96-8EB7CA3D4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468630</xdr:colOff>
      <xdr:row>28</xdr:row>
      <xdr:rowOff>41910</xdr:rowOff>
    </xdr:from>
    <xdr:to>
      <xdr:col>28</xdr:col>
      <xdr:colOff>346710</xdr:colOff>
      <xdr:row>43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43A300-7042-4E75-B81A-661CE781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361950</xdr:colOff>
      <xdr:row>28</xdr:row>
      <xdr:rowOff>80010</xdr:rowOff>
    </xdr:from>
    <xdr:to>
      <xdr:col>33</xdr:col>
      <xdr:colOff>240030</xdr:colOff>
      <xdr:row>44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E2C891-A448-45F5-9D11-276F75D0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422910</xdr:colOff>
      <xdr:row>29</xdr:row>
      <xdr:rowOff>125730</xdr:rowOff>
    </xdr:from>
    <xdr:to>
      <xdr:col>36</xdr:col>
      <xdr:colOff>300990</xdr:colOff>
      <xdr:row>45</xdr:row>
      <xdr:rowOff>64770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C35E92-BA00-4715-9752-005B3778C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560070</xdr:colOff>
      <xdr:row>31</xdr:row>
      <xdr:rowOff>11430</xdr:rowOff>
    </xdr:from>
    <xdr:to>
      <xdr:col>40</xdr:col>
      <xdr:colOff>438150</xdr:colOff>
      <xdr:row>46</xdr:row>
      <xdr:rowOff>125730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7FC005-F0A0-4874-93BB-3FFA2C70B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201930</xdr:colOff>
      <xdr:row>31</xdr:row>
      <xdr:rowOff>87630</xdr:rowOff>
    </xdr:from>
    <xdr:to>
      <xdr:col>48</xdr:col>
      <xdr:colOff>80010</xdr:colOff>
      <xdr:row>47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ED3AD9-D922-42CF-8878-3633045E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"/>
  <sheetViews>
    <sheetView tabSelected="1" topLeftCell="AK1" zoomScaleNormal="100" workbookViewId="0">
      <selection activeCell="AT24" sqref="AT24"/>
    </sheetView>
  </sheetViews>
  <sheetFormatPr defaultRowHeight="13.8"/>
  <cols>
    <col min="1" max="1" width="26.3984375" customWidth="1"/>
    <col min="2" max="2" width="9.09765625" customWidth="1"/>
    <col min="3" max="3" width="8.09765625" customWidth="1"/>
    <col min="4" max="4" width="6.09765625" customWidth="1"/>
    <col min="5" max="5" width="16.19921875" customWidth="1"/>
    <col min="6" max="6" width="6.8984375" customWidth="1"/>
    <col min="7" max="7" width="8.3984375" customWidth="1"/>
    <col min="8" max="8" width="9.796875" customWidth="1"/>
    <col min="9" max="9" width="13.19921875" customWidth="1"/>
    <col min="11" max="11" width="24.59765625" customWidth="1"/>
    <col min="14" max="14" width="9.09765625" customWidth="1"/>
    <col min="15" max="15" width="15.09765625" customWidth="1"/>
    <col min="16" max="16" width="9" customWidth="1"/>
    <col min="19" max="19" width="11.5" customWidth="1"/>
  </cols>
  <sheetData>
    <row r="1" spans="1:44" ht="50.4" customHeight="1">
      <c r="A1" s="2" t="s">
        <v>0</v>
      </c>
      <c r="B1" s="2" t="s">
        <v>4</v>
      </c>
      <c r="C1" s="2" t="s">
        <v>5</v>
      </c>
      <c r="D1" s="2" t="s">
        <v>6</v>
      </c>
      <c r="E1" s="2"/>
      <c r="F1" s="2" t="s">
        <v>7</v>
      </c>
      <c r="G1" s="2" t="s">
        <v>16</v>
      </c>
      <c r="H1" s="2" t="s">
        <v>18</v>
      </c>
      <c r="I1" s="2" t="s">
        <v>19</v>
      </c>
      <c r="K1" s="2" t="s">
        <v>21</v>
      </c>
      <c r="L1" s="2" t="s">
        <v>22</v>
      </c>
      <c r="M1" s="2" t="s">
        <v>23</v>
      </c>
      <c r="N1" s="2" t="s">
        <v>16</v>
      </c>
      <c r="O1" s="2" t="s">
        <v>26</v>
      </c>
      <c r="P1" s="2" t="s">
        <v>27</v>
      </c>
      <c r="R1" s="2" t="s">
        <v>16</v>
      </c>
      <c r="S1" s="2" t="s">
        <v>26</v>
      </c>
      <c r="T1" s="2" t="s">
        <v>27</v>
      </c>
      <c r="V1" s="2" t="s">
        <v>16</v>
      </c>
      <c r="W1" s="2" t="s">
        <v>26</v>
      </c>
      <c r="X1" s="2" t="s">
        <v>27</v>
      </c>
      <c r="Z1" s="2" t="s">
        <v>16</v>
      </c>
      <c r="AA1" s="2" t="s">
        <v>26</v>
      </c>
      <c r="AB1" s="2" t="s">
        <v>27</v>
      </c>
      <c r="AD1" s="2" t="s">
        <v>16</v>
      </c>
      <c r="AE1" s="2" t="s">
        <v>26</v>
      </c>
      <c r="AF1" s="2" t="s">
        <v>27</v>
      </c>
      <c r="AH1" s="2" t="s">
        <v>16</v>
      </c>
      <c r="AI1" s="2" t="s">
        <v>26</v>
      </c>
      <c r="AJ1" s="2" t="s">
        <v>27</v>
      </c>
      <c r="AL1" s="2" t="s">
        <v>16</v>
      </c>
      <c r="AM1" s="2" t="s">
        <v>26</v>
      </c>
      <c r="AN1" s="2" t="s">
        <v>27</v>
      </c>
      <c r="AP1" s="2" t="s">
        <v>16</v>
      </c>
      <c r="AQ1" s="2" t="s">
        <v>26</v>
      </c>
      <c r="AR1" s="2" t="s">
        <v>27</v>
      </c>
    </row>
    <row r="2" spans="1:44" ht="14.4">
      <c r="A2" s="1">
        <v>-10</v>
      </c>
      <c r="B2">
        <v>-4</v>
      </c>
      <c r="C2">
        <f>B2-$A$2</f>
        <v>6</v>
      </c>
      <c r="D2">
        <f>C2*$A$4</f>
        <v>0.06</v>
      </c>
      <c r="E2" t="s">
        <v>9</v>
      </c>
      <c r="F2">
        <v>1</v>
      </c>
      <c r="G2">
        <v>7032.41</v>
      </c>
      <c r="H2">
        <f>2642</f>
        <v>2642</v>
      </c>
      <c r="I2">
        <f>H2+350</f>
        <v>2992</v>
      </c>
      <c r="K2">
        <v>143</v>
      </c>
      <c r="L2">
        <v>12</v>
      </c>
      <c r="M2">
        <v>3070</v>
      </c>
      <c r="N2">
        <v>5400.56</v>
      </c>
      <c r="O2">
        <v>7</v>
      </c>
      <c r="P2">
        <v>0.54800000000000004</v>
      </c>
      <c r="R2">
        <v>7032.41</v>
      </c>
      <c r="S2">
        <v>7</v>
      </c>
      <c r="T2">
        <v>0.61099999999999999</v>
      </c>
      <c r="V2">
        <v>6678.28</v>
      </c>
      <c r="W2">
        <v>7.4320000000000004</v>
      </c>
      <c r="X2">
        <v>0.60799999999999998</v>
      </c>
      <c r="Z2">
        <v>6506.53</v>
      </c>
      <c r="AA2">
        <v>7</v>
      </c>
      <c r="AB2">
        <v>0.60199999999999998</v>
      </c>
      <c r="AD2">
        <v>6334.42</v>
      </c>
      <c r="AE2">
        <v>7</v>
      </c>
      <c r="AF2">
        <v>0.59699999999999998</v>
      </c>
      <c r="AH2">
        <v>6217.28</v>
      </c>
      <c r="AI2">
        <v>7</v>
      </c>
      <c r="AJ2">
        <v>0.59299999999999997</v>
      </c>
      <c r="AL2">
        <v>6074.34</v>
      </c>
      <c r="AM2">
        <v>7</v>
      </c>
      <c r="AN2">
        <v>0.58799999999999997</v>
      </c>
      <c r="AP2">
        <v>5944.83</v>
      </c>
      <c r="AQ2">
        <v>7</v>
      </c>
      <c r="AR2">
        <v>0.58299999999999996</v>
      </c>
    </row>
    <row r="3" spans="1:44">
      <c r="A3" t="s">
        <v>1</v>
      </c>
      <c r="F3">
        <v>2</v>
      </c>
      <c r="G3">
        <v>6929.47</v>
      </c>
      <c r="H3">
        <v>2616</v>
      </c>
      <c r="I3">
        <f t="shared" ref="I3:I24" si="0">H3+350</f>
        <v>2966</v>
      </c>
      <c r="K3" t="s">
        <v>24</v>
      </c>
      <c r="N3" t="s">
        <v>29</v>
      </c>
      <c r="O3">
        <v>6</v>
      </c>
      <c r="P3">
        <v>0.53700000000000003</v>
      </c>
      <c r="R3" t="s">
        <v>31</v>
      </c>
      <c r="S3">
        <v>6</v>
      </c>
      <c r="T3">
        <v>0.60299999999999998</v>
      </c>
      <c r="W3">
        <v>7</v>
      </c>
      <c r="X3">
        <v>0.60499999999999998</v>
      </c>
      <c r="AA3">
        <v>6</v>
      </c>
      <c r="AB3">
        <v>0.59299999999999997</v>
      </c>
      <c r="AE3">
        <v>6</v>
      </c>
      <c r="AF3">
        <v>0.58799999999999997</v>
      </c>
      <c r="AI3">
        <v>6</v>
      </c>
      <c r="AJ3">
        <v>0.58399999999999996</v>
      </c>
      <c r="AM3">
        <v>6</v>
      </c>
      <c r="AN3">
        <v>0.57799999999999996</v>
      </c>
      <c r="AQ3">
        <v>6</v>
      </c>
      <c r="AR3">
        <v>0.57299999999999995</v>
      </c>
    </row>
    <row r="4" spans="1:44">
      <c r="A4">
        <v>0.01</v>
      </c>
      <c r="E4" t="s">
        <v>10</v>
      </c>
      <c r="F4">
        <v>3</v>
      </c>
      <c r="G4">
        <v>6717.04</v>
      </c>
      <c r="H4">
        <v>2545</v>
      </c>
      <c r="I4">
        <f t="shared" si="0"/>
        <v>2895</v>
      </c>
      <c r="K4" t="s">
        <v>25</v>
      </c>
      <c r="N4" t="s">
        <v>30</v>
      </c>
      <c r="O4">
        <v>5</v>
      </c>
      <c r="P4">
        <v>0.52300000000000002</v>
      </c>
      <c r="R4" t="s">
        <v>32</v>
      </c>
      <c r="S4">
        <v>5</v>
      </c>
      <c r="T4">
        <v>0.59199999999999997</v>
      </c>
      <c r="V4" t="s">
        <v>33</v>
      </c>
      <c r="W4">
        <v>6</v>
      </c>
      <c r="X4">
        <v>0.59699999999999998</v>
      </c>
      <c r="Z4" t="s">
        <v>34</v>
      </c>
      <c r="AA4">
        <v>5</v>
      </c>
      <c r="AB4">
        <v>0.58199999999999996</v>
      </c>
      <c r="AD4" t="s">
        <v>35</v>
      </c>
      <c r="AE4">
        <v>5</v>
      </c>
      <c r="AF4">
        <v>0.57599999999999996</v>
      </c>
      <c r="AH4" t="s">
        <v>36</v>
      </c>
      <c r="AI4">
        <v>5</v>
      </c>
      <c r="AJ4">
        <v>0.57199999999999995</v>
      </c>
      <c r="AL4" t="s">
        <v>38</v>
      </c>
      <c r="AM4">
        <v>5</v>
      </c>
      <c r="AN4">
        <v>0.56499999999999995</v>
      </c>
      <c r="AP4" t="s">
        <v>37</v>
      </c>
      <c r="AQ4">
        <v>5</v>
      </c>
      <c r="AR4">
        <v>0.56000000000000005</v>
      </c>
    </row>
    <row r="5" spans="1:44">
      <c r="A5" t="s">
        <v>2</v>
      </c>
      <c r="F5">
        <v>4</v>
      </c>
      <c r="G5">
        <v>6678.28</v>
      </c>
      <c r="H5">
        <v>2532</v>
      </c>
      <c r="I5">
        <f t="shared" si="0"/>
        <v>2882</v>
      </c>
      <c r="K5" t="s">
        <v>26</v>
      </c>
      <c r="O5">
        <v>4</v>
      </c>
      <c r="P5">
        <v>0.504</v>
      </c>
      <c r="S5">
        <v>4</v>
      </c>
      <c r="T5">
        <v>0.57799999999999996</v>
      </c>
      <c r="W5">
        <v>5</v>
      </c>
      <c r="X5">
        <v>0.58499999999999996</v>
      </c>
      <c r="AA5">
        <v>4</v>
      </c>
      <c r="AB5">
        <v>0.56599999999999995</v>
      </c>
      <c r="AE5">
        <v>4</v>
      </c>
      <c r="AF5">
        <v>0.56100000000000005</v>
      </c>
      <c r="AI5">
        <v>4</v>
      </c>
      <c r="AJ5">
        <v>0.55600000000000005</v>
      </c>
      <c r="AM5">
        <v>4</v>
      </c>
      <c r="AN5">
        <v>0.55000000000000004</v>
      </c>
      <c r="AQ5">
        <v>4</v>
      </c>
      <c r="AR5">
        <v>0.54500000000000004</v>
      </c>
    </row>
    <row r="6" spans="1:44">
      <c r="A6" t="s">
        <v>3</v>
      </c>
      <c r="F6">
        <v>5</v>
      </c>
      <c r="G6">
        <v>6598.95</v>
      </c>
      <c r="H6">
        <v>2505</v>
      </c>
      <c r="I6">
        <f t="shared" si="0"/>
        <v>2855</v>
      </c>
      <c r="K6">
        <v>7.4279999999999999</v>
      </c>
      <c r="O6">
        <v>3</v>
      </c>
      <c r="P6">
        <v>0.47699999999999998</v>
      </c>
      <c r="S6">
        <v>3</v>
      </c>
      <c r="T6">
        <v>0.55300000000000005</v>
      </c>
      <c r="W6">
        <v>4</v>
      </c>
      <c r="X6">
        <v>0.56999999999999995</v>
      </c>
      <c r="AA6">
        <v>3</v>
      </c>
      <c r="AB6">
        <v>0.54300000000000004</v>
      </c>
      <c r="AE6">
        <v>3</v>
      </c>
      <c r="AF6">
        <v>0.54100000000000004</v>
      </c>
      <c r="AI6">
        <v>3</v>
      </c>
      <c r="AJ6">
        <v>0.53500000000000003</v>
      </c>
      <c r="AM6">
        <v>3</v>
      </c>
      <c r="AN6">
        <v>0.52800000000000002</v>
      </c>
      <c r="AQ6">
        <v>3</v>
      </c>
      <c r="AR6">
        <v>0.52400000000000002</v>
      </c>
    </row>
    <row r="7" spans="1:44">
      <c r="F7">
        <v>6</v>
      </c>
      <c r="G7">
        <v>6532.88</v>
      </c>
      <c r="H7">
        <v>2482</v>
      </c>
      <c r="I7">
        <f t="shared" si="0"/>
        <v>2832</v>
      </c>
      <c r="O7">
        <v>2</v>
      </c>
      <c r="P7">
        <v>0.42099999999999999</v>
      </c>
      <c r="S7">
        <v>2</v>
      </c>
      <c r="T7">
        <v>0.51400000000000001</v>
      </c>
      <c r="W7">
        <v>3</v>
      </c>
      <c r="X7">
        <v>0.54800000000000004</v>
      </c>
      <c r="AA7">
        <v>2</v>
      </c>
      <c r="AB7">
        <v>0.50800000000000001</v>
      </c>
      <c r="AE7">
        <v>2</v>
      </c>
      <c r="AF7">
        <v>0.50600000000000001</v>
      </c>
      <c r="AI7">
        <v>2</v>
      </c>
      <c r="AJ7">
        <v>0.5</v>
      </c>
      <c r="AM7">
        <v>2</v>
      </c>
      <c r="AN7">
        <v>0.495</v>
      </c>
      <c r="AQ7">
        <v>2</v>
      </c>
      <c r="AR7">
        <v>0.48699999999999999</v>
      </c>
    </row>
    <row r="8" spans="1:44">
      <c r="A8" t="s">
        <v>8</v>
      </c>
      <c r="F8">
        <v>7</v>
      </c>
      <c r="G8">
        <v>6506.53</v>
      </c>
      <c r="H8">
        <v>2474</v>
      </c>
      <c r="I8">
        <f t="shared" si="0"/>
        <v>2824</v>
      </c>
      <c r="K8" t="s">
        <v>28</v>
      </c>
      <c r="O8">
        <v>1.8</v>
      </c>
      <c r="P8">
        <v>0.40200000000000002</v>
      </c>
      <c r="S8">
        <v>1.8</v>
      </c>
      <c r="T8">
        <v>0.505</v>
      </c>
      <c r="W8">
        <v>2</v>
      </c>
      <c r="X8">
        <v>0.51200000000000001</v>
      </c>
      <c r="AA8">
        <v>1.8</v>
      </c>
      <c r="AB8">
        <v>0.502</v>
      </c>
      <c r="AE8">
        <v>1.8</v>
      </c>
      <c r="AF8">
        <v>0.497</v>
      </c>
      <c r="AI8">
        <v>1.8</v>
      </c>
      <c r="AJ8">
        <v>0.49199999999999999</v>
      </c>
      <c r="AM8">
        <v>1.8</v>
      </c>
      <c r="AN8">
        <v>0.48499999999999999</v>
      </c>
      <c r="AQ8">
        <v>1.8</v>
      </c>
      <c r="AR8">
        <v>0.47799999999999998</v>
      </c>
    </row>
    <row r="9" spans="1:44">
      <c r="A9" t="s">
        <v>17</v>
      </c>
      <c r="E9" t="s">
        <v>11</v>
      </c>
      <c r="F9">
        <v>8</v>
      </c>
      <c r="G9">
        <v>6402.24</v>
      </c>
      <c r="H9">
        <v>2435</v>
      </c>
      <c r="I9">
        <f t="shared" si="0"/>
        <v>2785</v>
      </c>
      <c r="O9">
        <v>1.6</v>
      </c>
      <c r="P9">
        <v>0.377</v>
      </c>
      <c r="S9">
        <v>1.6</v>
      </c>
      <c r="T9">
        <v>0.49099999999999999</v>
      </c>
      <c r="W9">
        <v>1.8</v>
      </c>
      <c r="X9">
        <v>0.503</v>
      </c>
      <c r="AA9">
        <v>1.6</v>
      </c>
      <c r="AB9">
        <v>0.49</v>
      </c>
      <c r="AE9">
        <v>1.6</v>
      </c>
      <c r="AF9">
        <v>0.48599999999999999</v>
      </c>
      <c r="AI9">
        <v>1.6</v>
      </c>
      <c r="AJ9">
        <v>0.48099999999999998</v>
      </c>
      <c r="AM9">
        <v>1.6</v>
      </c>
      <c r="AN9">
        <v>0.47299999999999998</v>
      </c>
      <c r="AQ9">
        <v>1.6</v>
      </c>
      <c r="AR9">
        <v>0.46600000000000003</v>
      </c>
    </row>
    <row r="10" spans="1:44">
      <c r="F10">
        <v>9</v>
      </c>
      <c r="G10">
        <v>6382.99</v>
      </c>
      <c r="H10">
        <v>2428</v>
      </c>
      <c r="I10">
        <f t="shared" si="0"/>
        <v>2778</v>
      </c>
      <c r="O10">
        <v>1.4</v>
      </c>
      <c r="P10">
        <v>0.34599999999999997</v>
      </c>
      <c r="S10">
        <v>1.4</v>
      </c>
      <c r="T10">
        <v>0.47299999999999998</v>
      </c>
      <c r="W10">
        <v>1.6</v>
      </c>
      <c r="X10">
        <v>0.49099999999999999</v>
      </c>
      <c r="AA10">
        <v>1.4</v>
      </c>
      <c r="AB10">
        <v>0.47599999999999998</v>
      </c>
      <c r="AE10">
        <v>1.4</v>
      </c>
      <c r="AF10">
        <v>0.47299999999999998</v>
      </c>
      <c r="AI10">
        <v>1.4</v>
      </c>
      <c r="AJ10">
        <v>0.46700000000000003</v>
      </c>
      <c r="AM10">
        <v>1.4</v>
      </c>
      <c r="AN10">
        <v>0.45700000000000002</v>
      </c>
      <c r="AQ10">
        <v>1.4</v>
      </c>
      <c r="AR10">
        <v>0.45</v>
      </c>
    </row>
    <row r="11" spans="1:44">
      <c r="A11" t="s">
        <v>20</v>
      </c>
      <c r="F11">
        <v>10</v>
      </c>
      <c r="G11">
        <v>6334.42</v>
      </c>
      <c r="H11">
        <v>2409</v>
      </c>
      <c r="I11">
        <f t="shared" si="0"/>
        <v>2759</v>
      </c>
      <c r="O11">
        <v>1.2</v>
      </c>
      <c r="P11">
        <v>0.311</v>
      </c>
      <c r="S11">
        <v>1.2</v>
      </c>
      <c r="T11">
        <v>0.44700000000000001</v>
      </c>
      <c r="W11">
        <v>1.4</v>
      </c>
      <c r="X11">
        <v>0.47799999999999998</v>
      </c>
      <c r="AA11">
        <v>1.2</v>
      </c>
      <c r="AB11">
        <v>0.45700000000000002</v>
      </c>
      <c r="AE11">
        <v>1.2</v>
      </c>
      <c r="AF11">
        <v>0.45400000000000001</v>
      </c>
      <c r="AI11">
        <v>1.2</v>
      </c>
      <c r="AJ11">
        <v>0.44800000000000001</v>
      </c>
      <c r="AM11">
        <v>1.2</v>
      </c>
      <c r="AN11">
        <v>0.437</v>
      </c>
      <c r="AQ11">
        <v>1.2</v>
      </c>
      <c r="AR11">
        <v>0.42799999999999999</v>
      </c>
    </row>
    <row r="12" spans="1:44">
      <c r="A12">
        <v>133</v>
      </c>
      <c r="F12">
        <v>11</v>
      </c>
      <c r="G12">
        <v>6304.79</v>
      </c>
      <c r="H12">
        <v>2398</v>
      </c>
      <c r="I12">
        <f t="shared" si="0"/>
        <v>2748</v>
      </c>
      <c r="O12">
        <v>1</v>
      </c>
      <c r="P12">
        <v>0.27200000000000002</v>
      </c>
      <c r="S12">
        <v>1</v>
      </c>
      <c r="T12">
        <v>0.41</v>
      </c>
      <c r="W12">
        <v>1.2</v>
      </c>
      <c r="X12">
        <v>0.46</v>
      </c>
      <c r="AA12">
        <v>1</v>
      </c>
      <c r="AB12">
        <v>0.42899999999999999</v>
      </c>
      <c r="AE12">
        <v>1</v>
      </c>
      <c r="AF12">
        <v>0.42699999999999999</v>
      </c>
      <c r="AI12">
        <v>1</v>
      </c>
      <c r="AJ12">
        <v>0.42</v>
      </c>
      <c r="AM12">
        <v>1</v>
      </c>
      <c r="AN12">
        <v>0.40699999999999997</v>
      </c>
      <c r="AQ12">
        <v>1</v>
      </c>
      <c r="AR12">
        <v>0.39600000000000002</v>
      </c>
    </row>
    <row r="13" spans="1:44">
      <c r="F13">
        <v>12</v>
      </c>
      <c r="G13">
        <v>6266.49</v>
      </c>
      <c r="H13">
        <v>2382</v>
      </c>
      <c r="I13">
        <f t="shared" si="0"/>
        <v>2732</v>
      </c>
      <c r="O13">
        <v>0.8</v>
      </c>
      <c r="P13">
        <v>0.23300000000000001</v>
      </c>
      <c r="S13">
        <v>0.8</v>
      </c>
      <c r="T13">
        <v>0.34699999999999998</v>
      </c>
      <c r="W13">
        <v>1</v>
      </c>
      <c r="X13">
        <v>0.432</v>
      </c>
      <c r="AA13">
        <v>0.8</v>
      </c>
      <c r="AB13">
        <v>0.38500000000000001</v>
      </c>
      <c r="AE13">
        <v>0.8</v>
      </c>
      <c r="AF13">
        <v>0.38400000000000001</v>
      </c>
      <c r="AI13">
        <v>0.8</v>
      </c>
      <c r="AJ13">
        <v>0.378</v>
      </c>
      <c r="AM13">
        <v>0.8</v>
      </c>
      <c r="AN13">
        <v>0.36299999999999999</v>
      </c>
      <c r="AQ13">
        <v>0.8</v>
      </c>
      <c r="AR13">
        <v>0.35099999999999998</v>
      </c>
    </row>
    <row r="14" spans="1:44">
      <c r="F14">
        <v>13</v>
      </c>
      <c r="G14">
        <v>6217.28</v>
      </c>
      <c r="H14">
        <v>2362</v>
      </c>
      <c r="I14">
        <f t="shared" si="0"/>
        <v>2712</v>
      </c>
      <c r="O14">
        <v>0.6</v>
      </c>
      <c r="P14">
        <v>0.193</v>
      </c>
      <c r="S14">
        <v>0.6</v>
      </c>
      <c r="T14">
        <v>0.26100000000000001</v>
      </c>
      <c r="W14">
        <v>0.8</v>
      </c>
      <c r="X14">
        <v>0.38800000000000001</v>
      </c>
      <c r="AA14">
        <v>0.6</v>
      </c>
      <c r="AB14">
        <v>0.31900000000000001</v>
      </c>
      <c r="AE14">
        <v>0.6</v>
      </c>
      <c r="AF14">
        <v>0.31900000000000001</v>
      </c>
      <c r="AI14">
        <v>0.6</v>
      </c>
      <c r="AJ14">
        <v>0.313</v>
      </c>
      <c r="AM14">
        <v>0.6</v>
      </c>
      <c r="AN14">
        <v>0.30399999999999999</v>
      </c>
      <c r="AQ14">
        <v>0.6</v>
      </c>
      <c r="AR14">
        <v>0.28999999999999998</v>
      </c>
    </row>
    <row r="15" spans="1:44">
      <c r="F15">
        <v>14</v>
      </c>
      <c r="G15">
        <v>6163.59</v>
      </c>
      <c r="H15">
        <v>2340</v>
      </c>
      <c r="I15">
        <f t="shared" si="0"/>
        <v>2690</v>
      </c>
      <c r="O15">
        <v>0.5</v>
      </c>
      <c r="P15">
        <v>0.17299999999999999</v>
      </c>
      <c r="S15">
        <v>0.5</v>
      </c>
      <c r="T15">
        <v>0.22</v>
      </c>
      <c r="W15">
        <v>0.6</v>
      </c>
      <c r="X15">
        <v>0.316</v>
      </c>
      <c r="AA15">
        <v>0.5</v>
      </c>
      <c r="AB15">
        <v>0.27900000000000003</v>
      </c>
      <c r="AE15">
        <v>0.5</v>
      </c>
      <c r="AF15">
        <v>0.27800000000000002</v>
      </c>
      <c r="AI15">
        <v>0.5</v>
      </c>
      <c r="AJ15">
        <v>0.27900000000000003</v>
      </c>
      <c r="AM15">
        <v>0.5</v>
      </c>
      <c r="AN15">
        <v>0.26700000000000002</v>
      </c>
      <c r="AQ15">
        <v>0.5</v>
      </c>
      <c r="AR15">
        <v>0.25800000000000001</v>
      </c>
    </row>
    <row r="16" spans="1:44">
      <c r="E16" t="s">
        <v>12</v>
      </c>
      <c r="F16">
        <v>15</v>
      </c>
      <c r="G16">
        <v>6143.06</v>
      </c>
      <c r="H16">
        <v>2331</v>
      </c>
      <c r="I16">
        <f t="shared" si="0"/>
        <v>2681</v>
      </c>
      <c r="O16">
        <v>0.4</v>
      </c>
      <c r="P16">
        <v>0.154</v>
      </c>
      <c r="S16">
        <v>0.4</v>
      </c>
      <c r="T16">
        <v>0.17799999999999999</v>
      </c>
      <c r="W16">
        <v>0.5</v>
      </c>
      <c r="X16">
        <v>0.26800000000000002</v>
      </c>
      <c r="AA16">
        <v>0.4</v>
      </c>
      <c r="AB16">
        <v>0.23899999999999999</v>
      </c>
      <c r="AE16">
        <v>0.4</v>
      </c>
      <c r="AF16">
        <v>0.24099999999999999</v>
      </c>
      <c r="AI16">
        <v>0.4</v>
      </c>
      <c r="AJ16">
        <v>0.24</v>
      </c>
      <c r="AM16">
        <v>0.4</v>
      </c>
      <c r="AN16">
        <v>0.23200000000000001</v>
      </c>
      <c r="AQ16">
        <v>0.4</v>
      </c>
      <c r="AR16">
        <v>0.224</v>
      </c>
    </row>
    <row r="17" spans="5:44">
      <c r="F17">
        <v>16</v>
      </c>
      <c r="G17">
        <v>6096.14</v>
      </c>
      <c r="H17">
        <v>2312</v>
      </c>
      <c r="I17">
        <f t="shared" si="0"/>
        <v>2662</v>
      </c>
      <c r="O17">
        <v>0.3</v>
      </c>
      <c r="P17">
        <v>0.13400000000000001</v>
      </c>
      <c r="S17">
        <v>0.3</v>
      </c>
      <c r="T17">
        <v>0.13800000000000001</v>
      </c>
      <c r="W17">
        <v>0.4</v>
      </c>
      <c r="X17">
        <v>0.22500000000000001</v>
      </c>
      <c r="AA17">
        <v>0.3</v>
      </c>
      <c r="AB17">
        <v>0.19500000000000001</v>
      </c>
      <c r="AE17">
        <v>0.3</v>
      </c>
      <c r="AF17">
        <v>0.2</v>
      </c>
      <c r="AI17">
        <v>0.3</v>
      </c>
      <c r="AJ17">
        <v>0.20100000000000001</v>
      </c>
      <c r="AM17">
        <v>0.3</v>
      </c>
      <c r="AN17">
        <v>0.19600000000000001</v>
      </c>
      <c r="AQ17">
        <v>0.3</v>
      </c>
      <c r="AR17">
        <v>0.193</v>
      </c>
    </row>
    <row r="18" spans="5:44">
      <c r="F18">
        <v>17</v>
      </c>
      <c r="G18">
        <v>6074.34</v>
      </c>
      <c r="H18">
        <v>2301</v>
      </c>
      <c r="I18">
        <f t="shared" si="0"/>
        <v>2651</v>
      </c>
      <c r="O18">
        <v>0.2</v>
      </c>
      <c r="P18">
        <v>0.115</v>
      </c>
      <c r="S18">
        <v>0.2</v>
      </c>
      <c r="T18">
        <v>9.9000000000000005E-2</v>
      </c>
      <c r="W18">
        <v>0.3</v>
      </c>
      <c r="X18">
        <v>0.17899999999999999</v>
      </c>
      <c r="AA18">
        <v>0.2</v>
      </c>
      <c r="AB18">
        <v>0.151</v>
      </c>
      <c r="AE18">
        <v>0.2</v>
      </c>
      <c r="AF18">
        <v>0.16</v>
      </c>
      <c r="AI18">
        <v>0.2</v>
      </c>
      <c r="AJ18">
        <v>0.16300000000000001</v>
      </c>
      <c r="AM18">
        <v>0.2</v>
      </c>
      <c r="AN18">
        <v>0.161</v>
      </c>
      <c r="AQ18">
        <v>0.2</v>
      </c>
      <c r="AR18">
        <v>0.159</v>
      </c>
    </row>
    <row r="19" spans="5:44">
      <c r="F19">
        <v>18</v>
      </c>
      <c r="G19">
        <v>6030</v>
      </c>
      <c r="H19">
        <v>2282</v>
      </c>
      <c r="I19">
        <f t="shared" si="0"/>
        <v>2632</v>
      </c>
      <c r="O19">
        <v>0.1</v>
      </c>
      <c r="P19">
        <v>9.5000000000000001E-2</v>
      </c>
      <c r="S19">
        <v>0.1</v>
      </c>
      <c r="T19">
        <v>6.0999999999999999E-2</v>
      </c>
      <c r="W19">
        <v>0.2</v>
      </c>
      <c r="X19">
        <v>0.13700000000000001</v>
      </c>
      <c r="AA19">
        <v>0.1</v>
      </c>
      <c r="AB19">
        <v>0.11</v>
      </c>
      <c r="AE19">
        <v>0.1</v>
      </c>
      <c r="AF19">
        <v>0.12</v>
      </c>
      <c r="AI19">
        <v>0.1</v>
      </c>
      <c r="AJ19">
        <v>0.125</v>
      </c>
      <c r="AM19">
        <v>0.1</v>
      </c>
      <c r="AN19">
        <v>0.127</v>
      </c>
      <c r="AQ19">
        <v>0.1</v>
      </c>
      <c r="AR19">
        <v>0.126</v>
      </c>
    </row>
    <row r="20" spans="5:44">
      <c r="F20">
        <v>19</v>
      </c>
      <c r="G20">
        <v>5975.53</v>
      </c>
      <c r="H20">
        <v>2257</v>
      </c>
      <c r="I20">
        <f t="shared" si="0"/>
        <v>2607</v>
      </c>
      <c r="O20">
        <v>0</v>
      </c>
      <c r="P20">
        <v>7.5999999999999998E-2</v>
      </c>
      <c r="S20">
        <v>0</v>
      </c>
      <c r="T20">
        <v>0.03</v>
      </c>
      <c r="W20">
        <v>0.1</v>
      </c>
      <c r="X20">
        <v>9.6000000000000002E-2</v>
      </c>
      <c r="AA20">
        <v>0.05</v>
      </c>
      <c r="AB20">
        <v>9.0999999999999998E-2</v>
      </c>
      <c r="AE20">
        <v>0</v>
      </c>
      <c r="AF20">
        <v>8.4000000000000005E-2</v>
      </c>
      <c r="AI20">
        <v>0</v>
      </c>
      <c r="AJ20">
        <v>8.7999999999999995E-2</v>
      </c>
      <c r="AM20">
        <v>0</v>
      </c>
      <c r="AN20">
        <v>9.1999999999999998E-2</v>
      </c>
      <c r="AQ20">
        <v>0</v>
      </c>
      <c r="AR20">
        <v>9.5000000000000001E-2</v>
      </c>
    </row>
    <row r="21" spans="5:44">
      <c r="E21" t="s">
        <v>13</v>
      </c>
      <c r="F21">
        <v>20</v>
      </c>
      <c r="G21">
        <v>5944.83</v>
      </c>
      <c r="H21">
        <v>2242</v>
      </c>
      <c r="I21">
        <f t="shared" si="0"/>
        <v>2592</v>
      </c>
      <c r="O21">
        <v>-0.1</v>
      </c>
      <c r="P21">
        <v>5.8000000000000003E-2</v>
      </c>
      <c r="S21">
        <v>-0.05</v>
      </c>
      <c r="T21">
        <v>1.9E-2</v>
      </c>
      <c r="W21">
        <v>0.05</v>
      </c>
      <c r="X21">
        <v>7.9000000000000001E-2</v>
      </c>
      <c r="AA21">
        <v>0</v>
      </c>
      <c r="AB21">
        <v>7.1999999999999995E-2</v>
      </c>
      <c r="AE21">
        <v>-0.05</v>
      </c>
      <c r="AF21">
        <v>6.7000000000000004E-2</v>
      </c>
      <c r="AI21">
        <v>-0.1</v>
      </c>
      <c r="AJ21">
        <v>5.7000000000000002E-2</v>
      </c>
      <c r="AM21">
        <v>-0.1</v>
      </c>
      <c r="AN21">
        <v>6.0999999999999999E-2</v>
      </c>
      <c r="AQ21">
        <v>-0.1</v>
      </c>
      <c r="AR21">
        <v>6.6000000000000003E-2</v>
      </c>
    </row>
    <row r="22" spans="5:44">
      <c r="F22">
        <v>21</v>
      </c>
      <c r="G22">
        <v>5881.89</v>
      </c>
      <c r="H22">
        <v>2212</v>
      </c>
      <c r="I22">
        <f t="shared" si="0"/>
        <v>2562</v>
      </c>
      <c r="O22">
        <v>-0.2</v>
      </c>
      <c r="P22">
        <v>0.04</v>
      </c>
      <c r="S22">
        <v>-0.1</v>
      </c>
      <c r="T22">
        <v>8.9999999999999993E-3</v>
      </c>
      <c r="W22">
        <v>0</v>
      </c>
      <c r="X22">
        <v>6.0999999999999999E-2</v>
      </c>
      <c r="AA22">
        <v>-0.05</v>
      </c>
      <c r="AB22">
        <v>5.6000000000000001E-2</v>
      </c>
      <c r="AE22">
        <v>-0.1</v>
      </c>
      <c r="AF22">
        <v>5.0999999999999997E-2</v>
      </c>
      <c r="AI22">
        <v>-0.15</v>
      </c>
      <c r="AJ22">
        <v>4.1000000000000002E-2</v>
      </c>
      <c r="AM22">
        <v>-0.15</v>
      </c>
      <c r="AN22">
        <v>4.7E-2</v>
      </c>
      <c r="AQ22">
        <v>-0.15</v>
      </c>
      <c r="AR22">
        <v>5.1999999999999998E-2</v>
      </c>
    </row>
    <row r="23" spans="5:44">
      <c r="E23" t="s">
        <v>14</v>
      </c>
      <c r="F23">
        <v>22</v>
      </c>
      <c r="G23">
        <v>5852.49</v>
      </c>
      <c r="H23">
        <v>2196</v>
      </c>
      <c r="I23">
        <f t="shared" si="0"/>
        <v>2546</v>
      </c>
      <c r="O23">
        <v>-0.3</v>
      </c>
      <c r="P23">
        <v>2.3E-2</v>
      </c>
      <c r="S23">
        <v>-0.16</v>
      </c>
      <c r="T23">
        <v>0</v>
      </c>
      <c r="W23">
        <v>-0.05</v>
      </c>
      <c r="X23">
        <v>4.4999999999999998E-2</v>
      </c>
      <c r="AA23">
        <v>-0.1</v>
      </c>
      <c r="AB23">
        <v>0.04</v>
      </c>
      <c r="AE23">
        <v>-0.15</v>
      </c>
      <c r="AF23">
        <v>3.5999999999999997E-2</v>
      </c>
      <c r="AI23">
        <v>-0.2</v>
      </c>
      <c r="AJ23">
        <v>2.9000000000000001E-2</v>
      </c>
      <c r="AM23">
        <v>-0.2</v>
      </c>
      <c r="AN23">
        <v>3.4000000000000002E-2</v>
      </c>
      <c r="AQ23">
        <v>-0.2</v>
      </c>
      <c r="AR23">
        <v>3.9E-2</v>
      </c>
    </row>
    <row r="24" spans="5:44">
      <c r="E24" t="s">
        <v>15</v>
      </c>
      <c r="F24">
        <v>23</v>
      </c>
      <c r="G24">
        <v>5400.56</v>
      </c>
      <c r="H24">
        <v>1937</v>
      </c>
      <c r="I24">
        <f t="shared" si="0"/>
        <v>2287</v>
      </c>
      <c r="O24">
        <v>-0.4</v>
      </c>
      <c r="P24">
        <v>0.01</v>
      </c>
      <c r="W24">
        <v>-0.1</v>
      </c>
      <c r="X24">
        <v>0.03</v>
      </c>
      <c r="AA24">
        <v>-0.15</v>
      </c>
      <c r="AB24">
        <v>2.7E-2</v>
      </c>
      <c r="AE24">
        <v>-0.2</v>
      </c>
      <c r="AF24">
        <v>2.4E-2</v>
      </c>
      <c r="AI24">
        <v>-0.25</v>
      </c>
      <c r="AJ24">
        <v>1.7999999999999999E-2</v>
      </c>
      <c r="AM24">
        <v>-0.25</v>
      </c>
      <c r="AN24">
        <v>2.4E-2</v>
      </c>
      <c r="AQ24">
        <v>-0.25</v>
      </c>
      <c r="AR24">
        <v>2.8000000000000001E-2</v>
      </c>
    </row>
    <row r="25" spans="5:44">
      <c r="O25">
        <v>-0.5</v>
      </c>
      <c r="P25">
        <v>0</v>
      </c>
      <c r="W25">
        <v>-0.15</v>
      </c>
      <c r="X25">
        <v>1.7999999999999999E-2</v>
      </c>
      <c r="AA25">
        <v>-0.2</v>
      </c>
      <c r="AB25">
        <v>1.6E-2</v>
      </c>
      <c r="AE25">
        <v>-0.25</v>
      </c>
      <c r="AF25">
        <v>1.4E-2</v>
      </c>
      <c r="AI25">
        <v>-0.3</v>
      </c>
      <c r="AJ25">
        <v>0.01</v>
      </c>
      <c r="AM25">
        <v>-0.3</v>
      </c>
      <c r="AN25">
        <v>1.4999999999999999E-2</v>
      </c>
      <c r="AQ25">
        <v>-0.3</v>
      </c>
      <c r="AR25">
        <v>1.7999999999999999E-2</v>
      </c>
    </row>
    <row r="26" spans="5:44">
      <c r="W26">
        <v>-0.2</v>
      </c>
      <c r="X26">
        <v>8.0000000000000002E-3</v>
      </c>
      <c r="AA26">
        <v>-0.25</v>
      </c>
      <c r="AB26">
        <v>7.0000000000000001E-3</v>
      </c>
      <c r="AE26">
        <v>-0.3</v>
      </c>
      <c r="AF26">
        <v>6.0000000000000001E-3</v>
      </c>
      <c r="AI26">
        <v>-0.35</v>
      </c>
      <c r="AJ26">
        <v>3.0000000000000001E-3</v>
      </c>
      <c r="AM26">
        <v>-0.35</v>
      </c>
      <c r="AN26">
        <v>8.0000000000000002E-3</v>
      </c>
      <c r="AQ26">
        <v>-0.35</v>
      </c>
      <c r="AR26">
        <v>0.01</v>
      </c>
    </row>
    <row r="27" spans="5:44">
      <c r="W27">
        <v>-0.25</v>
      </c>
      <c r="X27">
        <v>0</v>
      </c>
      <c r="AA27">
        <v>-0.3</v>
      </c>
      <c r="AB27">
        <v>0</v>
      </c>
      <c r="AE27">
        <v>-0.34</v>
      </c>
      <c r="AF27">
        <v>0</v>
      </c>
      <c r="AI27">
        <v>-0.375</v>
      </c>
      <c r="AJ27">
        <v>0</v>
      </c>
      <c r="AM27">
        <v>-0.41</v>
      </c>
      <c r="AN27">
        <v>0</v>
      </c>
      <c r="AQ27">
        <v>-0.4</v>
      </c>
      <c r="AR27">
        <v>4.0000000000000001E-3</v>
      </c>
    </row>
    <row r="28" spans="5:44">
      <c r="AQ28">
        <v>-0.43</v>
      </c>
      <c r="AR28">
        <v>0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8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8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Dedkov</dc:creator>
  <cp:lastModifiedBy>Quark</cp:lastModifiedBy>
  <cp:lastPrinted>2006-05-08T03:14:15Z</cp:lastPrinted>
  <dcterms:created xsi:type="dcterms:W3CDTF">2003-11-13T03:46:27Z</dcterms:created>
  <dcterms:modified xsi:type="dcterms:W3CDTF">2023-10-04T19:54:20Z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_ms_pID_7253433">
    <vt:lpwstr>834P8WW95jD+ayK0vK
5pDrd078NTnfDk6nMf2sVYAj+Ae6+5CLUZncUc9KkYrtMwiz</vt:lpwstr>
  </property>
  <property fmtid="{D5CDD505-2E9C-101B-9397-08002B2CF9AE}" pid="6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7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8" name="_2015_ms_pID_7253432">
    <vt:lpwstr>mw==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