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470" yWindow="795" windowWidth="38430" windowHeight="19095" tabRatio="816" firstSheet="0" activeTab="0" autoFilterDateGrouping="1"/>
  </bookViews>
  <sheets>
    <sheet name="鱼种设计表" sheetId="1" state="visible" r:id="rId1"/>
    <sheet name="体长" sheetId="2" state="visible" r:id="rId2"/>
    <sheet name="饵长" sheetId="3" state="visible" r:id="rId3"/>
    <sheet name="defaultPoseBp" sheetId="4" state="visible" r:id="rId4"/>
    <sheet name="时段活跃" sheetId="5" state="visible" r:id="rId5"/>
    <sheet name="拟饵-姿态" sheetId="6" state="visible" r:id="rId6"/>
    <sheet name="鱼调整拟饵-姿态" sheetId="7" state="visible" r:id="rId7"/>
    <sheet name="饵种" sheetId="8" state="visible" r:id="rId8"/>
    <sheet name="气压敏感度" sheetId="9" state="visible" r:id="rId9"/>
    <sheet name="中英文和LW参数" sheetId="10" state="visible" r:id="rId10"/>
    <sheet name="觅食水层" sheetId="11" state="visible" r:id="rId11"/>
    <sheet name="遮蔽结构" sheetId="12" state="visible" r:id="rId12"/>
    <sheet name="等阶-水温阈值" sheetId="13" state="visible" r:id="rId13"/>
    <sheet name="常数" sheetId="14" state="visible" r:id="rId14"/>
    <sheet name="水温" sheetId="15" state="visible" r:id="rId15"/>
    <sheet name="品质字典" sheetId="16" state="visible" r:id="rId16"/>
    <sheet name="鱼种分阶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Consolas"/>
      <family val="3"/>
      <color rgb="FF9CDCFE"/>
      <sz val="11"/>
    </font>
    <font>
      <name val="等线"/>
      <charset val="134"/>
      <family val="3"/>
      <b val="1"/>
      <color theme="1"/>
      <sz val="10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i val="1"/>
      <color theme="1"/>
      <sz val="10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rgb="FF000000"/>
      <sz val="11"/>
    </font>
    <font>
      <name val="Segoe UI"/>
      <family val="2"/>
      <color theme="1"/>
      <sz val="12"/>
    </font>
    <font>
      <name val="Segoe UI"/>
      <family val="2"/>
      <color theme="1"/>
      <sz val="12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b val="1"/>
    </font>
  </fonts>
  <fills count="3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7DE"/>
      </left>
      <right/>
      <top style="medium">
        <color rgb="FFD0D7DE"/>
      </top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4">
    <xf numFmtId="0" fontId="0" fillId="0" borderId="0"/>
    <xf numFmtId="0" fontId="14" fillId="0" borderId="0"/>
    <xf numFmtId="0" fontId="18" fillId="0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1" fillId="0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10" applyAlignment="1">
      <alignment vertical="center"/>
    </xf>
    <xf numFmtId="0" fontId="26" fillId="12" borderId="11" applyAlignment="1">
      <alignment vertical="center"/>
    </xf>
    <xf numFmtId="0" fontId="27" fillId="12" borderId="10" applyAlignment="1">
      <alignment vertical="center"/>
    </xf>
    <xf numFmtId="0" fontId="28" fillId="0" borderId="12" applyAlignment="1">
      <alignment vertical="center"/>
    </xf>
    <xf numFmtId="0" fontId="29" fillId="13" borderId="13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5" applyAlignment="1">
      <alignment vertical="center"/>
    </xf>
    <xf numFmtId="0" fontId="33" fillId="15" borderId="0" applyAlignment="1">
      <alignment vertical="center"/>
    </xf>
    <xf numFmtId="0" fontId="1" fillId="16" borderId="0" applyAlignment="1">
      <alignment vertical="center"/>
    </xf>
    <xf numFmtId="0" fontId="1" fillId="17" borderId="0" applyAlignment="1">
      <alignment vertical="center"/>
    </xf>
    <xf numFmtId="0" fontId="1" fillId="18" borderId="0" applyAlignment="1">
      <alignment vertical="center"/>
    </xf>
    <xf numFmtId="0" fontId="33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33" fillId="23" borderId="0" applyAlignment="1">
      <alignment vertical="center"/>
    </xf>
    <xf numFmtId="0" fontId="1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33" fillId="27" borderId="0" applyAlignment="1">
      <alignment vertical="center"/>
    </xf>
    <xf numFmtId="0" fontId="1" fillId="28" borderId="0" applyAlignment="1">
      <alignment vertical="center"/>
    </xf>
    <xf numFmtId="0" fontId="1" fillId="29" borderId="0" applyAlignment="1">
      <alignment vertical="center"/>
    </xf>
    <xf numFmtId="0" fontId="1" fillId="30" borderId="0" applyAlignment="1">
      <alignment vertical="center"/>
    </xf>
    <xf numFmtId="0" fontId="33" fillId="31" borderId="0" applyAlignment="1">
      <alignment vertical="center"/>
    </xf>
    <xf numFmtId="0" fontId="1" fillId="32" borderId="0" applyAlignment="1">
      <alignment vertical="center"/>
    </xf>
    <xf numFmtId="0" fontId="1" fillId="33" borderId="0" applyAlignment="1">
      <alignment vertical="center"/>
    </xf>
    <xf numFmtId="0" fontId="1" fillId="34" borderId="0" applyAlignment="1">
      <alignment vertical="center"/>
    </xf>
    <xf numFmtId="0" fontId="33" fillId="35" borderId="0" applyAlignment="1">
      <alignment vertical="center"/>
    </xf>
    <xf numFmtId="0" fontId="1" fillId="36" borderId="0" applyAlignment="1">
      <alignment vertical="center"/>
    </xf>
    <xf numFmtId="0" fontId="1" fillId="37" borderId="0" applyAlignment="1">
      <alignment vertical="center"/>
    </xf>
    <xf numFmtId="0" fontId="1" fillId="38" borderId="0" applyAlignment="1">
      <alignment vertical="center"/>
    </xf>
    <xf numFmtId="0" fontId="1" fillId="0" borderId="0" applyAlignment="1">
      <alignment vertical="center"/>
    </xf>
    <xf numFmtId="0" fontId="1" fillId="14" borderId="14" applyAlignment="1">
      <alignment vertical="center"/>
    </xf>
  </cellStyleXfs>
  <cellXfs count="60">
    <xf numFmtId="0" fontId="0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vertical="center" wrapText="1"/>
    </xf>
    <xf numFmtId="0" fontId="2" fillId="0" borderId="1" pivotButton="0" quotePrefix="0" xfId="0"/>
    <xf numFmtId="0" fontId="2" fillId="2" borderId="1" pivotButton="0" quotePrefix="0" xfId="0"/>
    <xf numFmtId="0" fontId="0" fillId="2" borderId="0" pivotButton="0" quotePrefix="0" xfId="0"/>
    <xf numFmtId="0" fontId="0" fillId="2" borderId="1" applyAlignment="1" pivotButton="0" quotePrefix="0" xfId="0">
      <alignment vertical="center" wrapText="1"/>
    </xf>
    <xf numFmtId="0" fontId="4" fillId="0" borderId="0" pivotButton="0" quotePrefix="0" xfId="0"/>
    <xf numFmtId="0" fontId="2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1" pivotButton="0" quotePrefix="0" xfId="0"/>
    <xf numFmtId="0" fontId="4" fillId="2" borderId="1" pivotButton="0" quotePrefix="0" xfId="0"/>
    <xf numFmtId="0" fontId="4" fillId="0" borderId="1" applyAlignment="1" pivotButton="0" quotePrefix="0" xfId="0">
      <alignment horizontal="left" vertical="center"/>
    </xf>
    <xf numFmtId="0" fontId="5" fillId="0" borderId="1" pivotButton="0" quotePrefix="0" xfId="0"/>
    <xf numFmtId="0" fontId="0" fillId="2" borderId="1" pivotButton="0" quotePrefix="0" xfId="0"/>
    <xf numFmtId="58" fontId="0" fillId="0" borderId="1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wrapText="1"/>
    </xf>
    <xf numFmtId="0" fontId="12" fillId="5" borderId="1" applyAlignment="1" pivotButton="0" quotePrefix="0" xfId="0">
      <alignment horizontal="left" vertical="center"/>
    </xf>
    <xf numFmtId="0" fontId="10" fillId="5" borderId="1" applyAlignment="1" pivotButton="0" quotePrefix="0" xfId="0">
      <alignment horizontal="left" vertical="center"/>
    </xf>
    <xf numFmtId="0" fontId="2" fillId="2" borderId="0" pivotButton="0" quotePrefix="0" xfId="0"/>
    <xf numFmtId="0" fontId="14" fillId="0" borderId="0" applyAlignment="1" pivotButton="0" quotePrefix="0" xfId="1">
      <alignment vertical="center" wrapText="1"/>
    </xf>
    <xf numFmtId="0" fontId="8" fillId="3" borderId="1" applyAlignment="1" pivotButton="0" quotePrefix="0" xfId="0">
      <alignment vertical="center"/>
    </xf>
    <xf numFmtId="0" fontId="9" fillId="3" borderId="1" pivotButton="0" quotePrefix="0" xfId="0"/>
    <xf numFmtId="0" fontId="10" fillId="0" borderId="1" pivotButton="0" quotePrefix="0" xfId="0"/>
    <xf numFmtId="0" fontId="11" fillId="0" borderId="1" applyAlignment="1" pivotButton="0" quotePrefix="0" xfId="0">
      <alignment vertical="center"/>
    </xf>
    <xf numFmtId="0" fontId="10" fillId="4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12" fillId="4" borderId="1" applyAlignment="1" pivotButton="0" quotePrefix="0" xfId="0">
      <alignment horizontal="left" vertical="center"/>
    </xf>
    <xf numFmtId="0" fontId="1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6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6" fillId="7" borderId="3" applyAlignment="1" pivotButton="0" quotePrefix="0" xfId="0">
      <alignment horizontal="center" vertical="center"/>
    </xf>
    <xf numFmtId="0" fontId="16" fillId="7" borderId="4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7" fillId="7" borderId="3" applyAlignment="1" pivotButton="0" quotePrefix="0" xfId="0">
      <alignment horizontal="left" vertical="center"/>
    </xf>
    <xf numFmtId="0" fontId="17" fillId="7" borderId="4" applyAlignment="1" pivotButton="0" quotePrefix="0" xfId="0">
      <alignment horizontal="left" vertical="center"/>
    </xf>
    <xf numFmtId="0" fontId="17" fillId="7" borderId="5" applyAlignment="1" pivotButton="0" quotePrefix="0" xfId="0">
      <alignment horizontal="left" vertical="center"/>
    </xf>
    <xf numFmtId="0" fontId="17" fillId="7" borderId="6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 wrapText="1"/>
    </xf>
    <xf numFmtId="3" fontId="0" fillId="0" borderId="0" pivotButton="0" quotePrefix="0" xfId="0"/>
    <xf numFmtId="3" fontId="2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0" fontId="2" fillId="0" borderId="0" applyAlignment="1" pivotButton="0" quotePrefix="0" xfId="42">
      <alignment vertical="center"/>
    </xf>
    <xf numFmtId="0" fontId="1" fillId="0" borderId="0" applyAlignment="1" pivotButton="0" quotePrefix="0" xfId="42">
      <alignment vertical="center"/>
    </xf>
    <xf numFmtId="0" fontId="34" fillId="0" borderId="16" applyAlignment="1" pivotButton="0" quotePrefix="0" xfId="0">
      <alignment horizontal="center" vertical="top"/>
    </xf>
  </cellXfs>
  <cellStyles count="44">
    <cellStyle name="常规" xfId="0" builtinId="0"/>
    <cellStyle name="超链接" xfId="1" builtinId="8"/>
    <cellStyle name="标题" xfId="2" builtinId="15"/>
    <cellStyle name="标题 1" xfId="3" builtinId="16"/>
    <cellStyle name="标题 2" xfId="4" builtinId="17"/>
    <cellStyle name="标题 3" xfId="5" builtinId="18"/>
    <cellStyle name="标题 4" xfId="6" builtinId="19"/>
    <cellStyle name="好" xfId="7" builtinId="26"/>
    <cellStyle name="差" xfId="8" builtinId="27"/>
    <cellStyle name="适中" xfId="9" builtinId="28"/>
    <cellStyle name="输入" xfId="10" builtinId="20"/>
    <cellStyle name="输出" xfId="11" builtinId="21"/>
    <cellStyle name="计算" xfId="12" builtinId="22"/>
    <cellStyle name="链接单元格" xfId="13" builtinId="24"/>
    <cellStyle name="检查单元格" xfId="14" builtinId="23"/>
    <cellStyle name="警告文本" xfId="15" builtinId="11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  <cellStyle name="常规 2" xfId="42"/>
    <cellStyle name="注释 2" xfId="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omments/comment1.xml><?xml version="1.0" encoding="utf-8"?>
<comments xmlns="http://schemas.openxmlformats.org/spreadsheetml/2006/main">
  <authors>
    <author>tc={3C9941CC-DCD3-4339-872B-3C53A21D8A04}</author>
  </authors>
  <commentList>
    <comment ref="N12" authorId="0" shapeId="0">
      <text>
        <t>[线程批注]
你的Excel版本可读取此线程批注; 但如果在更新版本的Excel中打开文件，则对批注所作的任何改动都将被删除。了解详细信息: https://go.microsoft.com/fwlink/?linkid=870924
注释:
    需要检视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9.xml.rels><Relationships xmlns="http://schemas.openxmlformats.org/package/2006/relationships"><Relationship Type="http://schemas.openxmlformats.org/officeDocument/2006/relationships/hyperlink" Target="https://strikeandcatch.com/best-weather-for-tench-fishing/?utm_source=chatgpt.com" TargetMode="External" Id="rId1" /><Relationship Type="http://schemas.openxmlformats.org/officeDocument/2006/relationships/hyperlink" Target="https://fishkis.com/how-does-barometric-pressure-affect-fishing/?utm_source=chatgpt.com" TargetMode="External" Id="rId2" /><Relationship Type="http://schemas.openxmlformats.org/officeDocument/2006/relationships/hyperlink" Target="https://inthespread.com/blog/weather-patterns-fishing-how-barometric-pressure-affects-fish-behavior-346?utm_source=chatgpt.com" TargetMode="External" Id="rId3" /><Relationship Type="http://schemas.openxmlformats.org/officeDocument/2006/relationships/hyperlink" Target="https://inthespread.com/blog/weather-patterns-fishing-how-barometric-pressure-affects-fish-behavior-346?utm_source=chatgpt.com" TargetMode="External" Id="rId4" /><Relationship Type="http://schemas.openxmlformats.org/officeDocument/2006/relationships/hyperlink" Target="https://inthespread.com/blog/weather-patterns-fishing-how-barometric-pressure-affects-fish-behavior-346?utm_source=chatgpt.com" TargetMode="External" Id="rId5" /><Relationship Type="http://schemas.openxmlformats.org/officeDocument/2006/relationships/hyperlink" Target="https://inthespread.com/blog/weather-patterns-fishing-how-barometric-pressure-affects-fish-behavior-346?utm_source=chatgpt.com" TargetMode="External" Id="rId6" /><Relationship Type="http://schemas.openxmlformats.org/officeDocument/2006/relationships/hyperlink" Target="https://www.in-fisherman.com/editorial/barometric-pressure-and-bass/153689?utm_source=chatgpt.com" TargetMode="External" Id="rId7" /><Relationship Type="http://schemas.openxmlformats.org/officeDocument/2006/relationships/hyperlink" Target="https://fishkis.com/how-does-barometric-pressure-affect-fishing/?utm_source=chatgpt.com" TargetMode="External" Id="rId8" /><Relationship Type="http://schemas.openxmlformats.org/officeDocument/2006/relationships/hyperlink" Target="https://inthespread.com/blog/weather-patterns-fishing-how-barometric-pressure-affects-fish-behavior-346?utm_source=chatgpt.com" TargetMode="External" Id="rId9" /><Relationship Type="http://schemas.openxmlformats.org/officeDocument/2006/relationships/hyperlink" Target="https://fishkis.com/how-does-barometric-pressure-affect-fishing/?utm_source=chatgpt.com" TargetMode="External" Id="rId10" /><Relationship Type="http://schemas.openxmlformats.org/officeDocument/2006/relationships/hyperlink" Target="https://www.academia.edu/13849038/Effects_of_incremental_increases_in_silt_load_on_the_cardiovascular_performance_of_riverine_and_lacustrine_rock_bass_Ambloplites_rupestris?utm_source=chatgpt.com" TargetMode="External" Id="rId11" /><Relationship Type="http://schemas.openxmlformats.org/officeDocument/2006/relationships/hyperlink" Target="https://inthespread.com/blog/weather-patterns-fishing-how-barometric-pressure-affects-fish-behavior-346?utm_source=chatgpt.com" TargetMode="External" Id="rId12" /><Relationship Type="http://schemas.openxmlformats.org/officeDocument/2006/relationships/hyperlink" Target="https://fishkis.com/how-does-barometric-pressure-affect-fishing/?utm_source=chatgpt.com" TargetMode="External" Id="rId13" /><Relationship Type="http://schemas.openxmlformats.org/officeDocument/2006/relationships/hyperlink" Target="https://inthespread.com/blog/weather-patterns-fishing-how-barometric-pressure-affects-fish-behavior-346?utm_source=chatgpt.com" TargetMode="External" Id="rId14" /><Relationship Type="http://schemas.openxmlformats.org/officeDocument/2006/relationships/hyperlink" Target="https://inthespread.com/blog/weather-patterns-fishing-how-barometric-pressure-affects-fish-behavior-346?utm_source=chatgpt.com" TargetMode="External" Id="rId15" /><Relationship Type="http://schemas.openxmlformats.org/officeDocument/2006/relationships/hyperlink" Target="https://inthespread.com/blog/weather-patterns-fishing-how-barometric-pressure-affects-fish-behavior-346?utm_source=chatgpt.com" TargetMode="External" Id="rId16" /><Relationship Type="http://schemas.openxmlformats.org/officeDocument/2006/relationships/hyperlink" Target="https://inthespread.com/blog/weather-patterns-fishing-how-barometric-pressure-affects-fish-behavior-346?utm_source=chatgpt.com" TargetMode="External" Id="rId17" /><Relationship Type="http://schemas.openxmlformats.org/officeDocument/2006/relationships/hyperlink" Target="https://fishkis.com/how-does-barometric-pressure-affect-fishing/?utm_source=chatgpt.com" TargetMode="External" Id="rId18" /><Relationship Type="http://schemas.openxmlformats.org/officeDocument/2006/relationships/hyperlink" Target="https://www.in-fisherman.com/editorial/barometric-pressure-and-bass/153689?utm_source=chatgpt.com" TargetMode="External" Id="rId19" /><Relationship Type="http://schemas.openxmlformats.org/officeDocument/2006/relationships/hyperlink" Target="https://inthespread.com/blog/weather-patterns-fishing-how-barometric-pressure-affects-fish-behavior-346?utm_source=chatgpt.com" TargetMode="External" Id="rId20" /><Relationship Type="http://schemas.openxmlformats.org/officeDocument/2006/relationships/hyperlink" Target="https://www.bemidjistate.edu/directory/wp-content/uploads/sites/16/2023/02/2014-VanderWeyst-D.-The-effect-of-barometric-pressure-on-feeding-activity-of-yellow-perch..pdf?utm_source=chatgpt.com" TargetMode="External" Id="rId21" /><Relationship Type="http://schemas.openxmlformats.org/officeDocument/2006/relationships/hyperlink" Target="https://picturefishai.com/wiki/Ambloplites_rupestris.html?utm_source=chatgpt.com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CE24"/>
  <sheetViews>
    <sheetView tabSelected="1" workbookViewId="0">
      <pane xSplit="5" ySplit="1" topLeftCell="AX2" activePane="bottomRight" state="frozen"/>
      <selection pane="topRight" activeCell="E1" sqref="E1"/>
      <selection pane="bottomLeft" activeCell="A2" sqref="A2"/>
      <selection pane="bottomRight" activeCell="BU2" sqref="BU2"/>
    </sheetView>
  </sheetViews>
  <sheetFormatPr baseColWidth="8" defaultRowHeight="14.25"/>
  <cols>
    <col width="16.25" customWidth="1" min="1" max="1"/>
    <col width="11.75" customWidth="1" min="2" max="2"/>
    <col width="15" customWidth="1" min="6" max="7"/>
    <col width="15.625" customWidth="1" min="8" max="8"/>
    <col width="7.875" customWidth="1" min="9" max="9"/>
    <col width="5.25" bestFit="1" customWidth="1" style="25" min="13" max="13"/>
    <col width="9" customWidth="1" style="5" min="14" max="17"/>
    <col width="13" bestFit="1" customWidth="1" style="5" min="18" max="18"/>
    <col width="13" customWidth="1" style="5" min="19" max="20"/>
    <col width="5.25" bestFit="1" customWidth="1" style="1" min="21" max="21"/>
    <col width="11" customWidth="1" style="1" min="27" max="27"/>
    <col width="9" customWidth="1" style="5" min="33" max="36"/>
    <col width="5.375" customWidth="1" style="1" min="37" max="37"/>
    <col width="5.375" customWidth="1" style="1" min="47" max="47"/>
    <col width="9" customWidth="1" style="5" min="48" max="64"/>
    <col width="8.875" customWidth="1" min="65" max="65"/>
    <col width="9" customWidth="1" min="66" max="66"/>
    <col width="8.875" customWidth="1" min="67" max="73"/>
  </cols>
  <sheetData>
    <row r="1" ht="42.75" customFormat="1" customHeight="1" s="9">
      <c r="A1" s="9" t="inlineStr">
        <is>
          <t>Species</t>
        </is>
      </c>
      <c r="B1" s="56" t="inlineStr">
        <is>
          <t>鱼种</t>
        </is>
      </c>
      <c r="C1" s="56" t="inlineStr">
        <is>
          <t>是否保底</t>
        </is>
      </c>
      <c r="D1" s="56" t="inlineStr">
        <is>
          <t>等阶</t>
        </is>
      </c>
      <c r="E1" s="56" t="inlineStr">
        <is>
          <t>细化等阶</t>
        </is>
      </c>
      <c r="F1" s="56" t="inlineStr">
        <is>
          <t>备注</t>
        </is>
      </c>
      <c r="G1" s="56" t="inlineStr">
        <is>
          <t>本阶内单条价格</t>
        </is>
      </c>
      <c r="H1" s="56" t="inlineStr">
        <is>
          <t>品质</t>
        </is>
      </c>
      <c r="I1" s="56" t="inlineStr">
        <is>
          <t>地图</t>
        </is>
      </c>
      <c r="J1" s="56" t="inlineStr">
        <is>
          <t>阶内权重</t>
        </is>
      </c>
      <c r="K1" s="56" t="inlineStr">
        <is>
          <t>xp参考</t>
        </is>
      </c>
      <c r="L1" s="56" t="inlineStr">
        <is>
          <t>gold参考</t>
        </is>
      </c>
      <c r="M1" s="8" t="inlineStr">
        <is>
          <t>|温度</t>
        </is>
      </c>
      <c r="N1" s="8" t="inlineStr">
        <is>
          <t>舒适温度min</t>
        </is>
      </c>
      <c r="O1" s="8" t="inlineStr">
        <is>
          <t>舒适温度max</t>
        </is>
      </c>
      <c r="P1" s="8" t="inlineStr">
        <is>
          <t>中间温</t>
        </is>
      </c>
      <c r="Q1" s="8" t="inlineStr">
        <is>
          <t>温度耐受</t>
        </is>
      </c>
      <c r="R1" s="8" t="inlineStr">
        <is>
          <t>温度耐受调整</t>
        </is>
      </c>
      <c r="S1" s="8" t="inlineStr">
        <is>
          <t>调整后温度耐受</t>
        </is>
      </c>
      <c r="T1" s="8" t="inlineStr">
        <is>
          <t>温度耐受阈值</t>
        </is>
      </c>
      <c r="U1" s="56" t="inlineStr">
        <is>
          <t>|遮蔽</t>
        </is>
      </c>
      <c r="V1" s="2" t="inlineStr">
        <is>
          <t>水下结构体]开放水域</t>
        </is>
      </c>
      <c r="W1" s="2" t="inlineStr">
        <is>
          <t>水下结构体]水草</t>
        </is>
      </c>
      <c r="X1" s="2" t="inlineStr">
        <is>
          <t>水下结构体]石头</t>
        </is>
      </c>
      <c r="Y1" s="2" t="inlineStr">
        <is>
          <t>水下结构体]沉木</t>
        </is>
      </c>
      <c r="Z1" s="2" t="inlineStr">
        <is>
          <t>水下结构体]桥墩</t>
        </is>
      </c>
      <c r="AA1" s="56" t="inlineStr">
        <is>
          <t>|调整后遮蔽</t>
        </is>
      </c>
      <c r="AB1" s="2" t="inlineStr">
        <is>
          <t>[水下结构体]开放水域</t>
        </is>
      </c>
      <c r="AC1" s="2" t="inlineStr">
        <is>
          <t>[水下结构体]水草</t>
        </is>
      </c>
      <c r="AD1" s="2" t="inlineStr">
        <is>
          <t>[水下结构体]石头</t>
        </is>
      </c>
      <c r="AE1" s="2" t="inlineStr">
        <is>
          <t>[水下结构体]沉木</t>
        </is>
      </c>
      <c r="AF1" s="2" t="inlineStr">
        <is>
          <t>[水下结构体]桥墩</t>
        </is>
      </c>
      <c r="AG1" s="6" t="inlineStr">
        <is>
          <t>|觅食层</t>
        </is>
      </c>
      <c r="AH1" s="6" t="inlineStr">
        <is>
          <t>[地图水层]表层</t>
        </is>
      </c>
      <c r="AI1" s="6" t="inlineStr">
        <is>
          <t>[地图水层]中层</t>
        </is>
      </c>
      <c r="AJ1" s="6" t="inlineStr">
        <is>
          <t>[地图水层]底层</t>
        </is>
      </c>
      <c r="AK1" s="56" t="inlineStr">
        <is>
          <t>|真饵</t>
        </is>
      </c>
      <c r="AL1" s="37" t="inlineStr">
        <is>
          <t>[真饵]种子</t>
        </is>
      </c>
      <c r="AM1" s="37" t="inlineStr">
        <is>
          <t>[真饵]昆虫</t>
        </is>
      </c>
      <c r="AN1" s="37" t="inlineStr">
        <is>
          <t>[真饵]甲壳</t>
        </is>
      </c>
      <c r="AO1" s="37" t="inlineStr">
        <is>
          <t>[真饵]鱼饵</t>
        </is>
      </c>
      <c r="AP1" s="37" t="inlineStr">
        <is>
          <t>[真饵]鱼卵</t>
        </is>
      </c>
      <c r="AQ1" s="37" t="inlineStr">
        <is>
          <t>[真饵]面团</t>
        </is>
      </c>
      <c r="AR1" s="37" t="inlineStr">
        <is>
          <t>[真饵]谷物</t>
        </is>
      </c>
      <c r="AS1" s="38" t="inlineStr">
        <is>
          <t>[真饵]肉饵</t>
        </is>
      </c>
      <c r="AT1" s="38" t="inlineStr">
        <is>
          <t>[真饵]乳制</t>
        </is>
      </c>
      <c r="AU1" s="56" t="inlineStr">
        <is>
          <t>|拟饵</t>
        </is>
      </c>
      <c r="AV1" s="11" t="inlineStr">
        <is>
          <t>[拟饵]T尾</t>
        </is>
      </c>
      <c r="AW1" s="11" t="inlineStr">
        <is>
          <t>[拟饵]卷尾</t>
        </is>
      </c>
      <c r="AX1" s="11" t="inlineStr">
        <is>
          <t>[拟饵]软虫</t>
        </is>
      </c>
      <c r="AY1" s="11" t="inlineStr">
        <is>
          <t>[拟饵]虾管</t>
        </is>
      </c>
      <c r="AZ1" s="11" t="inlineStr">
        <is>
          <t>[拟饵]米诺</t>
        </is>
      </c>
      <c r="BA1" s="11" t="inlineStr">
        <is>
          <t>[拟饵]波爬</t>
        </is>
      </c>
      <c r="BB1" s="11" t="inlineStr">
        <is>
          <t>[拟饵]勺子亮片</t>
        </is>
      </c>
      <c r="BC1" s="11" t="inlineStr">
        <is>
          <t>[拟饵]旋转亮片</t>
        </is>
      </c>
      <c r="BD1" s="11" t="inlineStr">
        <is>
          <t>[拟饵]VIB</t>
        </is>
      </c>
      <c r="BE1" s="11" t="inlineStr">
        <is>
          <t>[拟饵]水面拖拉机</t>
        </is>
      </c>
      <c r="BF1" s="11" t="inlineStr">
        <is>
          <t>[拟饵]铅笔</t>
        </is>
      </c>
      <c r="BG1" s="11" t="inlineStr">
        <is>
          <t>[拟饵]嘈杂饵</t>
        </is>
      </c>
      <c r="BH1" s="11" t="inlineStr">
        <is>
          <t>[拟饵]多节鱼</t>
        </is>
      </c>
      <c r="BI1" s="11" t="inlineStr">
        <is>
          <t>[拟饵]雷蛙</t>
        </is>
      </c>
      <c r="BJ1" s="11" t="inlineStr">
        <is>
          <t>[拟饵]胡须佬</t>
        </is>
      </c>
      <c r="BK1" s="11" t="inlineStr">
        <is>
          <t>[拟饵]复合亮片</t>
        </is>
      </c>
      <c r="BL1" s="11" t="inlineStr">
        <is>
          <t>[拟饵]摇滚饵</t>
        </is>
      </c>
      <c r="BM1" s="56" t="inlineStr">
        <is>
          <t>|饵长</t>
        </is>
      </c>
      <c r="BN1" s="36" t="inlineStr">
        <is>
          <t>min_adapt_lure_ratio</t>
        </is>
      </c>
      <c r="BO1" s="36" t="inlineStr">
        <is>
          <t>max_adapt_lure_ratio</t>
        </is>
      </c>
      <c r="BP1" s="36" t="inlineStr">
        <is>
          <t>under_length_decay_coeff</t>
        </is>
      </c>
      <c r="BQ1" s="36" t="inlineStr">
        <is>
          <t>over_length_decay_coeff</t>
        </is>
      </c>
      <c r="BR1" s="36" t="inlineStr">
        <is>
          <t>max_accept_length_ratio</t>
        </is>
      </c>
      <c r="BS1" s="56" t="inlineStr">
        <is>
          <t>|其他</t>
        </is>
      </c>
      <c r="BT1" s="56" t="inlineStr">
        <is>
          <t>气压敏感度</t>
        </is>
      </c>
      <c r="BU1" s="9" t="inlineStr">
        <is>
          <t>时段习性组</t>
        </is>
      </c>
      <c r="BV1" s="56" t="inlineStr">
        <is>
          <t>|推演水温亲和</t>
        </is>
      </c>
      <c r="BW1" s="56" t="n">
        <v>10</v>
      </c>
      <c r="BX1" s="56" t="n">
        <v>12</v>
      </c>
      <c r="BY1" s="56" t="n">
        <v>14</v>
      </c>
      <c r="BZ1" s="56" t="n">
        <v>16</v>
      </c>
      <c r="CA1" s="56" t="n">
        <v>18</v>
      </c>
      <c r="CB1" s="56" t="n">
        <v>20</v>
      </c>
      <c r="CC1" s="56" t="n">
        <v>22</v>
      </c>
      <c r="CD1" s="56" t="n">
        <v>24</v>
      </c>
      <c r="CE1" s="56" t="n">
        <v>26</v>
      </c>
    </row>
    <row r="2" customFormat="1" s="7">
      <c r="A2" s="7">
        <f>VLOOKUP(B2,CHOOSE({1,2},中英文和LW参数!D:D,中英文和LW参数!A:A),2,FALSE)</f>
        <v/>
      </c>
      <c r="B2" s="13" t="inlineStr">
        <is>
          <t>丁鱥</t>
        </is>
      </c>
      <c r="C2" s="13" t="inlineStr">
        <is>
          <t>目标</t>
        </is>
      </c>
      <c r="D2" s="13" t="n">
        <v>3</v>
      </c>
      <c r="E2" s="13" t="n"/>
      <c r="F2" s="13" t="n"/>
      <c r="G2" s="13" t="n"/>
      <c r="H2" s="13" t="inlineStr">
        <is>
          <t>2、3、4、5</t>
        </is>
      </c>
      <c r="I2" s="13" t="n">
        <v>1</v>
      </c>
      <c r="J2" s="13" t="n">
        <v>700</v>
      </c>
      <c r="K2" s="13" t="n"/>
      <c r="L2" s="13" t="n"/>
      <c r="M2" s="4" t="inlineStr">
        <is>
          <t>|</t>
        </is>
      </c>
      <c r="N2" s="14" t="n">
        <v>17</v>
      </c>
      <c r="O2" s="14" t="n">
        <v>26</v>
      </c>
      <c r="P2" s="14">
        <f>(N2+O2)/2</f>
        <v/>
      </c>
      <c r="Q2" s="14">
        <f>(O2-N2)/2</f>
        <v/>
      </c>
      <c r="R2" s="14" t="n">
        <v>0</v>
      </c>
      <c r="S2" s="14">
        <f>Q2+R2</f>
        <v/>
      </c>
      <c r="T2" s="14">
        <f>IF(C2="保底",0,VLOOKUP($D2,'等阶-水温阈值'!$A$1:$B$6,2,FALSE))</f>
        <v/>
      </c>
      <c r="U2" s="3" t="inlineStr">
        <is>
          <t>|</t>
        </is>
      </c>
      <c r="V2" s="13" t="n">
        <v>0</v>
      </c>
      <c r="W2" s="13" t="n">
        <v>0.6</v>
      </c>
      <c r="X2" s="13" t="n">
        <v>0.6</v>
      </c>
      <c r="Y2" s="13" t="n">
        <v>1</v>
      </c>
      <c r="Z2" s="13" t="n">
        <v>0</v>
      </c>
      <c r="AA2" s="3" t="inlineStr">
        <is>
          <t>|</t>
        </is>
      </c>
      <c r="AB2" s="13" t="n">
        <v>0</v>
      </c>
      <c r="AC2" s="13" t="n">
        <v>0</v>
      </c>
      <c r="AD2" s="13" t="n">
        <v>0</v>
      </c>
      <c r="AE2" s="13" t="n">
        <v>1</v>
      </c>
      <c r="AF2" s="13" t="n">
        <v>0</v>
      </c>
      <c r="AG2" s="14" t="inlineStr">
        <is>
          <t>|</t>
        </is>
      </c>
      <c r="AH2" s="14" t="n">
        <v>0</v>
      </c>
      <c r="AI2" s="14" t="n">
        <v>0</v>
      </c>
      <c r="AJ2" s="14" t="n">
        <v>1</v>
      </c>
      <c r="AK2" s="3" t="inlineStr">
        <is>
          <t>|</t>
        </is>
      </c>
      <c r="AL2" s="13" t="n">
        <v>0.2</v>
      </c>
      <c r="AM2" s="13" t="n">
        <v>1</v>
      </c>
      <c r="AN2" s="13" t="n">
        <v>0.6</v>
      </c>
      <c r="AO2" s="13" t="n">
        <v>0.2</v>
      </c>
      <c r="AP2" s="13" t="n">
        <v>0.2</v>
      </c>
      <c r="AQ2" s="13" t="n">
        <v>0.4</v>
      </c>
      <c r="AR2" s="13" t="n">
        <v>0.8</v>
      </c>
      <c r="AS2" s="13" t="n">
        <v>0.6</v>
      </c>
      <c r="AT2" s="13" t="n">
        <v>0.2</v>
      </c>
      <c r="AU2" s="3" t="inlineStr">
        <is>
          <t>|</t>
        </is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0</v>
      </c>
      <c r="BL2" s="14" t="n">
        <v>0</v>
      </c>
      <c r="BM2" s="3" t="inlineStr">
        <is>
          <t>|</t>
        </is>
      </c>
      <c r="BN2" s="13" t="n">
        <v>0.02</v>
      </c>
      <c r="BO2" s="13" t="n">
        <v>0.1</v>
      </c>
      <c r="BP2" s="13" t="n">
        <v>3</v>
      </c>
      <c r="BQ2" s="13" t="n">
        <v>5</v>
      </c>
      <c r="BR2" s="13" t="n">
        <v>0.2</v>
      </c>
      <c r="BS2" s="3" t="inlineStr">
        <is>
          <t>|</t>
        </is>
      </c>
      <c r="BT2" s="13" t="n">
        <v>1</v>
      </c>
      <c r="BU2" s="13" t="inlineStr">
        <is>
          <t>period_nocturnal</t>
        </is>
      </c>
      <c r="BV2" s="3" t="inlineStr">
        <is>
          <t>|</t>
        </is>
      </c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</row>
    <row r="3" customFormat="1" s="7">
      <c r="A3" s="7">
        <f>VLOOKUP(B3,CHOOSE({1,2},中英文和LW参数!D:D,中英文和LW参数!A:A),2,FALSE)</f>
        <v/>
      </c>
      <c r="B3" s="13" t="inlineStr">
        <is>
          <t>金体美鳊</t>
        </is>
      </c>
      <c r="C3" s="13" t="inlineStr">
        <is>
          <t>目标</t>
        </is>
      </c>
      <c r="D3" s="13" t="n">
        <v>4</v>
      </c>
      <c r="E3" s="13" t="n"/>
      <c r="F3" s="13" t="inlineStr">
        <is>
          <t>在地图中间弄个特殊的地方放，并在水面上做点提示</t>
        </is>
      </c>
      <c r="G3" s="13" t="n"/>
      <c r="H3" s="13" t="inlineStr">
        <is>
          <t>2、3、4、5</t>
        </is>
      </c>
      <c r="I3" s="13" t="n">
        <v>1</v>
      </c>
      <c r="J3" s="13" t="n">
        <v>700</v>
      </c>
      <c r="K3" s="13" t="n"/>
      <c r="L3" s="13" t="n"/>
      <c r="M3" s="4" t="inlineStr">
        <is>
          <t>|</t>
        </is>
      </c>
      <c r="N3" s="14" t="n">
        <v>19</v>
      </c>
      <c r="O3" s="14" t="n">
        <v>27</v>
      </c>
      <c r="P3" s="14">
        <f>(N3+O3)/2</f>
        <v/>
      </c>
      <c r="Q3" s="14">
        <f>(O3-N3)/2</f>
        <v/>
      </c>
      <c r="R3" s="14" t="n">
        <v>0</v>
      </c>
      <c r="S3" s="14">
        <f>Q3+R3</f>
        <v/>
      </c>
      <c r="T3" s="14">
        <f>IF(C3="保底",0,VLOOKUP($D3,'等阶-水温阈值'!$A$1:$B$6,2,FALSE))</f>
        <v/>
      </c>
      <c r="U3" s="3" t="inlineStr">
        <is>
          <t>|</t>
        </is>
      </c>
      <c r="V3" s="13" t="n">
        <v>0</v>
      </c>
      <c r="W3" s="13" t="n">
        <v>1</v>
      </c>
      <c r="X3" s="13" t="n">
        <v>0</v>
      </c>
      <c r="Y3" s="13" t="n">
        <v>0</v>
      </c>
      <c r="Z3" s="13" t="n">
        <v>0</v>
      </c>
      <c r="AA3" s="3" t="inlineStr">
        <is>
          <t>|</t>
        </is>
      </c>
      <c r="AB3" s="13" t="n">
        <v>0</v>
      </c>
      <c r="AC3" s="13" t="n">
        <v>0</v>
      </c>
      <c r="AD3" s="13" t="n">
        <v>0</v>
      </c>
      <c r="AE3" s="13" t="n">
        <v>1</v>
      </c>
      <c r="AF3" s="13" t="n">
        <v>0</v>
      </c>
      <c r="AG3" s="14" t="inlineStr">
        <is>
          <t>|</t>
        </is>
      </c>
      <c r="AH3" s="14" t="n">
        <v>0</v>
      </c>
      <c r="AI3" s="14" t="n">
        <v>1</v>
      </c>
      <c r="AJ3" s="14" t="n">
        <v>0.6</v>
      </c>
      <c r="AK3" s="3" t="inlineStr">
        <is>
          <t>|</t>
        </is>
      </c>
      <c r="AL3" s="13" t="n">
        <v>0.6</v>
      </c>
      <c r="AM3" s="13" t="n">
        <v>0.8</v>
      </c>
      <c r="AN3" s="13" t="n">
        <v>0.6</v>
      </c>
      <c r="AO3" s="13" t="n">
        <v>0.2</v>
      </c>
      <c r="AP3" s="13" t="n">
        <v>0.2</v>
      </c>
      <c r="AQ3" s="13" t="n">
        <v>1</v>
      </c>
      <c r="AR3" s="13" t="n">
        <v>0.8</v>
      </c>
      <c r="AS3" s="13" t="n">
        <v>0.4</v>
      </c>
      <c r="AT3" s="13" t="n">
        <v>0.2</v>
      </c>
      <c r="AU3" s="3" t="inlineStr">
        <is>
          <t>|</t>
        </is>
      </c>
      <c r="AV3" s="14" t="n">
        <v>0.1</v>
      </c>
      <c r="AW3" s="14" t="n">
        <v>0.1</v>
      </c>
      <c r="AX3" s="14" t="n">
        <v>0.1</v>
      </c>
      <c r="AY3" s="14" t="n">
        <v>0.1</v>
      </c>
      <c r="AZ3" s="14" t="n">
        <v>0.1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0</v>
      </c>
      <c r="BL3" s="14" t="n">
        <v>0</v>
      </c>
      <c r="BM3" s="3" t="inlineStr">
        <is>
          <t>|</t>
        </is>
      </c>
      <c r="BN3" s="13" t="n">
        <v>0.01</v>
      </c>
      <c r="BO3" s="13" t="n">
        <v>0.08</v>
      </c>
      <c r="BP3" s="13" t="n">
        <v>2</v>
      </c>
      <c r="BQ3" s="13" t="n">
        <v>6</v>
      </c>
      <c r="BR3" s="13" t="n">
        <v>0.15</v>
      </c>
      <c r="BS3" s="3" t="inlineStr">
        <is>
          <t>|</t>
        </is>
      </c>
      <c r="BT3" s="13" t="n">
        <v>0.8</v>
      </c>
      <c r="BU3" s="13" t="inlineStr">
        <is>
          <t>period_diurnal</t>
        </is>
      </c>
      <c r="BV3" s="3" t="inlineStr">
        <is>
          <t>|</t>
        </is>
      </c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</row>
    <row r="4" customFormat="1" s="7">
      <c r="A4" s="7">
        <f>VLOOKUP(B4,CHOOSE({1,2},中英文和LW参数!D:D,中英文和LW参数!A:A),2,FALSE)</f>
        <v/>
      </c>
      <c r="B4" s="15" t="inlineStr">
        <is>
          <t>绿太阳鱼</t>
        </is>
      </c>
      <c r="C4" s="13" t="inlineStr">
        <is>
          <t>目标</t>
        </is>
      </c>
      <c r="D4" s="13" t="n">
        <v>3</v>
      </c>
      <c r="E4" s="13" t="n"/>
      <c r="F4" s="13" t="n"/>
      <c r="G4" s="13" t="n"/>
      <c r="H4" s="15" t="inlineStr">
        <is>
          <t>2、3、4</t>
        </is>
      </c>
      <c r="I4" s="13" t="n">
        <v>1</v>
      </c>
      <c r="J4" s="13" t="n">
        <v>1500</v>
      </c>
      <c r="K4" s="13" t="n"/>
      <c r="L4" s="13" t="n"/>
      <c r="M4" s="4" t="inlineStr">
        <is>
          <t>|</t>
        </is>
      </c>
      <c r="N4" s="14" t="n">
        <v>20</v>
      </c>
      <c r="O4" s="14" t="n">
        <v>30</v>
      </c>
      <c r="P4" s="14">
        <f>(N4+O4)/2</f>
        <v/>
      </c>
      <c r="Q4" s="14">
        <f>(O4-N4)/2</f>
        <v/>
      </c>
      <c r="R4" s="14" t="n">
        <v>0</v>
      </c>
      <c r="S4" s="14">
        <f>Q4+R4</f>
        <v/>
      </c>
      <c r="T4" s="14">
        <f>IF(C4="保底",0,VLOOKUP($D4,'等阶-水温阈值'!$A$1:$B$6,2,FALSE))</f>
        <v/>
      </c>
      <c r="U4" s="3" t="inlineStr">
        <is>
          <t>|</t>
        </is>
      </c>
      <c r="V4" s="13" t="n">
        <v>0</v>
      </c>
      <c r="W4" s="13" t="n">
        <v>1</v>
      </c>
      <c r="X4" s="13" t="n">
        <v>0</v>
      </c>
      <c r="Y4" s="13" t="n">
        <v>0</v>
      </c>
      <c r="Z4" s="13" t="n">
        <v>0</v>
      </c>
      <c r="AA4" s="3" t="inlineStr">
        <is>
          <t>|</t>
        </is>
      </c>
      <c r="AB4" s="13" t="n">
        <v>0.6</v>
      </c>
      <c r="AC4" s="13" t="n">
        <v>1</v>
      </c>
      <c r="AD4" s="13" t="n">
        <v>0.6</v>
      </c>
      <c r="AE4" s="13" t="n">
        <v>0</v>
      </c>
      <c r="AF4" s="13" t="n">
        <v>0</v>
      </c>
      <c r="AG4" s="14" t="inlineStr">
        <is>
          <t>|</t>
        </is>
      </c>
      <c r="AH4" s="14" t="n">
        <v>0</v>
      </c>
      <c r="AI4" s="14" t="n">
        <v>1</v>
      </c>
      <c r="AJ4" s="14" t="n">
        <v>0.6</v>
      </c>
      <c r="AK4" s="3" t="inlineStr">
        <is>
          <t>|</t>
        </is>
      </c>
      <c r="AL4" s="13" t="n">
        <v>0.2</v>
      </c>
      <c r="AM4" s="13" t="n">
        <v>1</v>
      </c>
      <c r="AN4" s="13" t="n">
        <v>0.4</v>
      </c>
      <c r="AO4" s="13" t="n">
        <v>0.2</v>
      </c>
      <c r="AP4" s="13" t="n">
        <v>0.1</v>
      </c>
      <c r="AQ4" s="13" t="n">
        <v>0.1</v>
      </c>
      <c r="AR4" s="13" t="n">
        <v>0.1</v>
      </c>
      <c r="AS4" s="13" t="n">
        <v>0.1</v>
      </c>
      <c r="AT4" s="13" t="n">
        <v>0.1</v>
      </c>
      <c r="AU4" s="3" t="inlineStr">
        <is>
          <t>|</t>
        </is>
      </c>
      <c r="AV4" s="14" t="n">
        <v>0.1</v>
      </c>
      <c r="AW4" s="14" t="n">
        <v>0.6</v>
      </c>
      <c r="AX4" s="14" t="n">
        <v>0.8</v>
      </c>
      <c r="AY4" s="14" t="n">
        <v>0.1</v>
      </c>
      <c r="AZ4" s="14" t="n">
        <v>0.2</v>
      </c>
      <c r="BA4" s="14" t="n">
        <v>0.1</v>
      </c>
      <c r="BB4" s="14" t="n">
        <v>0.1</v>
      </c>
      <c r="BC4" s="14" t="n">
        <v>0.1</v>
      </c>
      <c r="BD4" s="14" t="n">
        <v>0.6</v>
      </c>
      <c r="BE4" s="14" t="n">
        <v>0.1</v>
      </c>
      <c r="BF4" s="14" t="n">
        <v>0.1</v>
      </c>
      <c r="BG4" s="14" t="n">
        <v>0.1</v>
      </c>
      <c r="BH4" s="14" t="n">
        <v>0.1</v>
      </c>
      <c r="BI4" s="14" t="n">
        <v>0.1</v>
      </c>
      <c r="BJ4" s="14" t="n">
        <v>0.1</v>
      </c>
      <c r="BK4" s="14" t="n">
        <v>0.1</v>
      </c>
      <c r="BL4" s="14" t="n">
        <v>0</v>
      </c>
      <c r="BM4" s="3" t="inlineStr">
        <is>
          <t>|</t>
        </is>
      </c>
      <c r="BN4" s="13" t="n">
        <v>0.02</v>
      </c>
      <c r="BO4" s="13" t="n">
        <v>0.3</v>
      </c>
      <c r="BP4" s="13" t="n">
        <v>2</v>
      </c>
      <c r="BQ4" s="13" t="n">
        <v>4</v>
      </c>
      <c r="BR4" s="13" t="n">
        <v>0.5</v>
      </c>
      <c r="BS4" s="3" t="inlineStr">
        <is>
          <t>|</t>
        </is>
      </c>
      <c r="BT4" s="13" t="n">
        <v>0.7</v>
      </c>
      <c r="BU4" s="13" t="inlineStr">
        <is>
          <t>period_diurnal</t>
        </is>
      </c>
      <c r="BV4" s="3" t="inlineStr">
        <is>
          <t>|</t>
        </is>
      </c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</row>
    <row r="5" customFormat="1" s="7">
      <c r="A5" s="7">
        <f>VLOOKUP(B5,CHOOSE({1,2},中英文和LW参数!D:D,中英文和LW参数!A:A),2,FALSE)</f>
        <v/>
      </c>
      <c r="B5" s="16" t="inlineStr">
        <is>
          <t>黑刺盖太阳鱼</t>
        </is>
      </c>
      <c r="C5" s="13" t="inlineStr">
        <is>
          <t>目标</t>
        </is>
      </c>
      <c r="D5" s="13" t="n">
        <v>2</v>
      </c>
      <c r="E5" s="13" t="n"/>
      <c r="F5" s="13" t="n"/>
      <c r="G5" s="13" t="n"/>
      <c r="H5" s="13" t="inlineStr">
        <is>
          <t>1、2</t>
        </is>
      </c>
      <c r="I5" s="13" t="n">
        <v>1</v>
      </c>
      <c r="J5" s="13" t="n">
        <v>1000</v>
      </c>
      <c r="K5" s="13" t="n"/>
      <c r="L5" s="13" t="n"/>
      <c r="M5" s="4" t="inlineStr">
        <is>
          <t>|</t>
        </is>
      </c>
      <c r="N5" s="14" t="n">
        <v>20</v>
      </c>
      <c r="O5" s="14" t="n">
        <v>30</v>
      </c>
      <c r="P5" s="14">
        <f>(N5+O5)/2</f>
        <v/>
      </c>
      <c r="Q5" s="14">
        <f>(O5-N5)/2</f>
        <v/>
      </c>
      <c r="R5" s="14" t="n">
        <v>0</v>
      </c>
      <c r="S5" s="14">
        <f>Q5+R5</f>
        <v/>
      </c>
      <c r="T5" s="14">
        <f>IF(C5="保底",0,VLOOKUP($D5,'等阶-水温阈值'!$A$1:$B$6,2,FALSE))</f>
        <v/>
      </c>
      <c r="U5" s="3" t="inlineStr">
        <is>
          <t>|</t>
        </is>
      </c>
      <c r="V5" s="13" t="n">
        <v>0.6</v>
      </c>
      <c r="W5" s="13" t="n">
        <v>1</v>
      </c>
      <c r="X5" s="13" t="n">
        <v>0.6</v>
      </c>
      <c r="Y5" s="13" t="n">
        <v>0</v>
      </c>
      <c r="Z5" s="13" t="n">
        <v>0</v>
      </c>
      <c r="AA5" s="3" t="inlineStr">
        <is>
          <t>|</t>
        </is>
      </c>
      <c r="AB5" s="13" t="n">
        <v>0.6</v>
      </c>
      <c r="AC5" s="13" t="n">
        <v>1</v>
      </c>
      <c r="AD5" s="13" t="n">
        <v>0.6</v>
      </c>
      <c r="AE5" s="13" t="n">
        <v>0</v>
      </c>
      <c r="AF5" s="13" t="n">
        <v>0</v>
      </c>
      <c r="AG5" s="14" t="inlineStr">
        <is>
          <t>|</t>
        </is>
      </c>
      <c r="AH5" s="14" t="n">
        <v>0</v>
      </c>
      <c r="AI5" s="14" t="n">
        <v>1</v>
      </c>
      <c r="AJ5" s="14" t="n">
        <v>0.6</v>
      </c>
      <c r="AK5" s="3" t="inlineStr">
        <is>
          <t>|</t>
        </is>
      </c>
      <c r="AL5" s="13" t="n">
        <v>0.1</v>
      </c>
      <c r="AM5" s="13" t="n">
        <v>0.4</v>
      </c>
      <c r="AN5" s="13" t="n">
        <v>0.1</v>
      </c>
      <c r="AO5" s="13" t="n">
        <v>1</v>
      </c>
      <c r="AP5" s="13" t="n">
        <v>0.8</v>
      </c>
      <c r="AQ5" s="13" t="n">
        <v>0.1</v>
      </c>
      <c r="AR5" s="13" t="n">
        <v>0.1</v>
      </c>
      <c r="AS5" s="13" t="n">
        <v>0.1</v>
      </c>
      <c r="AT5" s="13" t="n">
        <v>0.1</v>
      </c>
      <c r="AU5" s="3" t="inlineStr">
        <is>
          <t>|</t>
        </is>
      </c>
      <c r="AV5" s="14" t="n">
        <v>0.1</v>
      </c>
      <c r="AW5" s="14" t="n">
        <v>0.6</v>
      </c>
      <c r="AX5" s="14" t="n">
        <v>0.8</v>
      </c>
      <c r="AY5" s="14" t="n">
        <v>0.1</v>
      </c>
      <c r="AZ5" s="14" t="n">
        <v>0.4</v>
      </c>
      <c r="BA5" s="14" t="n">
        <v>0.6</v>
      </c>
      <c r="BB5" s="14" t="n">
        <v>0.1</v>
      </c>
      <c r="BC5" s="14" t="n">
        <v>0.1</v>
      </c>
      <c r="BD5" s="14" t="n">
        <v>0</v>
      </c>
      <c r="BE5" s="14" t="n">
        <v>0</v>
      </c>
      <c r="BF5" s="14" t="n">
        <v>0.1</v>
      </c>
      <c r="BG5" s="14" t="n">
        <v>0.1</v>
      </c>
      <c r="BH5" s="14" t="n">
        <v>0.1</v>
      </c>
      <c r="BI5" s="14" t="n">
        <v>0</v>
      </c>
      <c r="BJ5" s="14" t="n">
        <v>0</v>
      </c>
      <c r="BK5" s="14" t="n">
        <v>0</v>
      </c>
      <c r="BL5" s="14" t="n">
        <v>0</v>
      </c>
      <c r="BM5" s="3" t="inlineStr">
        <is>
          <t>|</t>
        </is>
      </c>
      <c r="BN5" s="13" t="n">
        <v>0.02</v>
      </c>
      <c r="BO5" s="13" t="n">
        <v>0.2</v>
      </c>
      <c r="BP5" s="13" t="n">
        <v>2</v>
      </c>
      <c r="BQ5" s="13" t="n">
        <v>4</v>
      </c>
      <c r="BR5" s="13" t="n">
        <v>0.35</v>
      </c>
      <c r="BS5" s="3" t="inlineStr">
        <is>
          <t>|</t>
        </is>
      </c>
      <c r="BT5" s="13" t="n">
        <v>0.8</v>
      </c>
      <c r="BU5" s="13" t="inlineStr">
        <is>
          <t>period_crepuscular</t>
        </is>
      </c>
      <c r="BV5" s="3" t="inlineStr">
        <is>
          <t>|</t>
        </is>
      </c>
      <c r="BW5" s="13" t="n"/>
      <c r="BX5" s="13" t="n"/>
      <c r="BY5" s="13" t="n"/>
      <c r="BZ5" s="13" t="n"/>
      <c r="CA5" s="13" t="n"/>
      <c r="CB5" s="13" t="n"/>
      <c r="CC5" s="13" t="n"/>
      <c r="CD5" s="13" t="n"/>
      <c r="CE5" s="13" t="n"/>
    </row>
    <row r="6" customFormat="1" s="7">
      <c r="A6" s="7">
        <f>VLOOKUP(B6,CHOOSE({1,2},中英文和LW参数!D:D,中英文和LW参数!A:A),2,FALSE)</f>
        <v/>
      </c>
      <c r="B6" s="13" t="inlineStr">
        <is>
          <t>白刺盖太阳鱼</t>
        </is>
      </c>
      <c r="C6" s="13" t="inlineStr">
        <is>
          <t>目标</t>
        </is>
      </c>
      <c r="D6" s="13" t="n">
        <v>2</v>
      </c>
      <c r="E6" s="13" t="n"/>
      <c r="F6" s="13" t="n"/>
      <c r="G6" s="13" t="n"/>
      <c r="H6" s="13" t="inlineStr">
        <is>
          <t>1、2</t>
        </is>
      </c>
      <c r="I6" s="13" t="n">
        <v>1</v>
      </c>
      <c r="J6" s="13" t="n">
        <v>1000</v>
      </c>
      <c r="K6" s="13" t="n"/>
      <c r="L6" s="13" t="n"/>
      <c r="M6" s="4" t="inlineStr">
        <is>
          <t>|</t>
        </is>
      </c>
      <c r="N6" s="14" t="n">
        <v>20</v>
      </c>
      <c r="O6" s="14" t="n">
        <v>30</v>
      </c>
      <c r="P6" s="14">
        <f>(N6+O6)/2</f>
        <v/>
      </c>
      <c r="Q6" s="14">
        <f>(O6-N6)/2</f>
        <v/>
      </c>
      <c r="R6" s="14" t="n">
        <v>0</v>
      </c>
      <c r="S6" s="14">
        <f>Q6+R6</f>
        <v/>
      </c>
      <c r="T6" s="14">
        <f>IF(C6="保底",0,VLOOKUP($D6,'等阶-水温阈值'!$A$1:$B$6,2,FALSE))</f>
        <v/>
      </c>
      <c r="U6" s="3" t="inlineStr">
        <is>
          <t>|</t>
        </is>
      </c>
      <c r="V6" s="13" t="n">
        <v>0.6</v>
      </c>
      <c r="W6" s="13" t="n">
        <v>1</v>
      </c>
      <c r="X6" s="13" t="n">
        <v>0.6</v>
      </c>
      <c r="Y6" s="13" t="n">
        <v>0.6</v>
      </c>
      <c r="Z6" s="13" t="n">
        <v>0</v>
      </c>
      <c r="AA6" s="3" t="inlineStr">
        <is>
          <t>|</t>
        </is>
      </c>
      <c r="AB6" s="13" t="n">
        <v>0.6</v>
      </c>
      <c r="AC6" s="13" t="n">
        <v>1</v>
      </c>
      <c r="AD6" s="13" t="n">
        <v>0.6</v>
      </c>
      <c r="AE6" s="13" t="n">
        <v>0.6</v>
      </c>
      <c r="AF6" s="13" t="n">
        <v>0</v>
      </c>
      <c r="AG6" s="14" t="inlineStr">
        <is>
          <t>|</t>
        </is>
      </c>
      <c r="AH6" s="14" t="n">
        <v>0</v>
      </c>
      <c r="AI6" s="14" t="n">
        <v>1</v>
      </c>
      <c r="AJ6" s="14" t="n">
        <v>0.6</v>
      </c>
      <c r="AK6" s="3" t="inlineStr">
        <is>
          <t>|</t>
        </is>
      </c>
      <c r="AL6" s="13" t="n">
        <v>0.1</v>
      </c>
      <c r="AM6" s="13" t="n">
        <v>0.4</v>
      </c>
      <c r="AN6" s="13" t="n">
        <v>0.1</v>
      </c>
      <c r="AO6" s="13" t="n">
        <v>1</v>
      </c>
      <c r="AP6" s="13" t="n">
        <v>0.8</v>
      </c>
      <c r="AQ6" s="13" t="n">
        <v>0.1</v>
      </c>
      <c r="AR6" s="13" t="n">
        <v>0.1</v>
      </c>
      <c r="AS6" s="13" t="n">
        <v>0.1</v>
      </c>
      <c r="AT6" s="13" t="n">
        <v>0.1</v>
      </c>
      <c r="AU6" s="3" t="inlineStr">
        <is>
          <t>|</t>
        </is>
      </c>
      <c r="AV6" s="14" t="n">
        <v>0.1</v>
      </c>
      <c r="AW6" s="14" t="n">
        <v>0.6</v>
      </c>
      <c r="AX6" s="14" t="n">
        <v>0.8</v>
      </c>
      <c r="AY6" s="14" t="n">
        <v>0.1</v>
      </c>
      <c r="AZ6" s="14" t="n">
        <v>0.4</v>
      </c>
      <c r="BA6" s="14" t="n">
        <v>0.6</v>
      </c>
      <c r="BB6" s="14" t="n">
        <v>0.1</v>
      </c>
      <c r="BC6" s="14" t="n">
        <v>0.1</v>
      </c>
      <c r="BD6" s="14" t="n">
        <v>0</v>
      </c>
      <c r="BE6" s="14" t="n">
        <v>0</v>
      </c>
      <c r="BF6" s="14" t="n">
        <v>0.1</v>
      </c>
      <c r="BG6" s="14" t="n">
        <v>0.1</v>
      </c>
      <c r="BH6" s="14" t="n">
        <v>0.1</v>
      </c>
      <c r="BI6" s="14" t="n">
        <v>0</v>
      </c>
      <c r="BJ6" s="14" t="n">
        <v>0</v>
      </c>
      <c r="BK6" s="14" t="n">
        <v>0</v>
      </c>
      <c r="BL6" s="14" t="n">
        <v>0</v>
      </c>
      <c r="BM6" s="3" t="inlineStr">
        <is>
          <t>|</t>
        </is>
      </c>
      <c r="BN6" s="13" t="n">
        <v>0.03</v>
      </c>
      <c r="BO6" s="13" t="n">
        <v>0.25</v>
      </c>
      <c r="BP6" s="13" t="n">
        <v>3</v>
      </c>
      <c r="BQ6" s="13" t="n">
        <v>4</v>
      </c>
      <c r="BR6" s="13" t="n">
        <v>0.4</v>
      </c>
      <c r="BS6" s="3" t="inlineStr">
        <is>
          <t>|</t>
        </is>
      </c>
      <c r="BT6" s="13" t="n">
        <v>0.8</v>
      </c>
      <c r="BU6" s="13" t="inlineStr">
        <is>
          <t>period_crepuscular</t>
        </is>
      </c>
      <c r="BV6" s="3" t="inlineStr">
        <is>
          <t>|</t>
        </is>
      </c>
      <c r="BW6" s="13" t="n"/>
      <c r="BX6" s="13" t="n"/>
      <c r="BY6" s="13" t="n"/>
      <c r="BZ6" s="13" t="n"/>
      <c r="CA6" s="13" t="n"/>
      <c r="CB6" s="13" t="n"/>
      <c r="CC6" s="13" t="n"/>
      <c r="CD6" s="13" t="n"/>
      <c r="CE6" s="13" t="n"/>
    </row>
    <row r="7" customFormat="1" s="7">
      <c r="A7" s="7">
        <f>VLOOKUP(B7,CHOOSE({1,2},中英文和LW参数!D:D,中英文和LW参数!A:A),2,FALSE)</f>
        <v/>
      </c>
      <c r="B7" s="13" t="inlineStr">
        <is>
          <t>红斑太阳鱼</t>
        </is>
      </c>
      <c r="C7" s="13" t="inlineStr">
        <is>
          <t>目标</t>
        </is>
      </c>
      <c r="D7" s="13" t="n">
        <v>2</v>
      </c>
      <c r="E7" s="13" t="n"/>
      <c r="F7" s="13" t="n"/>
      <c r="G7" s="13" t="n"/>
      <c r="H7" s="13" t="inlineStr">
        <is>
          <t>1、2</t>
        </is>
      </c>
      <c r="I7" s="13" t="n">
        <v>1</v>
      </c>
      <c r="J7" s="13" t="n">
        <v>1000</v>
      </c>
      <c r="K7" s="13" t="n"/>
      <c r="L7" s="13" t="n"/>
      <c r="M7" s="4" t="inlineStr">
        <is>
          <t>|</t>
        </is>
      </c>
      <c r="N7" s="14" t="n">
        <v>22</v>
      </c>
      <c r="O7" s="14" t="n">
        <v>32</v>
      </c>
      <c r="P7" s="14">
        <f>(N7+O7)/2</f>
        <v/>
      </c>
      <c r="Q7" s="14">
        <f>(O7-N7)/2</f>
        <v/>
      </c>
      <c r="R7" s="14" t="n">
        <v>0</v>
      </c>
      <c r="S7" s="14">
        <f>Q7+R7</f>
        <v/>
      </c>
      <c r="T7" s="14">
        <f>IF(C7="保底",0,VLOOKUP($D7,'等阶-水温阈值'!$A$1:$B$6,2,FALSE))</f>
        <v/>
      </c>
      <c r="U7" s="3" t="inlineStr">
        <is>
          <t>|</t>
        </is>
      </c>
      <c r="V7" s="13" t="n">
        <v>0</v>
      </c>
      <c r="W7" s="13" t="n">
        <v>0.6</v>
      </c>
      <c r="X7" s="13" t="n">
        <v>1</v>
      </c>
      <c r="Y7" s="13" t="n">
        <v>0.6</v>
      </c>
      <c r="Z7" s="13" t="n">
        <v>0.6</v>
      </c>
      <c r="AA7" s="3" t="inlineStr">
        <is>
          <t>|</t>
        </is>
      </c>
      <c r="AB7" s="13" t="n">
        <v>0</v>
      </c>
      <c r="AC7" s="13" t="n">
        <v>0.6</v>
      </c>
      <c r="AD7" s="13" t="n">
        <v>1</v>
      </c>
      <c r="AE7" s="13" t="n">
        <v>0.6</v>
      </c>
      <c r="AF7" s="13" t="n">
        <v>0</v>
      </c>
      <c r="AG7" s="14" t="inlineStr">
        <is>
          <t>|</t>
        </is>
      </c>
      <c r="AH7" s="14" t="n">
        <v>0</v>
      </c>
      <c r="AI7" s="14" t="n">
        <v>0.6</v>
      </c>
      <c r="AJ7" s="14" t="n">
        <v>1</v>
      </c>
      <c r="AK7" s="3" t="inlineStr">
        <is>
          <t>|</t>
        </is>
      </c>
      <c r="AL7" s="13" t="n">
        <v>0.2</v>
      </c>
      <c r="AM7" s="13" t="n">
        <v>1</v>
      </c>
      <c r="AN7" s="13" t="n">
        <v>0.4</v>
      </c>
      <c r="AO7" s="13" t="n">
        <v>0.2</v>
      </c>
      <c r="AP7" s="13" t="n">
        <v>0.1</v>
      </c>
      <c r="AQ7" s="13" t="n">
        <v>0.1</v>
      </c>
      <c r="AR7" s="13" t="n">
        <v>0.1</v>
      </c>
      <c r="AS7" s="13" t="n">
        <v>0.1</v>
      </c>
      <c r="AT7" s="13" t="n">
        <v>0.1</v>
      </c>
      <c r="AU7" s="3" t="inlineStr">
        <is>
          <t>|</t>
        </is>
      </c>
      <c r="AV7" s="14" t="n">
        <v>0.1</v>
      </c>
      <c r="AW7" s="14" t="n">
        <v>0.6</v>
      </c>
      <c r="AX7" s="14" t="n">
        <v>0.8</v>
      </c>
      <c r="AY7" s="14" t="n">
        <v>0.1</v>
      </c>
      <c r="AZ7" s="14" t="n">
        <v>0.2</v>
      </c>
      <c r="BA7" s="14" t="n">
        <v>0.1</v>
      </c>
      <c r="BB7" s="14" t="n">
        <v>0.1</v>
      </c>
      <c r="BC7" s="14" t="n">
        <v>0.1</v>
      </c>
      <c r="BD7" s="14" t="n">
        <v>0.6</v>
      </c>
      <c r="BE7" s="14" t="n">
        <v>0.1</v>
      </c>
      <c r="BF7" s="14" t="n">
        <v>0.1</v>
      </c>
      <c r="BG7" s="14" t="n">
        <v>0.1</v>
      </c>
      <c r="BH7" s="14" t="n">
        <v>0.1</v>
      </c>
      <c r="BI7" s="14" t="n">
        <v>0.1</v>
      </c>
      <c r="BJ7" s="14" t="n">
        <v>0.1</v>
      </c>
      <c r="BK7" s="14" t="n">
        <v>0.1</v>
      </c>
      <c r="BL7" s="14" t="n">
        <v>0</v>
      </c>
      <c r="BM7" s="3" t="inlineStr">
        <is>
          <t>|</t>
        </is>
      </c>
      <c r="BN7" s="13" t="n">
        <v>0.01</v>
      </c>
      <c r="BO7" s="13" t="n">
        <v>0.12</v>
      </c>
      <c r="BP7" s="13" t="n">
        <v>1</v>
      </c>
      <c r="BQ7" s="13" t="n">
        <v>5</v>
      </c>
      <c r="BR7" s="13" t="n">
        <v>0.2</v>
      </c>
      <c r="BS7" s="3" t="inlineStr">
        <is>
          <t>|</t>
        </is>
      </c>
      <c r="BT7" s="13" t="n">
        <v>0.7</v>
      </c>
      <c r="BU7" s="13" t="inlineStr">
        <is>
          <t>period_diurnal</t>
        </is>
      </c>
      <c r="BV7" s="3" t="inlineStr">
        <is>
          <t>|</t>
        </is>
      </c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</row>
    <row r="8" customFormat="1" s="7">
      <c r="A8" s="7">
        <f>VLOOKUP(B8,CHOOSE({1,2},中英文和LW参数!D:D,中英文和LW参数!A:A),2,FALSE)</f>
        <v/>
      </c>
      <c r="B8" s="16" t="inlineStr">
        <is>
          <t>大口黑鲈</t>
        </is>
      </c>
      <c r="C8" s="13" t="inlineStr">
        <is>
          <t>目标</t>
        </is>
      </c>
      <c r="D8" s="13" t="n">
        <v>2</v>
      </c>
      <c r="E8" s="13" t="n">
        <v>2.5</v>
      </c>
      <c r="F8" s="13" t="n"/>
      <c r="G8" s="13" t="n"/>
      <c r="H8" s="13" t="inlineStr">
        <is>
          <t>1、2</t>
        </is>
      </c>
      <c r="I8" s="13" t="n">
        <v>1</v>
      </c>
      <c r="J8" s="13" t="n">
        <v>1000</v>
      </c>
      <c r="K8" s="13" t="n"/>
      <c r="L8" s="13" t="n"/>
      <c r="M8" s="4" t="inlineStr">
        <is>
          <t>|</t>
        </is>
      </c>
      <c r="N8" s="14" t="n">
        <v>20</v>
      </c>
      <c r="O8" s="14" t="n">
        <v>30</v>
      </c>
      <c r="P8" s="14">
        <f>(N8+O8)/2</f>
        <v/>
      </c>
      <c r="Q8" s="14">
        <f>(O8-N8)/2</f>
        <v/>
      </c>
      <c r="R8" s="14" t="n">
        <v>0</v>
      </c>
      <c r="S8" s="14">
        <f>Q8+R8</f>
        <v/>
      </c>
      <c r="T8" s="14">
        <f>IF(C8="保底",0,VLOOKUP($D8,'等阶-水温阈值'!$A$1:$B$6,2,FALSE))</f>
        <v/>
      </c>
      <c r="U8" s="3" t="inlineStr">
        <is>
          <t>|</t>
        </is>
      </c>
      <c r="V8" s="13" t="n">
        <v>0</v>
      </c>
      <c r="W8" s="13" t="n">
        <v>1</v>
      </c>
      <c r="X8" s="13" t="n">
        <v>0.6</v>
      </c>
      <c r="Y8" s="13" t="n">
        <v>1</v>
      </c>
      <c r="Z8" s="13" t="n">
        <v>1</v>
      </c>
      <c r="AA8" s="3" t="inlineStr">
        <is>
          <t>|</t>
        </is>
      </c>
      <c r="AB8" s="13" t="n">
        <v>0</v>
      </c>
      <c r="AC8" s="13" t="n">
        <v>1</v>
      </c>
      <c r="AD8" s="13" t="n">
        <v>0.6</v>
      </c>
      <c r="AE8" s="13" t="n">
        <v>1</v>
      </c>
      <c r="AF8" s="13" t="n">
        <v>0</v>
      </c>
      <c r="AG8" s="14" t="inlineStr">
        <is>
          <t>|</t>
        </is>
      </c>
      <c r="AH8" s="14" t="n">
        <v>0</v>
      </c>
      <c r="AI8" s="14" t="n">
        <v>1</v>
      </c>
      <c r="AJ8" s="14" t="n">
        <v>0.6</v>
      </c>
      <c r="AK8" s="3" t="inlineStr">
        <is>
          <t>|</t>
        </is>
      </c>
      <c r="AL8" s="13" t="n">
        <v>0.2</v>
      </c>
      <c r="AM8" s="13" t="n">
        <v>0.2</v>
      </c>
      <c r="AN8" s="13" t="n">
        <v>0.1</v>
      </c>
      <c r="AO8" s="13" t="n">
        <v>0.1</v>
      </c>
      <c r="AP8" s="13" t="n">
        <v>0.1</v>
      </c>
      <c r="AQ8" s="13" t="n">
        <v>0.1</v>
      </c>
      <c r="AR8" s="13" t="n">
        <v>0.1</v>
      </c>
      <c r="AS8" s="13" t="n">
        <v>0.4</v>
      </c>
      <c r="AT8" s="13" t="n">
        <v>0.1</v>
      </c>
      <c r="AU8" s="3" t="inlineStr">
        <is>
          <t>|</t>
        </is>
      </c>
      <c r="AV8" s="14" t="n">
        <v>0.1</v>
      </c>
      <c r="AW8" s="14" t="n">
        <v>0.6</v>
      </c>
      <c r="AX8" s="14" t="n">
        <v>1</v>
      </c>
      <c r="AY8" s="14" t="n">
        <v>0.1</v>
      </c>
      <c r="AZ8" s="14" t="n">
        <v>0.8</v>
      </c>
      <c r="BA8" s="14" t="n">
        <v>0.8</v>
      </c>
      <c r="BB8" s="14" t="n">
        <v>0.6</v>
      </c>
      <c r="BC8" s="14" t="n">
        <v>0.6</v>
      </c>
      <c r="BD8" s="14" t="n">
        <v>0.8</v>
      </c>
      <c r="BE8" s="14" t="n">
        <v>0.6</v>
      </c>
      <c r="BF8" s="14" t="n">
        <v>0.4</v>
      </c>
      <c r="BG8" s="14" t="n">
        <v>0.6</v>
      </c>
      <c r="BH8" s="14" t="n">
        <v>0.6</v>
      </c>
      <c r="BI8" s="14" t="n">
        <v>0.4</v>
      </c>
      <c r="BJ8" s="14" t="n">
        <v>0.6</v>
      </c>
      <c r="BK8" s="14" t="n">
        <v>0.4</v>
      </c>
      <c r="BL8" s="14" t="n">
        <v>0</v>
      </c>
      <c r="BM8" s="3" t="inlineStr">
        <is>
          <t>|</t>
        </is>
      </c>
      <c r="BN8" s="13" t="n">
        <v>0.1</v>
      </c>
      <c r="BO8" s="13" t="n">
        <v>0.4</v>
      </c>
      <c r="BP8" s="13" t="n">
        <v>2</v>
      </c>
      <c r="BQ8" s="13" t="n">
        <v>4</v>
      </c>
      <c r="BR8" s="13" t="n">
        <v>0.5</v>
      </c>
      <c r="BS8" s="3" t="inlineStr">
        <is>
          <t>|</t>
        </is>
      </c>
      <c r="BT8" s="13" t="n">
        <v>0.5</v>
      </c>
      <c r="BU8" s="13" t="inlineStr">
        <is>
          <t>period_crepuscular</t>
        </is>
      </c>
      <c r="BV8" s="3" t="inlineStr">
        <is>
          <t>|</t>
        </is>
      </c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</row>
    <row r="9">
      <c r="A9" s="7">
        <f>VLOOKUP(B9,CHOOSE({1,2},中英文和LW参数!D:D,中英文和LW参数!A:A),2,FALSE)</f>
        <v/>
      </c>
      <c r="B9" s="16" t="inlineStr">
        <is>
          <t>斑点叉尾鮰</t>
        </is>
      </c>
      <c r="C9" s="12" t="inlineStr">
        <is>
          <t>目标</t>
        </is>
      </c>
      <c r="D9" s="13" t="n">
        <v>2</v>
      </c>
      <c r="E9" s="12" t="n"/>
      <c r="F9" s="12" t="n"/>
      <c r="G9" s="12" t="n"/>
      <c r="H9" s="13" t="inlineStr">
        <is>
          <t>1、2</t>
        </is>
      </c>
      <c r="I9" s="13" t="n">
        <v>1</v>
      </c>
      <c r="J9" s="13" t="n">
        <v>1000</v>
      </c>
      <c r="K9" s="12" t="n"/>
      <c r="L9" s="12" t="n"/>
      <c r="M9" s="4" t="inlineStr">
        <is>
          <t>|</t>
        </is>
      </c>
      <c r="N9" s="17" t="n">
        <v>18</v>
      </c>
      <c r="O9" s="17" t="n">
        <v>26</v>
      </c>
      <c r="P9" s="14">
        <f>(N9+O9)/2</f>
        <v/>
      </c>
      <c r="Q9" s="14">
        <f>(O9-N9)/2</f>
        <v/>
      </c>
      <c r="R9" s="14" t="n">
        <v>0</v>
      </c>
      <c r="S9" s="14">
        <f>Q9+R9</f>
        <v/>
      </c>
      <c r="T9" s="14">
        <f>IF(C9="保底",0,VLOOKUP($D9,'等阶-水温阈值'!$A$1:$B$6,2,FALSE))</f>
        <v/>
      </c>
      <c r="U9" s="3" t="inlineStr">
        <is>
          <t>|</t>
        </is>
      </c>
      <c r="V9" s="12" t="n">
        <v>0</v>
      </c>
      <c r="W9" s="12" t="n">
        <v>0.6</v>
      </c>
      <c r="X9" s="12" t="n">
        <v>1</v>
      </c>
      <c r="Y9" s="12" t="n">
        <v>1</v>
      </c>
      <c r="Z9" s="12" t="n">
        <v>0.6</v>
      </c>
      <c r="AA9" s="3" t="inlineStr">
        <is>
          <t>|</t>
        </is>
      </c>
      <c r="AB9" s="12" t="n">
        <v>0</v>
      </c>
      <c r="AC9" s="12" t="n">
        <v>0.6</v>
      </c>
      <c r="AD9" s="12" t="n">
        <v>1</v>
      </c>
      <c r="AE9" s="12" t="n">
        <v>1</v>
      </c>
      <c r="AF9" s="13" t="n">
        <v>0</v>
      </c>
      <c r="AG9" s="17" t="inlineStr">
        <is>
          <t>|</t>
        </is>
      </c>
      <c r="AH9" s="14" t="n">
        <v>0</v>
      </c>
      <c r="AI9" s="14" t="n">
        <v>0</v>
      </c>
      <c r="AJ9" s="14" t="n">
        <v>1</v>
      </c>
      <c r="AK9" s="3" t="inlineStr">
        <is>
          <t>|</t>
        </is>
      </c>
      <c r="AL9" s="12" t="n">
        <v>0.1</v>
      </c>
      <c r="AM9" s="12" t="n">
        <v>0.1</v>
      </c>
      <c r="AN9" s="12" t="n">
        <v>0.2</v>
      </c>
      <c r="AO9" s="12" t="n">
        <v>0.1</v>
      </c>
      <c r="AP9" s="12" t="n">
        <v>0.1</v>
      </c>
      <c r="AQ9" s="12" t="n">
        <v>1</v>
      </c>
      <c r="AR9" s="12" t="n">
        <v>0.2</v>
      </c>
      <c r="AS9" s="12" t="n">
        <v>0.8</v>
      </c>
      <c r="AT9" s="12" t="n">
        <v>0.6</v>
      </c>
      <c r="AU9" s="3" t="inlineStr">
        <is>
          <t>|</t>
        </is>
      </c>
      <c r="AV9" s="17" t="n">
        <v>0</v>
      </c>
      <c r="AW9" s="17" t="n">
        <v>0</v>
      </c>
      <c r="AX9" s="17" t="n">
        <v>0</v>
      </c>
      <c r="AY9" s="17" t="n">
        <v>0</v>
      </c>
      <c r="AZ9" s="17" t="n">
        <v>0</v>
      </c>
      <c r="BA9" s="17" t="n">
        <v>0</v>
      </c>
      <c r="BB9" s="17" t="n">
        <v>0</v>
      </c>
      <c r="BC9" s="17" t="n">
        <v>0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3" t="inlineStr">
        <is>
          <t>|</t>
        </is>
      </c>
      <c r="BN9" s="13" t="n">
        <v>0.02</v>
      </c>
      <c r="BO9" s="13" t="n">
        <v>0.3</v>
      </c>
      <c r="BP9" s="13" t="n">
        <v>1</v>
      </c>
      <c r="BQ9" s="13" t="n">
        <v>4</v>
      </c>
      <c r="BR9" s="13" t="n">
        <v>0.5</v>
      </c>
      <c r="BS9" s="3" t="inlineStr">
        <is>
          <t>|</t>
        </is>
      </c>
      <c r="BT9" s="12" t="n">
        <v>0.9</v>
      </c>
      <c r="BU9" s="13" t="inlineStr">
        <is>
          <t>period_omni_day</t>
        </is>
      </c>
      <c r="BV9" s="3" t="inlineStr">
        <is>
          <t>|</t>
        </is>
      </c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</row>
    <row r="10" customFormat="1" s="7">
      <c r="A10" s="7">
        <f>VLOOKUP(B10,CHOOSE({1,2},中英文和LW参数!D:D,中英文和LW参数!A:A),2,FALSE)</f>
        <v/>
      </c>
      <c r="B10" s="13" t="inlineStr">
        <is>
          <t>驼背太阳鱼</t>
        </is>
      </c>
      <c r="C10" s="13" t="inlineStr">
        <is>
          <t>目标</t>
        </is>
      </c>
      <c r="D10" s="13" t="n">
        <v>1</v>
      </c>
      <c r="E10" s="13" t="n"/>
      <c r="F10" s="13" t="n"/>
      <c r="G10" s="13" t="n"/>
      <c r="H10" s="13" t="inlineStr">
        <is>
          <t>1、2</t>
        </is>
      </c>
      <c r="I10" s="13" t="n">
        <v>1</v>
      </c>
      <c r="J10" s="13" t="n">
        <v>1000</v>
      </c>
      <c r="K10" s="13" t="n"/>
      <c r="L10" s="13" t="n"/>
      <c r="M10" s="4" t="inlineStr">
        <is>
          <t>|</t>
        </is>
      </c>
      <c r="N10" s="14" t="n">
        <v>20</v>
      </c>
      <c r="O10" s="14" t="n">
        <v>30</v>
      </c>
      <c r="P10" s="14">
        <f>(N10+O10)/2</f>
        <v/>
      </c>
      <c r="Q10" s="14">
        <f>(O10-N10)/2</f>
        <v/>
      </c>
      <c r="R10" s="14" t="n">
        <v>0</v>
      </c>
      <c r="S10" s="14">
        <f>Q10+R10</f>
        <v/>
      </c>
      <c r="T10" s="14">
        <f>IF(C10="保底",0,VLOOKUP($D10,'等阶-水温阈值'!$A$1:$B$6,2,FALSE))</f>
        <v/>
      </c>
      <c r="U10" s="3" t="inlineStr">
        <is>
          <t>|</t>
        </is>
      </c>
      <c r="V10" s="13" t="n">
        <v>0.6</v>
      </c>
      <c r="W10" s="13" t="n">
        <v>1</v>
      </c>
      <c r="X10" s="13" t="n">
        <v>0.6</v>
      </c>
      <c r="Y10" s="13" t="n">
        <v>0.2</v>
      </c>
      <c r="Z10" s="13" t="n">
        <v>0.2</v>
      </c>
      <c r="AA10" s="3" t="inlineStr">
        <is>
          <t>|</t>
        </is>
      </c>
      <c r="AB10" s="13" t="n">
        <v>0.6</v>
      </c>
      <c r="AC10" s="13" t="n">
        <v>1</v>
      </c>
      <c r="AD10" s="13" t="n">
        <v>0.6</v>
      </c>
      <c r="AE10" s="13" t="n">
        <v>0</v>
      </c>
      <c r="AF10" s="13" t="n">
        <v>0</v>
      </c>
      <c r="AG10" s="14" t="inlineStr">
        <is>
          <t>|</t>
        </is>
      </c>
      <c r="AH10" s="14" t="n">
        <v>0.7</v>
      </c>
      <c r="AI10" s="14" t="n">
        <v>1</v>
      </c>
      <c r="AJ10" s="14" t="n">
        <v>0.6</v>
      </c>
      <c r="AK10" s="3" t="inlineStr">
        <is>
          <t>|</t>
        </is>
      </c>
      <c r="AL10" s="13" t="n">
        <v>0.2</v>
      </c>
      <c r="AM10" s="13" t="n">
        <v>1</v>
      </c>
      <c r="AN10" s="13" t="n">
        <v>0.4</v>
      </c>
      <c r="AO10" s="13" t="n">
        <v>0.1</v>
      </c>
      <c r="AP10" s="13" t="n">
        <v>0.1</v>
      </c>
      <c r="AQ10" s="13" t="n">
        <v>0.1</v>
      </c>
      <c r="AR10" s="13" t="n">
        <v>0.1</v>
      </c>
      <c r="AS10" s="13" t="n">
        <v>0.1</v>
      </c>
      <c r="AT10" s="13" t="n">
        <v>0.1</v>
      </c>
      <c r="AU10" s="3" t="inlineStr">
        <is>
          <t>|</t>
        </is>
      </c>
      <c r="AV10" s="14" t="n">
        <v>0.1</v>
      </c>
      <c r="AW10" s="14" t="n">
        <v>0.6</v>
      </c>
      <c r="AX10" s="14" t="n">
        <v>0.8</v>
      </c>
      <c r="AY10" s="14" t="n">
        <v>0.1</v>
      </c>
      <c r="AZ10" s="14" t="n">
        <v>0.2</v>
      </c>
      <c r="BA10" s="14" t="n">
        <v>0.6</v>
      </c>
      <c r="BB10" s="14" t="n">
        <v>0.1</v>
      </c>
      <c r="BC10" s="14" t="n">
        <v>0.1</v>
      </c>
      <c r="BD10" s="14" t="n">
        <v>0</v>
      </c>
      <c r="BE10" s="14" t="n">
        <v>0</v>
      </c>
      <c r="BF10" s="14" t="n">
        <v>0.1</v>
      </c>
      <c r="BG10" s="14" t="n">
        <v>0.1</v>
      </c>
      <c r="BH10" s="14" t="n">
        <v>0.1</v>
      </c>
      <c r="BI10" s="14" t="n">
        <v>0</v>
      </c>
      <c r="BJ10" s="14" t="n">
        <v>0</v>
      </c>
      <c r="BK10" s="14" t="n">
        <v>0.1</v>
      </c>
      <c r="BL10" s="14" t="n">
        <v>0</v>
      </c>
      <c r="BM10" s="3" t="inlineStr">
        <is>
          <t>|</t>
        </is>
      </c>
      <c r="BN10" s="13" t="n">
        <v>0.01</v>
      </c>
      <c r="BO10" s="13" t="n">
        <v>0.15</v>
      </c>
      <c r="BP10" s="13" t="n">
        <v>1</v>
      </c>
      <c r="BQ10" s="13" t="n">
        <v>5</v>
      </c>
      <c r="BR10" s="13" t="n">
        <v>0.2</v>
      </c>
      <c r="BS10" s="3" t="inlineStr">
        <is>
          <t>|</t>
        </is>
      </c>
      <c r="BT10" s="13" t="n">
        <v>0.7</v>
      </c>
      <c r="BU10" s="13" t="inlineStr">
        <is>
          <t>period_diurnal</t>
        </is>
      </c>
      <c r="BV10" s="3" t="inlineStr">
        <is>
          <t>|</t>
        </is>
      </c>
      <c r="BW10" s="13" t="n"/>
      <c r="BX10" s="13" t="n"/>
      <c r="BY10" s="13" t="n"/>
      <c r="BZ10" s="13" t="n"/>
      <c r="CA10" s="13" t="n"/>
      <c r="CB10" s="13" t="n"/>
      <c r="CC10" s="13" t="n"/>
      <c r="CD10" s="13" t="n"/>
      <c r="CE10" s="13" t="n"/>
    </row>
    <row r="11" customFormat="1" s="7">
      <c r="A11" s="7">
        <f>VLOOKUP(B11,CHOOSE({1,2},中英文和LW参数!D:D,中英文和LW参数!A:A),2,FALSE)</f>
        <v/>
      </c>
      <c r="B11" s="13" t="inlineStr">
        <is>
          <t>水牛鱼</t>
        </is>
      </c>
      <c r="C11" s="13" t="inlineStr">
        <is>
          <t>目标</t>
        </is>
      </c>
      <c r="D11" s="13" t="n">
        <v>1</v>
      </c>
      <c r="E11" s="13" t="n"/>
      <c r="F11" s="13" t="n"/>
      <c r="G11" s="13" t="n"/>
      <c r="H11" s="13" t="inlineStr">
        <is>
          <t>1、2</t>
        </is>
      </c>
      <c r="I11" s="13" t="n">
        <v>1</v>
      </c>
      <c r="J11" s="13" t="n">
        <v>1000</v>
      </c>
      <c r="K11" s="13" t="n"/>
      <c r="L11" s="13" t="n"/>
      <c r="M11" s="4" t="inlineStr">
        <is>
          <t>|</t>
        </is>
      </c>
      <c r="N11" s="14" t="n">
        <v>19</v>
      </c>
      <c r="O11" s="14" t="n">
        <v>27</v>
      </c>
      <c r="P11" s="14">
        <f>(N11+O11)/2</f>
        <v/>
      </c>
      <c r="Q11" s="14">
        <f>(O11-N11)/2</f>
        <v/>
      </c>
      <c r="R11" s="14" t="n">
        <v>0</v>
      </c>
      <c r="S11" s="14">
        <f>Q11+R11</f>
        <v/>
      </c>
      <c r="T11" s="14">
        <f>IF(C11="保底",0,VLOOKUP($D11,'等阶-水温阈值'!$A$1:$B$6,2,FALSE))</f>
        <v/>
      </c>
      <c r="U11" s="3" t="inlineStr">
        <is>
          <t>|</t>
        </is>
      </c>
      <c r="V11" s="13" t="n">
        <v>1</v>
      </c>
      <c r="W11" s="13" t="n">
        <v>0.6</v>
      </c>
      <c r="X11" s="13" t="n">
        <v>0.2</v>
      </c>
      <c r="Y11" s="13" t="n">
        <v>0.6</v>
      </c>
      <c r="Z11" s="13" t="n">
        <v>0.2</v>
      </c>
      <c r="AA11" s="3" t="inlineStr">
        <is>
          <t>|</t>
        </is>
      </c>
      <c r="AB11" s="13" t="n">
        <v>1</v>
      </c>
      <c r="AC11" s="13" t="n">
        <v>0</v>
      </c>
      <c r="AD11" s="13" t="n">
        <v>1</v>
      </c>
      <c r="AE11" s="13" t="n">
        <v>0</v>
      </c>
      <c r="AF11" s="13" t="n">
        <v>0</v>
      </c>
      <c r="AG11" s="14" t="inlineStr">
        <is>
          <t>|</t>
        </is>
      </c>
      <c r="AH11" s="14" t="n">
        <v>0</v>
      </c>
      <c r="AI11" s="14" t="n">
        <v>0.6</v>
      </c>
      <c r="AJ11" s="14" t="n">
        <v>1</v>
      </c>
      <c r="AK11" s="3" t="inlineStr">
        <is>
          <t>|</t>
        </is>
      </c>
      <c r="AL11" s="13" t="n">
        <v>0.1</v>
      </c>
      <c r="AM11" s="13" t="n">
        <v>0.2</v>
      </c>
      <c r="AN11" s="13" t="n">
        <v>0.1</v>
      </c>
      <c r="AO11" s="13" t="n">
        <v>0.1</v>
      </c>
      <c r="AP11" s="13" t="n">
        <v>0.1</v>
      </c>
      <c r="AQ11" s="13" t="n">
        <v>1</v>
      </c>
      <c r="AR11" s="13" t="n">
        <v>0.4</v>
      </c>
      <c r="AS11" s="13" t="n">
        <v>0.2</v>
      </c>
      <c r="AT11" s="13" t="n">
        <v>0.1</v>
      </c>
      <c r="AU11" s="3" t="inlineStr">
        <is>
          <t>|</t>
        </is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4" t="n">
        <v>0</v>
      </c>
      <c r="BG11" s="14" t="n">
        <v>0</v>
      </c>
      <c r="BH11" s="14" t="n">
        <v>0</v>
      </c>
      <c r="BI11" s="14" t="n">
        <v>0</v>
      </c>
      <c r="BJ11" s="14" t="n">
        <v>0</v>
      </c>
      <c r="BK11" s="14" t="n">
        <v>0</v>
      </c>
      <c r="BL11" s="14" t="n">
        <v>0</v>
      </c>
      <c r="BM11" s="3" t="inlineStr">
        <is>
          <t>|</t>
        </is>
      </c>
      <c r="BN11" s="13" t="n">
        <v>0.005</v>
      </c>
      <c r="BO11" s="13" t="n">
        <v>0.05</v>
      </c>
      <c r="BP11" s="13" t="n">
        <v>1</v>
      </c>
      <c r="BQ11" s="13" t="n">
        <v>6</v>
      </c>
      <c r="BR11" s="13" t="n">
        <v>0.1</v>
      </c>
      <c r="BS11" s="3" t="inlineStr">
        <is>
          <t>|</t>
        </is>
      </c>
      <c r="BT11" s="13" t="n">
        <v>0.8</v>
      </c>
      <c r="BU11" s="13" t="inlineStr">
        <is>
          <t>period_all_day</t>
        </is>
      </c>
      <c r="BV11" s="3" t="inlineStr">
        <is>
          <t>|</t>
        </is>
      </c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</row>
    <row r="12" customFormat="1" s="7">
      <c r="A12" s="7">
        <f>VLOOKUP(B12,CHOOSE({1,2},中英文和LW参数!D:D,中英文和LW参数!A:A),2,FALSE)</f>
        <v/>
      </c>
      <c r="B12" s="13" t="inlineStr">
        <is>
          <t>小冠太阳鱼</t>
        </is>
      </c>
      <c r="C12" s="13" t="inlineStr">
        <is>
          <t>保底</t>
        </is>
      </c>
      <c r="D12" s="13" t="n">
        <v>1</v>
      </c>
      <c r="E12" s="13" t="n">
        <v>1.5</v>
      </c>
      <c r="F12" s="13" t="inlineStr">
        <is>
          <t>和蓝鳃拉开可见的区别，给玩家找结构以一定奖励</t>
        </is>
      </c>
      <c r="G12" s="13" t="n"/>
      <c r="H12" s="13" t="inlineStr">
        <is>
          <t>1、2</t>
        </is>
      </c>
      <c r="I12" s="13" t="n">
        <v>1</v>
      </c>
      <c r="J12" s="13" t="n">
        <v>1000</v>
      </c>
      <c r="K12" s="13" t="n"/>
      <c r="L12" s="13" t="n"/>
      <c r="M12" s="4" t="inlineStr">
        <is>
          <t>|</t>
        </is>
      </c>
      <c r="N12" s="14" t="n">
        <v>20</v>
      </c>
      <c r="O12" s="14" t="n">
        <v>30</v>
      </c>
      <c r="P12" s="14">
        <f>(N12+O12)/2</f>
        <v/>
      </c>
      <c r="Q12" s="14">
        <f>(O12-N12)/2</f>
        <v/>
      </c>
      <c r="R12" s="14" t="n">
        <v>2</v>
      </c>
      <c r="S12" s="14">
        <f>Q12+R12</f>
        <v/>
      </c>
      <c r="T12" s="14">
        <f>IF(C12="保底",0,VLOOKUP($D12,'等阶-水温阈值'!$A$1:$B$6,2,FALSE))</f>
        <v/>
      </c>
      <c r="U12" s="3" t="inlineStr">
        <is>
          <t>|</t>
        </is>
      </c>
      <c r="V12" s="13" t="n">
        <v>0.6</v>
      </c>
      <c r="W12" s="13" t="n">
        <v>1</v>
      </c>
      <c r="X12" s="13" t="n">
        <v>0.6</v>
      </c>
      <c r="Y12" s="13" t="n">
        <v>0.2</v>
      </c>
      <c r="Z12" s="13" t="n">
        <v>0.2</v>
      </c>
      <c r="AA12" s="3" t="inlineStr">
        <is>
          <t>|</t>
        </is>
      </c>
      <c r="AB12" s="13" t="n">
        <v>0.6</v>
      </c>
      <c r="AC12" s="13" t="n">
        <v>1</v>
      </c>
      <c r="AD12" s="13" t="n">
        <v>0.6</v>
      </c>
      <c r="AE12" s="13" t="n">
        <v>0.2</v>
      </c>
      <c r="AF12" s="13" t="n">
        <v>1</v>
      </c>
      <c r="AG12" s="14" t="inlineStr">
        <is>
          <t>|</t>
        </is>
      </c>
      <c r="AH12" s="14" t="n">
        <v>0.1</v>
      </c>
      <c r="AI12" s="14" t="n">
        <v>0.3</v>
      </c>
      <c r="AJ12" s="14" t="n">
        <v>1</v>
      </c>
      <c r="AK12" s="3" t="inlineStr">
        <is>
          <t>|</t>
        </is>
      </c>
      <c r="AL12" s="13" t="n">
        <v>0.1</v>
      </c>
      <c r="AM12" s="13" t="n">
        <v>0.6</v>
      </c>
      <c r="AN12" s="13" t="n">
        <v>1</v>
      </c>
      <c r="AO12" s="13" t="n">
        <v>0.1</v>
      </c>
      <c r="AP12" s="13" t="n">
        <v>0.1</v>
      </c>
      <c r="AQ12" s="13" t="n">
        <v>0.1</v>
      </c>
      <c r="AR12" s="13" t="n">
        <v>0.1</v>
      </c>
      <c r="AS12" s="13" t="n">
        <v>0.1</v>
      </c>
      <c r="AT12" s="13" t="n">
        <v>0.1</v>
      </c>
      <c r="AU12" s="3" t="inlineStr">
        <is>
          <t>|</t>
        </is>
      </c>
      <c r="AV12" s="14" t="n">
        <v>0.1</v>
      </c>
      <c r="AW12" s="14" t="n">
        <v>0.2</v>
      </c>
      <c r="AX12" s="14" t="n">
        <v>0.6</v>
      </c>
      <c r="AY12" s="14" t="n">
        <v>0.2</v>
      </c>
      <c r="AZ12" s="14" t="n">
        <v>0.2</v>
      </c>
      <c r="BA12" s="14" t="n">
        <v>0.2</v>
      </c>
      <c r="BB12" s="14" t="n">
        <v>0.2</v>
      </c>
      <c r="BC12" s="14" t="n">
        <v>0.2</v>
      </c>
      <c r="BD12" s="14" t="n">
        <v>0.1</v>
      </c>
      <c r="BE12" s="14" t="n">
        <v>0.1</v>
      </c>
      <c r="BF12" s="14" t="n">
        <v>0.1</v>
      </c>
      <c r="BG12" s="14" t="n">
        <v>0.1</v>
      </c>
      <c r="BH12" s="14" t="n">
        <v>0.1</v>
      </c>
      <c r="BI12" s="14" t="n">
        <v>0.1</v>
      </c>
      <c r="BJ12" s="14" t="n">
        <v>0.1</v>
      </c>
      <c r="BK12" s="14" t="n">
        <v>0.1</v>
      </c>
      <c r="BL12" s="14" t="n">
        <v>0</v>
      </c>
      <c r="BM12" s="3" t="inlineStr">
        <is>
          <t>|</t>
        </is>
      </c>
      <c r="BN12" s="13" t="n">
        <v>0.02</v>
      </c>
      <c r="BO12" s="13" t="n">
        <v>0.15</v>
      </c>
      <c r="BP12" s="13" t="n">
        <v>2</v>
      </c>
      <c r="BQ12" s="13" t="n">
        <v>5</v>
      </c>
      <c r="BR12" s="13" t="n">
        <v>0.25</v>
      </c>
      <c r="BS12" s="3" t="inlineStr">
        <is>
          <t>|</t>
        </is>
      </c>
      <c r="BT12" s="13" t="n">
        <v>0.7</v>
      </c>
      <c r="BU12" s="13" t="inlineStr">
        <is>
          <t>period_diurnal</t>
        </is>
      </c>
      <c r="BV12" s="3" t="inlineStr">
        <is>
          <t>|</t>
        </is>
      </c>
      <c r="BW12" s="13" t="n"/>
      <c r="BX12" s="13" t="n"/>
      <c r="BY12" s="13" t="n"/>
      <c r="BZ12" s="13" t="n"/>
      <c r="CA12" s="13" t="n"/>
      <c r="CB12" s="13" t="n"/>
      <c r="CC12" s="13" t="n"/>
      <c r="CD12" s="13" t="n"/>
      <c r="CE12" s="13" t="n"/>
    </row>
    <row r="13" customFormat="1" s="7">
      <c r="A13" s="7">
        <f>VLOOKUP(B13,CHOOSE({1,2},中英文和LW参数!D:D,中英文和LW参数!A:A),2,FALSE)</f>
        <v/>
      </c>
      <c r="B13" s="13" t="inlineStr">
        <is>
          <t>蓝鳃太阳鱼</t>
        </is>
      </c>
      <c r="C13" s="13" t="inlineStr">
        <is>
          <t>保底</t>
        </is>
      </c>
      <c r="D13" s="13" t="n">
        <v>1</v>
      </c>
      <c r="E13" s="13" t="n">
        <v>1</v>
      </c>
      <c r="F13" s="13" t="n"/>
      <c r="G13" s="13" t="n"/>
      <c r="H13" s="13" t="inlineStr">
        <is>
          <t>1、2</t>
        </is>
      </c>
      <c r="I13" s="13" t="n">
        <v>1</v>
      </c>
      <c r="J13" s="13" t="n">
        <v>1000</v>
      </c>
      <c r="K13" s="13" t="n"/>
      <c r="L13" s="13" t="n"/>
      <c r="M13" s="4" t="inlineStr">
        <is>
          <t>|</t>
        </is>
      </c>
      <c r="N13" s="14" t="n">
        <v>20</v>
      </c>
      <c r="O13" s="14" t="n">
        <v>30</v>
      </c>
      <c r="P13" s="14">
        <f>(N13+O13)/2</f>
        <v/>
      </c>
      <c r="Q13" s="14">
        <f>(O13-N13)/2</f>
        <v/>
      </c>
      <c r="R13" s="14" t="n">
        <v>5</v>
      </c>
      <c r="S13" s="14">
        <f>Q13+R13</f>
        <v/>
      </c>
      <c r="T13" s="14">
        <f>IF(C13="保底",0,VLOOKUP($D13,'等阶-水温阈值'!$A$1:$B$6,2,FALSE))</f>
        <v/>
      </c>
      <c r="U13" s="3" t="inlineStr">
        <is>
          <t>|</t>
        </is>
      </c>
      <c r="V13" s="13" t="n">
        <v>0.6</v>
      </c>
      <c r="W13" s="13" t="n">
        <v>1</v>
      </c>
      <c r="X13" s="13" t="n">
        <v>0.6</v>
      </c>
      <c r="Y13" s="13" t="n">
        <v>0.2</v>
      </c>
      <c r="Z13" s="13" t="n">
        <v>0.2</v>
      </c>
      <c r="AA13" s="3" t="inlineStr">
        <is>
          <t>|</t>
        </is>
      </c>
      <c r="AB13" s="13" t="n">
        <v>0.6</v>
      </c>
      <c r="AC13" s="13" t="n">
        <v>1</v>
      </c>
      <c r="AD13" s="13" t="n">
        <v>0.6</v>
      </c>
      <c r="AE13" s="13" t="n">
        <v>0.2</v>
      </c>
      <c r="AF13" s="13" t="n">
        <v>1</v>
      </c>
      <c r="AG13" s="14" t="inlineStr">
        <is>
          <t>|</t>
        </is>
      </c>
      <c r="AH13" s="14" t="n">
        <v>0.2</v>
      </c>
      <c r="AI13" s="14" t="n">
        <v>1</v>
      </c>
      <c r="AJ13" s="14" t="n">
        <v>0.6</v>
      </c>
      <c r="AK13" s="3" t="inlineStr">
        <is>
          <t>|</t>
        </is>
      </c>
      <c r="AL13" s="13" t="n">
        <v>0.2</v>
      </c>
      <c r="AM13" s="13" t="n">
        <v>1</v>
      </c>
      <c r="AN13" s="13" t="n">
        <v>0.4</v>
      </c>
      <c r="AO13" s="13" t="n">
        <v>0.1</v>
      </c>
      <c r="AP13" s="13" t="n">
        <v>0.1</v>
      </c>
      <c r="AQ13" s="13" t="n">
        <v>0.1</v>
      </c>
      <c r="AR13" s="13" t="n">
        <v>0.1</v>
      </c>
      <c r="AS13" s="13" t="n">
        <v>0.1</v>
      </c>
      <c r="AT13" s="13" t="n">
        <v>0.1</v>
      </c>
      <c r="AU13" s="3" t="inlineStr">
        <is>
          <t>|</t>
        </is>
      </c>
      <c r="AV13" s="14" t="n">
        <v>0.1</v>
      </c>
      <c r="AW13" s="14" t="n">
        <v>0.6</v>
      </c>
      <c r="AX13" s="14" t="n">
        <v>0.8</v>
      </c>
      <c r="AY13" s="14" t="n">
        <v>0.1</v>
      </c>
      <c r="AZ13" s="14" t="n">
        <v>0.2</v>
      </c>
      <c r="BA13" s="14" t="n">
        <v>0.6</v>
      </c>
      <c r="BB13" s="14" t="n">
        <v>0.1</v>
      </c>
      <c r="BC13" s="14" t="n">
        <v>0.1</v>
      </c>
      <c r="BD13" s="14" t="n">
        <v>0</v>
      </c>
      <c r="BE13" s="14" t="n">
        <v>0</v>
      </c>
      <c r="BF13" s="14" t="n">
        <v>0.1</v>
      </c>
      <c r="BG13" s="14" t="n">
        <v>0.1</v>
      </c>
      <c r="BH13" s="14" t="n">
        <v>0.1</v>
      </c>
      <c r="BI13" s="14" t="n">
        <v>0</v>
      </c>
      <c r="BJ13" s="14" t="n">
        <v>0</v>
      </c>
      <c r="BK13" s="14" t="n">
        <v>0.1</v>
      </c>
      <c r="BL13" s="14" t="n">
        <v>0</v>
      </c>
      <c r="BM13" s="3" t="inlineStr">
        <is>
          <t>|</t>
        </is>
      </c>
      <c r="BN13" s="13" t="n">
        <v>0.01</v>
      </c>
      <c r="BO13" s="13" t="n">
        <v>0.12</v>
      </c>
      <c r="BP13" s="13" t="n">
        <v>1</v>
      </c>
      <c r="BQ13" s="13" t="n">
        <v>5</v>
      </c>
      <c r="BR13" s="13" t="n">
        <v>0.2</v>
      </c>
      <c r="BS13" s="3" t="inlineStr">
        <is>
          <t>|</t>
        </is>
      </c>
      <c r="BT13" s="13" t="n">
        <v>0.7</v>
      </c>
      <c r="BU13" s="13" t="inlineStr">
        <is>
          <t>period_diurnal</t>
        </is>
      </c>
      <c r="BV13" s="3" t="inlineStr">
        <is>
          <t>|</t>
        </is>
      </c>
      <c r="BW13" s="13" t="n"/>
      <c r="BX13" s="13" t="n"/>
      <c r="BY13" s="13" t="n"/>
      <c r="BZ13" s="13" t="n"/>
      <c r="CA13" s="13" t="n"/>
      <c r="CB13" s="13" t="n"/>
      <c r="CC13" s="13" t="n"/>
      <c r="CD13" s="13" t="n"/>
      <c r="CE13" s="13" t="n"/>
    </row>
    <row r="14" customFormat="1" s="5">
      <c r="A14" s="7">
        <f>VLOOKUP(B14,CHOOSE({1,2},中英文和LW参数!D:D,中英文和LW参数!A:A),2,FALSE)</f>
        <v/>
      </c>
      <c r="B14" s="14" t="inlineStr">
        <is>
          <t>白化叉尾鮰</t>
        </is>
      </c>
      <c r="C14" s="17" t="inlineStr">
        <is>
          <t>目标</t>
        </is>
      </c>
      <c r="D14" s="14" t="n">
        <v>5</v>
      </c>
      <c r="E14" s="14" t="n"/>
      <c r="F14" s="14" t="n"/>
      <c r="G14" s="14" t="n"/>
      <c r="H14" s="13" t="inlineStr">
        <is>
          <t>2、3、4、5</t>
        </is>
      </c>
      <c r="I14" s="14" t="n">
        <v>2</v>
      </c>
      <c r="J14" s="13" t="n">
        <v>1000</v>
      </c>
      <c r="K14" s="17" t="n"/>
      <c r="L14" s="17" t="n"/>
      <c r="M14" s="4" t="inlineStr">
        <is>
          <t>|</t>
        </is>
      </c>
      <c r="N14" s="17" t="n">
        <v>18</v>
      </c>
      <c r="O14" s="17" t="n">
        <v>26</v>
      </c>
      <c r="P14" s="14">
        <f>(N14+O14)/2</f>
        <v/>
      </c>
      <c r="Q14" s="14">
        <f>(O14-N14)/2</f>
        <v/>
      </c>
      <c r="R14" s="14" t="n">
        <v>0</v>
      </c>
      <c r="S14" s="14">
        <f>Q14+R14</f>
        <v/>
      </c>
      <c r="T14" s="14">
        <f>IF(C14="保底",0,VLOOKUP($D14,'等阶-水温阈值'!$A$1:$B$6,2,FALSE))</f>
        <v/>
      </c>
      <c r="U14" s="3" t="inlineStr">
        <is>
          <t>|</t>
        </is>
      </c>
      <c r="V14" s="17" t="n">
        <v>0.2</v>
      </c>
      <c r="W14" s="17" t="n">
        <v>0.6</v>
      </c>
      <c r="X14" s="17" t="n">
        <v>1</v>
      </c>
      <c r="Y14" s="17" t="n">
        <v>1</v>
      </c>
      <c r="Z14" s="17" t="n">
        <v>0.6</v>
      </c>
      <c r="AA14" s="3" t="inlineStr">
        <is>
          <t>|</t>
        </is>
      </c>
      <c r="AB14" s="17" t="n">
        <v>0</v>
      </c>
      <c r="AC14" s="17" t="n">
        <v>0</v>
      </c>
      <c r="AD14" s="17" t="n">
        <v>1</v>
      </c>
      <c r="AE14" s="17" t="n">
        <v>1</v>
      </c>
      <c r="AF14" s="13" t="n">
        <v>0</v>
      </c>
      <c r="AG14" s="17" t="inlineStr">
        <is>
          <t>|</t>
        </is>
      </c>
      <c r="AH14" s="14" t="n">
        <v>0.2</v>
      </c>
      <c r="AI14" s="14" t="n">
        <v>0.2</v>
      </c>
      <c r="AJ14" s="14" t="n">
        <v>1</v>
      </c>
      <c r="AK14" s="3" t="inlineStr">
        <is>
          <t>|</t>
        </is>
      </c>
      <c r="AL14" s="17" t="n">
        <v>0.1</v>
      </c>
      <c r="AM14" s="17" t="n">
        <v>0.1</v>
      </c>
      <c r="AN14" s="17" t="n">
        <v>0.2</v>
      </c>
      <c r="AO14" s="17" t="n">
        <v>0.1</v>
      </c>
      <c r="AP14" s="17" t="n">
        <v>0.1</v>
      </c>
      <c r="AQ14" s="17" t="n">
        <v>1</v>
      </c>
      <c r="AR14" s="17" t="n">
        <v>0.2</v>
      </c>
      <c r="AS14" s="17" t="n">
        <v>0.8</v>
      </c>
      <c r="AT14" s="17" t="n">
        <v>0.6</v>
      </c>
      <c r="AU14" s="3" t="inlineStr">
        <is>
          <t>|</t>
        </is>
      </c>
      <c r="AV14" s="17" t="n">
        <v>0</v>
      </c>
      <c r="AW14" s="17" t="n">
        <v>0</v>
      </c>
      <c r="AX14" s="17" t="n">
        <v>0</v>
      </c>
      <c r="AY14" s="17" t="n">
        <v>0</v>
      </c>
      <c r="AZ14" s="17" t="n">
        <v>0</v>
      </c>
      <c r="BA14" s="17" t="n">
        <v>0</v>
      </c>
      <c r="BB14" s="17" t="n">
        <v>0</v>
      </c>
      <c r="BC14" s="17" t="n">
        <v>0</v>
      </c>
      <c r="BD14" s="17" t="n">
        <v>0</v>
      </c>
      <c r="BE14" s="17" t="n">
        <v>0</v>
      </c>
      <c r="BF14" s="17" t="n">
        <v>0</v>
      </c>
      <c r="BG14" s="17" t="n">
        <v>0</v>
      </c>
      <c r="BH14" s="17" t="n">
        <v>0</v>
      </c>
      <c r="BI14" s="17" t="n">
        <v>0</v>
      </c>
      <c r="BJ14" s="17" t="n">
        <v>0</v>
      </c>
      <c r="BK14" s="17" t="n">
        <v>0</v>
      </c>
      <c r="BL14" s="17" t="n">
        <v>0</v>
      </c>
      <c r="BM14" s="3" t="inlineStr">
        <is>
          <t>|</t>
        </is>
      </c>
      <c r="BN14" s="13" t="n">
        <v>0.02</v>
      </c>
      <c r="BO14" s="13" t="n">
        <v>0.3</v>
      </c>
      <c r="BP14" s="13" t="n">
        <v>1</v>
      </c>
      <c r="BQ14" s="13" t="n">
        <v>4</v>
      </c>
      <c r="BR14" s="13" t="n">
        <v>0.5</v>
      </c>
      <c r="BS14" s="3" t="inlineStr">
        <is>
          <t>|</t>
        </is>
      </c>
      <c r="BT14" s="17" t="n">
        <v>0.9</v>
      </c>
      <c r="BU14" s="14" t="inlineStr">
        <is>
          <t>period_omni_day</t>
        </is>
      </c>
      <c r="BV14" s="3" t="inlineStr">
        <is>
          <t>|</t>
        </is>
      </c>
      <c r="BW14" s="17" t="n"/>
      <c r="BX14" s="17" t="n"/>
      <c r="BY14" s="17" t="n"/>
      <c r="BZ14" s="17" t="n"/>
      <c r="CA14" s="17" t="n"/>
      <c r="CB14" s="17" t="n"/>
      <c r="CC14" s="17" t="n"/>
      <c r="CD14" s="17" t="n"/>
      <c r="CE14" s="17" t="n"/>
    </row>
    <row r="15">
      <c r="A15" s="7">
        <f>VLOOKUP(B15,CHOOSE({1,2},中英文和LW参数!D:D,中英文和LW参数!A:A),2,FALSE)</f>
        <v/>
      </c>
      <c r="B15" s="13" t="inlineStr">
        <is>
          <t>美洲条纹狼鲈</t>
        </is>
      </c>
      <c r="C15" s="12" t="inlineStr">
        <is>
          <t>目标</t>
        </is>
      </c>
      <c r="D15" s="13" t="n">
        <v>5</v>
      </c>
      <c r="E15" s="13" t="n"/>
      <c r="F15" s="13" t="n"/>
      <c r="G15" s="13" t="n"/>
      <c r="H15" s="13" t="inlineStr">
        <is>
          <t>2、3、4、5</t>
        </is>
      </c>
      <c r="I15" s="13" t="n">
        <v>2</v>
      </c>
      <c r="J15" s="13" t="n">
        <v>700</v>
      </c>
      <c r="K15" s="12" t="n"/>
      <c r="L15" s="12" t="n"/>
      <c r="M15" s="4" t="inlineStr">
        <is>
          <t>|</t>
        </is>
      </c>
      <c r="N15" s="17" t="n">
        <v>20</v>
      </c>
      <c r="O15" s="17" t="n">
        <v>30</v>
      </c>
      <c r="P15" s="14">
        <f>(N15+O15)/2</f>
        <v/>
      </c>
      <c r="Q15" s="14">
        <f>(O15-N15)/2</f>
        <v/>
      </c>
      <c r="R15" s="14" t="n">
        <v>0</v>
      </c>
      <c r="S15" s="14">
        <f>Q15+R15</f>
        <v/>
      </c>
      <c r="T15" s="14">
        <f>IF(C15="保底",0,VLOOKUP($D15,'等阶-水温阈值'!$A$1:$B$6,2,FALSE))</f>
        <v/>
      </c>
      <c r="U15" s="3" t="inlineStr">
        <is>
          <t>|</t>
        </is>
      </c>
      <c r="V15" s="12" t="n">
        <v>0.2</v>
      </c>
      <c r="W15" s="12" t="n">
        <v>1</v>
      </c>
      <c r="X15" s="12" t="n">
        <v>0.6</v>
      </c>
      <c r="Y15" s="12" t="n">
        <v>1</v>
      </c>
      <c r="Z15" s="12" t="n">
        <v>1</v>
      </c>
      <c r="AA15" s="3" t="inlineStr">
        <is>
          <t>|</t>
        </is>
      </c>
      <c r="AB15" s="12" t="n">
        <v>0</v>
      </c>
      <c r="AC15" s="12" t="n">
        <v>0</v>
      </c>
      <c r="AD15" s="12" t="n">
        <v>0</v>
      </c>
      <c r="AE15" s="12" t="n">
        <v>1</v>
      </c>
      <c r="AF15" s="13" t="n">
        <v>0</v>
      </c>
      <c r="AG15" s="17" t="inlineStr">
        <is>
          <t>|</t>
        </is>
      </c>
      <c r="AH15" s="14" t="n">
        <v>1</v>
      </c>
      <c r="AI15" s="14" t="n">
        <v>0.6</v>
      </c>
      <c r="AJ15" s="14" t="n">
        <v>0</v>
      </c>
      <c r="AK15" s="3" t="inlineStr">
        <is>
          <t>|</t>
        </is>
      </c>
      <c r="AL15" s="12" t="n">
        <v>0.1</v>
      </c>
      <c r="AM15" s="12" t="n">
        <v>0.2</v>
      </c>
      <c r="AN15" s="12" t="n">
        <v>0.2</v>
      </c>
      <c r="AO15" s="12" t="n">
        <v>1</v>
      </c>
      <c r="AP15" s="12" t="n">
        <v>0.1</v>
      </c>
      <c r="AQ15" s="12" t="n">
        <v>0.1</v>
      </c>
      <c r="AR15" s="12" t="n">
        <v>0.1</v>
      </c>
      <c r="AS15" s="12" t="n">
        <v>0.1</v>
      </c>
      <c r="AT15" s="12" t="n">
        <v>0.1</v>
      </c>
      <c r="AU15" s="3" t="inlineStr">
        <is>
          <t>|</t>
        </is>
      </c>
      <c r="AV15" s="17" t="n">
        <v>0.1</v>
      </c>
      <c r="AW15" s="17" t="n">
        <v>0.2</v>
      </c>
      <c r="AX15" s="17" t="n">
        <v>0.1</v>
      </c>
      <c r="AY15" s="17" t="n">
        <v>0.8</v>
      </c>
      <c r="AZ15" s="17" t="n">
        <v>0.6</v>
      </c>
      <c r="BA15" s="17" t="n">
        <v>0.8</v>
      </c>
      <c r="BB15" s="17" t="n">
        <v>0.6</v>
      </c>
      <c r="BC15" s="17" t="n">
        <v>0.4</v>
      </c>
      <c r="BD15" s="17" t="n">
        <v>0.6</v>
      </c>
      <c r="BE15" s="17" t="n">
        <v>0.6</v>
      </c>
      <c r="BF15" s="17" t="n">
        <v>0.4</v>
      </c>
      <c r="BG15" s="17" t="n">
        <v>0.6</v>
      </c>
      <c r="BH15" s="17" t="n">
        <v>0.6</v>
      </c>
      <c r="BI15" s="17" t="n">
        <v>0.2</v>
      </c>
      <c r="BJ15" s="17" t="n">
        <v>0.4</v>
      </c>
      <c r="BK15" s="17" t="n">
        <v>0.2</v>
      </c>
      <c r="BL15" s="17" t="n">
        <v>0</v>
      </c>
      <c r="BM15" s="3" t="inlineStr">
        <is>
          <t>|</t>
        </is>
      </c>
      <c r="BN15" s="13" t="n">
        <v>0.05</v>
      </c>
      <c r="BO15" s="13" t="n">
        <v>0.3</v>
      </c>
      <c r="BP15" s="13" t="n">
        <v>3</v>
      </c>
      <c r="BQ15" s="13" t="n">
        <v>4</v>
      </c>
      <c r="BR15" s="13" t="n">
        <v>0.45</v>
      </c>
      <c r="BS15" s="3" t="inlineStr">
        <is>
          <t>|</t>
        </is>
      </c>
      <c r="BT15" s="12" t="n">
        <v>0.4</v>
      </c>
      <c r="BU15" s="13" t="inlineStr">
        <is>
          <t>period_crepuscular</t>
        </is>
      </c>
      <c r="BV15" s="3" t="inlineStr">
        <is>
          <t>|</t>
        </is>
      </c>
      <c r="BW15" s="12" t="n"/>
      <c r="BX15" s="12" t="n"/>
      <c r="BY15" s="12" t="n"/>
      <c r="BZ15" s="12" t="n"/>
      <c r="CA15" s="12" t="n"/>
      <c r="CB15" s="12" t="n"/>
      <c r="CC15" s="12" t="n"/>
      <c r="CD15" s="12" t="n"/>
      <c r="CE15" s="12" t="n"/>
    </row>
    <row r="16">
      <c r="A16" s="7">
        <f>VLOOKUP(B16,CHOOSE({1,2},中英文和LW参数!D:D,中英文和LW参数!A:A),2,FALSE)</f>
        <v/>
      </c>
      <c r="B16" s="13" t="inlineStr">
        <is>
          <t>玻璃梭鲈</t>
        </is>
      </c>
      <c r="C16" s="12" t="inlineStr">
        <is>
          <t>目标</t>
        </is>
      </c>
      <c r="D16" s="13" t="n">
        <v>4</v>
      </c>
      <c r="E16" s="12" t="n"/>
      <c r="F16" s="12" t="n"/>
      <c r="G16" s="12" t="n"/>
      <c r="H16" s="12" t="inlineStr">
        <is>
          <t>2、3、4</t>
        </is>
      </c>
      <c r="I16" s="13" t="n">
        <v>2</v>
      </c>
      <c r="J16" s="13" t="n">
        <v>1400</v>
      </c>
      <c r="K16" s="12" t="n"/>
      <c r="L16" s="12" t="n"/>
      <c r="M16" s="4" t="inlineStr">
        <is>
          <t>|</t>
        </is>
      </c>
      <c r="N16" s="17" t="n">
        <v>20</v>
      </c>
      <c r="O16" s="17" t="n">
        <v>30</v>
      </c>
      <c r="P16" s="14">
        <f>(N16+O16)/2</f>
        <v/>
      </c>
      <c r="Q16" s="14">
        <f>(O16-N16)/2</f>
        <v/>
      </c>
      <c r="R16" s="14" t="n">
        <v>0</v>
      </c>
      <c r="S16" s="14">
        <f>Q16+R16</f>
        <v/>
      </c>
      <c r="T16" s="14">
        <f>IF(C16="保底",0,VLOOKUP($D16,'等阶-水温阈值'!$A$1:$B$6,2,FALSE))</f>
        <v/>
      </c>
      <c r="U16" s="3" t="inlineStr">
        <is>
          <t>|</t>
        </is>
      </c>
      <c r="V16" s="12" t="n">
        <v>0.2</v>
      </c>
      <c r="W16" s="12" t="n">
        <v>0.6</v>
      </c>
      <c r="X16" s="12" t="n">
        <v>1</v>
      </c>
      <c r="Y16" s="12" t="n">
        <v>0.6</v>
      </c>
      <c r="Z16" s="12" t="n">
        <v>0.6</v>
      </c>
      <c r="AA16" s="3" t="inlineStr">
        <is>
          <t>|</t>
        </is>
      </c>
      <c r="AB16" s="12" t="n">
        <v>0</v>
      </c>
      <c r="AC16" s="12" t="n">
        <v>0</v>
      </c>
      <c r="AD16" s="12" t="n">
        <v>1</v>
      </c>
      <c r="AE16" s="12" t="n">
        <v>0</v>
      </c>
      <c r="AF16" s="13" t="n">
        <v>0</v>
      </c>
      <c r="AG16" s="17" t="inlineStr">
        <is>
          <t>|</t>
        </is>
      </c>
      <c r="AH16" s="14" t="n">
        <v>0</v>
      </c>
      <c r="AI16" s="14" t="n">
        <v>0.6</v>
      </c>
      <c r="AJ16" s="14" t="n">
        <v>1</v>
      </c>
      <c r="AK16" s="3" t="inlineStr">
        <is>
          <t>|</t>
        </is>
      </c>
      <c r="AL16" s="12" t="n">
        <v>0.1</v>
      </c>
      <c r="AM16" s="12" t="n">
        <v>0.2</v>
      </c>
      <c r="AN16" s="12" t="n">
        <v>0.1</v>
      </c>
      <c r="AO16" s="12" t="n">
        <v>1</v>
      </c>
      <c r="AP16" s="12" t="n">
        <v>0.1</v>
      </c>
      <c r="AQ16" s="12" t="n">
        <v>0.1</v>
      </c>
      <c r="AR16" s="12" t="n">
        <v>0.1</v>
      </c>
      <c r="AS16" s="12" t="n">
        <v>0.1</v>
      </c>
      <c r="AT16" s="12" t="n">
        <v>0.1</v>
      </c>
      <c r="AU16" s="3" t="inlineStr">
        <is>
          <t>|</t>
        </is>
      </c>
      <c r="AV16" s="17" t="n">
        <v>0.1</v>
      </c>
      <c r="AW16" s="17" t="n">
        <v>0.4</v>
      </c>
      <c r="AX16" s="17" t="n">
        <v>0.6</v>
      </c>
      <c r="AY16" s="17" t="n">
        <v>0.8</v>
      </c>
      <c r="AZ16" s="17" t="n">
        <v>0.6</v>
      </c>
      <c r="BA16" s="17" t="n">
        <v>0.6</v>
      </c>
      <c r="BB16" s="17" t="n">
        <v>0.4</v>
      </c>
      <c r="BC16" s="17" t="n">
        <v>0.4</v>
      </c>
      <c r="BD16" s="17" t="n">
        <v>0.2</v>
      </c>
      <c r="BE16" s="17" t="n">
        <v>0.4</v>
      </c>
      <c r="BF16" s="17" t="n">
        <v>0.4</v>
      </c>
      <c r="BG16" s="17" t="n">
        <v>0.4</v>
      </c>
      <c r="BH16" s="17" t="n">
        <v>0.2</v>
      </c>
      <c r="BI16" s="17" t="n">
        <v>0.2</v>
      </c>
      <c r="BJ16" s="17" t="n">
        <v>0.2</v>
      </c>
      <c r="BK16" s="17" t="n">
        <v>0.2</v>
      </c>
      <c r="BL16" s="17" t="n">
        <v>0</v>
      </c>
      <c r="BM16" s="3" t="inlineStr">
        <is>
          <t>|</t>
        </is>
      </c>
      <c r="BN16" s="13" t="n">
        <v>0.03</v>
      </c>
      <c r="BO16" s="13" t="n">
        <v>0.25</v>
      </c>
      <c r="BP16" s="13" t="n">
        <v>3</v>
      </c>
      <c r="BQ16" s="13" t="n">
        <v>4</v>
      </c>
      <c r="BR16" s="13" t="n">
        <v>0.4</v>
      </c>
      <c r="BS16" s="3" t="inlineStr">
        <is>
          <t>|</t>
        </is>
      </c>
      <c r="BT16" s="12" t="n">
        <v>0.6</v>
      </c>
      <c r="BU16" s="13" t="inlineStr">
        <is>
          <t>period_crepuscular</t>
        </is>
      </c>
      <c r="BV16" s="3" t="inlineStr">
        <is>
          <t>|</t>
        </is>
      </c>
      <c r="BW16" s="12" t="n"/>
      <c r="BX16" s="12" t="n"/>
      <c r="BY16" s="12" t="n"/>
      <c r="BZ16" s="12" t="n"/>
      <c r="CA16" s="12" t="n"/>
      <c r="CB16" s="12" t="n"/>
      <c r="CC16" s="12" t="n"/>
      <c r="CD16" s="12" t="n"/>
      <c r="CE16" s="12" t="n"/>
    </row>
    <row r="17">
      <c r="A17" s="7">
        <f>VLOOKUP(B17,CHOOSE({1,2},中英文和LW参数!D:D,中英文和LW参数!A:A),2,FALSE)</f>
        <v/>
      </c>
      <c r="B17" s="13" t="inlineStr">
        <is>
          <t>北美狗鱼</t>
        </is>
      </c>
      <c r="C17" s="12" t="inlineStr">
        <is>
          <t>目标</t>
        </is>
      </c>
      <c r="D17" s="13" t="n">
        <v>3</v>
      </c>
      <c r="E17" s="12" t="n"/>
      <c r="F17" s="12" t="n"/>
      <c r="G17" s="12" t="n"/>
      <c r="H17" s="13" t="inlineStr">
        <is>
          <t>1、2</t>
        </is>
      </c>
      <c r="I17" s="13" t="n">
        <v>2</v>
      </c>
      <c r="J17" s="13" t="n">
        <v>1000</v>
      </c>
      <c r="K17" s="12" t="n"/>
      <c r="L17" s="12" t="n"/>
      <c r="M17" s="4" t="inlineStr">
        <is>
          <t>|</t>
        </is>
      </c>
      <c r="N17" s="17" t="n">
        <v>12</v>
      </c>
      <c r="O17" s="17" t="n">
        <v>24</v>
      </c>
      <c r="P17" s="14">
        <f>(N17+O17)/2</f>
        <v/>
      </c>
      <c r="Q17" s="14">
        <f>(O17-N17)/2</f>
        <v/>
      </c>
      <c r="R17" s="14" t="n">
        <v>0</v>
      </c>
      <c r="S17" s="14">
        <f>Q17+R17</f>
        <v/>
      </c>
      <c r="T17" s="14">
        <f>IF(C17="保底",0,VLOOKUP($D17,'等阶-水温阈值'!$A$1:$B$6,2,FALSE))</f>
        <v/>
      </c>
      <c r="U17" s="3" t="inlineStr">
        <is>
          <t>|</t>
        </is>
      </c>
      <c r="V17" s="12" t="n">
        <v>0.2</v>
      </c>
      <c r="W17" s="12" t="n">
        <v>1</v>
      </c>
      <c r="X17" s="12" t="n">
        <v>0.6</v>
      </c>
      <c r="Y17" s="12" t="n">
        <v>0.6</v>
      </c>
      <c r="Z17" s="12" t="n">
        <v>0.6</v>
      </c>
      <c r="AA17" s="3" t="inlineStr">
        <is>
          <t>|</t>
        </is>
      </c>
      <c r="AB17" s="12" t="n">
        <v>0.2</v>
      </c>
      <c r="AC17" s="12" t="n">
        <v>1</v>
      </c>
      <c r="AD17" s="12" t="n">
        <v>0.6</v>
      </c>
      <c r="AE17" s="12" t="n">
        <v>0.6</v>
      </c>
      <c r="AF17" s="13" t="n">
        <v>0</v>
      </c>
      <c r="AG17" s="17" t="inlineStr">
        <is>
          <t>|</t>
        </is>
      </c>
      <c r="AH17" s="14" t="n">
        <v>0</v>
      </c>
      <c r="AI17" s="14" t="n">
        <v>1</v>
      </c>
      <c r="AJ17" s="14" t="n">
        <v>0.6</v>
      </c>
      <c r="AK17" s="3" t="inlineStr">
        <is>
          <t>|</t>
        </is>
      </c>
      <c r="AL17" s="12" t="n">
        <v>0.1</v>
      </c>
      <c r="AM17" s="12" t="n">
        <v>0.1</v>
      </c>
      <c r="AN17" s="12" t="n">
        <v>0.1</v>
      </c>
      <c r="AO17" s="12" t="n">
        <v>0.1</v>
      </c>
      <c r="AP17" s="12" t="n">
        <v>0.1</v>
      </c>
      <c r="AQ17" s="12" t="n">
        <v>0.1</v>
      </c>
      <c r="AR17" s="12" t="n">
        <v>0.1</v>
      </c>
      <c r="AS17" s="12" t="n">
        <v>0.1</v>
      </c>
      <c r="AT17" s="12" t="n">
        <v>0.1</v>
      </c>
      <c r="AU17" s="3" t="inlineStr">
        <is>
          <t>|</t>
        </is>
      </c>
      <c r="AV17" s="17" t="n">
        <v>0.1</v>
      </c>
      <c r="AW17" s="17" t="n">
        <v>0.2</v>
      </c>
      <c r="AX17" s="17" t="n">
        <v>0.6</v>
      </c>
      <c r="AY17" s="17" t="n">
        <v>0.4</v>
      </c>
      <c r="AZ17" s="17" t="n">
        <v>0.8</v>
      </c>
      <c r="BA17" s="17" t="n">
        <v>1</v>
      </c>
      <c r="BB17" s="17" t="n">
        <v>0.8</v>
      </c>
      <c r="BC17" s="17" t="n">
        <v>0.6</v>
      </c>
      <c r="BD17" s="17" t="n">
        <v>0.8</v>
      </c>
      <c r="BE17" s="17" t="n">
        <v>0.6</v>
      </c>
      <c r="BF17" s="17" t="n">
        <v>0.4</v>
      </c>
      <c r="BG17" s="17" t="n">
        <v>0.6</v>
      </c>
      <c r="BH17" s="17" t="n">
        <v>0.6</v>
      </c>
      <c r="BI17" s="17" t="n">
        <v>0.4</v>
      </c>
      <c r="BJ17" s="17" t="n">
        <v>0.4</v>
      </c>
      <c r="BK17" s="17" t="n">
        <v>0.4</v>
      </c>
      <c r="BL17" s="17" t="n">
        <v>0.4</v>
      </c>
      <c r="BM17" s="3" t="inlineStr">
        <is>
          <t>|</t>
        </is>
      </c>
      <c r="BN17" s="13" t="n">
        <v>0.1</v>
      </c>
      <c r="BO17" s="13" t="n">
        <v>0.5</v>
      </c>
      <c r="BP17" s="13" t="n">
        <v>5</v>
      </c>
      <c r="BQ17" s="13" t="n">
        <v>4</v>
      </c>
      <c r="BR17" s="13" t="n">
        <v>0.6</v>
      </c>
      <c r="BS17" s="3" t="inlineStr">
        <is>
          <t>|</t>
        </is>
      </c>
      <c r="BT17" s="12" t="n">
        <v>0.3</v>
      </c>
      <c r="BU17" s="13" t="inlineStr">
        <is>
          <t>period_crepuscular</t>
        </is>
      </c>
      <c r="BV17" s="3" t="inlineStr">
        <is>
          <t>|</t>
        </is>
      </c>
      <c r="BW17" s="12" t="n"/>
      <c r="BX17" s="12" t="n"/>
      <c r="BY17" s="12" t="n"/>
      <c r="BZ17" s="12" t="n"/>
      <c r="CA17" s="12" t="n"/>
      <c r="CB17" s="12" t="n"/>
      <c r="CC17" s="12" t="n"/>
      <c r="CD17" s="12" t="n"/>
      <c r="CE17" s="12" t="n"/>
    </row>
    <row r="18">
      <c r="A18" s="7">
        <f>VLOOKUP(B18,CHOOSE({1,2},中英文和LW参数!D:D,中英文和LW参数!A:A),2,FALSE)</f>
        <v/>
      </c>
      <c r="B18" s="13" t="inlineStr">
        <is>
          <t>弓鳍鱼</t>
        </is>
      </c>
      <c r="C18" s="12" t="inlineStr">
        <is>
          <t>目标</t>
        </is>
      </c>
      <c r="D18" s="13" t="n">
        <v>2</v>
      </c>
      <c r="E18" s="12" t="n"/>
      <c r="F18" s="12" t="n"/>
      <c r="G18" s="12" t="n"/>
      <c r="H18" s="13" t="inlineStr">
        <is>
          <t>1、2</t>
        </is>
      </c>
      <c r="I18" s="13" t="n">
        <v>2</v>
      </c>
      <c r="J18" s="13" t="n">
        <v>1000</v>
      </c>
      <c r="K18" s="12" t="n"/>
      <c r="L18" s="12" t="n"/>
      <c r="M18" s="4" t="inlineStr">
        <is>
          <t>|</t>
        </is>
      </c>
      <c r="N18" s="17" t="n">
        <v>20</v>
      </c>
      <c r="O18" s="17" t="n">
        <v>30</v>
      </c>
      <c r="P18" s="14">
        <f>(N18+O18)/2</f>
        <v/>
      </c>
      <c r="Q18" s="14">
        <f>(O18-N18)/2</f>
        <v/>
      </c>
      <c r="R18" s="14" t="n">
        <v>0</v>
      </c>
      <c r="S18" s="14">
        <f>Q18+R18</f>
        <v/>
      </c>
      <c r="T18" s="14">
        <f>IF(C18="保底",0,VLOOKUP($D18,'等阶-水温阈值'!$A$1:$B$6,2,FALSE))</f>
        <v/>
      </c>
      <c r="U18" s="3" t="inlineStr">
        <is>
          <t>|</t>
        </is>
      </c>
      <c r="V18" s="12" t="n">
        <v>0.2</v>
      </c>
      <c r="W18" s="12" t="n">
        <v>1</v>
      </c>
      <c r="X18" s="12" t="n">
        <v>0.6</v>
      </c>
      <c r="Y18" s="12" t="n">
        <v>0.6</v>
      </c>
      <c r="Z18" s="12" t="n">
        <v>0.6</v>
      </c>
      <c r="AA18" s="3" t="inlineStr">
        <is>
          <t>|</t>
        </is>
      </c>
      <c r="AB18" s="12" t="n">
        <v>0.2</v>
      </c>
      <c r="AC18" s="12" t="n">
        <v>1</v>
      </c>
      <c r="AD18" s="12" t="n">
        <v>0.6</v>
      </c>
      <c r="AE18" s="12" t="n">
        <v>0.6</v>
      </c>
      <c r="AF18" s="13" t="n">
        <v>0</v>
      </c>
      <c r="AG18" s="17" t="inlineStr">
        <is>
          <t>|</t>
        </is>
      </c>
      <c r="AH18" s="14" t="n">
        <v>0</v>
      </c>
      <c r="AI18" s="14" t="n">
        <v>0.6</v>
      </c>
      <c r="AJ18" s="14" t="n">
        <v>1</v>
      </c>
      <c r="AK18" s="3" t="inlineStr">
        <is>
          <t>|</t>
        </is>
      </c>
      <c r="AL18" s="12" t="n">
        <v>0.1</v>
      </c>
      <c r="AM18" s="12" t="n">
        <v>0.1</v>
      </c>
      <c r="AN18" s="12" t="n">
        <v>0.1</v>
      </c>
      <c r="AO18" s="12" t="n">
        <v>0.1</v>
      </c>
      <c r="AP18" s="12" t="n">
        <v>0.1</v>
      </c>
      <c r="AQ18" s="12" t="n">
        <v>0.1</v>
      </c>
      <c r="AR18" s="12" t="n">
        <v>0.1</v>
      </c>
      <c r="AS18" s="12" t="n">
        <v>0.1</v>
      </c>
      <c r="AT18" s="12" t="n">
        <v>0.1</v>
      </c>
      <c r="AU18" s="3" t="inlineStr">
        <is>
          <t>|</t>
        </is>
      </c>
      <c r="AV18" s="17" t="n">
        <v>0.1</v>
      </c>
      <c r="AW18" s="17" t="n">
        <v>0.1</v>
      </c>
      <c r="AX18" s="17" t="n">
        <v>0.1</v>
      </c>
      <c r="AY18" s="17" t="n">
        <v>0.1</v>
      </c>
      <c r="AZ18" s="17" t="n">
        <v>0.1</v>
      </c>
      <c r="BA18" s="17" t="n">
        <v>0.2</v>
      </c>
      <c r="BB18" s="17" t="n">
        <v>0.1</v>
      </c>
      <c r="BC18" s="17" t="n">
        <v>0.1</v>
      </c>
      <c r="BD18" s="17" t="n">
        <v>0.8</v>
      </c>
      <c r="BE18" s="17" t="n">
        <v>1</v>
      </c>
      <c r="BF18" s="17" t="n">
        <v>0.6</v>
      </c>
      <c r="BG18" s="17" t="n">
        <v>0.8</v>
      </c>
      <c r="BH18" s="17" t="n">
        <v>0.6</v>
      </c>
      <c r="BI18" s="17" t="n">
        <v>0.4</v>
      </c>
      <c r="BJ18" s="17" t="n">
        <v>0.4</v>
      </c>
      <c r="BK18" s="17" t="n">
        <v>0.4</v>
      </c>
      <c r="BL18" s="17" t="n">
        <v>0.4</v>
      </c>
      <c r="BM18" s="3" t="inlineStr">
        <is>
          <t>|</t>
        </is>
      </c>
      <c r="BN18" s="13" t="n">
        <v>0.05</v>
      </c>
      <c r="BO18" s="13" t="n">
        <v>0.4</v>
      </c>
      <c r="BP18" s="13" t="n">
        <v>3</v>
      </c>
      <c r="BQ18" s="13" t="n">
        <v>4</v>
      </c>
      <c r="BR18" s="13" t="n">
        <v>0.5</v>
      </c>
      <c r="BS18" s="3" t="inlineStr">
        <is>
          <t>|</t>
        </is>
      </c>
      <c r="BT18" s="12" t="n">
        <v>0.8</v>
      </c>
      <c r="BU18" s="13" t="inlineStr">
        <is>
          <t>period_omni_day</t>
        </is>
      </c>
      <c r="BV18" s="3" t="inlineStr">
        <is>
          <t>|</t>
        </is>
      </c>
      <c r="BW18" s="12" t="n"/>
      <c r="BX18" s="12" t="n"/>
      <c r="BY18" s="12" t="n"/>
      <c r="BZ18" s="12" t="n"/>
      <c r="CA18" s="12" t="n"/>
      <c r="CB18" s="12" t="n"/>
      <c r="CC18" s="12" t="n"/>
      <c r="CD18" s="12" t="n"/>
      <c r="CE18" s="12" t="n"/>
    </row>
    <row r="19">
      <c r="A19" s="7">
        <f>VLOOKUP(B19,CHOOSE({1,2},中英文和LW参数!D:D,中英文和LW参数!A:A),2,FALSE)</f>
        <v/>
      </c>
      <c r="B19" s="16" t="inlineStr">
        <is>
          <t>斑点叉尾鮰</t>
        </is>
      </c>
      <c r="C19" s="12" t="inlineStr">
        <is>
          <t>目标</t>
        </is>
      </c>
      <c r="D19" s="13" t="n">
        <v>2</v>
      </c>
      <c r="E19" s="12" t="n"/>
      <c r="F19" s="12" t="n"/>
      <c r="G19" s="12" t="n"/>
      <c r="H19" s="13" t="inlineStr">
        <is>
          <t>1、2</t>
        </is>
      </c>
      <c r="I19" s="13" t="n">
        <v>2</v>
      </c>
      <c r="J19" s="13" t="n">
        <v>1000</v>
      </c>
      <c r="K19" s="12" t="n"/>
      <c r="L19" s="12" t="n"/>
      <c r="M19" s="4" t="inlineStr">
        <is>
          <t>|</t>
        </is>
      </c>
      <c r="N19" s="17" t="n">
        <v>18</v>
      </c>
      <c r="O19" s="17" t="n">
        <v>26</v>
      </c>
      <c r="P19" s="14">
        <f>(N19+O19)/2</f>
        <v/>
      </c>
      <c r="Q19" s="14">
        <f>(O19-N19)/2</f>
        <v/>
      </c>
      <c r="R19" s="14" t="n">
        <v>0</v>
      </c>
      <c r="S19" s="14">
        <f>Q19+R19</f>
        <v/>
      </c>
      <c r="T19" s="14">
        <f>IF(C19="保底",0,VLOOKUP($D19,'等阶-水温阈值'!$A$1:$B$6,2,FALSE))</f>
        <v/>
      </c>
      <c r="U19" s="3" t="inlineStr">
        <is>
          <t>|</t>
        </is>
      </c>
      <c r="V19" s="12" t="n">
        <v>0.2</v>
      </c>
      <c r="W19" s="12" t="n">
        <v>0.6</v>
      </c>
      <c r="X19" s="12" t="n">
        <v>1</v>
      </c>
      <c r="Y19" s="12" t="n">
        <v>1</v>
      </c>
      <c r="Z19" s="12" t="n">
        <v>0.6</v>
      </c>
      <c r="AA19" s="3" t="inlineStr">
        <is>
          <t>|</t>
        </is>
      </c>
      <c r="AB19" s="12" t="n">
        <v>0.2</v>
      </c>
      <c r="AC19" s="12" t="n">
        <v>0.6</v>
      </c>
      <c r="AD19" s="12" t="n">
        <v>1</v>
      </c>
      <c r="AE19" s="12" t="n">
        <v>1</v>
      </c>
      <c r="AF19" s="13" t="n">
        <v>0</v>
      </c>
      <c r="AG19" s="17" t="inlineStr">
        <is>
          <t>|</t>
        </is>
      </c>
      <c r="AH19" s="14" t="n">
        <v>0</v>
      </c>
      <c r="AI19" s="14" t="n">
        <v>0</v>
      </c>
      <c r="AJ19" s="14" t="n">
        <v>1</v>
      </c>
      <c r="AK19" s="3" t="inlineStr">
        <is>
          <t>|</t>
        </is>
      </c>
      <c r="AL19" s="12" t="n">
        <v>0.1</v>
      </c>
      <c r="AM19" s="12" t="n">
        <v>0.1</v>
      </c>
      <c r="AN19" s="12" t="n">
        <v>0.2</v>
      </c>
      <c r="AO19" s="12" t="n">
        <v>0.1</v>
      </c>
      <c r="AP19" s="12" t="n">
        <v>0.1</v>
      </c>
      <c r="AQ19" s="12" t="n">
        <v>1</v>
      </c>
      <c r="AR19" s="12" t="n">
        <v>0.2</v>
      </c>
      <c r="AS19" s="12" t="n">
        <v>0.8</v>
      </c>
      <c r="AT19" s="12" t="n">
        <v>0.6</v>
      </c>
      <c r="AU19" s="3" t="inlineStr">
        <is>
          <t>|</t>
        </is>
      </c>
      <c r="AV19" s="17" t="n">
        <v>0</v>
      </c>
      <c r="AW19" s="17" t="n">
        <v>0</v>
      </c>
      <c r="AX19" s="17" t="n">
        <v>0</v>
      </c>
      <c r="AY19" s="17" t="n">
        <v>0</v>
      </c>
      <c r="AZ19" s="17" t="n">
        <v>0</v>
      </c>
      <c r="BA19" s="17" t="n">
        <v>0</v>
      </c>
      <c r="BB19" s="17" t="n">
        <v>0</v>
      </c>
      <c r="BC19" s="17" t="n">
        <v>0</v>
      </c>
      <c r="BD19" s="17" t="n">
        <v>0</v>
      </c>
      <c r="BE19" s="17" t="n">
        <v>0</v>
      </c>
      <c r="BF19" s="17" t="n">
        <v>0</v>
      </c>
      <c r="BG19" s="17" t="n">
        <v>0</v>
      </c>
      <c r="BH19" s="17" t="n">
        <v>0</v>
      </c>
      <c r="BI19" s="17" t="n">
        <v>0</v>
      </c>
      <c r="BJ19" s="17" t="n">
        <v>0</v>
      </c>
      <c r="BK19" s="17" t="n">
        <v>0</v>
      </c>
      <c r="BL19" s="17" t="n">
        <v>0</v>
      </c>
      <c r="BM19" s="3" t="inlineStr">
        <is>
          <t>|</t>
        </is>
      </c>
      <c r="BN19" s="13" t="n">
        <v>0.02</v>
      </c>
      <c r="BO19" s="13" t="n">
        <v>0.3</v>
      </c>
      <c r="BP19" s="13" t="n">
        <v>1</v>
      </c>
      <c r="BQ19" s="13" t="n">
        <v>4</v>
      </c>
      <c r="BR19" s="13" t="n">
        <v>0.5</v>
      </c>
      <c r="BS19" s="3" t="inlineStr">
        <is>
          <t>|</t>
        </is>
      </c>
      <c r="BT19" s="12" t="n">
        <v>0.9</v>
      </c>
      <c r="BU19" s="13" t="inlineStr">
        <is>
          <t>period_omni_day</t>
        </is>
      </c>
      <c r="BV19" s="3" t="inlineStr">
        <is>
          <t>|</t>
        </is>
      </c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</row>
    <row r="20">
      <c r="A20" s="7">
        <f>VLOOKUP(B20,CHOOSE({1,2},中英文和LW参数!D:D,中英文和LW参数!A:A),2,FALSE)</f>
        <v/>
      </c>
      <c r="B20" s="16" t="inlineStr">
        <is>
          <t>大口黑鲈</t>
        </is>
      </c>
      <c r="C20" s="12" t="inlineStr">
        <is>
          <t>目标</t>
        </is>
      </c>
      <c r="D20" s="13" t="n">
        <v>2</v>
      </c>
      <c r="E20" s="13" t="n">
        <v>2.5</v>
      </c>
      <c r="F20" s="13" t="n"/>
      <c r="G20" s="13" t="n"/>
      <c r="H20" s="13" t="inlineStr">
        <is>
          <t>1、2</t>
        </is>
      </c>
      <c r="I20" s="13" t="n">
        <v>2</v>
      </c>
      <c r="J20" s="13" t="n">
        <v>1000</v>
      </c>
      <c r="K20" s="12" t="n"/>
      <c r="L20" s="12" t="n"/>
      <c r="M20" s="4" t="inlineStr">
        <is>
          <t>|</t>
        </is>
      </c>
      <c r="N20" s="17" t="n">
        <v>20</v>
      </c>
      <c r="O20" s="17" t="n">
        <v>30</v>
      </c>
      <c r="P20" s="14">
        <f>(N20+O20)/2</f>
        <v/>
      </c>
      <c r="Q20" s="14">
        <f>(O20-N20)/2</f>
        <v/>
      </c>
      <c r="R20" s="14" t="n">
        <v>0</v>
      </c>
      <c r="S20" s="14">
        <f>Q20+R20</f>
        <v/>
      </c>
      <c r="T20" s="14">
        <f>IF(C20="保底",0,VLOOKUP($D20,'等阶-水温阈值'!$A$1:$B$6,2,FALSE))</f>
        <v/>
      </c>
      <c r="U20" s="3" t="inlineStr">
        <is>
          <t>|</t>
        </is>
      </c>
      <c r="V20" s="12" t="n">
        <v>0.2</v>
      </c>
      <c r="W20" s="12" t="n">
        <v>1</v>
      </c>
      <c r="X20" s="12" t="n">
        <v>0.6</v>
      </c>
      <c r="Y20" s="12" t="n">
        <v>1</v>
      </c>
      <c r="Z20" s="12" t="n">
        <v>1</v>
      </c>
      <c r="AA20" s="3" t="inlineStr">
        <is>
          <t>|</t>
        </is>
      </c>
      <c r="AB20" s="12" t="n">
        <v>0.2</v>
      </c>
      <c r="AC20" s="12" t="n">
        <v>1</v>
      </c>
      <c r="AD20" s="12" t="n">
        <v>0.6</v>
      </c>
      <c r="AE20" s="12" t="n">
        <v>1</v>
      </c>
      <c r="AF20" s="13" t="n">
        <v>0</v>
      </c>
      <c r="AG20" s="17" t="inlineStr">
        <is>
          <t>|</t>
        </is>
      </c>
      <c r="AH20" s="14" t="n">
        <v>0</v>
      </c>
      <c r="AI20" s="14" t="n">
        <v>1</v>
      </c>
      <c r="AJ20" s="14" t="n">
        <v>0.6</v>
      </c>
      <c r="AK20" s="3" t="inlineStr">
        <is>
          <t>|</t>
        </is>
      </c>
      <c r="AL20" s="12" t="n">
        <v>0.2</v>
      </c>
      <c r="AM20" s="12" t="n">
        <v>0.2</v>
      </c>
      <c r="AN20" s="12" t="n">
        <v>0.1</v>
      </c>
      <c r="AO20" s="12" t="n">
        <v>0.1</v>
      </c>
      <c r="AP20" s="12" t="n">
        <v>0.1</v>
      </c>
      <c r="AQ20" s="12" t="n">
        <v>0.1</v>
      </c>
      <c r="AR20" s="12" t="n">
        <v>0.1</v>
      </c>
      <c r="AS20" s="12" t="n">
        <v>0.4</v>
      </c>
      <c r="AT20" s="12" t="n">
        <v>0.1</v>
      </c>
      <c r="AU20" s="3" t="inlineStr">
        <is>
          <t>|</t>
        </is>
      </c>
      <c r="AV20" s="17" t="n">
        <v>0.1</v>
      </c>
      <c r="AW20" s="17" t="n">
        <v>0.6</v>
      </c>
      <c r="AX20" s="17" t="n">
        <v>1</v>
      </c>
      <c r="AY20" s="17" t="n">
        <v>0.1</v>
      </c>
      <c r="AZ20" s="17" t="n">
        <v>0.8</v>
      </c>
      <c r="BA20" s="17" t="n">
        <v>0.8</v>
      </c>
      <c r="BB20" s="17" t="n">
        <v>0.6</v>
      </c>
      <c r="BC20" s="17" t="n">
        <v>0.6</v>
      </c>
      <c r="BD20" s="17" t="n">
        <v>0.8</v>
      </c>
      <c r="BE20" s="17" t="n">
        <v>0.6</v>
      </c>
      <c r="BF20" s="17" t="n">
        <v>0.4</v>
      </c>
      <c r="BG20" s="17" t="n">
        <v>0.6</v>
      </c>
      <c r="BH20" s="17" t="n">
        <v>0.6</v>
      </c>
      <c r="BI20" s="17" t="n">
        <v>0.4</v>
      </c>
      <c r="BJ20" s="17" t="n">
        <v>0.6</v>
      </c>
      <c r="BK20" s="17" t="n">
        <v>0.4</v>
      </c>
      <c r="BL20" s="17" t="n">
        <v>0</v>
      </c>
      <c r="BM20" s="3" t="inlineStr">
        <is>
          <t>|</t>
        </is>
      </c>
      <c r="BN20" s="13" t="n">
        <v>0.1</v>
      </c>
      <c r="BO20" s="13" t="n">
        <v>0.4</v>
      </c>
      <c r="BP20" s="13" t="n">
        <v>2</v>
      </c>
      <c r="BQ20" s="13" t="n">
        <v>4</v>
      </c>
      <c r="BR20" s="13" t="n">
        <v>0.5</v>
      </c>
      <c r="BS20" s="3" t="inlineStr">
        <is>
          <t>|</t>
        </is>
      </c>
      <c r="BT20" s="12" t="n">
        <v>0.5</v>
      </c>
      <c r="BU20" s="13" t="inlineStr">
        <is>
          <t>period_crepuscular</t>
        </is>
      </c>
      <c r="BV20" s="3" t="inlineStr">
        <is>
          <t>|</t>
        </is>
      </c>
      <c r="BW20" s="12" t="n"/>
      <c r="BX20" s="12" t="n"/>
      <c r="BY20" s="12" t="n"/>
      <c r="BZ20" s="12" t="n"/>
      <c r="CA20" s="12" t="n"/>
      <c r="CB20" s="12" t="n"/>
      <c r="CC20" s="12" t="n"/>
      <c r="CD20" s="12" t="n"/>
      <c r="CE20" s="12" t="n"/>
    </row>
    <row r="21">
      <c r="A21" s="7">
        <f>VLOOKUP(B21,CHOOSE({1,2},中英文和LW参数!D:D,中英文和LW参数!A:A),2,FALSE)</f>
        <v/>
      </c>
      <c r="B21" s="16" t="inlineStr">
        <is>
          <t>黑斑刺盖太阳鱼</t>
        </is>
      </c>
      <c r="C21" s="12" t="inlineStr">
        <is>
          <t>目标</t>
        </is>
      </c>
      <c r="D21" s="12" t="n">
        <v>2</v>
      </c>
      <c r="E21" s="12" t="n"/>
      <c r="F21" s="12" t="n"/>
      <c r="G21" s="12" t="n"/>
      <c r="H21" s="13" t="inlineStr">
        <is>
          <t>1、2</t>
        </is>
      </c>
      <c r="I21" s="13" t="n">
        <v>2</v>
      </c>
      <c r="J21" s="13" t="n">
        <v>1000</v>
      </c>
      <c r="K21" s="12" t="n"/>
      <c r="L21" s="12" t="n"/>
      <c r="M21" s="4" t="inlineStr">
        <is>
          <t>|</t>
        </is>
      </c>
      <c r="N21" s="17" t="n">
        <v>20</v>
      </c>
      <c r="O21" s="17" t="n">
        <v>30</v>
      </c>
      <c r="P21" s="14">
        <f>(N21+O21)/2</f>
        <v/>
      </c>
      <c r="Q21" s="14">
        <f>(O21-N21)/2</f>
        <v/>
      </c>
      <c r="R21" s="14" t="n">
        <v>0</v>
      </c>
      <c r="S21" s="14">
        <f>Q21+R21</f>
        <v/>
      </c>
      <c r="T21" s="14">
        <f>IF(C21="保底",0,VLOOKUP($D21,'等阶-水温阈值'!$A$1:$B$6,2,FALSE))</f>
        <v/>
      </c>
      <c r="U21" s="3" t="inlineStr">
        <is>
          <t>|</t>
        </is>
      </c>
      <c r="V21" s="12" t="n">
        <v>0.6</v>
      </c>
      <c r="W21" s="12" t="n">
        <v>1</v>
      </c>
      <c r="X21" s="12" t="n">
        <v>0.6</v>
      </c>
      <c r="Y21" s="12" t="n">
        <v>0.2</v>
      </c>
      <c r="Z21" s="12" t="n">
        <v>0.2</v>
      </c>
      <c r="AA21" s="3" t="inlineStr">
        <is>
          <t>|</t>
        </is>
      </c>
      <c r="AB21" s="12" t="n">
        <v>0.6</v>
      </c>
      <c r="AC21" s="12" t="n">
        <v>1</v>
      </c>
      <c r="AD21" s="12" t="n">
        <v>0.6</v>
      </c>
      <c r="AE21" s="12" t="n">
        <v>0.2</v>
      </c>
      <c r="AF21" s="13" t="n">
        <v>0</v>
      </c>
      <c r="AG21" s="17" t="inlineStr">
        <is>
          <t>|</t>
        </is>
      </c>
      <c r="AH21" s="14" t="n">
        <v>0</v>
      </c>
      <c r="AI21" s="14" t="n">
        <v>1</v>
      </c>
      <c r="AJ21" s="14" t="n">
        <v>0.6</v>
      </c>
      <c r="AK21" s="3" t="inlineStr">
        <is>
          <t>|</t>
        </is>
      </c>
      <c r="AL21" s="12" t="n">
        <v>0.1</v>
      </c>
      <c r="AM21" s="12" t="n">
        <v>0.4</v>
      </c>
      <c r="AN21" s="12" t="n">
        <v>0.1</v>
      </c>
      <c r="AO21" s="12" t="n">
        <v>1</v>
      </c>
      <c r="AP21" s="12" t="n">
        <v>0.8</v>
      </c>
      <c r="AQ21" s="12" t="n">
        <v>0.1</v>
      </c>
      <c r="AR21" s="12" t="n">
        <v>0.1</v>
      </c>
      <c r="AS21" s="12" t="n">
        <v>0.1</v>
      </c>
      <c r="AT21" s="12" t="n">
        <v>0.1</v>
      </c>
      <c r="AU21" s="3" t="inlineStr">
        <is>
          <t>|</t>
        </is>
      </c>
      <c r="AV21" s="17" t="n">
        <v>0.1</v>
      </c>
      <c r="AW21" s="17" t="n">
        <v>0.6</v>
      </c>
      <c r="AX21" s="17" t="n">
        <v>0.8</v>
      </c>
      <c r="AY21" s="17" t="n">
        <v>0.1</v>
      </c>
      <c r="AZ21" s="17" t="n">
        <v>0.4</v>
      </c>
      <c r="BA21" s="17" t="n">
        <v>0.6</v>
      </c>
      <c r="BB21" s="17" t="n">
        <v>0.1</v>
      </c>
      <c r="BC21" s="17" t="n">
        <v>0.1</v>
      </c>
      <c r="BD21" s="17" t="n">
        <v>0</v>
      </c>
      <c r="BE21" s="17" t="n">
        <v>0</v>
      </c>
      <c r="BF21" s="17" t="n">
        <v>0.1</v>
      </c>
      <c r="BG21" s="17" t="n">
        <v>0.1</v>
      </c>
      <c r="BH21" s="17" t="n">
        <v>0.1</v>
      </c>
      <c r="BI21" s="17" t="n">
        <v>0</v>
      </c>
      <c r="BJ21" s="17" t="n">
        <v>0</v>
      </c>
      <c r="BK21" s="17" t="n">
        <v>0</v>
      </c>
      <c r="BL21" s="17" t="n">
        <v>0</v>
      </c>
      <c r="BM21" s="3" t="inlineStr">
        <is>
          <t>|</t>
        </is>
      </c>
      <c r="BN21" s="13" t="n">
        <v>0.02</v>
      </c>
      <c r="BO21" s="13" t="n">
        <v>0.2</v>
      </c>
      <c r="BP21" s="13" t="n">
        <v>2</v>
      </c>
      <c r="BQ21" s="13" t="n">
        <v>4</v>
      </c>
      <c r="BR21" s="13" t="n">
        <v>0.35</v>
      </c>
      <c r="BS21" s="3" t="inlineStr">
        <is>
          <t>|</t>
        </is>
      </c>
      <c r="BT21" s="12" t="n">
        <v>0.8</v>
      </c>
      <c r="BU21" s="12" t="inlineStr">
        <is>
          <t>period_crepuscular</t>
        </is>
      </c>
      <c r="BV21" s="3" t="inlineStr">
        <is>
          <t>|</t>
        </is>
      </c>
      <c r="BW21" s="12" t="n"/>
      <c r="BX21" s="12" t="n"/>
      <c r="BY21" s="12" t="n"/>
      <c r="BZ21" s="12" t="n"/>
      <c r="CA21" s="12" t="n"/>
      <c r="CB21" s="12" t="n"/>
      <c r="CC21" s="12" t="n"/>
      <c r="CD21" s="12" t="n"/>
      <c r="CE21" s="12" t="n"/>
    </row>
    <row r="22">
      <c r="A22" s="7">
        <f>VLOOKUP(B22,CHOOSE({1,2},中英文和LW参数!D:D,中英文和LW参数!A:A),2,FALSE)</f>
        <v/>
      </c>
      <c r="B22" s="13" t="inlineStr">
        <is>
          <t>黄鲈</t>
        </is>
      </c>
      <c r="C22" s="12" t="inlineStr">
        <is>
          <t>保底</t>
        </is>
      </c>
      <c r="D22" s="12" t="n">
        <v>2</v>
      </c>
      <c r="E22" s="12" t="n"/>
      <c r="F22" s="12" t="inlineStr">
        <is>
          <t>2场次保底，对温度有正常的敏感</t>
        </is>
      </c>
      <c r="G22" s="12" t="n"/>
      <c r="H22" s="12" t="inlineStr">
        <is>
          <t>1、2</t>
        </is>
      </c>
      <c r="I22" s="13" t="n">
        <v>2</v>
      </c>
      <c r="J22" s="13" t="n">
        <v>1000</v>
      </c>
      <c r="K22" s="12" t="n"/>
      <c r="L22" s="12" t="n"/>
      <c r="M22" s="4" t="inlineStr">
        <is>
          <t>|</t>
        </is>
      </c>
      <c r="N22" s="17" t="n">
        <v>18</v>
      </c>
      <c r="O22" s="17" t="n">
        <v>26</v>
      </c>
      <c r="P22" s="14">
        <f>(N22+O22)/2</f>
        <v/>
      </c>
      <c r="Q22" s="14">
        <f>(O22-N22)/2</f>
        <v/>
      </c>
      <c r="R22" s="14" t="n">
        <v>2</v>
      </c>
      <c r="S22" s="14">
        <f>Q22+R22</f>
        <v/>
      </c>
      <c r="T22" s="14">
        <f>IF(C22="保底",0,VLOOKUP($D22,'等阶-水温阈值'!$A$1:$B$6,2,FALSE))</f>
        <v/>
      </c>
      <c r="U22" s="3" t="inlineStr">
        <is>
          <t>|</t>
        </is>
      </c>
      <c r="V22" s="12" t="n">
        <v>0.6</v>
      </c>
      <c r="W22" s="12" t="n">
        <v>0.6</v>
      </c>
      <c r="X22" s="12" t="n">
        <v>0.6</v>
      </c>
      <c r="Y22" s="12" t="n">
        <v>0.2</v>
      </c>
      <c r="Z22" s="12" t="n">
        <v>0.2</v>
      </c>
      <c r="AA22" s="3" t="inlineStr">
        <is>
          <t>|</t>
        </is>
      </c>
      <c r="AB22" s="12" t="n">
        <v>0.6</v>
      </c>
      <c r="AC22" s="12" t="n">
        <v>0.6</v>
      </c>
      <c r="AD22" s="12" t="n">
        <v>0.6</v>
      </c>
      <c r="AE22" s="12" t="n">
        <v>0.2</v>
      </c>
      <c r="AF22" s="13" t="n">
        <v>0</v>
      </c>
      <c r="AG22" s="17" t="inlineStr">
        <is>
          <t>|</t>
        </is>
      </c>
      <c r="AH22" s="14" t="n">
        <v>0.5</v>
      </c>
      <c r="AI22" s="14" t="n">
        <v>1</v>
      </c>
      <c r="AJ22" s="14" t="n">
        <v>1</v>
      </c>
      <c r="AK22" s="3" t="inlineStr">
        <is>
          <t>|</t>
        </is>
      </c>
      <c r="AL22" s="12" t="n">
        <v>0.2</v>
      </c>
      <c r="AM22" s="12" t="n">
        <v>1</v>
      </c>
      <c r="AN22" s="12" t="n">
        <v>0.8</v>
      </c>
      <c r="AO22" s="12" t="n">
        <v>0.1</v>
      </c>
      <c r="AP22" s="12" t="n">
        <v>0.1</v>
      </c>
      <c r="AQ22" s="12" t="n">
        <v>0.1</v>
      </c>
      <c r="AR22" s="12" t="n">
        <v>0.1</v>
      </c>
      <c r="AS22" s="12" t="n">
        <v>0.1</v>
      </c>
      <c r="AT22" s="12" t="n">
        <v>0.1</v>
      </c>
      <c r="AU22" s="3" t="inlineStr">
        <is>
          <t>|</t>
        </is>
      </c>
      <c r="AV22" s="17" t="n">
        <v>0.1</v>
      </c>
      <c r="AW22" s="17" t="n">
        <v>0.2</v>
      </c>
      <c r="AX22" s="17" t="n">
        <v>0.6</v>
      </c>
      <c r="AY22" s="17" t="n">
        <v>0.4</v>
      </c>
      <c r="AZ22" s="17" t="n">
        <v>0.4</v>
      </c>
      <c r="BA22" s="17" t="n">
        <v>0.6</v>
      </c>
      <c r="BB22" s="17" t="n">
        <v>0.4</v>
      </c>
      <c r="BC22" s="17" t="n">
        <v>0.2</v>
      </c>
      <c r="BD22" s="17" t="n">
        <v>0.2</v>
      </c>
      <c r="BE22" s="17" t="n">
        <v>0.2</v>
      </c>
      <c r="BF22" s="17" t="n">
        <v>0.2</v>
      </c>
      <c r="BG22" s="17" t="n">
        <v>0.2</v>
      </c>
      <c r="BH22" s="17" t="n">
        <v>0.2</v>
      </c>
      <c r="BI22" s="17" t="n">
        <v>0.2</v>
      </c>
      <c r="BJ22" s="17" t="n">
        <v>0.2</v>
      </c>
      <c r="BK22" s="17" t="n">
        <v>0.2</v>
      </c>
      <c r="BL22" s="17" t="n">
        <v>0</v>
      </c>
      <c r="BM22" s="3" t="inlineStr">
        <is>
          <t>|</t>
        </is>
      </c>
      <c r="BN22" s="13" t="n">
        <v>0.02</v>
      </c>
      <c r="BO22" s="13" t="n">
        <v>0.25</v>
      </c>
      <c r="BP22" s="13" t="n">
        <v>2</v>
      </c>
      <c r="BQ22" s="13" t="n">
        <v>4</v>
      </c>
      <c r="BR22" s="13" t="n">
        <v>0.4</v>
      </c>
      <c r="BS22" s="3" t="inlineStr">
        <is>
          <t>|</t>
        </is>
      </c>
      <c r="BT22" s="12" t="n">
        <v>0.4</v>
      </c>
      <c r="BU22" s="12" t="inlineStr">
        <is>
          <t>period_crepuscular</t>
        </is>
      </c>
      <c r="BV22" s="3" t="inlineStr">
        <is>
          <t>|</t>
        </is>
      </c>
      <c r="BW22" s="12" t="n"/>
      <c r="BX22" s="12" t="n"/>
      <c r="BY22" s="12" t="n"/>
      <c r="BZ22" s="12" t="n"/>
      <c r="CA22" s="12" t="n"/>
      <c r="CB22" s="12" t="n"/>
      <c r="CC22" s="12" t="n"/>
      <c r="CD22" s="12" t="n"/>
      <c r="CE22" s="12" t="n"/>
    </row>
    <row r="23">
      <c r="A23" s="7">
        <f>VLOOKUP(B23,CHOOSE({1,2},中英文和LW参数!D:D,中英文和LW参数!A:A),2,FALSE)</f>
        <v/>
      </c>
      <c r="B23" s="13" t="inlineStr">
        <is>
          <t>岩钝鲈</t>
        </is>
      </c>
      <c r="C23" s="12" t="inlineStr">
        <is>
          <t>保底</t>
        </is>
      </c>
      <c r="D23" s="12" t="n">
        <v>2</v>
      </c>
      <c r="E23" s="12" t="n"/>
      <c r="F23" s="12" t="inlineStr">
        <is>
          <t>2场最保底的鱼，特意让其对温度不敏感</t>
        </is>
      </c>
      <c r="G23" s="12" t="n"/>
      <c r="H23" s="18" t="inlineStr">
        <is>
          <t>1、2</t>
        </is>
      </c>
      <c r="I23" s="13" t="n">
        <v>2</v>
      </c>
      <c r="J23" s="13" t="n">
        <v>1000</v>
      </c>
      <c r="K23" s="12" t="n"/>
      <c r="L23" s="12" t="n"/>
      <c r="M23" s="4" t="inlineStr">
        <is>
          <t>|</t>
        </is>
      </c>
      <c r="N23" s="17" t="n">
        <v>16</v>
      </c>
      <c r="O23" s="17" t="n">
        <v>24</v>
      </c>
      <c r="P23" s="14">
        <f>(N23+O23)/2</f>
        <v/>
      </c>
      <c r="Q23" s="14">
        <f>(O23-N23)/2</f>
        <v/>
      </c>
      <c r="R23" s="14" t="n">
        <v>5</v>
      </c>
      <c r="S23" s="14">
        <f>Q23+R23</f>
        <v/>
      </c>
      <c r="T23" s="14">
        <f>IF(C23="保底",0,VLOOKUP($D23,'等阶-水温阈值'!$A$1:$B$6,2,FALSE))</f>
        <v/>
      </c>
      <c r="U23" s="3" t="inlineStr">
        <is>
          <t>|</t>
        </is>
      </c>
      <c r="V23" s="12" t="n">
        <v>0.2</v>
      </c>
      <c r="W23" s="12" t="n">
        <v>0.6</v>
      </c>
      <c r="X23" s="12" t="n">
        <v>1</v>
      </c>
      <c r="Y23" s="12" t="n">
        <v>0.6</v>
      </c>
      <c r="Z23" s="12" t="n">
        <v>0.6</v>
      </c>
      <c r="AA23" s="3" t="inlineStr">
        <is>
          <t>|</t>
        </is>
      </c>
      <c r="AB23" s="12" t="n">
        <v>0.2</v>
      </c>
      <c r="AC23" s="12" t="n">
        <v>0.6</v>
      </c>
      <c r="AD23" s="12" t="n">
        <v>1</v>
      </c>
      <c r="AE23" s="12" t="n">
        <v>0.6</v>
      </c>
      <c r="AF23" s="13" t="n">
        <v>0</v>
      </c>
      <c r="AG23" s="17" t="inlineStr">
        <is>
          <t>|</t>
        </is>
      </c>
      <c r="AH23" s="14" t="n">
        <v>0.2</v>
      </c>
      <c r="AI23" s="14" t="n">
        <v>0.6</v>
      </c>
      <c r="AJ23" s="14" t="n">
        <v>1</v>
      </c>
      <c r="AK23" s="3" t="inlineStr">
        <is>
          <t>|</t>
        </is>
      </c>
      <c r="AL23" s="12" t="n">
        <v>0.2</v>
      </c>
      <c r="AM23" s="12" t="n">
        <v>1</v>
      </c>
      <c r="AN23" s="12" t="n">
        <v>0.8</v>
      </c>
      <c r="AO23" s="12" t="n">
        <v>0.1</v>
      </c>
      <c r="AP23" s="12" t="n">
        <v>0.1</v>
      </c>
      <c r="AQ23" s="12" t="n">
        <v>0.1</v>
      </c>
      <c r="AR23" s="12" t="n">
        <v>0.1</v>
      </c>
      <c r="AS23" s="12" t="n">
        <v>0.1</v>
      </c>
      <c r="AT23" s="12" t="n">
        <v>0.1</v>
      </c>
      <c r="AU23" s="3" t="inlineStr">
        <is>
          <t>|</t>
        </is>
      </c>
      <c r="AV23" s="17" t="n">
        <v>0.1</v>
      </c>
      <c r="AW23" s="17" t="n">
        <v>0.2</v>
      </c>
      <c r="AX23" s="17" t="n">
        <v>0.6</v>
      </c>
      <c r="AY23" s="17" t="n">
        <v>0.4</v>
      </c>
      <c r="AZ23" s="17" t="n">
        <v>0.4</v>
      </c>
      <c r="BA23" s="17" t="n">
        <v>0.6</v>
      </c>
      <c r="BB23" s="17" t="n">
        <v>0.4</v>
      </c>
      <c r="BC23" s="17" t="n">
        <v>0.2</v>
      </c>
      <c r="BD23" s="17" t="n">
        <v>0.2</v>
      </c>
      <c r="BE23" s="17" t="n">
        <v>0.2</v>
      </c>
      <c r="BF23" s="17" t="n">
        <v>0.2</v>
      </c>
      <c r="BG23" s="17" t="n">
        <v>0.2</v>
      </c>
      <c r="BH23" s="17" t="n">
        <v>0.2</v>
      </c>
      <c r="BI23" s="17" t="n">
        <v>0.2</v>
      </c>
      <c r="BJ23" s="17" t="n">
        <v>0.2</v>
      </c>
      <c r="BK23" s="17" t="n">
        <v>0.2</v>
      </c>
      <c r="BL23" s="17" t="n">
        <v>0</v>
      </c>
      <c r="BM23" s="3" t="inlineStr">
        <is>
          <t>|</t>
        </is>
      </c>
      <c r="BN23" s="13" t="n">
        <v>0.02</v>
      </c>
      <c r="BO23" s="13" t="n">
        <v>0.3</v>
      </c>
      <c r="BP23" s="13" t="n">
        <v>2</v>
      </c>
      <c r="BQ23" s="13" t="n">
        <v>4</v>
      </c>
      <c r="BR23" s="13" t="n">
        <v>0.5</v>
      </c>
      <c r="BS23" s="3" t="inlineStr">
        <is>
          <t>|</t>
        </is>
      </c>
      <c r="BT23" s="12" t="n">
        <v>0.6</v>
      </c>
      <c r="BU23" s="12" t="inlineStr">
        <is>
          <t>period_diurnal</t>
        </is>
      </c>
      <c r="BV23" s="3" t="inlineStr">
        <is>
          <t>|</t>
        </is>
      </c>
      <c r="BW23" s="12" t="n"/>
      <c r="BX23" s="12" t="n"/>
      <c r="BY23" s="12" t="n"/>
      <c r="BZ23" s="12" t="n"/>
      <c r="CA23" s="12" t="n"/>
      <c r="CB23" s="12" t="n"/>
      <c r="CC23" s="12" t="n"/>
      <c r="CD23" s="12" t="n"/>
      <c r="CE23" s="12" t="n"/>
    </row>
    <row r="24">
      <c r="B24" s="7" t="n"/>
      <c r="I24" s="7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 codeName="Sheet16">
    <outlinePr summaryBelow="1" summaryRight="1"/>
    <pageSetUpPr/>
  </sheetPr>
  <dimension ref="A1:J55"/>
  <sheetViews>
    <sheetView workbookViewId="0">
      <selection activeCell="C24" sqref="C24"/>
    </sheetView>
  </sheetViews>
  <sheetFormatPr baseColWidth="8" defaultRowHeight="14.25"/>
  <cols>
    <col width="34.125" bestFit="1" customWidth="1" min="1" max="1"/>
    <col width="16.25" customWidth="1" min="2" max="2"/>
    <col width="11.375" customWidth="1" min="3" max="3"/>
  </cols>
  <sheetData>
    <row r="1" customFormat="1" s="1">
      <c r="A1" s="57" t="inlineStr">
        <is>
          <t>NameWithQuality</t>
        </is>
      </c>
      <c r="B1" s="57" t="inlineStr">
        <is>
          <t>Species</t>
        </is>
      </c>
      <c r="C1" s="57" t="inlineStr">
        <is>
          <t>Quality</t>
        </is>
      </c>
      <c r="D1" s="57" t="inlineStr">
        <is>
          <t>Lake</t>
        </is>
      </c>
      <c r="E1" s="57" t="inlineStr">
        <is>
          <t>MinLength</t>
        </is>
      </c>
      <c r="F1" s="57" t="inlineStr">
        <is>
          <t>MaxLength</t>
        </is>
      </c>
    </row>
    <row r="2">
      <c r="A2" s="58" t="inlineStr">
        <is>
          <t>Fish_Tench_Common</t>
        </is>
      </c>
      <c r="B2" s="58" t="inlineStr">
        <is>
          <t>Tench</t>
        </is>
      </c>
      <c r="C2" s="58" t="inlineStr">
        <is>
          <t>_Common</t>
        </is>
      </c>
      <c r="D2" s="58" t="n">
        <v>1</v>
      </c>
      <c r="E2" s="58" t="n">
        <v>28</v>
      </c>
      <c r="F2" s="58" t="n">
        <v>46</v>
      </c>
    </row>
    <row r="3">
      <c r="A3" s="58" t="inlineStr">
        <is>
          <t>Fish_Tench_Trophy</t>
        </is>
      </c>
      <c r="B3" s="58" t="inlineStr">
        <is>
          <t>Tench</t>
        </is>
      </c>
      <c r="C3" s="58" t="inlineStr">
        <is>
          <t>_Trophy</t>
        </is>
      </c>
      <c r="D3" s="58" t="n">
        <v>1</v>
      </c>
      <c r="E3" s="58" t="n">
        <v>46</v>
      </c>
      <c r="F3" s="58" t="n">
        <v>60</v>
      </c>
    </row>
    <row r="4">
      <c r="A4" s="58" t="inlineStr">
        <is>
          <t>Fish_Tench_Unique</t>
        </is>
      </c>
      <c r="B4" s="58" t="inlineStr">
        <is>
          <t>Tench</t>
        </is>
      </c>
      <c r="C4" s="58" t="inlineStr">
        <is>
          <t>_Unique</t>
        </is>
      </c>
      <c r="D4" s="58" t="n">
        <v>1</v>
      </c>
      <c r="E4" s="58" t="n">
        <v>60</v>
      </c>
      <c r="F4" s="58" t="n">
        <v>70</v>
      </c>
    </row>
    <row r="5">
      <c r="A5" s="58" t="inlineStr">
        <is>
          <t>Fish_Tench_Apex</t>
        </is>
      </c>
      <c r="B5" s="58" t="inlineStr">
        <is>
          <t>Tench</t>
        </is>
      </c>
      <c r="C5" s="58" t="inlineStr">
        <is>
          <t>_Apex</t>
        </is>
      </c>
      <c r="D5" s="58" t="n">
        <v>1</v>
      </c>
      <c r="E5" s="58" t="n">
        <v>70</v>
      </c>
      <c r="F5" s="58" t="n">
        <v>77</v>
      </c>
    </row>
    <row r="6">
      <c r="A6" s="58" t="inlineStr">
        <is>
          <t>Fish_Golden_Bream_Common</t>
        </is>
      </c>
      <c r="B6" s="58" t="inlineStr">
        <is>
          <t>Golden_Bream</t>
        </is>
      </c>
      <c r="C6" s="58" t="inlineStr">
        <is>
          <t>_Common</t>
        </is>
      </c>
      <c r="D6" s="58" t="n">
        <v>1</v>
      </c>
      <c r="E6" s="58" t="n">
        <v>12</v>
      </c>
      <c r="F6" s="58" t="n">
        <v>20</v>
      </c>
    </row>
    <row r="7">
      <c r="A7" s="58" t="inlineStr">
        <is>
          <t>Fish_Golden_Bream_Trophy</t>
        </is>
      </c>
      <c r="B7" s="58" t="inlineStr">
        <is>
          <t>Golden_Bream</t>
        </is>
      </c>
      <c r="C7" s="58" t="inlineStr">
        <is>
          <t>_Trophy</t>
        </is>
      </c>
      <c r="D7" s="58" t="n">
        <v>1</v>
      </c>
      <c r="E7" s="58" t="n">
        <v>20</v>
      </c>
      <c r="F7" s="58" t="n">
        <v>26</v>
      </c>
    </row>
    <row r="8">
      <c r="A8" s="58" t="inlineStr">
        <is>
          <t>Fish_Golden_Bream_Unique</t>
        </is>
      </c>
      <c r="B8" s="58" t="inlineStr">
        <is>
          <t>Golden_Bream</t>
        </is>
      </c>
      <c r="C8" s="58" t="inlineStr">
        <is>
          <t>_Unique</t>
        </is>
      </c>
      <c r="D8" s="58" t="n">
        <v>1</v>
      </c>
      <c r="E8" s="58" t="n">
        <v>26</v>
      </c>
      <c r="F8" s="58" t="n">
        <v>30</v>
      </c>
    </row>
    <row r="9">
      <c r="A9" s="58" t="inlineStr">
        <is>
          <t>Fish_Golden_Bream_Apex</t>
        </is>
      </c>
      <c r="B9" s="58" t="inlineStr">
        <is>
          <t>Golden_Bream</t>
        </is>
      </c>
      <c r="C9" s="58" t="inlineStr">
        <is>
          <t>_Apex</t>
        </is>
      </c>
      <c r="D9" s="58" t="n">
        <v>1</v>
      </c>
      <c r="E9" s="58" t="n">
        <v>30</v>
      </c>
      <c r="F9" s="58" t="n">
        <v>33</v>
      </c>
    </row>
    <row r="10">
      <c r="A10" s="58" t="inlineStr">
        <is>
          <t>Fish_Green_Sunfish_Common</t>
        </is>
      </c>
      <c r="B10" s="58" t="inlineStr">
        <is>
          <t>Green_Sunfish</t>
        </is>
      </c>
      <c r="C10" s="58" t="inlineStr">
        <is>
          <t>_Common</t>
        </is>
      </c>
      <c r="D10" s="58" t="n">
        <v>1</v>
      </c>
      <c r="E10" s="58" t="n">
        <v>12</v>
      </c>
      <c r="F10" s="58" t="n">
        <v>20</v>
      </c>
    </row>
    <row r="11">
      <c r="A11" s="58" t="inlineStr">
        <is>
          <t>Fish_Green_Sunfish_Trophy</t>
        </is>
      </c>
      <c r="B11" s="58" t="inlineStr">
        <is>
          <t>Green_Sunfish</t>
        </is>
      </c>
      <c r="C11" s="58" t="inlineStr">
        <is>
          <t>_Trophy</t>
        </is>
      </c>
      <c r="D11" s="58" t="n">
        <v>1</v>
      </c>
      <c r="E11" s="58" t="n">
        <v>20</v>
      </c>
      <c r="F11" s="58" t="n">
        <v>26</v>
      </c>
    </row>
    <row r="12">
      <c r="A12" s="58" t="inlineStr">
        <is>
          <t>Fish_Green_Sunfish_Unique</t>
        </is>
      </c>
      <c r="B12" s="58" t="inlineStr">
        <is>
          <t>Green_Sunfish</t>
        </is>
      </c>
      <c r="C12" s="58" t="inlineStr">
        <is>
          <t>_Unique</t>
        </is>
      </c>
      <c r="D12" s="58" t="n">
        <v>1</v>
      </c>
      <c r="E12" s="58" t="n">
        <v>26</v>
      </c>
      <c r="F12" s="58" t="n">
        <v>31</v>
      </c>
      <c r="J12" t="inlineStr">
        <is>
          <t>   </t>
        </is>
      </c>
    </row>
    <row r="13">
      <c r="A13" s="58" t="inlineStr">
        <is>
          <t>Fish_Black_Crappie_Young</t>
        </is>
      </c>
      <c r="B13" s="58" t="inlineStr">
        <is>
          <t>Black_Crappie</t>
        </is>
      </c>
      <c r="C13" s="58" t="inlineStr">
        <is>
          <t>_Young</t>
        </is>
      </c>
      <c r="D13" s="58" t="n">
        <v>1</v>
      </c>
      <c r="E13" s="58" t="n">
        <v>12</v>
      </c>
      <c r="F13" s="58" t="n">
        <v>20</v>
      </c>
    </row>
    <row r="14">
      <c r="A14" s="58" t="inlineStr">
        <is>
          <t>Fish_Black_Crappie_Common</t>
        </is>
      </c>
      <c r="B14" s="58" t="inlineStr">
        <is>
          <t>Black_Crappie</t>
        </is>
      </c>
      <c r="C14" s="58" t="inlineStr">
        <is>
          <t>_Common</t>
        </is>
      </c>
      <c r="D14" s="58" t="n">
        <v>1</v>
      </c>
      <c r="E14" s="58" t="n">
        <v>20</v>
      </c>
      <c r="F14" s="58" t="n">
        <v>32</v>
      </c>
    </row>
    <row r="15">
      <c r="A15" s="58" t="inlineStr">
        <is>
          <t>Fish_White_Crappie_Young</t>
        </is>
      </c>
      <c r="B15" s="58" t="inlineStr">
        <is>
          <t>White_Crappie</t>
        </is>
      </c>
      <c r="C15" s="58" t="inlineStr">
        <is>
          <t>_Young</t>
        </is>
      </c>
      <c r="D15" s="58" t="n">
        <v>1</v>
      </c>
      <c r="E15" s="58" t="n">
        <v>13</v>
      </c>
      <c r="F15" s="58" t="n">
        <v>21</v>
      </c>
    </row>
    <row r="16">
      <c r="A16" s="58" t="inlineStr">
        <is>
          <t>Fish_White_Crappie_Common</t>
        </is>
      </c>
      <c r="B16" s="58" t="inlineStr">
        <is>
          <t>White_Crappie</t>
        </is>
      </c>
      <c r="C16" s="58" t="inlineStr">
        <is>
          <t>_Common</t>
        </is>
      </c>
      <c r="D16" s="58" t="n">
        <v>1</v>
      </c>
      <c r="E16" s="58" t="n">
        <v>21</v>
      </c>
      <c r="F16" s="58" t="n">
        <v>34</v>
      </c>
    </row>
    <row r="17">
      <c r="A17" s="58" t="inlineStr">
        <is>
          <t>Fish_Redspotted_Sunfish_Young</t>
        </is>
      </c>
      <c r="B17" s="58" t="inlineStr">
        <is>
          <t>Redspotted_Sunfish</t>
        </is>
      </c>
      <c r="C17" s="58" t="inlineStr">
        <is>
          <t>_Young</t>
        </is>
      </c>
      <c r="D17" s="58" t="n">
        <v>1</v>
      </c>
      <c r="E17" s="58" t="n">
        <v>10</v>
      </c>
      <c r="F17" s="58" t="n">
        <v>12</v>
      </c>
    </row>
    <row r="18">
      <c r="A18" s="58" t="inlineStr">
        <is>
          <t>Fish_Redspotted_Sunfish_Common</t>
        </is>
      </c>
      <c r="B18" s="58" t="inlineStr">
        <is>
          <t>Redspotted_Sunfish</t>
        </is>
      </c>
      <c r="C18" s="58" t="inlineStr">
        <is>
          <t>_Common</t>
        </is>
      </c>
      <c r="D18" s="58" t="n">
        <v>1</v>
      </c>
      <c r="E18" s="58" t="n">
        <v>12</v>
      </c>
      <c r="F18" s="58" t="n">
        <v>15</v>
      </c>
    </row>
    <row r="19">
      <c r="A19" s="58" t="inlineStr">
        <is>
          <t>Fish_Largemouth_Bass_Young</t>
        </is>
      </c>
      <c r="B19" s="58" t="inlineStr">
        <is>
          <t>Largemouth_Bass</t>
        </is>
      </c>
      <c r="C19" s="58" t="inlineStr">
        <is>
          <t>_Young</t>
        </is>
      </c>
      <c r="D19" s="58" t="n">
        <v>1</v>
      </c>
      <c r="E19" s="58" t="n">
        <v>19</v>
      </c>
      <c r="F19" s="58" t="n">
        <v>30</v>
      </c>
    </row>
    <row r="20">
      <c r="A20" s="58" t="inlineStr">
        <is>
          <t>Fish_Largemouth_Bass_Common</t>
        </is>
      </c>
      <c r="B20" s="58" t="inlineStr">
        <is>
          <t>Largemouth_Bass</t>
        </is>
      </c>
      <c r="C20" s="58" t="inlineStr">
        <is>
          <t>_Common</t>
        </is>
      </c>
      <c r="D20" s="58" t="n">
        <v>1</v>
      </c>
      <c r="E20" s="58" t="n">
        <v>30</v>
      </c>
      <c r="F20" s="58" t="n">
        <v>49</v>
      </c>
    </row>
    <row r="21">
      <c r="A21" s="58" t="inlineStr">
        <is>
          <t>Fish_Channel_Catfish_Young</t>
        </is>
      </c>
      <c r="B21" s="58" t="inlineStr">
        <is>
          <t>Channel_Catfish</t>
        </is>
      </c>
      <c r="C21" s="58" t="inlineStr">
        <is>
          <t>_Young</t>
        </is>
      </c>
      <c r="D21" s="58" t="n">
        <v>1</v>
      </c>
      <c r="E21" s="58" t="n">
        <v>33</v>
      </c>
      <c r="F21" s="58" t="n">
        <v>53</v>
      </c>
    </row>
    <row r="22">
      <c r="A22" s="58" t="inlineStr">
        <is>
          <t>Fish_Channel_Catfish_Common</t>
        </is>
      </c>
      <c r="B22" s="58" t="inlineStr">
        <is>
          <t>Channel_Catfish</t>
        </is>
      </c>
      <c r="C22" s="58" t="inlineStr">
        <is>
          <t>_Common</t>
        </is>
      </c>
      <c r="D22" s="58" t="n">
        <v>1</v>
      </c>
      <c r="E22" s="58" t="n">
        <v>53</v>
      </c>
      <c r="F22" s="58" t="n">
        <v>86</v>
      </c>
    </row>
    <row r="23">
      <c r="A23" s="58" t="inlineStr">
        <is>
          <t>Fish_Pumpkinseed_Sunfish_Young</t>
        </is>
      </c>
      <c r="B23" s="58" t="inlineStr">
        <is>
          <t>Pumpkinseed_Sunfish</t>
        </is>
      </c>
      <c r="C23" s="58" t="inlineStr">
        <is>
          <t>_Young</t>
        </is>
      </c>
      <c r="D23" s="58" t="n">
        <v>1</v>
      </c>
      <c r="E23" s="58" t="n">
        <v>10</v>
      </c>
      <c r="F23" s="58" t="n">
        <v>16</v>
      </c>
    </row>
    <row r="24">
      <c r="A24" s="58" t="inlineStr">
        <is>
          <t>Fish_Pumpkinseed_Sunfish_Common</t>
        </is>
      </c>
      <c r="B24" s="58" t="inlineStr">
        <is>
          <t>Pumpkinseed_Sunfish</t>
        </is>
      </c>
      <c r="C24" s="58" t="inlineStr">
        <is>
          <t>_Common</t>
        </is>
      </c>
      <c r="D24" s="58" t="n">
        <v>1</v>
      </c>
      <c r="E24" s="58" t="n">
        <v>16</v>
      </c>
      <c r="F24" s="58" t="n">
        <v>25</v>
      </c>
    </row>
    <row r="25">
      <c r="A25" s="58" t="inlineStr">
        <is>
          <t>Fish_Buffalofish_Young</t>
        </is>
      </c>
      <c r="B25" s="58" t="inlineStr">
        <is>
          <t>Buffalofish</t>
        </is>
      </c>
      <c r="C25" s="58" t="inlineStr">
        <is>
          <t>_Young</t>
        </is>
      </c>
      <c r="D25" s="58" t="n">
        <v>1</v>
      </c>
      <c r="E25" s="58" t="n">
        <v>30</v>
      </c>
      <c r="F25" s="58" t="n">
        <v>48</v>
      </c>
    </row>
    <row r="26">
      <c r="A26" s="58" t="inlineStr">
        <is>
          <t>Fish_Buffalofish_Common</t>
        </is>
      </c>
      <c r="B26" s="58" t="inlineStr">
        <is>
          <t>Buffalofish</t>
        </is>
      </c>
      <c r="C26" s="58" t="inlineStr">
        <is>
          <t>_Common</t>
        </is>
      </c>
      <c r="D26" s="58" t="n">
        <v>1</v>
      </c>
      <c r="E26" s="58" t="n">
        <v>48</v>
      </c>
      <c r="F26" s="58" t="n">
        <v>78</v>
      </c>
    </row>
    <row r="27">
      <c r="A27" s="58" t="inlineStr">
        <is>
          <t>Fish_Redear_Sunfish_Young</t>
        </is>
      </c>
      <c r="B27" s="58" t="inlineStr">
        <is>
          <t>Redear_Sunfish</t>
        </is>
      </c>
      <c r="C27" s="58" t="inlineStr">
        <is>
          <t>_Young</t>
        </is>
      </c>
      <c r="D27" s="58" t="n">
        <v>1</v>
      </c>
      <c r="E27" s="58" t="n">
        <v>10</v>
      </c>
      <c r="F27" s="58" t="n">
        <v>16</v>
      </c>
    </row>
    <row r="28">
      <c r="A28" s="58" t="inlineStr">
        <is>
          <t>Fish_Redear_Sunfish_Common</t>
        </is>
      </c>
      <c r="B28" s="58" t="inlineStr">
        <is>
          <t>Redear_Sunfish</t>
        </is>
      </c>
      <c r="C28" s="58" t="inlineStr">
        <is>
          <t>_Common</t>
        </is>
      </c>
      <c r="D28" s="58" t="n">
        <v>1</v>
      </c>
      <c r="E28" s="58" t="n">
        <v>16</v>
      </c>
      <c r="F28" s="58" t="n">
        <v>26</v>
      </c>
    </row>
    <row r="29">
      <c r="A29" s="58" t="inlineStr">
        <is>
          <t>Fish_Bluegill_Sunfish_Young</t>
        </is>
      </c>
      <c r="B29" s="58" t="inlineStr">
        <is>
          <t>Bluegill_Sunfish</t>
        </is>
      </c>
      <c r="C29" s="58" t="inlineStr">
        <is>
          <t>_Young</t>
        </is>
      </c>
      <c r="D29" s="58" t="n">
        <v>1</v>
      </c>
      <c r="E29" s="58" t="n">
        <v>10</v>
      </c>
      <c r="F29" s="58" t="n">
        <v>16</v>
      </c>
    </row>
    <row r="30">
      <c r="A30" s="58" t="inlineStr">
        <is>
          <t>Fish_Bluegill_Sunfish_Common</t>
        </is>
      </c>
      <c r="B30" s="58" t="inlineStr">
        <is>
          <t>Bluegill_Sunfish</t>
        </is>
      </c>
      <c r="C30" s="58" t="inlineStr">
        <is>
          <t>_Common</t>
        </is>
      </c>
      <c r="D30" s="58" t="n">
        <v>1</v>
      </c>
      <c r="E30" s="58" t="n">
        <v>16</v>
      </c>
      <c r="F30" s="58" t="n">
        <v>27</v>
      </c>
    </row>
    <row r="31">
      <c r="A31" s="58" t="inlineStr">
        <is>
          <t>Fish_White_Channel_Catfish_Common</t>
        </is>
      </c>
      <c r="B31" s="58" t="inlineStr">
        <is>
          <t>White_Channel_Catfish</t>
        </is>
      </c>
      <c r="C31" s="58" t="inlineStr">
        <is>
          <t>_Common</t>
        </is>
      </c>
      <c r="D31" s="58" t="n">
        <v>2</v>
      </c>
      <c r="E31" s="58" t="n">
        <v>53</v>
      </c>
      <c r="F31" s="58" t="n">
        <v>86</v>
      </c>
    </row>
    <row r="32">
      <c r="A32" s="58" t="inlineStr">
        <is>
          <t>Fish_White_Channel_Catfish_Trophy</t>
        </is>
      </c>
      <c r="B32" s="58" t="inlineStr">
        <is>
          <t>White_Channel_Catfish</t>
        </is>
      </c>
      <c r="C32" s="58" t="inlineStr">
        <is>
          <t>_Trophy</t>
        </is>
      </c>
      <c r="D32" s="58" t="n">
        <v>2</v>
      </c>
      <c r="E32" s="58" t="n">
        <v>86</v>
      </c>
      <c r="F32" s="58" t="n">
        <v>112</v>
      </c>
    </row>
    <row r="33">
      <c r="A33" s="58" t="inlineStr">
        <is>
          <t>Fish_White_Channel_Catfish_Unique</t>
        </is>
      </c>
      <c r="B33" s="58" t="inlineStr">
        <is>
          <t>White_Channel_Catfish</t>
        </is>
      </c>
      <c r="C33" s="58" t="inlineStr">
        <is>
          <t>_Unique</t>
        </is>
      </c>
      <c r="D33" s="58" t="n">
        <v>2</v>
      </c>
      <c r="E33" s="58" t="n">
        <v>112</v>
      </c>
      <c r="F33" s="58" t="n">
        <v>132</v>
      </c>
    </row>
    <row r="34">
      <c r="A34" s="58" t="inlineStr">
        <is>
          <t>Fish_White_Channel_Catfish_Apex</t>
        </is>
      </c>
      <c r="B34" s="58" t="inlineStr">
        <is>
          <t>White_Channel_Catfish</t>
        </is>
      </c>
      <c r="C34" s="58" t="inlineStr">
        <is>
          <t>_Apex</t>
        </is>
      </c>
      <c r="D34" s="58" t="n">
        <v>2</v>
      </c>
      <c r="E34" s="58" t="n">
        <v>132</v>
      </c>
      <c r="F34" s="58" t="n">
        <v>145</v>
      </c>
    </row>
    <row r="35">
      <c r="A35" s="58" t="inlineStr">
        <is>
          <t>Fish_Striped_Bass_Common</t>
        </is>
      </c>
      <c r="B35" s="58" t="inlineStr">
        <is>
          <t>Striped_Bass</t>
        </is>
      </c>
      <c r="C35" s="58" t="inlineStr">
        <is>
          <t>_Common</t>
        </is>
      </c>
      <c r="D35" s="58" t="n">
        <v>2</v>
      </c>
      <c r="E35" s="58" t="n">
        <v>40</v>
      </c>
      <c r="F35" s="58" t="n">
        <v>65</v>
      </c>
    </row>
    <row r="36">
      <c r="A36" s="58" t="inlineStr">
        <is>
          <t>Fish_Striped_Bass_Trophy</t>
        </is>
      </c>
      <c r="B36" s="58" t="inlineStr">
        <is>
          <t>Striped_Bass</t>
        </is>
      </c>
      <c r="C36" s="58" t="inlineStr">
        <is>
          <t>_Trophy</t>
        </is>
      </c>
      <c r="D36" s="58" t="n">
        <v>2</v>
      </c>
      <c r="E36" s="58" t="n">
        <v>65</v>
      </c>
      <c r="F36" s="58" t="n">
        <v>85</v>
      </c>
    </row>
    <row r="37">
      <c r="A37" s="58" t="inlineStr">
        <is>
          <t>Fish_Striped_Bass_Unique</t>
        </is>
      </c>
      <c r="B37" s="58" t="inlineStr">
        <is>
          <t>Striped_Bass</t>
        </is>
      </c>
      <c r="C37" s="58" t="inlineStr">
        <is>
          <t>_Unique</t>
        </is>
      </c>
      <c r="D37" s="58" t="n">
        <v>2</v>
      </c>
      <c r="E37" s="58" t="n">
        <v>85</v>
      </c>
      <c r="F37" s="58" t="n">
        <v>100</v>
      </c>
    </row>
    <row r="38">
      <c r="A38" s="58" t="inlineStr">
        <is>
          <t>Fish_Striped_Bass_Apex</t>
        </is>
      </c>
      <c r="B38" s="58" t="inlineStr">
        <is>
          <t>Striped_Bass</t>
        </is>
      </c>
      <c r="C38" s="58" t="inlineStr">
        <is>
          <t>_Apex</t>
        </is>
      </c>
      <c r="D38" s="58" t="n">
        <v>2</v>
      </c>
      <c r="E38" s="58" t="n">
        <v>100</v>
      </c>
      <c r="F38" s="58" t="n">
        <v>110</v>
      </c>
    </row>
    <row r="39">
      <c r="A39" s="58" t="inlineStr">
        <is>
          <t>Fish_Walleye_Common</t>
        </is>
      </c>
      <c r="B39" s="58" t="inlineStr">
        <is>
          <t>Walleye</t>
        </is>
      </c>
      <c r="C39" s="58" t="inlineStr">
        <is>
          <t>_Common</t>
        </is>
      </c>
      <c r="D39" s="58" t="n">
        <v>2</v>
      </c>
      <c r="E39" s="58" t="n">
        <v>43</v>
      </c>
      <c r="F39" s="58" t="n">
        <v>70</v>
      </c>
    </row>
    <row r="40">
      <c r="A40" s="58" t="inlineStr">
        <is>
          <t>Fish_Walleye_Trophy</t>
        </is>
      </c>
      <c r="B40" s="58" t="inlineStr">
        <is>
          <t>Walleye</t>
        </is>
      </c>
      <c r="C40" s="58" t="inlineStr">
        <is>
          <t>_Trophy</t>
        </is>
      </c>
      <c r="D40" s="58" t="n">
        <v>2</v>
      </c>
      <c r="E40" s="58" t="n">
        <v>70</v>
      </c>
      <c r="F40" s="58" t="n">
        <v>91</v>
      </c>
    </row>
    <row r="41">
      <c r="A41" s="58" t="inlineStr">
        <is>
          <t>Fish_Walleye_Unique</t>
        </is>
      </c>
      <c r="B41" s="58" t="inlineStr">
        <is>
          <t>Walleye</t>
        </is>
      </c>
      <c r="C41" s="58" t="inlineStr">
        <is>
          <t>_Unique</t>
        </is>
      </c>
      <c r="D41" s="58" t="n">
        <v>2</v>
      </c>
      <c r="E41" s="58" t="n">
        <v>91</v>
      </c>
      <c r="F41" s="58" t="n">
        <v>107</v>
      </c>
    </row>
    <row r="42">
      <c r="A42" s="58" t="inlineStr">
        <is>
          <t>Fish_Muskellunge_Young</t>
        </is>
      </c>
      <c r="B42" s="58" t="inlineStr">
        <is>
          <t>Muskellunge</t>
        </is>
      </c>
      <c r="C42" s="58" t="inlineStr">
        <is>
          <t>_Young</t>
        </is>
      </c>
      <c r="D42" s="58" t="n">
        <v>2</v>
      </c>
      <c r="E42" s="58" t="n">
        <v>38</v>
      </c>
      <c r="F42" s="58" t="n">
        <v>60</v>
      </c>
    </row>
    <row r="43">
      <c r="A43" s="58" t="inlineStr">
        <is>
          <t>Fish_Muskellunge_Common</t>
        </is>
      </c>
      <c r="B43" s="58" t="inlineStr">
        <is>
          <t>Muskellunge</t>
        </is>
      </c>
      <c r="C43" s="58" t="inlineStr">
        <is>
          <t>_Common</t>
        </is>
      </c>
      <c r="D43" s="58" t="n">
        <v>2</v>
      </c>
      <c r="E43" s="58" t="n">
        <v>60</v>
      </c>
      <c r="F43" s="58" t="n">
        <v>98</v>
      </c>
    </row>
    <row r="44">
      <c r="A44" s="58" t="inlineStr">
        <is>
          <t>Fish_Bowfin_Young</t>
        </is>
      </c>
      <c r="B44" s="58" t="inlineStr">
        <is>
          <t>Bowfin</t>
        </is>
      </c>
      <c r="C44" s="58" t="inlineStr">
        <is>
          <t>_Young</t>
        </is>
      </c>
      <c r="D44" s="58" t="n">
        <v>2</v>
      </c>
      <c r="E44" s="58" t="n">
        <v>22</v>
      </c>
      <c r="F44" s="58" t="n">
        <v>35</v>
      </c>
    </row>
    <row r="45">
      <c r="A45" s="58" t="inlineStr">
        <is>
          <t>Fish_Bowfin_Common</t>
        </is>
      </c>
      <c r="B45" s="58" t="inlineStr">
        <is>
          <t>Bowfin</t>
        </is>
      </c>
      <c r="C45" s="58" t="inlineStr">
        <is>
          <t>_Common</t>
        </is>
      </c>
      <c r="D45" s="58" t="n">
        <v>2</v>
      </c>
      <c r="E45" s="58" t="n">
        <v>35</v>
      </c>
      <c r="F45" s="58" t="n">
        <v>57</v>
      </c>
    </row>
    <row r="46">
      <c r="A46" s="58" t="inlineStr">
        <is>
          <t>Fish_Channel_Catfish_Young</t>
        </is>
      </c>
      <c r="B46" s="58" t="inlineStr">
        <is>
          <t>Channel_Catfish</t>
        </is>
      </c>
      <c r="C46" s="58" t="inlineStr">
        <is>
          <t>_Young</t>
        </is>
      </c>
      <c r="D46" s="58" t="n">
        <v>2</v>
      </c>
      <c r="E46" s="58" t="n">
        <v>33</v>
      </c>
      <c r="F46" s="58" t="n">
        <v>53</v>
      </c>
    </row>
    <row r="47">
      <c r="A47" s="58" t="inlineStr">
        <is>
          <t>Fish_Channel_Catfish_Common</t>
        </is>
      </c>
      <c r="B47" s="58" t="inlineStr">
        <is>
          <t>Channel_Catfish</t>
        </is>
      </c>
      <c r="C47" s="58" t="inlineStr">
        <is>
          <t>_Common</t>
        </is>
      </c>
      <c r="D47" s="58" t="n">
        <v>2</v>
      </c>
      <c r="E47" s="58" t="n">
        <v>53</v>
      </c>
      <c r="F47" s="58" t="n">
        <v>86</v>
      </c>
    </row>
    <row r="48">
      <c r="A48" s="58" t="inlineStr">
        <is>
          <t>Fish_Largemouth_Bass_Young</t>
        </is>
      </c>
      <c r="B48" s="58" t="inlineStr">
        <is>
          <t>Largemouth_Bass</t>
        </is>
      </c>
      <c r="C48" s="58" t="inlineStr">
        <is>
          <t>_Young</t>
        </is>
      </c>
      <c r="D48" s="58" t="n">
        <v>2</v>
      </c>
      <c r="E48" s="58" t="n">
        <v>19</v>
      </c>
      <c r="F48" s="58" t="n">
        <v>30</v>
      </c>
    </row>
    <row r="49">
      <c r="A49" s="58" t="inlineStr">
        <is>
          <t>Fish_Largemouth_Bass_Common</t>
        </is>
      </c>
      <c r="B49" s="58" t="inlineStr">
        <is>
          <t>Largemouth_Bass</t>
        </is>
      </c>
      <c r="C49" s="58" t="inlineStr">
        <is>
          <t>_Common</t>
        </is>
      </c>
      <c r="D49" s="58" t="n">
        <v>2</v>
      </c>
      <c r="E49" s="58" t="n">
        <v>30</v>
      </c>
      <c r="F49" s="58" t="n">
        <v>49</v>
      </c>
    </row>
    <row r="50">
      <c r="A50" s="58" t="inlineStr">
        <is>
          <t>Fish_Black_Crappie_Young</t>
        </is>
      </c>
      <c r="B50" s="58" t="inlineStr">
        <is>
          <t>Black_Crappie</t>
        </is>
      </c>
      <c r="C50" s="58" t="inlineStr">
        <is>
          <t>_Young</t>
        </is>
      </c>
      <c r="D50" s="58" t="n">
        <v>2</v>
      </c>
      <c r="E50" s="58" t="n">
        <v>12</v>
      </c>
      <c r="F50" s="58" t="n">
        <v>20</v>
      </c>
    </row>
    <row r="51">
      <c r="A51" s="58" t="inlineStr">
        <is>
          <t>Fish_Black_Crappie_Common</t>
        </is>
      </c>
      <c r="B51" s="58" t="inlineStr">
        <is>
          <t>Black_Crappie</t>
        </is>
      </c>
      <c r="C51" s="58" t="inlineStr">
        <is>
          <t>_Common</t>
        </is>
      </c>
      <c r="D51" s="58" t="n">
        <v>2</v>
      </c>
      <c r="E51" s="58" t="n">
        <v>20</v>
      </c>
      <c r="F51" s="58" t="n">
        <v>32</v>
      </c>
    </row>
    <row r="52">
      <c r="A52" s="58" t="inlineStr">
        <is>
          <t>Fish_Yellow_Perch_Young</t>
        </is>
      </c>
      <c r="B52" s="58" t="inlineStr">
        <is>
          <t>Yellow_Perch</t>
        </is>
      </c>
      <c r="C52" s="58" t="inlineStr">
        <is>
          <t>_Young</t>
        </is>
      </c>
      <c r="D52" s="58" t="n">
        <v>2</v>
      </c>
      <c r="E52" s="58" t="n">
        <v>10</v>
      </c>
      <c r="F52" s="58" t="n">
        <v>16</v>
      </c>
    </row>
    <row r="53">
      <c r="A53" s="58" t="inlineStr">
        <is>
          <t>Fish_Yellow_Perch_Common</t>
        </is>
      </c>
      <c r="B53" s="58" t="inlineStr">
        <is>
          <t>Yellow_Perch</t>
        </is>
      </c>
      <c r="C53" s="58" t="inlineStr">
        <is>
          <t>_Common</t>
        </is>
      </c>
      <c r="D53" s="58" t="n">
        <v>2</v>
      </c>
      <c r="E53" s="58" t="n">
        <v>16</v>
      </c>
      <c r="F53" s="58" t="n">
        <v>26</v>
      </c>
    </row>
    <row r="54">
      <c r="A54" s="58" t="inlineStr">
        <is>
          <t>Fish_Rock_Bass_Young</t>
        </is>
      </c>
      <c r="B54" s="58" t="inlineStr">
        <is>
          <t>Rock_Bass</t>
        </is>
      </c>
      <c r="C54" s="58" t="inlineStr">
        <is>
          <t>_Young</t>
        </is>
      </c>
      <c r="D54" s="58" t="n">
        <v>2</v>
      </c>
      <c r="E54" s="58" t="n">
        <v>10</v>
      </c>
      <c r="F54" s="58" t="n">
        <v>18</v>
      </c>
    </row>
    <row r="55">
      <c r="A55" s="58" t="inlineStr">
        <is>
          <t>Fish_Rock_Bass_Common</t>
        </is>
      </c>
      <c r="B55" s="58" t="inlineStr">
        <is>
          <t>Rock_Bass</t>
        </is>
      </c>
      <c r="C55" s="58" t="inlineStr">
        <is>
          <t>_Common</t>
        </is>
      </c>
      <c r="D55" s="58" t="n">
        <v>2</v>
      </c>
      <c r="E55" s="58" t="n">
        <v>18</v>
      </c>
      <c r="F55" s="58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23"/>
  <sheetViews>
    <sheetView workbookViewId="0">
      <selection activeCell="D27" sqref="D27"/>
    </sheetView>
  </sheetViews>
  <sheetFormatPr baseColWidth="8" defaultRowHeight="14.25"/>
  <cols>
    <col width="22" customWidth="1" min="1" max="6"/>
    <col width="15" customWidth="1" min="7" max="7"/>
  </cols>
  <sheetData>
    <row r="1" ht="28.5" customHeight="1">
      <c r="A1" s="19" t="inlineStr">
        <is>
          <t>Species</t>
        </is>
      </c>
      <c r="B1" s="19" t="inlineStr">
        <is>
          <t>鱼种</t>
        </is>
      </c>
      <c r="C1" s="19" t="inlineStr">
        <is>
          <t>min_adapt_lure_ratio</t>
        </is>
      </c>
      <c r="D1" s="19" t="inlineStr">
        <is>
          <t>max_adapt_lure_ratio</t>
        </is>
      </c>
      <c r="E1" s="19" t="inlineStr">
        <is>
          <t>under_length_decay_coeff</t>
        </is>
      </c>
      <c r="F1" s="19" t="inlineStr">
        <is>
          <t>over_length_decay_coeff</t>
        </is>
      </c>
      <c r="G1" s="19" t="inlineStr">
        <is>
          <t>max_accept_length_ratio</t>
        </is>
      </c>
    </row>
    <row r="2">
      <c r="A2" s="20" t="inlineStr">
        <is>
          <t>Tench</t>
        </is>
      </c>
      <c r="B2" s="20" t="inlineStr">
        <is>
          <t>丁鱥</t>
        </is>
      </c>
      <c r="C2" s="20" t="n">
        <v>0.02</v>
      </c>
      <c r="D2" s="20" t="n">
        <v>0.1</v>
      </c>
      <c r="E2" s="20" t="n">
        <v>3</v>
      </c>
      <c r="F2" s="20" t="n">
        <v>5</v>
      </c>
      <c r="G2" s="20" t="n">
        <v>0.2</v>
      </c>
    </row>
    <row r="3">
      <c r="A3" s="20" t="inlineStr">
        <is>
          <t>Golden_Bream</t>
        </is>
      </c>
      <c r="B3" s="20" t="inlineStr">
        <is>
          <t>金体美鳊</t>
        </is>
      </c>
      <c r="C3" s="20" t="n">
        <v>0.01</v>
      </c>
      <c r="D3" s="20" t="n">
        <v>0.08</v>
      </c>
      <c r="E3" s="20" t="n">
        <v>2</v>
      </c>
      <c r="F3" s="20" t="n">
        <v>6</v>
      </c>
      <c r="G3" s="20" t="n">
        <v>0.15</v>
      </c>
    </row>
    <row r="4">
      <c r="A4" s="20" t="inlineStr">
        <is>
          <t>Green_Sunfish</t>
        </is>
      </c>
      <c r="B4" s="20" t="inlineStr">
        <is>
          <t>绿太阳鱼</t>
        </is>
      </c>
      <c r="C4" s="20" t="n">
        <v>0.02</v>
      </c>
      <c r="D4" s="20" t="n">
        <v>0.3</v>
      </c>
      <c r="E4" s="20" t="n">
        <v>2</v>
      </c>
      <c r="F4" s="20" t="n">
        <v>4</v>
      </c>
      <c r="G4" s="20" t="n">
        <v>0.5</v>
      </c>
    </row>
    <row r="5">
      <c r="A5" s="20" t="inlineStr">
        <is>
          <t>Black_Crappie</t>
        </is>
      </c>
      <c r="B5" s="20" t="inlineStr">
        <is>
          <t>黑刺盖太阳鱼</t>
        </is>
      </c>
      <c r="C5" s="20" t="n">
        <v>0.02</v>
      </c>
      <c r="D5" s="20" t="n">
        <v>0.2</v>
      </c>
      <c r="E5" s="20" t="n">
        <v>2</v>
      </c>
      <c r="F5" s="20" t="n">
        <v>4</v>
      </c>
      <c r="G5" s="20" t="n">
        <v>0.35</v>
      </c>
    </row>
    <row r="6">
      <c r="A6" s="20" t="inlineStr">
        <is>
          <t>White_Crappie</t>
        </is>
      </c>
      <c r="B6" s="20" t="inlineStr">
        <is>
          <t>白刺盖太阳鱼</t>
        </is>
      </c>
      <c r="C6" s="20" t="n">
        <v>0.03</v>
      </c>
      <c r="D6" s="20" t="n">
        <v>0.25</v>
      </c>
      <c r="E6" s="20" t="n">
        <v>3</v>
      </c>
      <c r="F6" s="20" t="n">
        <v>4</v>
      </c>
      <c r="G6" s="20" t="n">
        <v>0.4</v>
      </c>
    </row>
    <row r="7">
      <c r="A7" s="20" t="inlineStr">
        <is>
          <t>Redspotted_Sunfish</t>
        </is>
      </c>
      <c r="B7" s="20" t="inlineStr">
        <is>
          <t>红斑太阳鱼</t>
        </is>
      </c>
      <c r="C7" s="20" t="n">
        <v>0.01</v>
      </c>
      <c r="D7" s="20" t="n">
        <v>0.12</v>
      </c>
      <c r="E7" s="20" t="n">
        <v>1</v>
      </c>
      <c r="F7" s="20" t="n">
        <v>5</v>
      </c>
      <c r="G7" s="20" t="n">
        <v>0.2</v>
      </c>
    </row>
    <row r="8">
      <c r="A8" s="20" t="inlineStr">
        <is>
          <t>Largemouth_Bass</t>
        </is>
      </c>
      <c r="B8" s="20" t="inlineStr">
        <is>
          <t>大口黑鲈</t>
        </is>
      </c>
      <c r="C8" s="20" t="n">
        <v>0.1</v>
      </c>
      <c r="D8" s="20" t="n">
        <v>0.4</v>
      </c>
      <c r="E8" s="20" t="n">
        <v>2</v>
      </c>
      <c r="F8" s="20" t="n">
        <v>4</v>
      </c>
      <c r="G8" s="20" t="n">
        <v>0.5</v>
      </c>
    </row>
    <row r="9">
      <c r="A9" s="20" t="inlineStr">
        <is>
          <t>Channel_Catfish</t>
        </is>
      </c>
      <c r="B9" s="20" t="inlineStr">
        <is>
          <t>斑点叉尾鮰</t>
        </is>
      </c>
      <c r="C9" s="20" t="n">
        <v>0.02</v>
      </c>
      <c r="D9" s="20" t="n">
        <v>0.3</v>
      </c>
      <c r="E9" s="20" t="n">
        <v>1</v>
      </c>
      <c r="F9" s="20" t="n">
        <v>4</v>
      </c>
      <c r="G9" s="20" t="n">
        <v>0.5</v>
      </c>
    </row>
    <row r="10">
      <c r="A10" s="20" t="inlineStr">
        <is>
          <t>Pumpkinseed_Sunfish</t>
        </is>
      </c>
      <c r="B10" s="20" t="inlineStr">
        <is>
          <t>驼背太阳鱼</t>
        </is>
      </c>
      <c r="C10" s="20" t="n">
        <v>0.01</v>
      </c>
      <c r="D10" s="20" t="n">
        <v>0.15</v>
      </c>
      <c r="E10" s="20" t="n">
        <v>1</v>
      </c>
      <c r="F10" s="20" t="n">
        <v>5</v>
      </c>
      <c r="G10" s="20" t="n">
        <v>0.2</v>
      </c>
    </row>
    <row r="11">
      <c r="A11" s="20" t="inlineStr">
        <is>
          <t>Buffalofish</t>
        </is>
      </c>
      <c r="B11" s="20" t="inlineStr">
        <is>
          <t>水牛鱼</t>
        </is>
      </c>
      <c r="C11" s="20" t="n">
        <v>0.005</v>
      </c>
      <c r="D11" s="20" t="n">
        <v>0.05</v>
      </c>
      <c r="E11" s="20" t="n">
        <v>1</v>
      </c>
      <c r="F11" s="20" t="n">
        <v>6</v>
      </c>
      <c r="G11" s="20" t="n">
        <v>0.1</v>
      </c>
    </row>
    <row r="12">
      <c r="A12" s="20" t="inlineStr">
        <is>
          <t>Redear_Sunfish</t>
        </is>
      </c>
      <c r="B12" s="20" t="inlineStr">
        <is>
          <t>小冠太阳鱼</t>
        </is>
      </c>
      <c r="C12" s="20" t="n">
        <v>0.02</v>
      </c>
      <c r="D12" s="20" t="n">
        <v>0.15</v>
      </c>
      <c r="E12" s="20" t="n">
        <v>2</v>
      </c>
      <c r="F12" s="20" t="n">
        <v>5</v>
      </c>
      <c r="G12" s="20" t="n">
        <v>0.25</v>
      </c>
    </row>
    <row r="13">
      <c r="A13" s="20" t="inlineStr">
        <is>
          <t>Bluegill_Sunfish</t>
        </is>
      </c>
      <c r="B13" s="20" t="inlineStr">
        <is>
          <t>蓝鳃太阳鱼</t>
        </is>
      </c>
      <c r="C13" s="20" t="n">
        <v>0.01</v>
      </c>
      <c r="D13" s="20" t="n">
        <v>0.12</v>
      </c>
      <c r="E13" s="20" t="n">
        <v>1</v>
      </c>
      <c r="F13" s="20" t="n">
        <v>5</v>
      </c>
      <c r="G13" s="20" t="n">
        <v>0.2</v>
      </c>
    </row>
    <row r="14">
      <c r="A14" s="20" t="inlineStr">
        <is>
          <t>White_Channel_Catfish</t>
        </is>
      </c>
      <c r="B14" s="20" t="inlineStr">
        <is>
          <t>白化叉尾鮰</t>
        </is>
      </c>
      <c r="C14" s="20" t="n">
        <v>0.02</v>
      </c>
      <c r="D14" s="20" t="n">
        <v>0.3</v>
      </c>
      <c r="E14" s="20" t="n">
        <v>1</v>
      </c>
      <c r="F14" s="20" t="n">
        <v>4</v>
      </c>
      <c r="G14" s="20" t="n">
        <v>0.5</v>
      </c>
    </row>
    <row r="15">
      <c r="A15" s="20" t="inlineStr">
        <is>
          <t>Striped_Bass</t>
        </is>
      </c>
      <c r="B15" s="20" t="inlineStr">
        <is>
          <t>美洲条纹狼鲈</t>
        </is>
      </c>
      <c r="C15" s="20" t="n">
        <v>0.05</v>
      </c>
      <c r="D15" s="20" t="n">
        <v>0.3</v>
      </c>
      <c r="E15" s="20" t="n">
        <v>3</v>
      </c>
      <c r="F15" s="20" t="n">
        <v>4</v>
      </c>
      <c r="G15" s="20" t="n">
        <v>0.45</v>
      </c>
    </row>
    <row r="16">
      <c r="A16" s="20" t="inlineStr">
        <is>
          <t>Walleye</t>
        </is>
      </c>
      <c r="B16" s="20" t="inlineStr">
        <is>
          <t>玻璃梭鲈</t>
        </is>
      </c>
      <c r="C16" s="20" t="n">
        <v>0.03</v>
      </c>
      <c r="D16" s="20" t="n">
        <v>0.25</v>
      </c>
      <c r="E16" s="20" t="n">
        <v>3</v>
      </c>
      <c r="F16" s="20" t="n">
        <v>4</v>
      </c>
      <c r="G16" s="20" t="n">
        <v>0.4</v>
      </c>
    </row>
    <row r="17">
      <c r="A17" s="20" t="inlineStr">
        <is>
          <t>Muskellunge</t>
        </is>
      </c>
      <c r="B17" s="20" t="inlineStr">
        <is>
          <t>北美狗鱼</t>
        </is>
      </c>
      <c r="C17" s="20" t="n">
        <v>0.1</v>
      </c>
      <c r="D17" s="20" t="n">
        <v>0.5</v>
      </c>
      <c r="E17" s="20" t="n">
        <v>5</v>
      </c>
      <c r="F17" s="20" t="n">
        <v>4</v>
      </c>
      <c r="G17" s="20" t="n">
        <v>0.6</v>
      </c>
    </row>
    <row r="18">
      <c r="A18" s="20" t="inlineStr">
        <is>
          <t>Bowfin</t>
        </is>
      </c>
      <c r="B18" s="20" t="inlineStr">
        <is>
          <t>弓鳍鱼</t>
        </is>
      </c>
      <c r="C18" s="20" t="n">
        <v>0.05</v>
      </c>
      <c r="D18" s="20" t="n">
        <v>0.4</v>
      </c>
      <c r="E18" s="20" t="n">
        <v>3</v>
      </c>
      <c r="F18" s="20" t="n">
        <v>4</v>
      </c>
      <c r="G18" s="20" t="n">
        <v>0.5</v>
      </c>
    </row>
    <row r="19">
      <c r="A19" s="20" t="inlineStr">
        <is>
          <t>Channel_Catfish</t>
        </is>
      </c>
      <c r="B19" s="20" t="inlineStr">
        <is>
          <t>斑点叉尾鮰</t>
        </is>
      </c>
      <c r="C19" s="20" t="n">
        <v>0.02</v>
      </c>
      <c r="D19" s="20" t="n">
        <v>0.3</v>
      </c>
      <c r="E19" s="20" t="n">
        <v>1</v>
      </c>
      <c r="F19" s="20" t="n">
        <v>4</v>
      </c>
      <c r="G19" s="20" t="n">
        <v>0.5</v>
      </c>
    </row>
    <row r="20">
      <c r="A20" s="20" t="inlineStr">
        <is>
          <t>Largemouth_Bass</t>
        </is>
      </c>
      <c r="B20" s="20" t="inlineStr">
        <is>
          <t>大口黑鲈</t>
        </is>
      </c>
      <c r="C20" s="20" t="n">
        <v>0.1</v>
      </c>
      <c r="D20" s="20" t="n">
        <v>0.4</v>
      </c>
      <c r="E20" s="20" t="n">
        <v>2</v>
      </c>
      <c r="F20" s="20" t="n">
        <v>4</v>
      </c>
      <c r="G20" s="20" t="n">
        <v>0.5</v>
      </c>
    </row>
    <row r="21">
      <c r="A21" s="20" t="inlineStr">
        <is>
          <t>Black_Crappie</t>
        </is>
      </c>
      <c r="B21" s="20" t="inlineStr">
        <is>
          <t>黑斑刺盖太阳鱼</t>
        </is>
      </c>
      <c r="C21" s="20" t="n">
        <v>0.02</v>
      </c>
      <c r="D21" s="20" t="n">
        <v>0.2</v>
      </c>
      <c r="E21" s="20" t="n">
        <v>2</v>
      </c>
      <c r="F21" s="20" t="n">
        <v>4</v>
      </c>
      <c r="G21" s="20" t="n">
        <v>0.35</v>
      </c>
    </row>
    <row r="22">
      <c r="A22" s="20" t="inlineStr">
        <is>
          <t>Yellow_Perch</t>
        </is>
      </c>
      <c r="B22" s="20" t="inlineStr">
        <is>
          <t>黄鲈</t>
        </is>
      </c>
      <c r="C22" s="20" t="n">
        <v>0.02</v>
      </c>
      <c r="D22" s="20" t="n">
        <v>0.25</v>
      </c>
      <c r="E22" s="20" t="n">
        <v>2</v>
      </c>
      <c r="F22" s="20" t="n">
        <v>4</v>
      </c>
      <c r="G22" s="20" t="n">
        <v>0.4</v>
      </c>
    </row>
    <row r="23">
      <c r="A23" s="20" t="inlineStr">
        <is>
          <t>Rock_Bass</t>
        </is>
      </c>
      <c r="B23" s="20" t="inlineStr">
        <is>
          <t>岩钝鲈</t>
        </is>
      </c>
      <c r="C23" s="20" t="n">
        <v>0.02</v>
      </c>
      <c r="D23" s="20" t="n">
        <v>0.3</v>
      </c>
      <c r="E23" s="20" t="n">
        <v>2</v>
      </c>
      <c r="F23" s="20" t="n">
        <v>4</v>
      </c>
      <c r="G23" s="20" t="n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O140"/>
  <sheetViews>
    <sheetView workbookViewId="0">
      <selection activeCell="C122" sqref="C122"/>
    </sheetView>
  </sheetViews>
  <sheetFormatPr baseColWidth="8" defaultRowHeight="14.25"/>
  <cols>
    <col width="9.25" bestFit="1" customWidth="1" min="1" max="1"/>
    <col width="23.625" bestFit="1" customWidth="1" min="2" max="2"/>
    <col width="24.5" bestFit="1" customWidth="1" min="3" max="3"/>
  </cols>
  <sheetData>
    <row r="1">
      <c r="A1" t="inlineStr">
        <is>
          <t>id</t>
        </is>
      </c>
      <c r="B1" t="inlineStr">
        <is>
          <t>pose_group</t>
        </is>
      </c>
      <c r="C1" t="inlineStr">
        <is>
          <t>pose_type</t>
        </is>
      </c>
      <c r="D1" t="inlineStr">
        <is>
          <t>a</t>
        </is>
      </c>
      <c r="E1" t="inlineStr">
        <is>
          <t>b</t>
        </is>
      </c>
      <c r="F1" t="inlineStr">
        <is>
          <t>c</t>
        </is>
      </c>
      <c r="J1" s="46" t="inlineStr">
        <is>
          <t>id</t>
        </is>
      </c>
      <c r="K1" s="46" t="inlineStr">
        <is>
          <t>pose_group</t>
        </is>
      </c>
      <c r="L1" s="46" t="inlineStr">
        <is>
          <t>pose_type</t>
        </is>
      </c>
      <c r="M1" s="46" t="inlineStr">
        <is>
          <t>a</t>
        </is>
      </c>
      <c r="N1" s="46" t="inlineStr">
        <is>
          <t>b</t>
        </is>
      </c>
      <c r="O1" s="46" t="inlineStr">
        <is>
          <t>c</t>
        </is>
      </c>
    </row>
    <row r="2" ht="28.5" customHeight="1">
      <c r="A2" t="inlineStr">
        <is>
          <t>ID</t>
        </is>
      </c>
      <c r="B2" s="41" t="inlineStr">
        <is>
          <t>饵姿态配置id_x000D_
#BaitTypePoseMap</t>
        </is>
      </c>
      <c r="C2" s="41" t="inlineStr">
        <is>
          <t>手法类型_x000D_
#MotionTypeEnum</t>
        </is>
      </c>
      <c r="D2" t="inlineStr">
        <is>
          <t>函数系数a，姿态吸引力二次曲线的二次项</t>
        </is>
      </c>
      <c r="E2" t="inlineStr">
        <is>
          <t>函数系数b，姿态吸引力二次曲线的一次项</t>
        </is>
      </c>
      <c r="F2" t="inlineStr">
        <is>
          <t>函数系数c，姿态吸引力二次曲线的常数项</t>
        </is>
      </c>
      <c r="J2" s="54" t="n">
        <v>3050097</v>
      </c>
      <c r="K2" s="47" t="inlineStr">
        <is>
          <t>posebp_lure_jointed</t>
        </is>
      </c>
      <c r="L2" s="47" t="inlineStr">
        <is>
          <t>静止</t>
        </is>
      </c>
      <c r="M2" s="47" t="n">
        <v>0</v>
      </c>
      <c r="N2" s="47" t="n">
        <v>0</v>
      </c>
      <c r="O2" s="47" t="n">
        <v>0.05</v>
      </c>
    </row>
    <row r="3">
      <c r="A3" s="53" t="n">
        <v>3051000</v>
      </c>
      <c r="B3" t="inlineStr">
        <is>
          <t>posebp_general_realbait</t>
        </is>
      </c>
      <c r="C3" t="inlineStr">
        <is>
          <t>[鱼饵运动类型]无规则运动</t>
        </is>
      </c>
      <c r="D3" t="n">
        <v>0</v>
      </c>
      <c r="E3" t="n">
        <v>0</v>
      </c>
      <c r="F3" t="n">
        <v>0.01</v>
      </c>
      <c r="J3" s="55" t="n">
        <v>3050098</v>
      </c>
      <c r="K3" s="47" t="inlineStr">
        <is>
          <t>posebp_lure_jointed</t>
        </is>
      </c>
      <c r="L3" s="47" t="inlineStr">
        <is>
          <t>无规则运动</t>
        </is>
      </c>
      <c r="M3" s="47" t="n">
        <v>0</v>
      </c>
      <c r="N3" s="47" t="n">
        <v>0</v>
      </c>
      <c r="O3" s="47" t="n">
        <v>0.05</v>
      </c>
    </row>
    <row r="4">
      <c r="A4" s="53" t="n">
        <v>3051001</v>
      </c>
      <c r="B4" t="inlineStr">
        <is>
          <t>posebp_general_realbait</t>
        </is>
      </c>
      <c r="C4" t="inlineStr">
        <is>
          <t>[鱼饵运动类型]静止</t>
        </is>
      </c>
      <c r="D4" t="n">
        <v>0</v>
      </c>
      <c r="E4" t="n">
        <v>0.08</v>
      </c>
      <c r="F4" t="n">
        <v>0.92</v>
      </c>
      <c r="J4" s="55" t="n">
        <v>3050099</v>
      </c>
      <c r="K4" s="47" t="inlineStr">
        <is>
          <t>posebp_lure_jointed</t>
        </is>
      </c>
      <c r="L4" s="47" t="inlineStr">
        <is>
          <t>自由落体</t>
        </is>
      </c>
      <c r="M4" s="47" t="n">
        <v>0.15</v>
      </c>
      <c r="N4" s="47" t="n">
        <v>0.08</v>
      </c>
      <c r="O4" s="47" t="n">
        <v>0.2</v>
      </c>
    </row>
    <row r="5">
      <c r="A5" s="53" t="n">
        <v>3050001</v>
      </c>
      <c r="B5" t="inlineStr">
        <is>
          <t>posebp_lure_t-tail</t>
        </is>
      </c>
      <c r="C5" t="inlineStr">
        <is>
          <t>[鱼饵运动类型]静止</t>
        </is>
      </c>
      <c r="D5" t="n">
        <v>0</v>
      </c>
      <c r="E5" t="n">
        <v>0</v>
      </c>
      <c r="F5" t="n">
        <v>0.05</v>
      </c>
      <c r="J5" s="55" t="n">
        <v>3050100</v>
      </c>
      <c r="K5" s="47" t="inlineStr">
        <is>
          <t>posebp_lure_jointed</t>
        </is>
      </c>
      <c r="L5" s="47" t="inlineStr">
        <is>
          <t>直走</t>
        </is>
      </c>
      <c r="M5" s="47" t="n">
        <v>0.35</v>
      </c>
      <c r="N5" s="47" t="n">
        <v>0.15</v>
      </c>
      <c r="O5" s="47" t="n">
        <v>0.3</v>
      </c>
    </row>
    <row r="6">
      <c r="A6" s="53" t="n">
        <v>3050002</v>
      </c>
      <c r="B6" t="inlineStr">
        <is>
          <t>posebp_lure_t-tail</t>
        </is>
      </c>
      <c r="C6" t="inlineStr">
        <is>
          <t>[鱼饵运动类型]无规则运动</t>
        </is>
      </c>
      <c r="D6" t="n">
        <v>0</v>
      </c>
      <c r="E6" t="n">
        <v>0</v>
      </c>
      <c r="F6" t="n">
        <v>0.05</v>
      </c>
      <c r="J6" s="55" t="n">
        <v>3050101</v>
      </c>
      <c r="K6" s="47" t="inlineStr">
        <is>
          <t>posebp_lure_jointed</t>
        </is>
      </c>
      <c r="L6" s="47" t="inlineStr">
        <is>
          <t>直走摇晃</t>
        </is>
      </c>
      <c r="M6" s="47" t="n">
        <v>0.4</v>
      </c>
      <c r="N6" s="47" t="n">
        <v>0.16</v>
      </c>
      <c r="O6" s="47" t="n">
        <v>0.4</v>
      </c>
    </row>
    <row r="7">
      <c r="A7" s="53" t="n">
        <v>3050003</v>
      </c>
      <c r="B7" t="inlineStr">
        <is>
          <t>posebp_lure_t-tail</t>
        </is>
      </c>
      <c r="C7" t="inlineStr">
        <is>
          <t>[鱼饵运动类型]自由落体</t>
        </is>
      </c>
      <c r="D7" t="n">
        <v>0.2</v>
      </c>
      <c r="E7" t="n">
        <v>0.1</v>
      </c>
      <c r="F7" t="n">
        <v>0.15</v>
      </c>
      <c r="J7" s="55" t="n">
        <v>3050102</v>
      </c>
      <c r="K7" s="47" t="inlineStr">
        <is>
          <t>posebp_lure_jointed</t>
        </is>
      </c>
      <c r="L7" s="47" t="inlineStr">
        <is>
          <t>摇晃</t>
        </is>
      </c>
      <c r="M7" s="47" t="n">
        <v>0.25</v>
      </c>
      <c r="N7" s="47" t="n">
        <v>0.12</v>
      </c>
      <c r="O7" s="47" t="n">
        <v>0.2</v>
      </c>
    </row>
    <row r="8">
      <c r="A8" s="53" t="n">
        <v>3050004</v>
      </c>
      <c r="B8" t="inlineStr">
        <is>
          <t>posebp_lure_t-tail</t>
        </is>
      </c>
      <c r="C8" t="inlineStr">
        <is>
          <t>[鱼饵运动类型]直走</t>
        </is>
      </c>
      <c r="D8" t="n">
        <v>0.35</v>
      </c>
      <c r="E8" t="n">
        <v>0.15</v>
      </c>
      <c r="F8" t="n">
        <v>0.35</v>
      </c>
      <c r="J8" s="55" t="n">
        <v>3050103</v>
      </c>
      <c r="K8" s="47" t="inlineStr">
        <is>
          <t>posebp_lure_jointed</t>
        </is>
      </c>
      <c r="L8" s="47" t="inlineStr">
        <is>
          <t>抽搐</t>
        </is>
      </c>
      <c r="M8" s="47" t="n">
        <v>0.4</v>
      </c>
      <c r="N8" s="47" t="n">
        <v>0.16</v>
      </c>
      <c r="O8" s="47" t="n">
        <v>0.3</v>
      </c>
    </row>
    <row r="9">
      <c r="A9" s="53" t="n">
        <v>3050005</v>
      </c>
      <c r="B9" t="inlineStr">
        <is>
          <t>posebp_lure_t-tail</t>
        </is>
      </c>
      <c r="C9" t="inlineStr">
        <is>
          <t>[鱼饵运动类型]直走摇晃</t>
        </is>
      </c>
      <c r="D9" t="n">
        <v>0.4</v>
      </c>
      <c r="E9" t="n">
        <v>0.15</v>
      </c>
      <c r="F9" t="n">
        <v>0.4</v>
      </c>
      <c r="J9" s="55" t="n">
        <v>3050104</v>
      </c>
      <c r="K9" s="47" t="inlineStr">
        <is>
          <t>posebp_lure_jointed</t>
        </is>
      </c>
      <c r="L9" s="47" t="inlineStr">
        <is>
          <t>停走</t>
        </is>
      </c>
      <c r="M9" s="47" t="n">
        <v>0.35</v>
      </c>
      <c r="N9" s="47" t="n">
        <v>0.13</v>
      </c>
      <c r="O9" s="47" t="n">
        <v>0.3</v>
      </c>
    </row>
    <row r="10">
      <c r="A10" s="53" t="n">
        <v>3050006</v>
      </c>
      <c r="B10" t="inlineStr">
        <is>
          <t>posebp_lure_t-tail</t>
        </is>
      </c>
      <c r="C10" t="inlineStr">
        <is>
          <t>[鱼饵运动类型]摇晃</t>
        </is>
      </c>
      <c r="D10" t="n">
        <v>0.2</v>
      </c>
      <c r="E10" t="n">
        <v>0.1</v>
      </c>
      <c r="F10" t="n">
        <v>0.2</v>
      </c>
      <c r="J10" s="54" t="n">
        <v>3050105</v>
      </c>
      <c r="K10" s="47" t="inlineStr">
        <is>
          <t>posebp_lure_frog</t>
        </is>
      </c>
      <c r="L10" s="47" t="inlineStr">
        <is>
          <t>静止</t>
        </is>
      </c>
      <c r="M10" s="47" t="n">
        <v>0</v>
      </c>
      <c r="N10" s="47" t="n">
        <v>0</v>
      </c>
      <c r="O10" s="47" t="n">
        <v>0.05</v>
      </c>
    </row>
    <row r="11">
      <c r="A11" s="53" t="n">
        <v>3050007</v>
      </c>
      <c r="B11" t="inlineStr">
        <is>
          <t>posebp_lure_t-tail</t>
        </is>
      </c>
      <c r="C11" t="inlineStr">
        <is>
          <t>[鱼饵运动类型]抽搐</t>
        </is>
      </c>
      <c r="D11" t="n">
        <v>0.35</v>
      </c>
      <c r="E11" t="n">
        <v>0.14</v>
      </c>
      <c r="F11" t="n">
        <v>0.3</v>
      </c>
      <c r="J11" s="55" t="n">
        <v>3050106</v>
      </c>
      <c r="K11" s="47" t="inlineStr">
        <is>
          <t>posebp_lure_frog</t>
        </is>
      </c>
      <c r="L11" s="47" t="inlineStr">
        <is>
          <t>无规则运动</t>
        </is>
      </c>
      <c r="M11" s="47" t="n">
        <v>0</v>
      </c>
      <c r="N11" s="47" t="n">
        <v>0</v>
      </c>
      <c r="O11" s="47" t="n">
        <v>0.05</v>
      </c>
    </row>
    <row r="12">
      <c r="A12" s="53" t="n">
        <v>3050008</v>
      </c>
      <c r="B12" t="inlineStr">
        <is>
          <t>posebp_lure_t-tail</t>
        </is>
      </c>
      <c r="C12" t="inlineStr">
        <is>
          <t>[鱼饵运动类型]停走</t>
        </is>
      </c>
      <c r="D12" t="n">
        <v>0.3</v>
      </c>
      <c r="E12" t="n">
        <v>0.13</v>
      </c>
      <c r="F12" t="n">
        <v>0.3</v>
      </c>
      <c r="J12" s="55" t="n">
        <v>3050107</v>
      </c>
      <c r="K12" s="47" t="inlineStr">
        <is>
          <t>posebp_lure_frog</t>
        </is>
      </c>
      <c r="L12" s="47" t="inlineStr">
        <is>
          <t>自由落体</t>
        </is>
      </c>
      <c r="M12" s="47" t="n">
        <v>0.05</v>
      </c>
      <c r="N12" s="47" t="n">
        <v>0.05</v>
      </c>
      <c r="O12" s="47" t="n">
        <v>0.1</v>
      </c>
    </row>
    <row r="13">
      <c r="A13" s="53" t="n">
        <v>3050009</v>
      </c>
      <c r="B13" t="inlineStr">
        <is>
          <t>posebp_lure_grub</t>
        </is>
      </c>
      <c r="C13" t="inlineStr">
        <is>
          <t>[鱼饵运动类型]静止</t>
        </is>
      </c>
      <c r="D13" t="n">
        <v>0</v>
      </c>
      <c r="E13" t="n">
        <v>0</v>
      </c>
      <c r="F13" t="n">
        <v>0.05</v>
      </c>
      <c r="J13" s="55" t="n">
        <v>3050108</v>
      </c>
      <c r="K13" s="47" t="inlineStr">
        <is>
          <t>posebp_lure_frog</t>
        </is>
      </c>
      <c r="L13" s="47" t="inlineStr">
        <is>
          <t>直走</t>
        </is>
      </c>
      <c r="M13" s="47" t="n">
        <v>0.3</v>
      </c>
      <c r="N13" s="47" t="n">
        <v>0.13</v>
      </c>
      <c r="O13" s="47" t="n">
        <v>0.3</v>
      </c>
    </row>
    <row r="14">
      <c r="A14" s="53" t="n">
        <v>3050010</v>
      </c>
      <c r="B14" t="inlineStr">
        <is>
          <t>posebp_lure_grub</t>
        </is>
      </c>
      <c r="C14" t="inlineStr">
        <is>
          <t>[鱼饵运动类型]无规则运动</t>
        </is>
      </c>
      <c r="D14" t="n">
        <v>0</v>
      </c>
      <c r="E14" t="n">
        <v>0</v>
      </c>
      <c r="F14" t="n">
        <v>0.05</v>
      </c>
      <c r="J14" s="55" t="n">
        <v>3050109</v>
      </c>
      <c r="K14" s="47" t="inlineStr">
        <is>
          <t>posebp_lure_frog</t>
        </is>
      </c>
      <c r="L14" s="47" t="inlineStr">
        <is>
          <t>直走摇晃</t>
        </is>
      </c>
      <c r="M14" s="47" t="n">
        <v>0.35</v>
      </c>
      <c r="N14" s="47" t="n">
        <v>0.15</v>
      </c>
      <c r="O14" s="47" t="n">
        <v>0.35</v>
      </c>
    </row>
    <row r="15">
      <c r="A15" s="53" t="n">
        <v>3050011</v>
      </c>
      <c r="B15" t="inlineStr">
        <is>
          <t>posebp_lure_grub</t>
        </is>
      </c>
      <c r="C15" t="inlineStr">
        <is>
          <t>[鱼饵运动类型]自由落体</t>
        </is>
      </c>
      <c r="D15" t="n">
        <v>0.25</v>
      </c>
      <c r="E15" t="n">
        <v>0.12</v>
      </c>
      <c r="F15" t="n">
        <v>0.2</v>
      </c>
      <c r="J15" s="55" t="n">
        <v>3050110</v>
      </c>
      <c r="K15" s="47" t="inlineStr">
        <is>
          <t>posebp_lure_frog</t>
        </is>
      </c>
      <c r="L15" s="47" t="inlineStr">
        <is>
          <t>摇晃</t>
        </is>
      </c>
      <c r="M15" s="47" t="n">
        <v>0.2</v>
      </c>
      <c r="N15" s="47" t="n">
        <v>0.1</v>
      </c>
      <c r="O15" s="47" t="n">
        <v>0.2</v>
      </c>
    </row>
    <row r="16">
      <c r="A16" s="53" t="n">
        <v>3050012</v>
      </c>
      <c r="B16" t="inlineStr">
        <is>
          <t>posebp_lure_grub</t>
        </is>
      </c>
      <c r="C16" t="inlineStr">
        <is>
          <t>[鱼饵运动类型]直走</t>
        </is>
      </c>
      <c r="D16" t="n">
        <v>0.3</v>
      </c>
      <c r="E16" t="n">
        <v>0.13</v>
      </c>
      <c r="F16" t="n">
        <v>0.3</v>
      </c>
      <c r="J16" s="55" t="n">
        <v>3050111</v>
      </c>
      <c r="K16" s="47" t="inlineStr">
        <is>
          <t>posebp_lure_frog</t>
        </is>
      </c>
      <c r="L16" s="47" t="inlineStr">
        <is>
          <t>抽搐</t>
        </is>
      </c>
      <c r="M16" s="47" t="n">
        <v>0.4</v>
      </c>
      <c r="N16" s="47" t="n">
        <v>0.15</v>
      </c>
      <c r="O16" s="47" t="n">
        <v>0.3</v>
      </c>
    </row>
    <row r="17">
      <c r="A17" s="53" t="n">
        <v>3050013</v>
      </c>
      <c r="B17" t="inlineStr">
        <is>
          <t>posebp_lure_grub</t>
        </is>
      </c>
      <c r="C17" t="inlineStr">
        <is>
          <t>[鱼饵运动类型]直走摇晃</t>
        </is>
      </c>
      <c r="D17" t="n">
        <v>0.4</v>
      </c>
      <c r="E17" t="n">
        <v>0.15</v>
      </c>
      <c r="F17" t="n">
        <v>0.4</v>
      </c>
      <c r="J17" s="55" t="n">
        <v>3050112</v>
      </c>
      <c r="K17" s="47" t="inlineStr">
        <is>
          <t>posebp_lure_frog</t>
        </is>
      </c>
      <c r="L17" s="47" t="inlineStr">
        <is>
          <t>停走</t>
        </is>
      </c>
      <c r="M17" s="47" t="n">
        <v>0.4</v>
      </c>
      <c r="N17" s="47" t="n">
        <v>0.15</v>
      </c>
      <c r="O17" s="47" t="n">
        <v>0.3</v>
      </c>
    </row>
    <row r="18">
      <c r="A18" s="53" t="n">
        <v>3050014</v>
      </c>
      <c r="B18" t="inlineStr">
        <is>
          <t>posebp_lure_grub</t>
        </is>
      </c>
      <c r="C18" t="inlineStr">
        <is>
          <t>[鱼饵运动类型]摇晃</t>
        </is>
      </c>
      <c r="D18" t="n">
        <v>0.2</v>
      </c>
      <c r="E18" t="n">
        <v>0.1</v>
      </c>
      <c r="F18" t="n">
        <v>0.2</v>
      </c>
      <c r="J18" s="54" t="n">
        <v>3050113</v>
      </c>
      <c r="K18" s="47" t="inlineStr">
        <is>
          <t>posebp_lure_whisker</t>
        </is>
      </c>
      <c r="L18" s="47" t="inlineStr">
        <is>
          <t>静止</t>
        </is>
      </c>
      <c r="M18" s="47" t="n">
        <v>0</v>
      </c>
      <c r="N18" s="47" t="n">
        <v>0</v>
      </c>
      <c r="O18" s="47" t="n">
        <v>0.05</v>
      </c>
    </row>
    <row r="19">
      <c r="A19" s="53" t="n">
        <v>3050015</v>
      </c>
      <c r="B19" t="inlineStr">
        <is>
          <t>posebp_lure_grub</t>
        </is>
      </c>
      <c r="C19" t="inlineStr">
        <is>
          <t>[鱼饵运动类型]抽搐</t>
        </is>
      </c>
      <c r="D19" t="n">
        <v>0.3</v>
      </c>
      <c r="E19" t="n">
        <v>0.13</v>
      </c>
      <c r="F19" t="n">
        <v>0.3</v>
      </c>
      <c r="J19" s="55" t="n">
        <v>3050114</v>
      </c>
      <c r="K19" s="47" t="inlineStr">
        <is>
          <t>posebp_lure_whisker</t>
        </is>
      </c>
      <c r="L19" s="47" t="inlineStr">
        <is>
          <t>无规则运动</t>
        </is>
      </c>
      <c r="M19" s="47" t="n">
        <v>0</v>
      </c>
      <c r="N19" s="47" t="n">
        <v>0</v>
      </c>
      <c r="O19" s="47" t="n">
        <v>0.05</v>
      </c>
    </row>
    <row r="20">
      <c r="A20" s="53" t="n">
        <v>3050016</v>
      </c>
      <c r="B20" t="inlineStr">
        <is>
          <t>posebp_lure_grub</t>
        </is>
      </c>
      <c r="C20" t="inlineStr">
        <is>
          <t>[鱼饵运动类型]停走</t>
        </is>
      </c>
      <c r="D20" t="n">
        <v>0.3</v>
      </c>
      <c r="E20" t="n">
        <v>0.13</v>
      </c>
      <c r="F20" t="n">
        <v>0.3</v>
      </c>
      <c r="J20" s="55" t="n">
        <v>3050115</v>
      </c>
      <c r="K20" s="47" t="inlineStr">
        <is>
          <t>posebp_lure_whisker</t>
        </is>
      </c>
      <c r="L20" s="47" t="inlineStr">
        <is>
          <t>自由落体</t>
        </is>
      </c>
      <c r="M20" s="47" t="n">
        <v>0.3</v>
      </c>
      <c r="N20" s="47" t="n">
        <v>0.15</v>
      </c>
      <c r="O20" s="47" t="n">
        <v>0.25</v>
      </c>
    </row>
    <row r="21">
      <c r="A21" s="53" t="n">
        <v>3050017</v>
      </c>
      <c r="B21" t="inlineStr">
        <is>
          <t>posebp_lure_softworm</t>
        </is>
      </c>
      <c r="C21" t="inlineStr">
        <is>
          <t>[鱼饵运动类型]静止</t>
        </is>
      </c>
      <c r="D21" t="n">
        <v>0</v>
      </c>
      <c r="E21" t="n">
        <v>0</v>
      </c>
      <c r="F21" t="n">
        <v>0.05</v>
      </c>
      <c r="J21" s="55" t="n">
        <v>3050116</v>
      </c>
      <c r="K21" s="47" t="inlineStr">
        <is>
          <t>posebp_lure_whisker</t>
        </is>
      </c>
      <c r="L21" s="47" t="inlineStr">
        <is>
          <t>直走</t>
        </is>
      </c>
      <c r="M21" s="47" t="n">
        <v>0.2</v>
      </c>
      <c r="N21" s="47" t="n">
        <v>0.08</v>
      </c>
      <c r="O21" s="47" t="n">
        <v>0.2</v>
      </c>
    </row>
    <row r="22">
      <c r="A22" s="53" t="n">
        <v>3050018</v>
      </c>
      <c r="B22" t="inlineStr">
        <is>
          <t>posebp_lure_softworm</t>
        </is>
      </c>
      <c r="C22" t="inlineStr">
        <is>
          <t>[鱼饵运动类型]无规则运动</t>
        </is>
      </c>
      <c r="D22" t="n">
        <v>0</v>
      </c>
      <c r="E22" t="n">
        <v>0</v>
      </c>
      <c r="F22" t="n">
        <v>0.05</v>
      </c>
      <c r="J22" s="55" t="n">
        <v>3050117</v>
      </c>
      <c r="K22" s="47" t="inlineStr">
        <is>
          <t>posebp_lure_whisker</t>
        </is>
      </c>
      <c r="L22" s="47" t="inlineStr">
        <is>
          <t>直走摇晃</t>
        </is>
      </c>
      <c r="M22" s="47" t="n">
        <v>0.25</v>
      </c>
      <c r="N22" s="47" t="n">
        <v>0.1</v>
      </c>
      <c r="O22" s="47" t="n">
        <v>0.25</v>
      </c>
    </row>
    <row r="23">
      <c r="A23" s="53" t="n">
        <v>3050019</v>
      </c>
      <c r="B23" t="inlineStr">
        <is>
          <t>posebp_lure_softworm</t>
        </is>
      </c>
      <c r="C23" t="inlineStr">
        <is>
          <t>[鱼饵运动类型]自由落体</t>
        </is>
      </c>
      <c r="D23" t="n">
        <v>0.3</v>
      </c>
      <c r="E23" t="n">
        <v>0.15</v>
      </c>
      <c r="F23" t="n">
        <v>0.25</v>
      </c>
      <c r="J23" s="55" t="n">
        <v>3050118</v>
      </c>
      <c r="K23" s="47" t="inlineStr">
        <is>
          <t>posebp_lure_whisker</t>
        </is>
      </c>
      <c r="L23" s="47" t="inlineStr">
        <is>
          <t>摇晃</t>
        </is>
      </c>
      <c r="M23" s="47" t="n">
        <v>0.2</v>
      </c>
      <c r="N23" s="47" t="n">
        <v>0.1</v>
      </c>
      <c r="O23" s="47" t="n">
        <v>0.2</v>
      </c>
    </row>
    <row r="24">
      <c r="A24" s="53" t="n">
        <v>3050020</v>
      </c>
      <c r="B24" t="inlineStr">
        <is>
          <t>posebp_lure_softworm</t>
        </is>
      </c>
      <c r="C24" t="inlineStr">
        <is>
          <t>[鱼饵运动类型]直走</t>
        </is>
      </c>
      <c r="D24" t="n">
        <v>0.2</v>
      </c>
      <c r="E24" t="n">
        <v>0.08</v>
      </c>
      <c r="F24" t="n">
        <v>0.2</v>
      </c>
      <c r="J24" s="55" t="n">
        <v>3050119</v>
      </c>
      <c r="K24" s="47" t="inlineStr">
        <is>
          <t>posebp_lure_whisker</t>
        </is>
      </c>
      <c r="L24" s="47" t="inlineStr">
        <is>
          <t>抽搐</t>
        </is>
      </c>
      <c r="M24" s="47" t="n">
        <v>0.35</v>
      </c>
      <c r="N24" s="47" t="n">
        <v>0.14</v>
      </c>
      <c r="O24" s="47" t="n">
        <v>0.25</v>
      </c>
    </row>
    <row r="25">
      <c r="A25" s="53" t="n">
        <v>3050021</v>
      </c>
      <c r="B25" t="inlineStr">
        <is>
          <t>posebp_lure_softworm</t>
        </is>
      </c>
      <c r="C25" t="inlineStr">
        <is>
          <t>[鱼饵运动类型]直走摇晃</t>
        </is>
      </c>
      <c r="D25" t="n">
        <v>0.25</v>
      </c>
      <c r="E25" t="n">
        <v>0.1</v>
      </c>
      <c r="F25" t="n">
        <v>0.25</v>
      </c>
      <c r="J25" s="55" t="n">
        <v>3050120</v>
      </c>
      <c r="K25" s="47" t="inlineStr">
        <is>
          <t>posebp_lure_whisker</t>
        </is>
      </c>
      <c r="L25" s="47" t="inlineStr">
        <is>
          <t>停走</t>
        </is>
      </c>
      <c r="M25" s="47" t="n">
        <v>0.25</v>
      </c>
      <c r="N25" s="47" t="n">
        <v>0.1</v>
      </c>
      <c r="O25" s="47" t="n">
        <v>0.25</v>
      </c>
    </row>
    <row r="26">
      <c r="A26" s="53" t="n">
        <v>3050022</v>
      </c>
      <c r="B26" t="inlineStr">
        <is>
          <t>posebp_lure_softworm</t>
        </is>
      </c>
      <c r="C26" t="inlineStr">
        <is>
          <t>[鱼饵运动类型]摇晃</t>
        </is>
      </c>
      <c r="D26" t="n">
        <v>0.2</v>
      </c>
      <c r="E26" t="n">
        <v>0.1</v>
      </c>
      <c r="F26" t="n">
        <v>0.2</v>
      </c>
      <c r="J26" s="54" t="n">
        <v>3050121</v>
      </c>
      <c r="K26" s="47" t="inlineStr">
        <is>
          <t>posebp_lure_comp_spinner</t>
        </is>
      </c>
      <c r="L26" s="47" t="inlineStr">
        <is>
          <t>静止</t>
        </is>
      </c>
      <c r="M26" s="47" t="n">
        <v>0</v>
      </c>
      <c r="N26" s="47" t="n">
        <v>0</v>
      </c>
      <c r="O26" s="47" t="n">
        <v>0.05</v>
      </c>
    </row>
    <row r="27">
      <c r="A27" s="53" t="n">
        <v>3050023</v>
      </c>
      <c r="B27" t="inlineStr">
        <is>
          <t>posebp_lure_softworm</t>
        </is>
      </c>
      <c r="C27" t="inlineStr">
        <is>
          <t>[鱼饵运动类型]抽搐</t>
        </is>
      </c>
      <c r="D27" t="n">
        <v>0.35</v>
      </c>
      <c r="E27" t="n">
        <v>0.14</v>
      </c>
      <c r="F27" t="n">
        <v>0.25</v>
      </c>
      <c r="J27" s="55" t="n">
        <v>3050122</v>
      </c>
      <c r="K27" s="47" t="inlineStr">
        <is>
          <t>posebp_lure_comp_spinner</t>
        </is>
      </c>
      <c r="L27" s="47" t="inlineStr">
        <is>
          <t>无规则运动</t>
        </is>
      </c>
      <c r="M27" s="47" t="n">
        <v>0</v>
      </c>
      <c r="N27" s="47" t="n">
        <v>0</v>
      </c>
      <c r="O27" s="47" t="n">
        <v>0.05</v>
      </c>
    </row>
    <row r="28">
      <c r="A28" s="53" t="n">
        <v>3050024</v>
      </c>
      <c r="B28" t="inlineStr">
        <is>
          <t>posebp_lure_softworm</t>
        </is>
      </c>
      <c r="C28" t="inlineStr">
        <is>
          <t>[鱼饵运动类型]停走</t>
        </is>
      </c>
      <c r="D28" t="n">
        <v>0.25</v>
      </c>
      <c r="E28" t="n">
        <v>0.1</v>
      </c>
      <c r="F28" t="n">
        <v>0.25</v>
      </c>
      <c r="J28" s="55" t="n">
        <v>3050123</v>
      </c>
      <c r="K28" s="47" t="inlineStr">
        <is>
          <t>posebp_lure_comp_spinner</t>
        </is>
      </c>
      <c r="L28" s="47" t="inlineStr">
        <is>
          <t>自由落体</t>
        </is>
      </c>
      <c r="M28" s="47" t="n">
        <v>0.1</v>
      </c>
      <c r="N28" s="47" t="n">
        <v>0.05</v>
      </c>
      <c r="O28" s="47" t="n">
        <v>0.2</v>
      </c>
    </row>
    <row r="29">
      <c r="A29" s="53" t="n">
        <v>3050025</v>
      </c>
      <c r="B29" t="inlineStr">
        <is>
          <t>posebp_lure_tube_shrimp</t>
        </is>
      </c>
      <c r="C29" t="inlineStr">
        <is>
          <t>[鱼饵运动类型]静止</t>
        </is>
      </c>
      <c r="D29" t="n">
        <v>0</v>
      </c>
      <c r="E29" t="n">
        <v>0</v>
      </c>
      <c r="F29" t="n">
        <v>0.05</v>
      </c>
      <c r="J29" s="55" t="n">
        <v>3050124</v>
      </c>
      <c r="K29" s="47" t="inlineStr">
        <is>
          <t>posebp_lure_comp_spinner</t>
        </is>
      </c>
      <c r="L29" s="47" t="inlineStr">
        <is>
          <t>直走</t>
        </is>
      </c>
      <c r="M29" s="47" t="n">
        <v>0.4</v>
      </c>
      <c r="N29" s="47" t="n">
        <v>0.15</v>
      </c>
      <c r="O29" s="47" t="n">
        <v>0.3</v>
      </c>
    </row>
    <row r="30">
      <c r="A30" s="53" t="n">
        <v>3050026</v>
      </c>
      <c r="B30" t="inlineStr">
        <is>
          <t>posebp_lure_tube_shrimp</t>
        </is>
      </c>
      <c r="C30" t="inlineStr">
        <is>
          <t>[鱼饵运动类型]无规则运动</t>
        </is>
      </c>
      <c r="D30" t="n">
        <v>0</v>
      </c>
      <c r="E30" t="n">
        <v>0</v>
      </c>
      <c r="F30" t="n">
        <v>0.05</v>
      </c>
      <c r="J30" s="55" t="n">
        <v>3050125</v>
      </c>
      <c r="K30" s="47" t="inlineStr">
        <is>
          <t>posebp_lure_comp_spinner</t>
        </is>
      </c>
      <c r="L30" s="47" t="inlineStr">
        <is>
          <t>直走摇晃</t>
        </is>
      </c>
      <c r="M30" s="47" t="n">
        <v>0.45</v>
      </c>
      <c r="N30" s="47" t="n">
        <v>0.17</v>
      </c>
      <c r="O30" s="47" t="n">
        <v>0.4</v>
      </c>
    </row>
    <row r="31">
      <c r="A31" s="53" t="n">
        <v>3050027</v>
      </c>
      <c r="B31" t="inlineStr">
        <is>
          <t>posebp_lure_tube_shrimp</t>
        </is>
      </c>
      <c r="C31" t="inlineStr">
        <is>
          <t>[鱼饵运动类型]自由落体</t>
        </is>
      </c>
      <c r="D31" t="n">
        <v>0.2</v>
      </c>
      <c r="E31" t="n">
        <v>0.1</v>
      </c>
      <c r="F31" t="n">
        <v>0.25</v>
      </c>
      <c r="J31" s="55" t="n">
        <v>3050126</v>
      </c>
      <c r="K31" s="47" t="inlineStr">
        <is>
          <t>posebp_lure_comp_spinner</t>
        </is>
      </c>
      <c r="L31" s="47" t="inlineStr">
        <is>
          <t>摇晃</t>
        </is>
      </c>
      <c r="M31" s="47" t="n">
        <v>0.2</v>
      </c>
      <c r="N31" s="47" t="n">
        <v>0.1</v>
      </c>
      <c r="O31" s="47" t="n">
        <v>0.2</v>
      </c>
    </row>
    <row r="32">
      <c r="A32" s="53" t="n">
        <v>3050028</v>
      </c>
      <c r="B32" t="inlineStr">
        <is>
          <t>posebp_lure_tube_shrimp</t>
        </is>
      </c>
      <c r="C32" t="inlineStr">
        <is>
          <t>[鱼饵运动类型]直走</t>
        </is>
      </c>
      <c r="D32" t="n">
        <v>0.25</v>
      </c>
      <c r="E32" t="n">
        <v>0.1</v>
      </c>
      <c r="F32" t="n">
        <v>0.25</v>
      </c>
      <c r="J32" s="55" t="n">
        <v>3050127</v>
      </c>
      <c r="K32" s="47" t="inlineStr">
        <is>
          <t>posebp_lure_comp_spinner</t>
        </is>
      </c>
      <c r="L32" s="47" t="inlineStr">
        <is>
          <t>抽搐</t>
        </is>
      </c>
      <c r="M32" s="47" t="n">
        <v>0.25</v>
      </c>
      <c r="N32" s="47" t="n">
        <v>0.1</v>
      </c>
      <c r="O32" s="47" t="n">
        <v>0.2</v>
      </c>
    </row>
    <row r="33">
      <c r="A33" s="53" t="n">
        <v>3050029</v>
      </c>
      <c r="B33" t="inlineStr">
        <is>
          <t>posebp_lure_tube_shrimp</t>
        </is>
      </c>
      <c r="C33" t="inlineStr">
        <is>
          <t>[鱼饵运动类型]直走摇晃</t>
        </is>
      </c>
      <c r="D33" t="n">
        <v>0.3</v>
      </c>
      <c r="E33" t="n">
        <v>0.13</v>
      </c>
      <c r="F33" t="n">
        <v>0.3</v>
      </c>
      <c r="J33" s="55" t="n">
        <v>3050128</v>
      </c>
      <c r="K33" s="47" t="inlineStr">
        <is>
          <t>posebp_lure_comp_spinner</t>
        </is>
      </c>
      <c r="L33" s="47" t="inlineStr">
        <is>
          <t>停走</t>
        </is>
      </c>
      <c r="M33" s="47" t="n">
        <v>0.3</v>
      </c>
      <c r="N33" s="47" t="n">
        <v>0.13</v>
      </c>
      <c r="O33" s="47" t="n">
        <v>0.25</v>
      </c>
    </row>
    <row r="34">
      <c r="A34" s="53" t="n">
        <v>3050030</v>
      </c>
      <c r="B34" t="inlineStr">
        <is>
          <t>posebp_lure_tube_shrimp</t>
        </is>
      </c>
      <c r="C34" t="inlineStr">
        <is>
          <t>[鱼饵运动类型]摇晃</t>
        </is>
      </c>
      <c r="D34" t="n">
        <v>0.2</v>
      </c>
      <c r="E34" t="n">
        <v>0.1</v>
      </c>
      <c r="F34" t="n">
        <v>0.2</v>
      </c>
      <c r="J34" s="54" t="n">
        <v>3050129</v>
      </c>
      <c r="K34" s="47" t="inlineStr">
        <is>
          <t>posebp_lure_rockbait</t>
        </is>
      </c>
      <c r="L34" s="47" t="inlineStr">
        <is>
          <t>静止</t>
        </is>
      </c>
      <c r="M34" s="47" t="n">
        <v>0</v>
      </c>
      <c r="N34" s="47" t="n">
        <v>0</v>
      </c>
      <c r="O34" s="47" t="n">
        <v>0.05</v>
      </c>
    </row>
    <row r="35">
      <c r="A35" s="53" t="n">
        <v>3050031</v>
      </c>
      <c r="B35" t="inlineStr">
        <is>
          <t>posebp_lure_tube_shrimp</t>
        </is>
      </c>
      <c r="C35" t="inlineStr">
        <is>
          <t>[鱼饵运动类型]抽搐</t>
        </is>
      </c>
      <c r="D35" t="n">
        <v>0.4</v>
      </c>
      <c r="E35" t="n">
        <v>0.15</v>
      </c>
      <c r="F35" t="n">
        <v>0.3</v>
      </c>
      <c r="J35" s="55" t="n">
        <v>3050130</v>
      </c>
      <c r="K35" s="47" t="inlineStr">
        <is>
          <t>posebp_lure_rockbait</t>
        </is>
      </c>
      <c r="L35" s="47" t="inlineStr">
        <is>
          <t>无规则运动</t>
        </is>
      </c>
      <c r="M35" s="47" t="n">
        <v>0</v>
      </c>
      <c r="N35" s="47" t="n">
        <v>0</v>
      </c>
      <c r="O35" s="47" t="n">
        <v>0.05</v>
      </c>
    </row>
    <row r="36">
      <c r="A36" s="53" t="n">
        <v>3050032</v>
      </c>
      <c r="B36" t="inlineStr">
        <is>
          <t>posebp_lure_tube_shrimp</t>
        </is>
      </c>
      <c r="C36" t="inlineStr">
        <is>
          <t>[鱼饵运动类型]停走</t>
        </is>
      </c>
      <c r="D36" t="n">
        <v>0.3</v>
      </c>
      <c r="E36" t="n">
        <v>0.13</v>
      </c>
      <c r="F36" t="n">
        <v>0.3</v>
      </c>
      <c r="J36" s="55" t="n">
        <v>3050131</v>
      </c>
      <c r="K36" s="47" t="inlineStr">
        <is>
          <t>posebp_lure_rockbait</t>
        </is>
      </c>
      <c r="L36" s="47" t="inlineStr">
        <is>
          <t>自由落体</t>
        </is>
      </c>
      <c r="M36" s="47" t="n">
        <v>0.25</v>
      </c>
      <c r="N36" s="47" t="n">
        <v>0.12</v>
      </c>
      <c r="O36" s="47" t="n">
        <v>0.25</v>
      </c>
    </row>
    <row r="37">
      <c r="A37" s="53" t="n">
        <v>3050033</v>
      </c>
      <c r="B37" t="inlineStr">
        <is>
          <t>posebp_lure_minnow</t>
        </is>
      </c>
      <c r="C37" t="inlineStr">
        <is>
          <t>[鱼饵运动类型]静止</t>
        </is>
      </c>
      <c r="D37" t="n">
        <v>0</v>
      </c>
      <c r="E37" t="n">
        <v>0</v>
      </c>
      <c r="F37" t="n">
        <v>0.05</v>
      </c>
      <c r="J37" s="55" t="n">
        <v>3050132</v>
      </c>
      <c r="K37" s="47" t="inlineStr">
        <is>
          <t>posebp_lure_rockbait</t>
        </is>
      </c>
      <c r="L37" s="47" t="inlineStr">
        <is>
          <t>直走</t>
        </is>
      </c>
      <c r="M37" s="47" t="n">
        <v>0.3</v>
      </c>
      <c r="N37" s="47" t="n">
        <v>0.13</v>
      </c>
      <c r="O37" s="47" t="n">
        <v>0.3</v>
      </c>
    </row>
    <row r="38">
      <c r="A38" s="53" t="n">
        <v>3050034</v>
      </c>
      <c r="B38" t="inlineStr">
        <is>
          <t>posebp_lure_minnow</t>
        </is>
      </c>
      <c r="C38" t="inlineStr">
        <is>
          <t>[鱼饵运动类型]无规则运动</t>
        </is>
      </c>
      <c r="D38" t="n">
        <v>0</v>
      </c>
      <c r="E38" t="n">
        <v>0</v>
      </c>
      <c r="F38" t="n">
        <v>0.05</v>
      </c>
      <c r="J38" s="55" t="n">
        <v>3050133</v>
      </c>
      <c r="K38" s="47" t="inlineStr">
        <is>
          <t>posebp_lure_rockbait</t>
        </is>
      </c>
      <c r="L38" s="47" t="inlineStr">
        <is>
          <t>直走摇晃</t>
        </is>
      </c>
      <c r="M38" s="47" t="n">
        <v>0.4</v>
      </c>
      <c r="N38" s="47" t="n">
        <v>0.15</v>
      </c>
      <c r="O38" s="47" t="n">
        <v>0.4</v>
      </c>
    </row>
    <row r="39">
      <c r="A39" s="53" t="n">
        <v>3050035</v>
      </c>
      <c r="B39" t="inlineStr">
        <is>
          <t>posebp_lure_minnow</t>
        </is>
      </c>
      <c r="C39" t="inlineStr">
        <is>
          <t>[鱼饵运动类型]自由落体</t>
        </is>
      </c>
      <c r="D39" t="n">
        <v>0.15</v>
      </c>
      <c r="E39" t="n">
        <v>0.08</v>
      </c>
      <c r="F39" t="n">
        <v>0.2</v>
      </c>
      <c r="J39" s="55" t="n">
        <v>3050134</v>
      </c>
      <c r="K39" s="47" t="inlineStr">
        <is>
          <t>posebp_lure_rockbait</t>
        </is>
      </c>
      <c r="L39" s="47" t="inlineStr">
        <is>
          <t>摇晃</t>
        </is>
      </c>
      <c r="M39" s="47" t="n">
        <v>0.25</v>
      </c>
      <c r="N39" s="47" t="n">
        <v>0.12</v>
      </c>
      <c r="O39" s="47" t="n">
        <v>0.25</v>
      </c>
    </row>
    <row r="40">
      <c r="A40" s="53" t="n">
        <v>3050036</v>
      </c>
      <c r="B40" t="inlineStr">
        <is>
          <t>posebp_lure_minnow</t>
        </is>
      </c>
      <c r="C40" t="inlineStr">
        <is>
          <t>[鱼饵运动类型]直走</t>
        </is>
      </c>
      <c r="D40" t="n">
        <v>0.35</v>
      </c>
      <c r="E40" t="n">
        <v>0.15</v>
      </c>
      <c r="F40" t="n">
        <v>0.3</v>
      </c>
      <c r="J40" s="55" t="n">
        <v>3050135</v>
      </c>
      <c r="K40" s="47" t="inlineStr">
        <is>
          <t>posebp_lure_rockbait</t>
        </is>
      </c>
      <c r="L40" s="47" t="inlineStr">
        <is>
          <t>抽搐</t>
        </is>
      </c>
      <c r="M40" s="47" t="n">
        <v>0.2</v>
      </c>
      <c r="N40" s="47" t="n">
        <v>0.1</v>
      </c>
      <c r="O40" s="47" t="n">
        <v>0.2</v>
      </c>
    </row>
    <row r="41">
      <c r="A41" s="53" t="n">
        <v>3050037</v>
      </c>
      <c r="B41" t="inlineStr">
        <is>
          <t>posebp_lure_minnow</t>
        </is>
      </c>
      <c r="C41" t="inlineStr">
        <is>
          <t>[鱼饵运动类型]直走摇晃</t>
        </is>
      </c>
      <c r="D41" t="n">
        <v>0.4</v>
      </c>
      <c r="E41" t="n">
        <v>0.16</v>
      </c>
      <c r="F41" t="n">
        <v>0.4</v>
      </c>
      <c r="J41" s="55" t="n">
        <v>3050136</v>
      </c>
      <c r="K41" s="47" t="inlineStr">
        <is>
          <t>posebp_lure_rockbait</t>
        </is>
      </c>
      <c r="L41" s="47" t="inlineStr">
        <is>
          <t>停走</t>
        </is>
      </c>
      <c r="M41" s="47" t="n">
        <v>0.3</v>
      </c>
      <c r="N41" s="47" t="n">
        <v>0.13</v>
      </c>
      <c r="O41" s="47" t="n">
        <v>0.3</v>
      </c>
    </row>
    <row r="42">
      <c r="A42" s="53" t="n">
        <v>3050038</v>
      </c>
      <c r="B42" t="inlineStr">
        <is>
          <t>posebp_lure_minnow</t>
        </is>
      </c>
      <c r="C42" t="inlineStr">
        <is>
          <t>[鱼饵运动类型]摇晃</t>
        </is>
      </c>
      <c r="D42" t="n">
        <v>0.2</v>
      </c>
      <c r="E42" t="n">
        <v>0.1</v>
      </c>
      <c r="F42" t="n">
        <v>0.2</v>
      </c>
    </row>
    <row r="43">
      <c r="A43" s="53" t="n">
        <v>3050039</v>
      </c>
      <c r="B43" t="inlineStr">
        <is>
          <t>posebp_lure_minnow</t>
        </is>
      </c>
      <c r="C43" t="inlineStr">
        <is>
          <t>[鱼饵运动类型]抽搐</t>
        </is>
      </c>
      <c r="D43" t="n">
        <v>0.4</v>
      </c>
      <c r="E43" t="n">
        <v>0.16</v>
      </c>
      <c r="F43" t="n">
        <v>0.3</v>
      </c>
    </row>
    <row r="44">
      <c r="A44" s="53" t="n">
        <v>3050040</v>
      </c>
      <c r="B44" t="inlineStr">
        <is>
          <t>posebp_lure_minnow</t>
        </is>
      </c>
      <c r="C44" t="inlineStr">
        <is>
          <t>[鱼饵运动类型]停走</t>
        </is>
      </c>
      <c r="D44" t="n">
        <v>0.35</v>
      </c>
      <c r="E44" t="n">
        <v>0.13</v>
      </c>
      <c r="F44" t="n">
        <v>0.3</v>
      </c>
    </row>
    <row r="45">
      <c r="A45" s="53" t="n">
        <v>3050041</v>
      </c>
      <c r="B45" t="inlineStr">
        <is>
          <t>posebp_lure_wobbler</t>
        </is>
      </c>
      <c r="C45" t="inlineStr">
        <is>
          <t>[鱼饵运动类型]静止</t>
        </is>
      </c>
      <c r="D45" t="n">
        <v>0</v>
      </c>
      <c r="E45" t="n">
        <v>0</v>
      </c>
      <c r="F45" t="n">
        <v>0.05</v>
      </c>
    </row>
    <row r="46">
      <c r="A46" s="53" t="n">
        <v>3050042</v>
      </c>
      <c r="B46" t="inlineStr">
        <is>
          <t>posebp_lure_wobbler</t>
        </is>
      </c>
      <c r="C46" t="inlineStr">
        <is>
          <t>[鱼饵运动类型]无规则运动</t>
        </is>
      </c>
      <c r="D46" t="n">
        <v>0</v>
      </c>
      <c r="E46" t="n">
        <v>0</v>
      </c>
      <c r="F46" t="n">
        <v>0.05</v>
      </c>
    </row>
    <row r="47">
      <c r="A47" s="53" t="n">
        <v>3050043</v>
      </c>
      <c r="B47" t="inlineStr">
        <is>
          <t>posebp_lure_wobbler</t>
        </is>
      </c>
      <c r="C47" t="inlineStr">
        <is>
          <t>[鱼饵运动类型]自由落体</t>
        </is>
      </c>
      <c r="D47" t="n">
        <v>0.1</v>
      </c>
      <c r="E47" t="n">
        <v>0.06</v>
      </c>
      <c r="F47" t="n">
        <v>0.15</v>
      </c>
    </row>
    <row r="48">
      <c r="A48" s="53" t="n">
        <v>3050044</v>
      </c>
      <c r="B48" t="inlineStr">
        <is>
          <t>posebp_lure_wobbler</t>
        </is>
      </c>
      <c r="C48" t="inlineStr">
        <is>
          <t>[鱼饵运动类型]直走</t>
        </is>
      </c>
      <c r="D48" t="n">
        <v>0.3</v>
      </c>
      <c r="E48" t="n">
        <v>0.13</v>
      </c>
      <c r="F48" t="n">
        <v>0.3</v>
      </c>
    </row>
    <row r="49">
      <c r="A49" s="53" t="n">
        <v>3050045</v>
      </c>
      <c r="B49" t="inlineStr">
        <is>
          <t>posebp_lure_wobbler</t>
        </is>
      </c>
      <c r="C49" t="inlineStr">
        <is>
          <t>[鱼饵运动类型]直走摇晃</t>
        </is>
      </c>
      <c r="D49" t="n">
        <v>0.45</v>
      </c>
      <c r="E49" t="n">
        <v>0.18</v>
      </c>
      <c r="F49" t="n">
        <v>0.4</v>
      </c>
    </row>
    <row r="50">
      <c r="A50" s="53" t="n">
        <v>3050046</v>
      </c>
      <c r="B50" t="inlineStr">
        <is>
          <t>posebp_lure_wobbler</t>
        </is>
      </c>
      <c r="C50" t="inlineStr">
        <is>
          <t>[鱼饵运动类型]摇晃</t>
        </is>
      </c>
      <c r="D50" t="n">
        <v>0.3</v>
      </c>
      <c r="E50" t="n">
        <v>0.12</v>
      </c>
      <c r="F50" t="n">
        <v>0.2</v>
      </c>
    </row>
    <row r="51">
      <c r="A51" s="53" t="n">
        <v>3050047</v>
      </c>
      <c r="B51" t="inlineStr">
        <is>
          <t>posebp_lure_wobbler</t>
        </is>
      </c>
      <c r="C51" t="inlineStr">
        <is>
          <t>[鱼饵运动类型]抽搐</t>
        </is>
      </c>
      <c r="D51" t="n">
        <v>0.3</v>
      </c>
      <c r="E51" t="n">
        <v>0.13</v>
      </c>
      <c r="F51" t="n">
        <v>0.25</v>
      </c>
    </row>
    <row r="52">
      <c r="A52" s="53" t="n">
        <v>3050048</v>
      </c>
      <c r="B52" t="inlineStr">
        <is>
          <t>posebp_lure_wobbler</t>
        </is>
      </c>
      <c r="C52" t="inlineStr">
        <is>
          <t>[鱼饵运动类型]停走</t>
        </is>
      </c>
      <c r="D52" t="n">
        <v>0.3</v>
      </c>
      <c r="E52" t="n">
        <v>0.13</v>
      </c>
      <c r="F52" t="n">
        <v>0.25</v>
      </c>
    </row>
    <row r="53">
      <c r="A53" s="53" t="n">
        <v>3050049</v>
      </c>
      <c r="B53" t="inlineStr">
        <is>
          <t>posebp_lure_spoon</t>
        </is>
      </c>
      <c r="C53" t="inlineStr">
        <is>
          <t>[鱼饵运动类型]静止</t>
        </is>
      </c>
      <c r="D53" t="n">
        <v>0</v>
      </c>
      <c r="E53" t="n">
        <v>0</v>
      </c>
      <c r="F53" t="n">
        <v>0.05</v>
      </c>
    </row>
    <row r="54">
      <c r="A54" s="53" t="n">
        <v>3050050</v>
      </c>
      <c r="B54" t="inlineStr">
        <is>
          <t>posebp_lure_spoon</t>
        </is>
      </c>
      <c r="C54" t="inlineStr">
        <is>
          <t>[鱼饵运动类型]无规则运动</t>
        </is>
      </c>
      <c r="D54" t="n">
        <v>0</v>
      </c>
      <c r="E54" t="n">
        <v>0</v>
      </c>
      <c r="F54" t="n">
        <v>0.05</v>
      </c>
    </row>
    <row r="55">
      <c r="A55" s="53" t="n">
        <v>3050051</v>
      </c>
      <c r="B55" t="inlineStr">
        <is>
          <t>posebp_lure_spoon</t>
        </is>
      </c>
      <c r="C55" t="inlineStr">
        <is>
          <t>[鱼饵运动类型]自由落体</t>
        </is>
      </c>
      <c r="D55" t="n">
        <v>0.25</v>
      </c>
      <c r="E55" t="n">
        <v>0.12</v>
      </c>
      <c r="F55" t="n">
        <v>0.25</v>
      </c>
    </row>
    <row r="56">
      <c r="A56" s="53" t="n">
        <v>3050052</v>
      </c>
      <c r="B56" t="inlineStr">
        <is>
          <t>posebp_lure_spoon</t>
        </is>
      </c>
      <c r="C56" t="inlineStr">
        <is>
          <t>[鱼饵运动类型]直走</t>
        </is>
      </c>
      <c r="D56" t="n">
        <v>0.3</v>
      </c>
      <c r="E56" t="n">
        <v>0.13</v>
      </c>
      <c r="F56" t="n">
        <v>0.3</v>
      </c>
    </row>
    <row r="57">
      <c r="A57" s="53" t="n">
        <v>3050053</v>
      </c>
      <c r="B57" t="inlineStr">
        <is>
          <t>posebp_lure_spoon</t>
        </is>
      </c>
      <c r="C57" t="inlineStr">
        <is>
          <t>[鱼饵运动类型]直走摇晃</t>
        </is>
      </c>
      <c r="D57" t="n">
        <v>0.4</v>
      </c>
      <c r="E57" t="n">
        <v>0.15</v>
      </c>
      <c r="F57" t="n">
        <v>0.4</v>
      </c>
    </row>
    <row r="58">
      <c r="A58" s="53" t="n">
        <v>3050054</v>
      </c>
      <c r="B58" t="inlineStr">
        <is>
          <t>posebp_lure_spoon</t>
        </is>
      </c>
      <c r="C58" t="inlineStr">
        <is>
          <t>[鱼饵运动类型]摇晃</t>
        </is>
      </c>
      <c r="D58" t="n">
        <v>0.25</v>
      </c>
      <c r="E58" t="n">
        <v>0.12</v>
      </c>
      <c r="F58" t="n">
        <v>0.25</v>
      </c>
    </row>
    <row r="59">
      <c r="A59" s="53" t="n">
        <v>3050055</v>
      </c>
      <c r="B59" t="inlineStr">
        <is>
          <t>posebp_lure_spoon</t>
        </is>
      </c>
      <c r="C59" t="inlineStr">
        <is>
          <t>[鱼饵运动类型]抽搐</t>
        </is>
      </c>
      <c r="D59" t="n">
        <v>0.2</v>
      </c>
      <c r="E59" t="n">
        <v>0.1</v>
      </c>
      <c r="F59" t="n">
        <v>0.2</v>
      </c>
    </row>
    <row r="60">
      <c r="A60" s="53" t="n">
        <v>3050056</v>
      </c>
      <c r="B60" t="inlineStr">
        <is>
          <t>posebp_lure_spoon</t>
        </is>
      </c>
      <c r="C60" t="inlineStr">
        <is>
          <t>[鱼饵运动类型]停走</t>
        </is>
      </c>
      <c r="D60" t="n">
        <v>0.3</v>
      </c>
      <c r="E60" t="n">
        <v>0.13</v>
      </c>
      <c r="F60" t="n">
        <v>0.3</v>
      </c>
    </row>
    <row r="61">
      <c r="A61" s="53" t="n">
        <v>3050057</v>
      </c>
      <c r="B61" t="inlineStr">
        <is>
          <t>posebp_lure_spinner</t>
        </is>
      </c>
      <c r="C61" t="inlineStr">
        <is>
          <t>[鱼饵运动类型]静止</t>
        </is>
      </c>
      <c r="D61" t="n">
        <v>0</v>
      </c>
      <c r="E61" t="n">
        <v>0</v>
      </c>
      <c r="F61" t="n">
        <v>0.05</v>
      </c>
    </row>
    <row r="62">
      <c r="A62" s="53" t="n">
        <v>3050058</v>
      </c>
      <c r="B62" t="inlineStr">
        <is>
          <t>posebp_lure_spinner</t>
        </is>
      </c>
      <c r="C62" t="inlineStr">
        <is>
          <t>[鱼饵运动类型]无规则运动</t>
        </is>
      </c>
      <c r="D62" t="n">
        <v>0</v>
      </c>
      <c r="E62" t="n">
        <v>0</v>
      </c>
      <c r="F62" t="n">
        <v>0.05</v>
      </c>
    </row>
    <row r="63">
      <c r="A63" s="53" t="n">
        <v>3050059</v>
      </c>
      <c r="B63" t="inlineStr">
        <is>
          <t>posebp_lure_spinner</t>
        </is>
      </c>
      <c r="C63" t="inlineStr">
        <is>
          <t>[鱼饵运动类型]自由落体</t>
        </is>
      </c>
      <c r="D63" t="n">
        <v>0.1</v>
      </c>
      <c r="E63" t="n">
        <v>0.05</v>
      </c>
      <c r="F63" t="n">
        <v>0.2</v>
      </c>
    </row>
    <row r="64">
      <c r="A64" s="53" t="n">
        <v>3050060</v>
      </c>
      <c r="B64" t="inlineStr">
        <is>
          <t>posebp_lure_spinner</t>
        </is>
      </c>
      <c r="C64" t="inlineStr">
        <is>
          <t>[鱼饵运动类型]直走</t>
        </is>
      </c>
      <c r="D64" t="n">
        <v>0.4</v>
      </c>
      <c r="E64" t="n">
        <v>0.15</v>
      </c>
      <c r="F64" t="n">
        <v>0.3</v>
      </c>
    </row>
    <row r="65">
      <c r="A65" s="53" t="n">
        <v>3050061</v>
      </c>
      <c r="B65" t="inlineStr">
        <is>
          <t>posebp_lure_spinner</t>
        </is>
      </c>
      <c r="C65" t="inlineStr">
        <is>
          <t>[鱼饵运动类型]直走摇晃</t>
        </is>
      </c>
      <c r="D65" t="n">
        <v>0.45</v>
      </c>
      <c r="E65" t="n">
        <v>0.17</v>
      </c>
      <c r="F65" t="n">
        <v>0.4</v>
      </c>
    </row>
    <row r="66">
      <c r="A66" s="53" t="n">
        <v>3050062</v>
      </c>
      <c r="B66" t="inlineStr">
        <is>
          <t>posebp_lure_spinner</t>
        </is>
      </c>
      <c r="C66" t="inlineStr">
        <is>
          <t>[鱼饵运动类型]摇晃</t>
        </is>
      </c>
      <c r="D66" t="n">
        <v>0.2</v>
      </c>
      <c r="E66" t="n">
        <v>0.1</v>
      </c>
      <c r="F66" t="n">
        <v>0.2</v>
      </c>
    </row>
    <row r="67">
      <c r="A67" s="53" t="n">
        <v>3050063</v>
      </c>
      <c r="B67" t="inlineStr">
        <is>
          <t>posebp_lure_spinner</t>
        </is>
      </c>
      <c r="C67" t="inlineStr">
        <is>
          <t>[鱼饵运动类型]抽搐</t>
        </is>
      </c>
      <c r="D67" t="n">
        <v>0.25</v>
      </c>
      <c r="E67" t="n">
        <v>0.1</v>
      </c>
      <c r="F67" t="n">
        <v>0.2</v>
      </c>
    </row>
    <row r="68">
      <c r="A68" s="53" t="n">
        <v>3050064</v>
      </c>
      <c r="B68" t="inlineStr">
        <is>
          <t>posebp_lure_spinner</t>
        </is>
      </c>
      <c r="C68" t="inlineStr">
        <is>
          <t>[鱼饵运动类型]停走</t>
        </is>
      </c>
      <c r="D68" t="n">
        <v>0.3</v>
      </c>
      <c r="E68" t="n">
        <v>0.13</v>
      </c>
      <c r="F68" t="n">
        <v>0.25</v>
      </c>
    </row>
    <row r="69">
      <c r="A69" s="53" t="n">
        <v>3050065</v>
      </c>
      <c r="B69" t="inlineStr">
        <is>
          <t>posebp_lure_vib</t>
        </is>
      </c>
      <c r="C69" t="inlineStr">
        <is>
          <t>[鱼饵运动类型]静止</t>
        </is>
      </c>
      <c r="D69" t="n">
        <v>0</v>
      </c>
      <c r="E69" t="n">
        <v>0</v>
      </c>
      <c r="F69" t="n">
        <v>0.05</v>
      </c>
    </row>
    <row r="70">
      <c r="A70" s="53" t="n">
        <v>3050066</v>
      </c>
      <c r="B70" t="inlineStr">
        <is>
          <t>posebp_lure_vib</t>
        </is>
      </c>
      <c r="C70" t="inlineStr">
        <is>
          <t>[鱼饵运动类型]无规则运动</t>
        </is>
      </c>
      <c r="D70" t="n">
        <v>0</v>
      </c>
      <c r="E70" t="n">
        <v>0</v>
      </c>
      <c r="F70" t="n">
        <v>0.05</v>
      </c>
    </row>
    <row r="71">
      <c r="A71" s="53" t="n">
        <v>3050067</v>
      </c>
      <c r="B71" t="inlineStr">
        <is>
          <t>posebp_lure_vib</t>
        </is>
      </c>
      <c r="C71" t="inlineStr">
        <is>
          <t>[鱼饵运动类型]自由落体</t>
        </is>
      </c>
      <c r="D71" t="n">
        <v>0.15</v>
      </c>
      <c r="E71" t="n">
        <v>0.08</v>
      </c>
      <c r="F71" t="n">
        <v>0.2</v>
      </c>
    </row>
    <row r="72">
      <c r="A72" s="53" t="n">
        <v>3050068</v>
      </c>
      <c r="B72" t="inlineStr">
        <is>
          <t>posebp_lure_vib</t>
        </is>
      </c>
      <c r="C72" t="inlineStr">
        <is>
          <t>[鱼饵运动类型]直走</t>
        </is>
      </c>
      <c r="D72" t="n">
        <v>0.35</v>
      </c>
      <c r="E72" t="n">
        <v>0.15</v>
      </c>
      <c r="F72" t="n">
        <v>0.3</v>
      </c>
    </row>
    <row r="73">
      <c r="A73" s="53" t="n">
        <v>3050069</v>
      </c>
      <c r="B73" t="inlineStr">
        <is>
          <t>posebp_lure_vib</t>
        </is>
      </c>
      <c r="C73" t="inlineStr">
        <is>
          <t>[鱼饵运动类型]直走摇晃</t>
        </is>
      </c>
      <c r="D73" t="n">
        <v>0.4</v>
      </c>
      <c r="E73" t="n">
        <v>0.16</v>
      </c>
      <c r="F73" t="n">
        <v>0.35</v>
      </c>
    </row>
    <row r="74">
      <c r="A74" s="53" t="n">
        <v>3050070</v>
      </c>
      <c r="B74" t="inlineStr">
        <is>
          <t>posebp_lure_vib</t>
        </is>
      </c>
      <c r="C74" t="inlineStr">
        <is>
          <t>[鱼饵运动类型]摇晃</t>
        </is>
      </c>
      <c r="D74" t="n">
        <v>0.25</v>
      </c>
      <c r="E74" t="n">
        <v>0.12</v>
      </c>
      <c r="F74" t="n">
        <v>0.2</v>
      </c>
    </row>
    <row r="75">
      <c r="A75" s="53" t="n">
        <v>3050071</v>
      </c>
      <c r="B75" t="inlineStr">
        <is>
          <t>posebp_lure_vib</t>
        </is>
      </c>
      <c r="C75" t="inlineStr">
        <is>
          <t>[鱼饵运动类型]抽搐</t>
        </is>
      </c>
      <c r="D75" t="n">
        <v>0.45</v>
      </c>
      <c r="E75" t="n">
        <v>0.18</v>
      </c>
      <c r="F75" t="n">
        <v>0.3</v>
      </c>
    </row>
    <row r="76">
      <c r="A76" s="53" t="n">
        <v>3050072</v>
      </c>
      <c r="B76" t="inlineStr">
        <is>
          <t>posebp_lure_vib</t>
        </is>
      </c>
      <c r="C76" t="inlineStr">
        <is>
          <t>[鱼饵运动类型]停走</t>
        </is>
      </c>
      <c r="D76" t="n">
        <v>0.3</v>
      </c>
      <c r="E76" t="n">
        <v>0.13</v>
      </c>
      <c r="F76" t="n">
        <v>0.25</v>
      </c>
    </row>
    <row r="77">
      <c r="A77" s="53" t="n">
        <v>3050073</v>
      </c>
      <c r="B77" t="inlineStr">
        <is>
          <t>posebp_lure_topwater</t>
        </is>
      </c>
      <c r="C77" t="inlineStr">
        <is>
          <t>[鱼饵运动类型]静止</t>
        </is>
      </c>
      <c r="D77" t="n">
        <v>0</v>
      </c>
      <c r="E77" t="n">
        <v>0</v>
      </c>
      <c r="F77" t="n">
        <v>0.05</v>
      </c>
    </row>
    <row r="78">
      <c r="A78" s="53" t="n">
        <v>3050074</v>
      </c>
      <c r="B78" t="inlineStr">
        <is>
          <t>posebp_lure_topwater</t>
        </is>
      </c>
      <c r="C78" t="inlineStr">
        <is>
          <t>[鱼饵运动类型]无规则运动</t>
        </is>
      </c>
      <c r="D78" t="n">
        <v>0</v>
      </c>
      <c r="E78" t="n">
        <v>0</v>
      </c>
      <c r="F78" t="n">
        <v>0.05</v>
      </c>
    </row>
    <row r="79">
      <c r="A79" s="53" t="n">
        <v>3050075</v>
      </c>
      <c r="B79" t="inlineStr">
        <is>
          <t>posebp_lure_topwater</t>
        </is>
      </c>
      <c r="C79" t="inlineStr">
        <is>
          <t>[鱼饵运动类型]自由落体</t>
        </is>
      </c>
      <c r="D79" t="n">
        <v>0.05</v>
      </c>
      <c r="E79" t="n">
        <v>0.05</v>
      </c>
      <c r="F79" t="n">
        <v>0.1</v>
      </c>
    </row>
    <row r="80">
      <c r="A80" s="53" t="n">
        <v>3050076</v>
      </c>
      <c r="B80" t="inlineStr">
        <is>
          <t>posebp_lure_topwater</t>
        </is>
      </c>
      <c r="C80" t="inlineStr">
        <is>
          <t>[鱼饵运动类型]直走</t>
        </is>
      </c>
      <c r="D80" t="n">
        <v>0.3</v>
      </c>
      <c r="E80" t="n">
        <v>0.13</v>
      </c>
      <c r="F80" t="n">
        <v>0.3</v>
      </c>
    </row>
    <row r="81">
      <c r="A81" s="53" t="n">
        <v>3050077</v>
      </c>
      <c r="B81" t="inlineStr">
        <is>
          <t>posebp_lure_topwater</t>
        </is>
      </c>
      <c r="C81" t="inlineStr">
        <is>
          <t>[鱼饵运动类型]直走摇晃</t>
        </is>
      </c>
      <c r="D81" t="n">
        <v>0.35</v>
      </c>
      <c r="E81" t="n">
        <v>0.15</v>
      </c>
      <c r="F81" t="n">
        <v>0.35</v>
      </c>
    </row>
    <row r="82">
      <c r="A82" s="53" t="n">
        <v>3050078</v>
      </c>
      <c r="B82" t="inlineStr">
        <is>
          <t>posebp_lure_topwater</t>
        </is>
      </c>
      <c r="C82" t="inlineStr">
        <is>
          <t>[鱼饵运动类型]摇晃</t>
        </is>
      </c>
      <c r="D82" t="n">
        <v>0.2</v>
      </c>
      <c r="E82" t="n">
        <v>0.1</v>
      </c>
      <c r="F82" t="n">
        <v>0.2</v>
      </c>
    </row>
    <row r="83">
      <c r="A83" s="53" t="n">
        <v>3050079</v>
      </c>
      <c r="B83" t="inlineStr">
        <is>
          <t>posebp_lure_topwater</t>
        </is>
      </c>
      <c r="C83" t="inlineStr">
        <is>
          <t>[鱼饵运动类型]抽搐</t>
        </is>
      </c>
      <c r="D83" t="n">
        <v>0.4</v>
      </c>
      <c r="E83" t="n">
        <v>0.15</v>
      </c>
      <c r="F83" t="n">
        <v>0.3</v>
      </c>
    </row>
    <row r="84">
      <c r="A84" s="53" t="n">
        <v>3050080</v>
      </c>
      <c r="B84" t="inlineStr">
        <is>
          <t>posebp_lure_topwater</t>
        </is>
      </c>
      <c r="C84" t="inlineStr">
        <is>
          <t>[鱼饵运动类型]停走</t>
        </is>
      </c>
      <c r="D84" t="n">
        <v>0.4</v>
      </c>
      <c r="E84" t="n">
        <v>0.15</v>
      </c>
      <c r="F84" t="n">
        <v>0.3</v>
      </c>
    </row>
    <row r="85">
      <c r="A85" s="53" t="n">
        <v>3050081</v>
      </c>
      <c r="B85" t="inlineStr">
        <is>
          <t>posebp_lure_pencil</t>
        </is>
      </c>
      <c r="C85" t="inlineStr">
        <is>
          <t>[鱼饵运动类型]静止</t>
        </is>
      </c>
      <c r="D85" t="n">
        <v>0</v>
      </c>
      <c r="E85" t="n">
        <v>0</v>
      </c>
      <c r="F85" t="n">
        <v>0.05</v>
      </c>
    </row>
    <row r="86">
      <c r="A86" s="53" t="n">
        <v>3050082</v>
      </c>
      <c r="B86" t="inlineStr">
        <is>
          <t>posebp_lure_pencil</t>
        </is>
      </c>
      <c r="C86" t="inlineStr">
        <is>
          <t>[鱼饵运动类型]无规则运动</t>
        </is>
      </c>
      <c r="D86" t="n">
        <v>0</v>
      </c>
      <c r="E86" t="n">
        <v>0</v>
      </c>
      <c r="F86" t="n">
        <v>0.05</v>
      </c>
    </row>
    <row r="87">
      <c r="A87" s="53" t="n">
        <v>3050083</v>
      </c>
      <c r="B87" t="inlineStr">
        <is>
          <t>posebp_lure_pencil</t>
        </is>
      </c>
      <c r="C87" t="inlineStr">
        <is>
          <t>[鱼饵运动类型]自由落体</t>
        </is>
      </c>
      <c r="D87" t="n">
        <v>0.05</v>
      </c>
      <c r="E87" t="n">
        <v>0.05</v>
      </c>
      <c r="F87" t="n">
        <v>0.1</v>
      </c>
    </row>
    <row r="88">
      <c r="A88" s="53" t="n">
        <v>3050084</v>
      </c>
      <c r="B88" t="inlineStr">
        <is>
          <t>posebp_lure_pencil</t>
        </is>
      </c>
      <c r="C88" t="inlineStr">
        <is>
          <t>[鱼饵运动类型]直走</t>
        </is>
      </c>
      <c r="D88" t="n">
        <v>0.25</v>
      </c>
      <c r="E88" t="n">
        <v>0.1</v>
      </c>
      <c r="F88" t="n">
        <v>0.25</v>
      </c>
    </row>
    <row r="89">
      <c r="A89" s="53" t="n">
        <v>3050085</v>
      </c>
      <c r="B89" t="inlineStr">
        <is>
          <t>posebp_lure_pencil</t>
        </is>
      </c>
      <c r="C89" t="inlineStr">
        <is>
          <t>[鱼饵运动类型]直走摇晃</t>
        </is>
      </c>
      <c r="D89" t="n">
        <v>0.35</v>
      </c>
      <c r="E89" t="n">
        <v>0.13</v>
      </c>
      <c r="F89" t="n">
        <v>0.3</v>
      </c>
    </row>
    <row r="90">
      <c r="A90" s="53" t="n">
        <v>3050086</v>
      </c>
      <c r="B90" t="inlineStr">
        <is>
          <t>posebp_lure_pencil</t>
        </is>
      </c>
      <c r="C90" t="inlineStr">
        <is>
          <t>[鱼饵运动类型]摇晃</t>
        </is>
      </c>
      <c r="D90" t="n">
        <v>0.3</v>
      </c>
      <c r="E90" t="n">
        <v>0.12</v>
      </c>
      <c r="F90" t="n">
        <v>0.25</v>
      </c>
    </row>
    <row r="91">
      <c r="A91" s="53" t="n">
        <v>3050087</v>
      </c>
      <c r="B91" t="inlineStr">
        <is>
          <t>posebp_lure_pencil</t>
        </is>
      </c>
      <c r="C91" t="inlineStr">
        <is>
          <t>[鱼饵运动类型]抽搐</t>
        </is>
      </c>
      <c r="D91" t="n">
        <v>0.4</v>
      </c>
      <c r="E91" t="n">
        <v>0.15</v>
      </c>
      <c r="F91" t="n">
        <v>0.3</v>
      </c>
    </row>
    <row r="92">
      <c r="A92" s="53" t="n">
        <v>3050088</v>
      </c>
      <c r="B92" t="inlineStr">
        <is>
          <t>posebp_lure_pencil</t>
        </is>
      </c>
      <c r="C92" t="inlineStr">
        <is>
          <t>[鱼饵运动类型]停走</t>
        </is>
      </c>
      <c r="D92" t="n">
        <v>0.35</v>
      </c>
      <c r="E92" t="n">
        <v>0.12</v>
      </c>
      <c r="F92" t="n">
        <v>0.25</v>
      </c>
    </row>
    <row r="93">
      <c r="A93" s="53" t="n">
        <v>3050089</v>
      </c>
      <c r="B93" t="inlineStr">
        <is>
          <t>posebp_lure_rattle</t>
        </is>
      </c>
      <c r="C93" t="inlineStr">
        <is>
          <t>[鱼饵运动类型]静止</t>
        </is>
      </c>
      <c r="D93" t="n">
        <v>0</v>
      </c>
      <c r="E93" t="n">
        <v>0</v>
      </c>
      <c r="F93" t="n">
        <v>0.05</v>
      </c>
    </row>
    <row r="94">
      <c r="A94" s="53" t="n">
        <v>3050090</v>
      </c>
      <c r="B94" t="inlineStr">
        <is>
          <t>posebp_lure_rattle</t>
        </is>
      </c>
      <c r="C94" t="inlineStr">
        <is>
          <t>[鱼饵运动类型]无规则运动</t>
        </is>
      </c>
      <c r="D94" t="n">
        <v>0</v>
      </c>
      <c r="E94" t="n">
        <v>0</v>
      </c>
      <c r="F94" t="n">
        <v>0.05</v>
      </c>
    </row>
    <row r="95">
      <c r="A95" s="53" t="n">
        <v>3050091</v>
      </c>
      <c r="B95" t="inlineStr">
        <is>
          <t>posebp_lure_rattle</t>
        </is>
      </c>
      <c r="C95" t="inlineStr">
        <is>
          <t>[鱼饵运动类型]自由落体</t>
        </is>
      </c>
      <c r="D95" t="n">
        <v>0.1</v>
      </c>
      <c r="E95" t="n">
        <v>0.05</v>
      </c>
      <c r="F95" t="n">
        <v>0.15</v>
      </c>
    </row>
    <row r="96">
      <c r="A96" s="53" t="n">
        <v>3050092</v>
      </c>
      <c r="B96" t="inlineStr">
        <is>
          <t>posebp_lure_rattle</t>
        </is>
      </c>
      <c r="C96" t="inlineStr">
        <is>
          <t>[鱼饵运动类型]直走</t>
        </is>
      </c>
      <c r="D96" t="n">
        <v>0.35</v>
      </c>
      <c r="E96" t="n">
        <v>0.15</v>
      </c>
      <c r="F96" t="n">
        <v>0.3</v>
      </c>
    </row>
    <row r="97">
      <c r="A97" s="53" t="n">
        <v>3050093</v>
      </c>
      <c r="B97" t="inlineStr">
        <is>
          <t>posebp_lure_rattle</t>
        </is>
      </c>
      <c r="C97" t="inlineStr">
        <is>
          <t>[鱼饵运动类型]直走摇晃</t>
        </is>
      </c>
      <c r="D97" t="n">
        <v>0.4</v>
      </c>
      <c r="E97" t="n">
        <v>0.16</v>
      </c>
      <c r="F97" t="n">
        <v>0.35</v>
      </c>
    </row>
    <row r="98">
      <c r="A98" s="53" t="n">
        <v>3050094</v>
      </c>
      <c r="B98" t="inlineStr">
        <is>
          <t>posebp_lure_rattle</t>
        </is>
      </c>
      <c r="C98" t="inlineStr">
        <is>
          <t>[鱼饵运动类型]摇晃</t>
        </is>
      </c>
      <c r="D98" t="n">
        <v>0.3</v>
      </c>
      <c r="E98" t="n">
        <v>0.12</v>
      </c>
      <c r="F98" t="n">
        <v>0.25</v>
      </c>
    </row>
    <row r="99">
      <c r="A99" s="53" t="n">
        <v>3050095</v>
      </c>
      <c r="B99" t="inlineStr">
        <is>
          <t>posebp_lure_rattle</t>
        </is>
      </c>
      <c r="C99" t="inlineStr">
        <is>
          <t>[鱼饵运动类型]抽搐</t>
        </is>
      </c>
      <c r="D99" t="n">
        <v>0.4</v>
      </c>
      <c r="E99" t="n">
        <v>0.16</v>
      </c>
      <c r="F99" t="n">
        <v>0.3</v>
      </c>
    </row>
    <row r="100">
      <c r="A100" s="53" t="n">
        <v>3050096</v>
      </c>
      <c r="B100" t="inlineStr">
        <is>
          <t>posebp_lure_rattle</t>
        </is>
      </c>
      <c r="C100" t="inlineStr">
        <is>
          <t>[鱼饵运动类型]停走</t>
        </is>
      </c>
      <c r="D100" t="n">
        <v>0.3</v>
      </c>
      <c r="E100" t="n">
        <v>0.12</v>
      </c>
      <c r="F100" t="n">
        <v>0.25</v>
      </c>
    </row>
    <row r="101">
      <c r="A101" s="54" t="n">
        <v>3050097</v>
      </c>
      <c r="B101" s="47" t="inlineStr">
        <is>
          <t>posebp_lure_jointed</t>
        </is>
      </c>
      <c r="C101" t="inlineStr">
        <is>
          <t>[鱼饵运动类型]静止</t>
        </is>
      </c>
      <c r="D101" s="47" t="n">
        <v>0</v>
      </c>
      <c r="E101" s="47" t="n">
        <v>0</v>
      </c>
      <c r="F101" s="47" t="n">
        <v>0.05</v>
      </c>
    </row>
    <row r="102">
      <c r="A102" s="55" t="n">
        <v>3050098</v>
      </c>
      <c r="B102" s="47" t="inlineStr">
        <is>
          <t>posebp_lure_jointed</t>
        </is>
      </c>
      <c r="C102" t="inlineStr">
        <is>
          <t>[鱼饵运动类型]无规则运动</t>
        </is>
      </c>
      <c r="D102" s="47" t="n">
        <v>0</v>
      </c>
      <c r="E102" s="47" t="n">
        <v>0</v>
      </c>
      <c r="F102" s="47" t="n">
        <v>0.05</v>
      </c>
    </row>
    <row r="103">
      <c r="A103" s="55" t="n">
        <v>3050099</v>
      </c>
      <c r="B103" s="47" t="inlineStr">
        <is>
          <t>posebp_lure_jointed</t>
        </is>
      </c>
      <c r="C103" t="inlineStr">
        <is>
          <t>[鱼饵运动类型]自由落体</t>
        </is>
      </c>
      <c r="D103" s="47" t="n">
        <v>0.15</v>
      </c>
      <c r="E103" s="47" t="n">
        <v>0.08</v>
      </c>
      <c r="F103" s="47" t="n">
        <v>0.2</v>
      </c>
    </row>
    <row r="104">
      <c r="A104" s="55" t="n">
        <v>3050100</v>
      </c>
      <c r="B104" s="47" t="inlineStr">
        <is>
          <t>posebp_lure_jointed</t>
        </is>
      </c>
      <c r="C104" t="inlineStr">
        <is>
          <t>[鱼饵运动类型]直走</t>
        </is>
      </c>
      <c r="D104" s="47" t="n">
        <v>0.35</v>
      </c>
      <c r="E104" s="47" t="n">
        <v>0.15</v>
      </c>
      <c r="F104" s="47" t="n">
        <v>0.3</v>
      </c>
    </row>
    <row r="105">
      <c r="A105" s="55" t="n">
        <v>3050101</v>
      </c>
      <c r="B105" s="47" t="inlineStr">
        <is>
          <t>posebp_lure_jointed</t>
        </is>
      </c>
      <c r="C105" t="inlineStr">
        <is>
          <t>[鱼饵运动类型]直走摇晃</t>
        </is>
      </c>
      <c r="D105" s="47" t="n">
        <v>0.4</v>
      </c>
      <c r="E105" s="47" t="n">
        <v>0.16</v>
      </c>
      <c r="F105" s="47" t="n">
        <v>0.4</v>
      </c>
    </row>
    <row r="106">
      <c r="A106" s="55" t="n">
        <v>3050102</v>
      </c>
      <c r="B106" s="47" t="inlineStr">
        <is>
          <t>posebp_lure_jointed</t>
        </is>
      </c>
      <c r="C106" t="inlineStr">
        <is>
          <t>[鱼饵运动类型]摇晃</t>
        </is>
      </c>
      <c r="D106" s="47" t="n">
        <v>0.25</v>
      </c>
      <c r="E106" s="47" t="n">
        <v>0.12</v>
      </c>
      <c r="F106" s="47" t="n">
        <v>0.2</v>
      </c>
    </row>
    <row r="107">
      <c r="A107" s="55" t="n">
        <v>3050103</v>
      </c>
      <c r="B107" s="47" t="inlineStr">
        <is>
          <t>posebp_lure_jointed</t>
        </is>
      </c>
      <c r="C107" t="inlineStr">
        <is>
          <t>[鱼饵运动类型]抽搐</t>
        </is>
      </c>
      <c r="D107" s="47" t="n">
        <v>0.4</v>
      </c>
      <c r="E107" s="47" t="n">
        <v>0.16</v>
      </c>
      <c r="F107" s="47" t="n">
        <v>0.3</v>
      </c>
    </row>
    <row r="108">
      <c r="A108" s="55" t="n">
        <v>3050104</v>
      </c>
      <c r="B108" s="47" t="inlineStr">
        <is>
          <t>posebp_lure_jointed</t>
        </is>
      </c>
      <c r="C108" t="inlineStr">
        <is>
          <t>[鱼饵运动类型]停走</t>
        </is>
      </c>
      <c r="D108" s="47" t="n">
        <v>0.35</v>
      </c>
      <c r="E108" s="47" t="n">
        <v>0.13</v>
      </c>
      <c r="F108" s="47" t="n">
        <v>0.3</v>
      </c>
    </row>
    <row r="109">
      <c r="A109" s="54" t="n">
        <v>3050105</v>
      </c>
      <c r="B109" s="47" t="inlineStr">
        <is>
          <t>posebp_lure_frog</t>
        </is>
      </c>
      <c r="C109" t="inlineStr">
        <is>
          <t>[鱼饵运动类型]静止</t>
        </is>
      </c>
      <c r="D109" s="47" t="n">
        <v>0</v>
      </c>
      <c r="E109" s="47" t="n">
        <v>0</v>
      </c>
      <c r="F109" s="47" t="n">
        <v>0.05</v>
      </c>
    </row>
    <row r="110">
      <c r="A110" s="55" t="n">
        <v>3050106</v>
      </c>
      <c r="B110" s="47" t="inlineStr">
        <is>
          <t>posebp_lure_frog</t>
        </is>
      </c>
      <c r="C110" t="inlineStr">
        <is>
          <t>[鱼饵运动类型]无规则运动</t>
        </is>
      </c>
      <c r="D110" s="47" t="n">
        <v>0</v>
      </c>
      <c r="E110" s="47" t="n">
        <v>0</v>
      </c>
      <c r="F110" s="47" t="n">
        <v>0.05</v>
      </c>
    </row>
    <row r="111">
      <c r="A111" s="55" t="n">
        <v>3050107</v>
      </c>
      <c r="B111" s="47" t="inlineStr">
        <is>
          <t>posebp_lure_frog</t>
        </is>
      </c>
      <c r="C111" t="inlineStr">
        <is>
          <t>[鱼饵运动类型]自由落体</t>
        </is>
      </c>
      <c r="D111" s="47" t="n">
        <v>0.05</v>
      </c>
      <c r="E111" s="47" t="n">
        <v>0.05</v>
      </c>
      <c r="F111" s="47" t="n">
        <v>0.1</v>
      </c>
    </row>
    <row r="112">
      <c r="A112" s="55" t="n">
        <v>3050108</v>
      </c>
      <c r="B112" s="47" t="inlineStr">
        <is>
          <t>posebp_lure_frog</t>
        </is>
      </c>
      <c r="C112" t="inlineStr">
        <is>
          <t>[鱼饵运动类型]直走</t>
        </is>
      </c>
      <c r="D112" s="47" t="n">
        <v>0.3</v>
      </c>
      <c r="E112" s="47" t="n">
        <v>0.13</v>
      </c>
      <c r="F112" s="47" t="n">
        <v>0.3</v>
      </c>
    </row>
    <row r="113">
      <c r="A113" s="55" t="n">
        <v>3050109</v>
      </c>
      <c r="B113" s="47" t="inlineStr">
        <is>
          <t>posebp_lure_frog</t>
        </is>
      </c>
      <c r="C113" t="inlineStr">
        <is>
          <t>[鱼饵运动类型]直走摇晃</t>
        </is>
      </c>
      <c r="D113" s="47" t="n">
        <v>0.35</v>
      </c>
      <c r="E113" s="47" t="n">
        <v>0.15</v>
      </c>
      <c r="F113" s="47" t="n">
        <v>0.35</v>
      </c>
    </row>
    <row r="114">
      <c r="A114" s="55" t="n">
        <v>3050110</v>
      </c>
      <c r="B114" s="47" t="inlineStr">
        <is>
          <t>posebp_lure_frog</t>
        </is>
      </c>
      <c r="C114" t="inlineStr">
        <is>
          <t>[鱼饵运动类型]摇晃</t>
        </is>
      </c>
      <c r="D114" s="47" t="n">
        <v>0.2</v>
      </c>
      <c r="E114" s="47" t="n">
        <v>0.1</v>
      </c>
      <c r="F114" s="47" t="n">
        <v>0.2</v>
      </c>
    </row>
    <row r="115">
      <c r="A115" s="55" t="n">
        <v>3050111</v>
      </c>
      <c r="B115" s="47" t="inlineStr">
        <is>
          <t>posebp_lure_frog</t>
        </is>
      </c>
      <c r="C115" t="inlineStr">
        <is>
          <t>[鱼饵运动类型]抽搐</t>
        </is>
      </c>
      <c r="D115" s="47" t="n">
        <v>0.4</v>
      </c>
      <c r="E115" s="47" t="n">
        <v>0.15</v>
      </c>
      <c r="F115" s="47" t="n">
        <v>0.3</v>
      </c>
    </row>
    <row r="116">
      <c r="A116" s="55" t="n">
        <v>3050112</v>
      </c>
      <c r="B116" s="47" t="inlineStr">
        <is>
          <t>posebp_lure_frog</t>
        </is>
      </c>
      <c r="C116" t="inlineStr">
        <is>
          <t>[鱼饵运动类型]停走</t>
        </is>
      </c>
      <c r="D116" s="47" t="n">
        <v>0.4</v>
      </c>
      <c r="E116" s="47" t="n">
        <v>0.15</v>
      </c>
      <c r="F116" s="47" t="n">
        <v>0.3</v>
      </c>
    </row>
    <row r="117">
      <c r="A117" s="54" t="n">
        <v>3050113</v>
      </c>
      <c r="B117" s="47" t="inlineStr">
        <is>
          <t>posebp_lure_whisker</t>
        </is>
      </c>
      <c r="C117" t="inlineStr">
        <is>
          <t>[鱼饵运动类型]静止</t>
        </is>
      </c>
      <c r="D117" s="47" t="n">
        <v>0</v>
      </c>
      <c r="E117" s="47" t="n">
        <v>0</v>
      </c>
      <c r="F117" s="47" t="n">
        <v>0.05</v>
      </c>
    </row>
    <row r="118">
      <c r="A118" s="55" t="n">
        <v>3050114</v>
      </c>
      <c r="B118" s="47" t="inlineStr">
        <is>
          <t>posebp_lure_whisker</t>
        </is>
      </c>
      <c r="C118" t="inlineStr">
        <is>
          <t>[鱼饵运动类型]无规则运动</t>
        </is>
      </c>
      <c r="D118" s="47" t="n">
        <v>0</v>
      </c>
      <c r="E118" s="47" t="n">
        <v>0</v>
      </c>
      <c r="F118" s="47" t="n">
        <v>0.05</v>
      </c>
    </row>
    <row r="119">
      <c r="A119" s="55" t="n">
        <v>3050115</v>
      </c>
      <c r="B119" s="47" t="inlineStr">
        <is>
          <t>posebp_lure_whisker</t>
        </is>
      </c>
      <c r="C119" t="inlineStr">
        <is>
          <t>[鱼饵运动类型]自由落体</t>
        </is>
      </c>
      <c r="D119" s="47" t="n">
        <v>0.3</v>
      </c>
      <c r="E119" s="47" t="n">
        <v>0.15</v>
      </c>
      <c r="F119" s="47" t="n">
        <v>0.25</v>
      </c>
    </row>
    <row r="120">
      <c r="A120" s="55" t="n">
        <v>3050116</v>
      </c>
      <c r="B120" s="47" t="inlineStr">
        <is>
          <t>posebp_lure_whisker</t>
        </is>
      </c>
      <c r="C120" t="inlineStr">
        <is>
          <t>[鱼饵运动类型]直走</t>
        </is>
      </c>
      <c r="D120" s="47" t="n">
        <v>0.2</v>
      </c>
      <c r="E120" s="47" t="n">
        <v>0.08</v>
      </c>
      <c r="F120" s="47" t="n">
        <v>0.2</v>
      </c>
    </row>
    <row r="121">
      <c r="A121" s="55" t="n">
        <v>3050117</v>
      </c>
      <c r="B121" s="47" t="inlineStr">
        <is>
          <t>posebp_lure_whisker</t>
        </is>
      </c>
      <c r="C121" t="inlineStr">
        <is>
          <t>[鱼饵运动类型]直走摇晃</t>
        </is>
      </c>
      <c r="D121" s="47" t="n">
        <v>0.25</v>
      </c>
      <c r="E121" s="47" t="n">
        <v>0.1</v>
      </c>
      <c r="F121" s="47" t="n">
        <v>0.25</v>
      </c>
    </row>
    <row r="122">
      <c r="A122" s="55" t="n">
        <v>3050118</v>
      </c>
      <c r="B122" s="47" t="inlineStr">
        <is>
          <t>posebp_lure_whisker</t>
        </is>
      </c>
      <c r="C122" t="inlineStr">
        <is>
          <t>[鱼饵运动类型]摇晃</t>
        </is>
      </c>
      <c r="D122" s="47" t="n">
        <v>0.2</v>
      </c>
      <c r="E122" s="47" t="n">
        <v>0.1</v>
      </c>
      <c r="F122" s="47" t="n">
        <v>0.2</v>
      </c>
    </row>
    <row r="123">
      <c r="A123" s="55" t="n">
        <v>3050119</v>
      </c>
      <c r="B123" s="47" t="inlineStr">
        <is>
          <t>posebp_lure_whisker</t>
        </is>
      </c>
      <c r="C123" t="inlineStr">
        <is>
          <t>[鱼饵运动类型]抽搐</t>
        </is>
      </c>
      <c r="D123" s="47" t="n">
        <v>0.35</v>
      </c>
      <c r="E123" s="47" t="n">
        <v>0.14</v>
      </c>
      <c r="F123" s="47" t="n">
        <v>0.25</v>
      </c>
    </row>
    <row r="124">
      <c r="A124" s="55" t="n">
        <v>3050120</v>
      </c>
      <c r="B124" s="47" t="inlineStr">
        <is>
          <t>posebp_lure_whisker</t>
        </is>
      </c>
      <c r="C124" t="inlineStr">
        <is>
          <t>[鱼饵运动类型]停走</t>
        </is>
      </c>
      <c r="D124" s="47" t="n">
        <v>0.25</v>
      </c>
      <c r="E124" s="47" t="n">
        <v>0.1</v>
      </c>
      <c r="F124" s="47" t="n">
        <v>0.25</v>
      </c>
    </row>
    <row r="125">
      <c r="A125" s="54" t="n">
        <v>3050121</v>
      </c>
      <c r="B125" s="47" t="inlineStr">
        <is>
          <t>posebp_lure_comp_spinner</t>
        </is>
      </c>
      <c r="C125" t="inlineStr">
        <is>
          <t>[鱼饵运动类型]静止</t>
        </is>
      </c>
      <c r="D125" s="47" t="n">
        <v>0</v>
      </c>
      <c r="E125" s="47" t="n">
        <v>0</v>
      </c>
      <c r="F125" s="47" t="n">
        <v>0.05</v>
      </c>
    </row>
    <row r="126">
      <c r="A126" s="55" t="n">
        <v>3050122</v>
      </c>
      <c r="B126" s="47" t="inlineStr">
        <is>
          <t>posebp_lure_comp_spinner</t>
        </is>
      </c>
      <c r="C126" t="inlineStr">
        <is>
          <t>[鱼饵运动类型]无规则运动</t>
        </is>
      </c>
      <c r="D126" s="47" t="n">
        <v>0</v>
      </c>
      <c r="E126" s="47" t="n">
        <v>0</v>
      </c>
      <c r="F126" s="47" t="n">
        <v>0.05</v>
      </c>
    </row>
    <row r="127">
      <c r="A127" s="55" t="n">
        <v>3050123</v>
      </c>
      <c r="B127" s="47" t="inlineStr">
        <is>
          <t>posebp_lure_comp_spinner</t>
        </is>
      </c>
      <c r="C127" t="inlineStr">
        <is>
          <t>[鱼饵运动类型]自由落体</t>
        </is>
      </c>
      <c r="D127" s="47" t="n">
        <v>0.1</v>
      </c>
      <c r="E127" s="47" t="n">
        <v>0.05</v>
      </c>
      <c r="F127" s="47" t="n">
        <v>0.2</v>
      </c>
    </row>
    <row r="128">
      <c r="A128" s="55" t="n">
        <v>3050124</v>
      </c>
      <c r="B128" s="47" t="inlineStr">
        <is>
          <t>posebp_lure_comp_spinner</t>
        </is>
      </c>
      <c r="C128" t="inlineStr">
        <is>
          <t>[鱼饵运动类型]直走</t>
        </is>
      </c>
      <c r="D128" s="47" t="n">
        <v>0.4</v>
      </c>
      <c r="E128" s="47" t="n">
        <v>0.15</v>
      </c>
      <c r="F128" s="47" t="n">
        <v>0.3</v>
      </c>
    </row>
    <row r="129">
      <c r="A129" s="55" t="n">
        <v>3050125</v>
      </c>
      <c r="B129" s="47" t="inlineStr">
        <is>
          <t>posebp_lure_comp_spinner</t>
        </is>
      </c>
      <c r="C129" t="inlineStr">
        <is>
          <t>[鱼饵运动类型]直走摇晃</t>
        </is>
      </c>
      <c r="D129" s="47" t="n">
        <v>0.45</v>
      </c>
      <c r="E129" s="47" t="n">
        <v>0.17</v>
      </c>
      <c r="F129" s="47" t="n">
        <v>0.4</v>
      </c>
    </row>
    <row r="130">
      <c r="A130" s="55" t="n">
        <v>3050126</v>
      </c>
      <c r="B130" s="47" t="inlineStr">
        <is>
          <t>posebp_lure_comp_spinner</t>
        </is>
      </c>
      <c r="C130" t="inlineStr">
        <is>
          <t>[鱼饵运动类型]摇晃</t>
        </is>
      </c>
      <c r="D130" s="47" t="n">
        <v>0.2</v>
      </c>
      <c r="E130" s="47" t="n">
        <v>0.1</v>
      </c>
      <c r="F130" s="47" t="n">
        <v>0.2</v>
      </c>
    </row>
    <row r="131">
      <c r="A131" s="55" t="n">
        <v>3050127</v>
      </c>
      <c r="B131" s="47" t="inlineStr">
        <is>
          <t>posebp_lure_comp_spinner</t>
        </is>
      </c>
      <c r="C131" t="inlineStr">
        <is>
          <t>[鱼饵运动类型]抽搐</t>
        </is>
      </c>
      <c r="D131" s="47" t="n">
        <v>0.25</v>
      </c>
      <c r="E131" s="47" t="n">
        <v>0.1</v>
      </c>
      <c r="F131" s="47" t="n">
        <v>0.2</v>
      </c>
    </row>
    <row r="132">
      <c r="A132" s="55" t="n">
        <v>3050128</v>
      </c>
      <c r="B132" s="47" t="inlineStr">
        <is>
          <t>posebp_lure_comp_spinner</t>
        </is>
      </c>
      <c r="C132" t="inlineStr">
        <is>
          <t>[鱼饵运动类型]停走</t>
        </is>
      </c>
      <c r="D132" s="47" t="n">
        <v>0.3</v>
      </c>
      <c r="E132" s="47" t="n">
        <v>0.13</v>
      </c>
      <c r="F132" s="47" t="n">
        <v>0.25</v>
      </c>
    </row>
    <row r="133">
      <c r="A133" s="54" t="n">
        <v>3050129</v>
      </c>
      <c r="B133" s="47" t="inlineStr">
        <is>
          <t>posebp_lure_rockbait</t>
        </is>
      </c>
      <c r="C133" t="inlineStr">
        <is>
          <t>[鱼饵运动类型]静止</t>
        </is>
      </c>
      <c r="D133" s="47" t="n">
        <v>0</v>
      </c>
      <c r="E133" s="47" t="n">
        <v>0</v>
      </c>
      <c r="F133" s="47" t="n">
        <v>0.05</v>
      </c>
    </row>
    <row r="134">
      <c r="A134" s="55" t="n">
        <v>3050130</v>
      </c>
      <c r="B134" s="47" t="inlineStr">
        <is>
          <t>posebp_lure_rockbait</t>
        </is>
      </c>
      <c r="C134" t="inlineStr">
        <is>
          <t>[鱼饵运动类型]无规则运动</t>
        </is>
      </c>
      <c r="D134" s="47" t="n">
        <v>0</v>
      </c>
      <c r="E134" s="47" t="n">
        <v>0</v>
      </c>
      <c r="F134" s="47" t="n">
        <v>0.05</v>
      </c>
    </row>
    <row r="135">
      <c r="A135" s="55" t="n">
        <v>3050131</v>
      </c>
      <c r="B135" s="47" t="inlineStr">
        <is>
          <t>posebp_lure_rockbait</t>
        </is>
      </c>
      <c r="C135" t="inlineStr">
        <is>
          <t>[鱼饵运动类型]自由落体</t>
        </is>
      </c>
      <c r="D135" s="47" t="n">
        <v>0.25</v>
      </c>
      <c r="E135" s="47" t="n">
        <v>0.12</v>
      </c>
      <c r="F135" s="47" t="n">
        <v>0.25</v>
      </c>
    </row>
    <row r="136">
      <c r="A136" s="55" t="n">
        <v>3050132</v>
      </c>
      <c r="B136" s="47" t="inlineStr">
        <is>
          <t>posebp_lure_rockbait</t>
        </is>
      </c>
      <c r="C136" t="inlineStr">
        <is>
          <t>[鱼饵运动类型]直走</t>
        </is>
      </c>
      <c r="D136" s="47" t="n">
        <v>0.3</v>
      </c>
      <c r="E136" s="47" t="n">
        <v>0.13</v>
      </c>
      <c r="F136" s="47" t="n">
        <v>0.3</v>
      </c>
    </row>
    <row r="137">
      <c r="A137" s="55" t="n">
        <v>3050133</v>
      </c>
      <c r="B137" s="47" t="inlineStr">
        <is>
          <t>posebp_lure_rockbait</t>
        </is>
      </c>
      <c r="C137" t="inlineStr">
        <is>
          <t>[鱼饵运动类型]直走摇晃</t>
        </is>
      </c>
      <c r="D137" s="47" t="n">
        <v>0.4</v>
      </c>
      <c r="E137" s="47" t="n">
        <v>0.15</v>
      </c>
      <c r="F137" s="47" t="n">
        <v>0.4</v>
      </c>
    </row>
    <row r="138">
      <c r="A138" s="55" t="n">
        <v>3050134</v>
      </c>
      <c r="B138" s="47" t="inlineStr">
        <is>
          <t>posebp_lure_rockbait</t>
        </is>
      </c>
      <c r="C138" t="inlineStr">
        <is>
          <t>[鱼饵运动类型]摇晃</t>
        </is>
      </c>
      <c r="D138" s="47" t="n">
        <v>0.25</v>
      </c>
      <c r="E138" s="47" t="n">
        <v>0.12</v>
      </c>
      <c r="F138" s="47" t="n">
        <v>0.25</v>
      </c>
    </row>
    <row r="139">
      <c r="A139" s="55" t="n">
        <v>3050135</v>
      </c>
      <c r="B139" s="47" t="inlineStr">
        <is>
          <t>posebp_lure_rockbait</t>
        </is>
      </c>
      <c r="C139" t="inlineStr">
        <is>
          <t>[鱼饵运动类型]抽搐</t>
        </is>
      </c>
      <c r="D139" s="47" t="n">
        <v>0.2</v>
      </c>
      <c r="E139" s="47" t="n">
        <v>0.1</v>
      </c>
      <c r="F139" s="47" t="n">
        <v>0.2</v>
      </c>
    </row>
    <row r="140">
      <c r="A140" s="55" t="n">
        <v>3050136</v>
      </c>
      <c r="B140" s="47" t="inlineStr">
        <is>
          <t>posebp_lure_rockbait</t>
        </is>
      </c>
      <c r="C140" t="inlineStr">
        <is>
          <t>[鱼饵运动类型]停走</t>
        </is>
      </c>
      <c r="D140" s="47" t="n">
        <v>0.3</v>
      </c>
      <c r="E140" s="47" t="n">
        <v>0.13</v>
      </c>
      <c r="F140" s="47" t="n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E23" sqref="E2:E23"/>
    </sheetView>
  </sheetViews>
  <sheetFormatPr baseColWidth="8" defaultRowHeight="14.25"/>
  <cols>
    <col width="17.625" bestFit="1" customWidth="1" min="5" max="5"/>
    <col width="9.25" bestFit="1" customWidth="1" min="7" max="7"/>
    <col width="11.125" customWidth="1" min="8" max="8"/>
    <col width="11.5" customWidth="1" min="9" max="9"/>
    <col width="20.625" bestFit="1" customWidth="1" min="12" max="12"/>
    <col width="15.125" bestFit="1" customWidth="1" min="13" max="13"/>
    <col width="9" bestFit="1" customWidth="1" min="14" max="14"/>
    <col width="5.25" bestFit="1" customWidth="1" min="15" max="15"/>
    <col width="17.625" bestFit="1" customWidth="1" min="16" max="16"/>
  </cols>
  <sheetData>
    <row r="1" ht="28.5" customHeight="1">
      <c r="A1" s="56" t="inlineStr">
        <is>
          <t>Species</t>
        </is>
      </c>
      <c r="B1" s="56" t="inlineStr">
        <is>
          <t>鱼种</t>
        </is>
      </c>
      <c r="C1" s="56" t="inlineStr">
        <is>
          <t>是否保底</t>
        </is>
      </c>
      <c r="D1" s="56" t="inlineStr">
        <is>
          <t>等阶</t>
        </is>
      </c>
      <c r="E1" s="56" t="inlineStr">
        <is>
          <t>时段习性组</t>
        </is>
      </c>
      <c r="F1" s="56" t="inlineStr">
        <is>
          <t>时段6-9</t>
        </is>
      </c>
      <c r="G1" s="56" t="inlineStr">
        <is>
          <t>时段9-12</t>
        </is>
      </c>
      <c r="H1" s="56" t="inlineStr">
        <is>
          <t>时段12-15</t>
        </is>
      </c>
      <c r="I1" s="56" t="inlineStr">
        <is>
          <t>时段15-18</t>
        </is>
      </c>
      <c r="L1" s="19" t="inlineStr">
        <is>
          <t>Species</t>
        </is>
      </c>
      <c r="M1" s="19" t="inlineStr">
        <is>
          <t>鱼种</t>
        </is>
      </c>
      <c r="N1" s="19" t="inlineStr">
        <is>
          <t>是否保底</t>
        </is>
      </c>
      <c r="O1" s="19" t="inlineStr">
        <is>
          <t>等阶</t>
        </is>
      </c>
      <c r="P1" s="19" t="inlineStr">
        <is>
          <t>时段习性组</t>
        </is>
      </c>
    </row>
    <row r="2" ht="28.5" customHeight="1">
      <c r="A2" s="13">
        <f>VLOOKUP(B2,CHOOSE({1,2},中英文和LW参数!D:D,中英文和LW参数!A:A),2,FALSE)</f>
        <v/>
      </c>
      <c r="B2" s="13" t="inlineStr">
        <is>
          <t>丁鱥</t>
        </is>
      </c>
      <c r="C2" s="13" t="inlineStr">
        <is>
          <t>目标</t>
        </is>
      </c>
      <c r="D2" s="13" t="n">
        <v>3</v>
      </c>
      <c r="E2" s="13" t="inlineStr">
        <is>
          <t>period_nocturnal</t>
        </is>
      </c>
      <c r="F2" s="13" t="n"/>
      <c r="G2" s="12" t="n"/>
      <c r="H2" s="12" t="n"/>
      <c r="I2" s="12" t="n"/>
      <c r="L2" s="20" t="inlineStr">
        <is>
          <t>Tench</t>
        </is>
      </c>
      <c r="M2" s="20" t="inlineStr">
        <is>
          <t>丁鱥</t>
        </is>
      </c>
      <c r="N2" s="20" t="inlineStr">
        <is>
          <t>目标</t>
        </is>
      </c>
      <c r="O2" s="20" t="n">
        <v>3</v>
      </c>
      <c r="P2" s="20" t="inlineStr">
        <is>
          <t>period_nocturnal</t>
        </is>
      </c>
    </row>
    <row r="3" ht="28.5" customHeight="1">
      <c r="A3" s="13">
        <f>VLOOKUP(B3,CHOOSE({1,2},中英文和LW参数!D:D,中英文和LW参数!A:A),2,FALSE)</f>
        <v/>
      </c>
      <c r="B3" s="13" t="inlineStr">
        <is>
          <t>金体美鳊</t>
        </is>
      </c>
      <c r="C3" s="13" t="inlineStr">
        <is>
          <t>目标</t>
        </is>
      </c>
      <c r="D3" s="13" t="n">
        <v>4</v>
      </c>
      <c r="E3" s="13" t="inlineStr">
        <is>
          <t>period_diurnal</t>
        </is>
      </c>
      <c r="F3" s="13" t="n"/>
      <c r="G3" s="12" t="n"/>
      <c r="H3" s="12" t="n"/>
      <c r="I3" s="12" t="n"/>
      <c r="L3" s="20" t="inlineStr">
        <is>
          <t>Golden_Bream</t>
        </is>
      </c>
      <c r="M3" s="20" t="inlineStr">
        <is>
          <t>金体美鳊</t>
        </is>
      </c>
      <c r="N3" s="20" t="inlineStr">
        <is>
          <t>目标</t>
        </is>
      </c>
      <c r="O3" s="20" t="n">
        <v>4</v>
      </c>
      <c r="P3" s="20" t="inlineStr">
        <is>
          <t>period_diurnal</t>
        </is>
      </c>
    </row>
    <row r="4" ht="28.5" customHeight="1">
      <c r="A4" s="13">
        <f>VLOOKUP(B4,CHOOSE({1,2},中英文和LW参数!D:D,中英文和LW参数!A:A),2,FALSE)</f>
        <v/>
      </c>
      <c r="B4" s="15" t="inlineStr">
        <is>
          <t>绿太阳鱼</t>
        </is>
      </c>
      <c r="C4" s="13" t="inlineStr">
        <is>
          <t>目标</t>
        </is>
      </c>
      <c r="D4" s="13" t="n">
        <v>3</v>
      </c>
      <c r="E4" s="13" t="inlineStr">
        <is>
          <t>period_diurnal</t>
        </is>
      </c>
      <c r="F4" s="13" t="n"/>
      <c r="G4" s="12" t="n"/>
      <c r="H4" s="12" t="n"/>
      <c r="I4" s="12" t="n"/>
      <c r="L4" s="20" t="inlineStr">
        <is>
          <t>Green_Sunfish</t>
        </is>
      </c>
      <c r="M4" s="20" t="inlineStr">
        <is>
          <t>绿太阳鱼</t>
        </is>
      </c>
      <c r="N4" s="20" t="inlineStr">
        <is>
          <t>目标</t>
        </is>
      </c>
      <c r="O4" s="20" t="n">
        <v>3</v>
      </c>
      <c r="P4" s="20" t="inlineStr">
        <is>
          <t>period_diurnal</t>
        </is>
      </c>
    </row>
    <row r="5" ht="28.5" customHeight="1">
      <c r="A5" s="13">
        <f>VLOOKUP(B5,CHOOSE({1,2},中英文和LW参数!D:D,中英文和LW参数!A:A),2,FALSE)</f>
        <v/>
      </c>
      <c r="B5" s="16" t="inlineStr">
        <is>
          <t>黑刺盖太阳鱼</t>
        </is>
      </c>
      <c r="C5" s="13" t="inlineStr">
        <is>
          <t>目标</t>
        </is>
      </c>
      <c r="D5" s="13" t="n">
        <v>2</v>
      </c>
      <c r="E5" s="13" t="inlineStr">
        <is>
          <t>period_crepuscular</t>
        </is>
      </c>
      <c r="F5" s="13" t="n"/>
      <c r="G5" s="12" t="n"/>
      <c r="H5" s="12" t="n"/>
      <c r="I5" s="12" t="n"/>
      <c r="L5" s="20" t="inlineStr">
        <is>
          <t>Black_Crappie</t>
        </is>
      </c>
      <c r="M5" s="20" t="inlineStr">
        <is>
          <t>黑刺盖太阳鱼</t>
        </is>
      </c>
      <c r="N5" s="20" t="inlineStr">
        <is>
          <t>目标</t>
        </is>
      </c>
      <c r="O5" s="20" t="n">
        <v>2</v>
      </c>
      <c r="P5" s="20" t="inlineStr">
        <is>
          <t>period_crepuscular</t>
        </is>
      </c>
    </row>
    <row r="6" ht="28.5" customHeight="1">
      <c r="A6" s="13">
        <f>VLOOKUP(B6,CHOOSE({1,2},中英文和LW参数!D:D,中英文和LW参数!A:A),2,FALSE)</f>
        <v/>
      </c>
      <c r="B6" s="13" t="inlineStr">
        <is>
          <t>白刺盖太阳鱼</t>
        </is>
      </c>
      <c r="C6" s="13" t="inlineStr">
        <is>
          <t>目标</t>
        </is>
      </c>
      <c r="D6" s="13" t="n">
        <v>2</v>
      </c>
      <c r="E6" s="13" t="inlineStr">
        <is>
          <t>period_crepuscular</t>
        </is>
      </c>
      <c r="F6" s="13" t="n"/>
      <c r="G6" s="12" t="n"/>
      <c r="H6" s="12" t="n"/>
      <c r="I6" s="12" t="n"/>
      <c r="L6" s="20" t="inlineStr">
        <is>
          <t>White_Crappie</t>
        </is>
      </c>
      <c r="M6" s="20" t="inlineStr">
        <is>
          <t>白刺盖太阳鱼</t>
        </is>
      </c>
      <c r="N6" s="20" t="inlineStr">
        <is>
          <t>目标</t>
        </is>
      </c>
      <c r="O6" s="20" t="n">
        <v>2</v>
      </c>
      <c r="P6" s="20" t="inlineStr">
        <is>
          <t>period_crepuscular</t>
        </is>
      </c>
    </row>
    <row r="7" ht="42.75" customHeight="1">
      <c r="A7" s="13">
        <f>VLOOKUP(B7,CHOOSE({1,2},中英文和LW参数!D:D,中英文和LW参数!A:A),2,FALSE)</f>
        <v/>
      </c>
      <c r="B7" s="13" t="inlineStr">
        <is>
          <t>红斑太阳鱼</t>
        </is>
      </c>
      <c r="C7" s="13" t="inlineStr">
        <is>
          <t>目标</t>
        </is>
      </c>
      <c r="D7" s="13" t="n">
        <v>2</v>
      </c>
      <c r="E7" s="13" t="inlineStr">
        <is>
          <t>period_diurnal</t>
        </is>
      </c>
      <c r="F7" s="13" t="n"/>
      <c r="G7" s="12" t="n"/>
      <c r="H7" s="12" t="n"/>
      <c r="I7" s="12" t="n"/>
      <c r="L7" s="20" t="inlineStr">
        <is>
          <t>Redspotted_Sunfish</t>
        </is>
      </c>
      <c r="M7" s="20" t="inlineStr">
        <is>
          <t>红斑太阳鱼</t>
        </is>
      </c>
      <c r="N7" s="20" t="inlineStr">
        <is>
          <t>目标</t>
        </is>
      </c>
      <c r="O7" s="20" t="n">
        <v>2</v>
      </c>
      <c r="P7" s="20" t="inlineStr">
        <is>
          <t>period_diurnal</t>
        </is>
      </c>
    </row>
    <row r="8" ht="28.5" customHeight="1">
      <c r="A8" s="13">
        <f>VLOOKUP(B8,CHOOSE({1,2},中英文和LW参数!D:D,中英文和LW参数!A:A),2,FALSE)</f>
        <v/>
      </c>
      <c r="B8" s="16" t="inlineStr">
        <is>
          <t>大口黑鲈</t>
        </is>
      </c>
      <c r="C8" s="13" t="inlineStr">
        <is>
          <t>目标</t>
        </is>
      </c>
      <c r="D8" s="13" t="n">
        <v>2</v>
      </c>
      <c r="E8" s="13" t="inlineStr">
        <is>
          <t>period_crepuscular</t>
        </is>
      </c>
      <c r="F8" s="13" t="n"/>
      <c r="G8" s="12" t="n"/>
      <c r="H8" s="12" t="n"/>
      <c r="I8" s="12" t="n"/>
      <c r="L8" s="20" t="inlineStr">
        <is>
          <t>Largemouth_Bass</t>
        </is>
      </c>
      <c r="M8" s="20" t="inlineStr">
        <is>
          <t>大口黑鲈</t>
        </is>
      </c>
      <c r="N8" s="20" t="inlineStr">
        <is>
          <t>目标</t>
        </is>
      </c>
      <c r="O8" s="20" t="n">
        <v>2</v>
      </c>
      <c r="P8" s="20" t="inlineStr">
        <is>
          <t>period_crepuscular</t>
        </is>
      </c>
    </row>
    <row r="9" ht="28.5" customHeight="1">
      <c r="A9" s="13">
        <f>VLOOKUP(B9,CHOOSE({1,2},中英文和LW参数!D:D,中英文和LW参数!A:A),2,FALSE)</f>
        <v/>
      </c>
      <c r="B9" s="16" t="inlineStr">
        <is>
          <t>斑点叉尾鮰</t>
        </is>
      </c>
      <c r="C9" s="12" t="inlineStr">
        <is>
          <t>目标</t>
        </is>
      </c>
      <c r="D9" s="13" t="n">
        <v>2</v>
      </c>
      <c r="E9" s="13" t="inlineStr">
        <is>
          <t>period_omni_day</t>
        </is>
      </c>
      <c r="F9" s="13" t="n"/>
      <c r="G9" s="12" t="n"/>
      <c r="H9" s="12" t="n"/>
      <c r="I9" s="12" t="n"/>
      <c r="L9" s="20" t="inlineStr">
        <is>
          <t>Channel_Catfish</t>
        </is>
      </c>
      <c r="M9" s="20" t="inlineStr">
        <is>
          <t>斑点叉尾鮰</t>
        </is>
      </c>
      <c r="N9" s="20" t="inlineStr">
        <is>
          <t>目标</t>
        </is>
      </c>
      <c r="O9" s="20" t="n">
        <v>2</v>
      </c>
      <c r="P9" s="20" t="inlineStr">
        <is>
          <t>period_omni_day</t>
        </is>
      </c>
    </row>
    <row r="10" ht="42.75" customHeight="1">
      <c r="A10" s="13">
        <f>VLOOKUP(B10,CHOOSE({1,2},中英文和LW参数!D:D,中英文和LW参数!A:A),2,FALSE)</f>
        <v/>
      </c>
      <c r="B10" s="13" t="inlineStr">
        <is>
          <t>驼背太阳鱼</t>
        </is>
      </c>
      <c r="C10" s="13" t="inlineStr">
        <is>
          <t>目标</t>
        </is>
      </c>
      <c r="D10" s="13" t="n">
        <v>1</v>
      </c>
      <c r="E10" s="13" t="inlineStr">
        <is>
          <t>period_diurnal</t>
        </is>
      </c>
      <c r="F10" s="13" t="n"/>
      <c r="G10" s="12" t="n"/>
      <c r="H10" s="12" t="n"/>
      <c r="I10" s="12" t="n"/>
      <c r="L10" s="20" t="inlineStr">
        <is>
          <t>Pumpkinseed_Sunfish</t>
        </is>
      </c>
      <c r="M10" s="20" t="inlineStr">
        <is>
          <t>驼背太阳鱼</t>
        </is>
      </c>
      <c r="N10" s="20" t="inlineStr">
        <is>
          <t>目标</t>
        </is>
      </c>
      <c r="O10" s="20" t="n">
        <v>1</v>
      </c>
      <c r="P10" s="20" t="inlineStr">
        <is>
          <t>period_diurnal</t>
        </is>
      </c>
    </row>
    <row r="11" ht="28.5" customHeight="1">
      <c r="A11" s="13">
        <f>VLOOKUP(B11,CHOOSE({1,2},中英文和LW参数!D:D,中英文和LW参数!A:A),2,FALSE)</f>
        <v/>
      </c>
      <c r="B11" s="13" t="inlineStr">
        <is>
          <t>水牛鱼</t>
        </is>
      </c>
      <c r="C11" s="13" t="inlineStr">
        <is>
          <t>目标</t>
        </is>
      </c>
      <c r="D11" s="13" t="n">
        <v>1</v>
      </c>
      <c r="E11" s="13" t="inlineStr">
        <is>
          <t>period_all_day</t>
        </is>
      </c>
      <c r="F11" s="13" t="n"/>
      <c r="G11" s="12" t="n"/>
      <c r="H11" s="12" t="n"/>
      <c r="I11" s="12" t="n"/>
      <c r="L11" s="20" t="inlineStr">
        <is>
          <t>Buffalofish</t>
        </is>
      </c>
      <c r="M11" s="20" t="inlineStr">
        <is>
          <t>水牛鱼</t>
        </is>
      </c>
      <c r="N11" s="20" t="inlineStr">
        <is>
          <t>目标</t>
        </is>
      </c>
      <c r="O11" s="20" t="n">
        <v>1</v>
      </c>
      <c r="P11" s="20" t="inlineStr">
        <is>
          <t>period_all_day</t>
        </is>
      </c>
    </row>
    <row r="12" ht="28.5" customHeight="1">
      <c r="A12" s="13">
        <f>VLOOKUP(B12,CHOOSE({1,2},中英文和LW参数!D:D,中英文和LW参数!A:A),2,FALSE)</f>
        <v/>
      </c>
      <c r="B12" s="13" t="inlineStr">
        <is>
          <t>小冠太阳鱼</t>
        </is>
      </c>
      <c r="C12" s="13" t="inlineStr">
        <is>
          <t>保底</t>
        </is>
      </c>
      <c r="D12" s="13" t="n">
        <v>1</v>
      </c>
      <c r="E12" s="13" t="inlineStr">
        <is>
          <t>period_diurnal</t>
        </is>
      </c>
      <c r="F12" s="13" t="n"/>
      <c r="G12" s="12" t="n"/>
      <c r="H12" s="12" t="n"/>
      <c r="I12" s="12" t="n"/>
      <c r="L12" s="20" t="inlineStr">
        <is>
          <t>Redear_Sunfish</t>
        </is>
      </c>
      <c r="M12" s="20" t="inlineStr">
        <is>
          <t>小冠太阳鱼</t>
        </is>
      </c>
      <c r="N12" s="20" t="inlineStr">
        <is>
          <t>保底</t>
        </is>
      </c>
      <c r="O12" s="20" t="n">
        <v>1</v>
      </c>
      <c r="P12" s="20" t="inlineStr">
        <is>
          <t>period_diurnal</t>
        </is>
      </c>
    </row>
    <row r="13" ht="28.5" customHeight="1">
      <c r="A13" s="13">
        <f>VLOOKUP(B13,CHOOSE({1,2},中英文和LW参数!D:D,中英文和LW参数!A:A),2,FALSE)</f>
        <v/>
      </c>
      <c r="B13" s="13" t="inlineStr">
        <is>
          <t>蓝鳃太阳鱼</t>
        </is>
      </c>
      <c r="C13" s="13" t="inlineStr">
        <is>
          <t>保底</t>
        </is>
      </c>
      <c r="D13" s="13" t="n">
        <v>1</v>
      </c>
      <c r="E13" s="13" t="inlineStr">
        <is>
          <t>period_diurnal</t>
        </is>
      </c>
      <c r="F13" s="13" t="n"/>
      <c r="G13" s="12" t="n"/>
      <c r="H13" s="12" t="n"/>
      <c r="I13" s="12" t="n"/>
      <c r="L13" s="20" t="inlineStr">
        <is>
          <t>Bluegill_Sunfish</t>
        </is>
      </c>
      <c r="M13" s="20" t="inlineStr">
        <is>
          <t>蓝鳃太阳鱼</t>
        </is>
      </c>
      <c r="N13" s="20" t="inlineStr">
        <is>
          <t>保底</t>
        </is>
      </c>
      <c r="O13" s="20" t="n">
        <v>1</v>
      </c>
      <c r="P13" s="20" t="inlineStr">
        <is>
          <t>period_diurnal</t>
        </is>
      </c>
    </row>
    <row r="14" ht="42.75" customHeight="1">
      <c r="A14" s="13">
        <f>VLOOKUP(B14,CHOOSE({1,2},中英文和LW参数!D:D,中英文和LW参数!A:A),2,FALSE)</f>
        <v/>
      </c>
      <c r="B14" s="14" t="inlineStr">
        <is>
          <t>白化叉尾鮰</t>
        </is>
      </c>
      <c r="C14" s="17" t="inlineStr">
        <is>
          <t>目标</t>
        </is>
      </c>
      <c r="D14" s="14" t="n">
        <v>5</v>
      </c>
      <c r="E14" s="14" t="inlineStr">
        <is>
          <t>period_omni_day</t>
        </is>
      </c>
      <c r="F14" s="14" t="n"/>
      <c r="G14" s="12" t="n"/>
      <c r="H14" s="12" t="n"/>
      <c r="I14" s="12" t="n"/>
      <c r="L14" s="20" t="inlineStr">
        <is>
          <t>White_Channel_Catfish</t>
        </is>
      </c>
      <c r="M14" s="20" t="inlineStr">
        <is>
          <t>白化叉尾鮰</t>
        </is>
      </c>
      <c r="N14" s="20" t="inlineStr">
        <is>
          <t>目标</t>
        </is>
      </c>
      <c r="O14" s="20" t="n">
        <v>5</v>
      </c>
      <c r="P14" s="20" t="inlineStr">
        <is>
          <t>period_omni_day</t>
        </is>
      </c>
    </row>
    <row r="15" ht="28.5" customHeight="1">
      <c r="A15" s="13">
        <f>VLOOKUP(B15,CHOOSE({1,2},中英文和LW参数!D:D,中英文和LW参数!A:A),2,FALSE)</f>
        <v/>
      </c>
      <c r="B15" s="13" t="inlineStr">
        <is>
          <t>美洲条纹狼鲈</t>
        </is>
      </c>
      <c r="C15" s="12" t="inlineStr">
        <is>
          <t>目标</t>
        </is>
      </c>
      <c r="D15" s="13" t="n">
        <v>5</v>
      </c>
      <c r="E15" s="13" t="inlineStr">
        <is>
          <t>period_crepuscular</t>
        </is>
      </c>
      <c r="F15" s="13" t="n"/>
      <c r="G15" s="12" t="n"/>
      <c r="H15" s="12" t="n"/>
      <c r="I15" s="12" t="n"/>
      <c r="L15" s="20" t="inlineStr">
        <is>
          <t>Striped_Bass</t>
        </is>
      </c>
      <c r="M15" s="20" t="inlineStr">
        <is>
          <t>美洲条纹狼鲈</t>
        </is>
      </c>
      <c r="N15" s="20" t="inlineStr">
        <is>
          <t>目标</t>
        </is>
      </c>
      <c r="O15" s="20" t="n">
        <v>5</v>
      </c>
      <c r="P15" s="20" t="inlineStr">
        <is>
          <t>period_crepuscular</t>
        </is>
      </c>
    </row>
    <row r="16" ht="28.5" customHeight="1">
      <c r="A16" s="13">
        <f>VLOOKUP(B16,CHOOSE({1,2},中英文和LW参数!D:D,中英文和LW参数!A:A),2,FALSE)</f>
        <v/>
      </c>
      <c r="B16" s="13" t="inlineStr">
        <is>
          <t>玻璃梭鲈</t>
        </is>
      </c>
      <c r="C16" s="12" t="inlineStr">
        <is>
          <t>目标</t>
        </is>
      </c>
      <c r="D16" s="13" t="n">
        <v>4</v>
      </c>
      <c r="E16" s="13" t="inlineStr">
        <is>
          <t>period_crepuscular</t>
        </is>
      </c>
      <c r="F16" s="13" t="n"/>
      <c r="G16" s="12" t="n"/>
      <c r="H16" s="12" t="n"/>
      <c r="I16" s="12" t="n"/>
      <c r="L16" s="20" t="inlineStr">
        <is>
          <t>Walleye</t>
        </is>
      </c>
      <c r="M16" s="20" t="inlineStr">
        <is>
          <t>玻璃梭鲈</t>
        </is>
      </c>
      <c r="N16" s="20" t="inlineStr">
        <is>
          <t>目标</t>
        </is>
      </c>
      <c r="O16" s="20" t="n">
        <v>4</v>
      </c>
      <c r="P16" s="20" t="inlineStr">
        <is>
          <t>period_crepuscular</t>
        </is>
      </c>
    </row>
    <row r="17" ht="28.5" customHeight="1">
      <c r="A17" s="13">
        <f>VLOOKUP(B17,CHOOSE({1,2},中英文和LW参数!D:D,中英文和LW参数!A:A),2,FALSE)</f>
        <v/>
      </c>
      <c r="B17" s="13" t="inlineStr">
        <is>
          <t>北美狗鱼</t>
        </is>
      </c>
      <c r="C17" s="12" t="inlineStr">
        <is>
          <t>目标</t>
        </is>
      </c>
      <c r="D17" s="13" t="n">
        <v>3</v>
      </c>
      <c r="E17" s="13" t="inlineStr">
        <is>
          <t>period_crepuscular</t>
        </is>
      </c>
      <c r="F17" s="13" t="n"/>
      <c r="G17" s="12" t="n"/>
      <c r="H17" s="12" t="n"/>
      <c r="I17" s="12" t="n"/>
      <c r="L17" s="20" t="inlineStr">
        <is>
          <t>Muskellunge</t>
        </is>
      </c>
      <c r="M17" s="20" t="inlineStr">
        <is>
          <t>北美狗鱼</t>
        </is>
      </c>
      <c r="N17" s="20" t="inlineStr">
        <is>
          <t>目标</t>
        </is>
      </c>
      <c r="O17" s="20" t="n">
        <v>3</v>
      </c>
      <c r="P17" s="20" t="inlineStr">
        <is>
          <t>period_crepuscular</t>
        </is>
      </c>
    </row>
    <row r="18" ht="28.5" customHeight="1">
      <c r="A18" s="13">
        <f>VLOOKUP(B18,CHOOSE({1,2},中英文和LW参数!D:D,中英文和LW参数!A:A),2,FALSE)</f>
        <v/>
      </c>
      <c r="B18" s="13" t="inlineStr">
        <is>
          <t>弓鳍鱼</t>
        </is>
      </c>
      <c r="C18" s="12" t="inlineStr">
        <is>
          <t>目标</t>
        </is>
      </c>
      <c r="D18" s="13" t="n">
        <v>2</v>
      </c>
      <c r="E18" s="13" t="inlineStr">
        <is>
          <t>period_omni_day</t>
        </is>
      </c>
      <c r="F18" s="13" t="n"/>
      <c r="G18" s="12" t="n"/>
      <c r="H18" s="12" t="n"/>
      <c r="I18" s="12" t="n"/>
      <c r="L18" s="20" t="inlineStr">
        <is>
          <t>Bowfin</t>
        </is>
      </c>
      <c r="M18" s="20" t="inlineStr">
        <is>
          <t>弓鳍鱼</t>
        </is>
      </c>
      <c r="N18" s="20" t="inlineStr">
        <is>
          <t>目标</t>
        </is>
      </c>
      <c r="O18" s="20" t="n">
        <v>2</v>
      </c>
      <c r="P18" s="20" t="inlineStr">
        <is>
          <t>period_omni_day</t>
        </is>
      </c>
    </row>
    <row r="19" ht="28.5" customHeight="1">
      <c r="A19" s="13">
        <f>VLOOKUP(B19,CHOOSE({1,2},中英文和LW参数!D:D,中英文和LW参数!A:A),2,FALSE)</f>
        <v/>
      </c>
      <c r="B19" s="16" t="inlineStr">
        <is>
          <t>斑点叉尾鮰</t>
        </is>
      </c>
      <c r="C19" s="12" t="inlineStr">
        <is>
          <t>目标</t>
        </is>
      </c>
      <c r="D19" s="13" t="n">
        <v>2</v>
      </c>
      <c r="E19" s="13" t="inlineStr">
        <is>
          <t>period_omni_day</t>
        </is>
      </c>
      <c r="F19" s="13" t="n"/>
      <c r="G19" s="12" t="n"/>
      <c r="H19" s="12" t="n"/>
      <c r="I19" s="12" t="n"/>
      <c r="L19" s="20" t="inlineStr">
        <is>
          <t>Channel_Catfish</t>
        </is>
      </c>
      <c r="M19" s="20" t="inlineStr">
        <is>
          <t>斑点叉尾鮰</t>
        </is>
      </c>
      <c r="N19" s="20" t="inlineStr">
        <is>
          <t>目标</t>
        </is>
      </c>
      <c r="O19" s="20" t="n">
        <v>2</v>
      </c>
      <c r="P19" s="20" t="inlineStr">
        <is>
          <t>period_omni_day</t>
        </is>
      </c>
    </row>
    <row r="20" ht="28.5" customHeight="1">
      <c r="A20" s="13">
        <f>VLOOKUP(B20,CHOOSE({1,2},中英文和LW参数!D:D,中英文和LW参数!A:A),2,FALSE)</f>
        <v/>
      </c>
      <c r="B20" s="16" t="inlineStr">
        <is>
          <t>大口黑鲈</t>
        </is>
      </c>
      <c r="C20" s="12" t="inlineStr">
        <is>
          <t>目标</t>
        </is>
      </c>
      <c r="D20" s="13" t="n">
        <v>2</v>
      </c>
      <c r="E20" s="13" t="inlineStr">
        <is>
          <t>period_crepuscular</t>
        </is>
      </c>
      <c r="F20" s="13" t="n"/>
      <c r="G20" s="12" t="n"/>
      <c r="H20" s="12" t="n"/>
      <c r="I20" s="12" t="n"/>
      <c r="L20" s="20" t="inlineStr">
        <is>
          <t>Largemouth_Bass</t>
        </is>
      </c>
      <c r="M20" s="20" t="inlineStr">
        <is>
          <t>大口黑鲈</t>
        </is>
      </c>
      <c r="N20" s="20" t="inlineStr">
        <is>
          <t>目标</t>
        </is>
      </c>
      <c r="O20" s="20" t="n">
        <v>2</v>
      </c>
      <c r="P20" s="20" t="inlineStr">
        <is>
          <t>period_crepuscular</t>
        </is>
      </c>
    </row>
    <row r="21" ht="28.5" customHeight="1">
      <c r="A21" s="13">
        <f>VLOOKUP(B21,CHOOSE({1,2},中英文和LW参数!D:D,中英文和LW参数!A:A),2,FALSE)</f>
        <v/>
      </c>
      <c r="B21" s="16" t="inlineStr">
        <is>
          <t>黑斑刺盖太阳鱼</t>
        </is>
      </c>
      <c r="C21" s="12" t="inlineStr">
        <is>
          <t>目标</t>
        </is>
      </c>
      <c r="D21" s="12" t="n">
        <v>2</v>
      </c>
      <c r="E21" s="12" t="inlineStr">
        <is>
          <t>period_crepuscular</t>
        </is>
      </c>
      <c r="F21" s="12" t="n"/>
      <c r="G21" s="12" t="n"/>
      <c r="H21" s="12" t="n"/>
      <c r="I21" s="12" t="n"/>
      <c r="L21" s="20" t="inlineStr">
        <is>
          <t>Black_Crappie</t>
        </is>
      </c>
      <c r="M21" s="20" t="inlineStr">
        <is>
          <t>黑斑刺盖太阳鱼</t>
        </is>
      </c>
      <c r="N21" s="20" t="inlineStr">
        <is>
          <t>目标</t>
        </is>
      </c>
      <c r="O21" s="20" t="n">
        <v>2</v>
      </c>
      <c r="P21" s="20" t="inlineStr">
        <is>
          <t>period_crepuscular</t>
        </is>
      </c>
    </row>
    <row r="22" ht="28.5" customHeight="1">
      <c r="A22" s="13">
        <f>VLOOKUP(B22,CHOOSE({1,2},中英文和LW参数!D:D,中英文和LW参数!A:A),2,FALSE)</f>
        <v/>
      </c>
      <c r="B22" s="13" t="inlineStr">
        <is>
          <t>黄鲈</t>
        </is>
      </c>
      <c r="C22" s="12" t="inlineStr">
        <is>
          <t>保底</t>
        </is>
      </c>
      <c r="D22" s="12" t="n">
        <v>2</v>
      </c>
      <c r="E22" s="12" t="inlineStr">
        <is>
          <t>period_crepuscular</t>
        </is>
      </c>
      <c r="F22" s="12" t="n"/>
      <c r="G22" s="12" t="n"/>
      <c r="H22" s="12" t="n"/>
      <c r="I22" s="12" t="n"/>
      <c r="L22" s="20" t="inlineStr">
        <is>
          <t>Yellow_Perch</t>
        </is>
      </c>
      <c r="M22" s="20" t="inlineStr">
        <is>
          <t>黄鲈</t>
        </is>
      </c>
      <c r="N22" s="20" t="inlineStr">
        <is>
          <t>保底</t>
        </is>
      </c>
      <c r="O22" s="20" t="n">
        <v>2</v>
      </c>
      <c r="P22" s="20" t="inlineStr">
        <is>
          <t>period_crepuscular</t>
        </is>
      </c>
    </row>
    <row r="23" ht="28.5" customHeight="1">
      <c r="A23" s="13">
        <f>VLOOKUP(B23,CHOOSE({1,2},中英文和LW参数!D:D,中英文和LW参数!A:A),2,FALSE)</f>
        <v/>
      </c>
      <c r="B23" s="13" t="inlineStr">
        <is>
          <t>岩钝鲈</t>
        </is>
      </c>
      <c r="C23" s="12" t="inlineStr">
        <is>
          <t>保底</t>
        </is>
      </c>
      <c r="D23" s="12" t="n">
        <v>2</v>
      </c>
      <c r="E23" s="12" t="inlineStr">
        <is>
          <t>period_diurnal</t>
        </is>
      </c>
      <c r="F23" s="12" t="n"/>
      <c r="G23" s="12" t="n"/>
      <c r="H23" s="12" t="n"/>
      <c r="I23" s="12" t="n"/>
      <c r="L23" s="20" t="inlineStr">
        <is>
          <t>Rock_Bass</t>
        </is>
      </c>
      <c r="M23" s="20" t="inlineStr">
        <is>
          <t>岩钝鲈</t>
        </is>
      </c>
      <c r="N23" s="20" t="inlineStr">
        <is>
          <t>保底</t>
        </is>
      </c>
      <c r="O23" s="20" t="n">
        <v>2</v>
      </c>
      <c r="P23" s="20" t="inlineStr">
        <is>
          <t>period_diurnal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18"/>
  <sheetViews>
    <sheetView workbookViewId="0">
      <selection activeCell="E1" sqref="E1"/>
    </sheetView>
  </sheetViews>
  <sheetFormatPr baseColWidth="8" defaultRowHeight="14.25"/>
  <cols>
    <col width="20" customWidth="1" min="1" max="1"/>
    <col width="23.625" bestFit="1" customWidth="1" min="2" max="2"/>
  </cols>
  <sheetData>
    <row r="1" ht="16.5" customHeight="1">
      <c r="A1" s="3" t="inlineStr">
        <is>
          <t>拟饵subType</t>
        </is>
      </c>
      <c r="B1" s="3" t="inlineStr">
        <is>
          <t>默认pose系数组</t>
        </is>
      </c>
    </row>
    <row r="2" ht="16.5" customHeight="1">
      <c r="A2" s="52" t="inlineStr">
        <is>
          <t>[拟饵]T尾</t>
        </is>
      </c>
      <c r="B2" s="50" t="inlineStr">
        <is>
          <t>posebp_lure_t-tail</t>
        </is>
      </c>
    </row>
    <row r="3" ht="16.5" customHeight="1">
      <c r="A3" s="52" t="inlineStr">
        <is>
          <t>[拟饵]卷尾</t>
        </is>
      </c>
      <c r="B3" s="50" t="inlineStr">
        <is>
          <t>posebp_lure_grub</t>
        </is>
      </c>
    </row>
    <row r="4" ht="16.5" customHeight="1">
      <c r="A4" s="52" t="inlineStr">
        <is>
          <t>[拟饵]软虫</t>
        </is>
      </c>
      <c r="B4" s="50" t="inlineStr">
        <is>
          <t>posebp_lure_softworm</t>
        </is>
      </c>
    </row>
    <row r="5" ht="16.5" customHeight="1">
      <c r="A5" s="52" t="inlineStr">
        <is>
          <t>[拟饵]虾管</t>
        </is>
      </c>
      <c r="B5" s="50" t="inlineStr">
        <is>
          <t>posebp_lure_tube_shrimp</t>
        </is>
      </c>
    </row>
    <row r="6" ht="16.5" customHeight="1">
      <c r="A6" s="52" t="inlineStr">
        <is>
          <t>[拟饵]米诺</t>
        </is>
      </c>
      <c r="B6" s="50" t="inlineStr">
        <is>
          <t>posebp_lure_minnow</t>
        </is>
      </c>
    </row>
    <row r="7" ht="16.5" customHeight="1">
      <c r="A7" s="52" t="inlineStr">
        <is>
          <t>[拟饵]波爬</t>
        </is>
      </c>
      <c r="B7" s="50" t="inlineStr">
        <is>
          <t>posebp_lure_wobbler</t>
        </is>
      </c>
    </row>
    <row r="8" ht="16.5" customHeight="1">
      <c r="A8" s="52" t="inlineStr">
        <is>
          <t>[拟饵]勺子亮片</t>
        </is>
      </c>
      <c r="B8" s="50" t="inlineStr">
        <is>
          <t>posebp_lure_spoon</t>
        </is>
      </c>
    </row>
    <row r="9" ht="16.5" customHeight="1">
      <c r="A9" s="52" t="inlineStr">
        <is>
          <t>[拟饵]旋转亮片</t>
        </is>
      </c>
      <c r="B9" s="50" t="inlineStr">
        <is>
          <t>posebp_lure_spinner</t>
        </is>
      </c>
    </row>
    <row r="10" ht="16.5" customHeight="1">
      <c r="A10" s="52" t="inlineStr">
        <is>
          <t>[拟饵]VIB</t>
        </is>
      </c>
      <c r="B10" s="50" t="inlineStr">
        <is>
          <t>posebp_lure_vib</t>
        </is>
      </c>
    </row>
    <row r="11" ht="16.5" customHeight="1">
      <c r="A11" s="52" t="inlineStr">
        <is>
          <t>[拟饵]水面拖拉机</t>
        </is>
      </c>
      <c r="B11" s="50" t="inlineStr">
        <is>
          <t>posebp_lure_topwater</t>
        </is>
      </c>
    </row>
    <row r="12" ht="16.5" customHeight="1">
      <c r="A12" s="52" t="inlineStr">
        <is>
          <t>[拟饵]铅笔</t>
        </is>
      </c>
      <c r="B12" s="50" t="inlineStr">
        <is>
          <t>posebp_lure_pencil</t>
        </is>
      </c>
    </row>
    <row r="13" ht="16.5" customHeight="1">
      <c r="A13" s="52" t="inlineStr">
        <is>
          <t>[拟饵]嘈杂饵</t>
        </is>
      </c>
      <c r="B13" s="50" t="inlineStr">
        <is>
          <t>posebp_lure_rattle</t>
        </is>
      </c>
    </row>
    <row r="14" ht="16.5" customHeight="1">
      <c r="A14" s="11" t="inlineStr">
        <is>
          <t>[拟饵]多节鱼</t>
        </is>
      </c>
      <c r="B14" s="12" t="inlineStr">
        <is>
          <t>posebp_lure_jointed</t>
        </is>
      </c>
    </row>
    <row r="15" ht="16.5" customHeight="1">
      <c r="A15" s="11" t="inlineStr">
        <is>
          <t>[拟饵]雷蛙</t>
        </is>
      </c>
      <c r="B15" s="12" t="inlineStr">
        <is>
          <t>posebp_lure_frog</t>
        </is>
      </c>
    </row>
    <row r="16" ht="16.5" customHeight="1">
      <c r="A16" s="11" t="inlineStr">
        <is>
          <t>[拟饵]胡须佬</t>
        </is>
      </c>
      <c r="B16" s="12" t="inlineStr">
        <is>
          <t>posebp_lure_whisker</t>
        </is>
      </c>
    </row>
    <row r="17" ht="16.5" customHeight="1">
      <c r="A17" s="11" t="inlineStr">
        <is>
          <t>[拟饵]复合亮片</t>
        </is>
      </c>
      <c r="B17" s="12" t="inlineStr">
        <is>
          <t>posebp_lure_comp_spinner</t>
        </is>
      </c>
    </row>
    <row r="18" ht="16.5" customHeight="1">
      <c r="A18" s="11" t="inlineStr">
        <is>
          <t>[拟饵]摇滚饵</t>
        </is>
      </c>
      <c r="B18" s="12" t="inlineStr">
        <is>
          <t>posebp_lure_rockbait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A1"/>
  <sheetViews>
    <sheetView workbookViewId="0">
      <selection activeCell="H23" sqref="H23"/>
    </sheetView>
  </sheetViews>
  <sheetFormatPr baseColWidth="8"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AG66"/>
  <sheetViews>
    <sheetView topLeftCell="D1" workbookViewId="0">
      <selection activeCell="Q2" sqref="Q2:AG23"/>
    </sheetView>
  </sheetViews>
  <sheetFormatPr baseColWidth="8" defaultRowHeight="14.25"/>
  <cols>
    <col width="14" customWidth="1" min="1" max="1"/>
    <col width="5.375" customWidth="1" style="1" min="6" max="6"/>
  </cols>
  <sheetData>
    <row r="1" ht="28.5" customHeight="1">
      <c r="A1" s="9" t="inlineStr">
        <is>
          <t>Species</t>
        </is>
      </c>
      <c r="B1" s="56" t="inlineStr">
        <is>
          <t>鱼种</t>
        </is>
      </c>
      <c r="C1" s="56" t="inlineStr">
        <is>
          <t>是否保底</t>
        </is>
      </c>
      <c r="D1" s="56" t="inlineStr">
        <is>
          <t>等阶</t>
        </is>
      </c>
      <c r="E1" s="56" t="inlineStr">
        <is>
          <t>细化等阶</t>
        </is>
      </c>
      <c r="F1" s="56" t="inlineStr">
        <is>
          <t>|真饵</t>
        </is>
      </c>
      <c r="G1" s="37" t="inlineStr">
        <is>
          <t>[真饵]种子</t>
        </is>
      </c>
      <c r="H1" s="37" t="inlineStr">
        <is>
          <t>[真饵]昆虫</t>
        </is>
      </c>
      <c r="I1" s="37" t="inlineStr">
        <is>
          <t>[真饵]甲壳</t>
        </is>
      </c>
      <c r="J1" s="37" t="inlineStr">
        <is>
          <t>[真饵]鱼饵</t>
        </is>
      </c>
      <c r="K1" s="37" t="inlineStr">
        <is>
          <t>[真饵]鱼卵</t>
        </is>
      </c>
      <c r="L1" s="37" t="inlineStr">
        <is>
          <t>[真饵]面团</t>
        </is>
      </c>
      <c r="M1" s="37" t="inlineStr">
        <is>
          <t>[真饵]谷物</t>
        </is>
      </c>
      <c r="N1" s="38" t="inlineStr">
        <is>
          <t>[真饵]肉饵</t>
        </is>
      </c>
      <c r="O1" s="38" t="inlineStr">
        <is>
          <t>[真饵]乳制</t>
        </is>
      </c>
      <c r="P1" s="56" t="inlineStr">
        <is>
          <t>|拟饵</t>
        </is>
      </c>
      <c r="Q1" s="11" t="inlineStr">
        <is>
          <t>[拟饵]T尾</t>
        </is>
      </c>
      <c r="R1" s="11" t="inlineStr">
        <is>
          <t>[拟饵]卷尾</t>
        </is>
      </c>
      <c r="S1" s="11" t="inlineStr">
        <is>
          <t>[拟饵]软虫</t>
        </is>
      </c>
      <c r="T1" s="11" t="inlineStr">
        <is>
          <t>[拟饵]虾管</t>
        </is>
      </c>
      <c r="U1" s="11" t="inlineStr">
        <is>
          <t>[拟饵]米诺</t>
        </is>
      </c>
      <c r="V1" s="11" t="inlineStr">
        <is>
          <t>[拟饵]波爬</t>
        </is>
      </c>
      <c r="W1" s="11" t="inlineStr">
        <is>
          <t>[拟饵]勺子亮片</t>
        </is>
      </c>
      <c r="X1" s="11" t="inlineStr">
        <is>
          <t>[拟饵]旋转亮片</t>
        </is>
      </c>
      <c r="Y1" s="11" t="inlineStr">
        <is>
          <t>[拟饵]VIB</t>
        </is>
      </c>
      <c r="Z1" s="11" t="inlineStr">
        <is>
          <t>[拟饵]水面拖拉机</t>
        </is>
      </c>
      <c r="AA1" s="11" t="inlineStr">
        <is>
          <t>[拟饵]铅笔</t>
        </is>
      </c>
      <c r="AB1" s="11" t="inlineStr">
        <is>
          <t>[拟饵]嘈杂饵</t>
        </is>
      </c>
      <c r="AC1" s="11" t="inlineStr">
        <is>
          <t>[拟饵]多节鱼</t>
        </is>
      </c>
      <c r="AD1" s="11" t="inlineStr">
        <is>
          <t>[拟饵]雷蛙</t>
        </is>
      </c>
      <c r="AE1" s="11" t="inlineStr">
        <is>
          <t>[拟饵]胡须佬</t>
        </is>
      </c>
      <c r="AF1" s="11" t="inlineStr">
        <is>
          <t>[拟饵]复合亮片</t>
        </is>
      </c>
      <c r="AG1" s="11" t="inlineStr">
        <is>
          <t>[拟饵]摇滚饵</t>
        </is>
      </c>
    </row>
    <row r="2">
      <c r="A2" s="7" t="inlineStr">
        <is>
          <t>Tench</t>
        </is>
      </c>
      <c r="B2" s="13" t="inlineStr">
        <is>
          <t>丁鱥</t>
        </is>
      </c>
      <c r="C2" s="13" t="inlineStr">
        <is>
          <t>目标</t>
        </is>
      </c>
      <c r="D2" s="13" t="n">
        <v>3</v>
      </c>
      <c r="E2" s="13" t="n"/>
      <c r="F2" s="3" t="inlineStr">
        <is>
          <t>|</t>
        </is>
      </c>
      <c r="G2" s="13">
        <f>VLOOKUP($A2,$A$46:$AG$66,COLUMN(G2),FALSE)</f>
        <v/>
      </c>
      <c r="H2" s="13">
        <f>VLOOKUP($A2,$A$46:$AG$66,COLUMN(H2),FALSE)</f>
        <v/>
      </c>
      <c r="I2" s="13">
        <f>VLOOKUP($A2,$A$46:$AG$66,COLUMN(I2),FALSE)</f>
        <v/>
      </c>
      <c r="J2" s="13">
        <f>VLOOKUP($A2,$A$46:$AG$66,COLUMN(J2),FALSE)</f>
        <v/>
      </c>
      <c r="K2" s="13">
        <f>VLOOKUP($A2,$A$46:$AG$66,COLUMN(K2),FALSE)</f>
        <v/>
      </c>
      <c r="L2" s="13">
        <f>VLOOKUP($A2,$A$46:$AG$66,COLUMN(L2),FALSE)</f>
        <v/>
      </c>
      <c r="M2" s="13">
        <f>VLOOKUP($A2,$A$46:$AG$66,COLUMN(M2),FALSE)</f>
        <v/>
      </c>
      <c r="N2" s="13">
        <f>VLOOKUP($A2,$A$46:$AG$66,COLUMN(N2),FALSE)</f>
        <v/>
      </c>
      <c r="O2" s="13">
        <f>VLOOKUP($A2,$A$46:$AG$66,COLUMN(O2),FALSE)</f>
        <v/>
      </c>
      <c r="P2" s="3" t="inlineStr">
        <is>
          <t>|</t>
        </is>
      </c>
      <c r="Q2" s="13">
        <f>VLOOKUP($A2,$A$46:$AG$66,COLUMN(Q2),FALSE)</f>
        <v/>
      </c>
      <c r="R2" s="13">
        <f>VLOOKUP($A2,$A$46:$AG$66,COLUMN(R2),FALSE)</f>
        <v/>
      </c>
      <c r="S2" s="13">
        <f>VLOOKUP($A2,$A$46:$AG$66,COLUMN(S2),FALSE)</f>
        <v/>
      </c>
      <c r="T2" s="13">
        <f>VLOOKUP($A2,$A$46:$AG$66,COLUMN(T2),FALSE)</f>
        <v/>
      </c>
      <c r="U2" s="13">
        <f>VLOOKUP($A2,$A$46:$AG$66,COLUMN(U2),FALSE)</f>
        <v/>
      </c>
      <c r="V2" s="13">
        <f>VLOOKUP($A2,$A$46:$AG$66,COLUMN(V2),FALSE)</f>
        <v/>
      </c>
      <c r="W2" s="13">
        <f>VLOOKUP($A2,$A$46:$AG$66,COLUMN(W2),FALSE)</f>
        <v/>
      </c>
      <c r="X2" s="13">
        <f>VLOOKUP($A2,$A$46:$AG$66,COLUMN(X2),FALSE)</f>
        <v/>
      </c>
      <c r="Y2" s="13">
        <f>VLOOKUP($A2,$A$46:$AG$66,COLUMN(Y2),FALSE)</f>
        <v/>
      </c>
      <c r="Z2" s="13">
        <f>VLOOKUP($A2,$A$46:$AG$66,COLUMN(Z2),FALSE)</f>
        <v/>
      </c>
      <c r="AA2" s="13">
        <f>VLOOKUP($A2,$A$46:$AG$66,COLUMN(AA2),FALSE)</f>
        <v/>
      </c>
      <c r="AB2" s="13">
        <f>VLOOKUP($A2,$A$46:$AG$66,COLUMN(AB2),FALSE)</f>
        <v/>
      </c>
      <c r="AC2" s="13">
        <f>VLOOKUP($A2,$A$46:$AG$66,COLUMN(AC2),FALSE)</f>
        <v/>
      </c>
      <c r="AD2" s="13">
        <f>VLOOKUP($A2,$A$46:$AG$66,COLUMN(AD2),FALSE)</f>
        <v/>
      </c>
      <c r="AE2" s="13">
        <f>VLOOKUP($A2,$A$46:$AG$66,COLUMN(AE2),FALSE)</f>
        <v/>
      </c>
      <c r="AF2" s="13">
        <f>VLOOKUP($A2,$A$46:$AG$66,COLUMN(AF2),FALSE)</f>
        <v/>
      </c>
      <c r="AG2" s="13">
        <f>VLOOKUP($A2,$A$46:$AG$66,COLUMN(AG2),FALSE)</f>
        <v/>
      </c>
    </row>
    <row r="3">
      <c r="A3" s="7" t="inlineStr">
        <is>
          <t>Golden_Bream</t>
        </is>
      </c>
      <c r="B3" s="13" t="inlineStr">
        <is>
          <t>金体美鳊</t>
        </is>
      </c>
      <c r="C3" s="13" t="inlineStr">
        <is>
          <t>目标</t>
        </is>
      </c>
      <c r="D3" s="13" t="n">
        <v>4</v>
      </c>
      <c r="E3" s="13" t="n"/>
      <c r="F3" s="3" t="inlineStr">
        <is>
          <t>|</t>
        </is>
      </c>
      <c r="G3" s="13">
        <f>VLOOKUP($A3,$A$46:$AG$66,COLUMN(G3),FALSE)</f>
        <v/>
      </c>
      <c r="H3" s="13">
        <f>VLOOKUP($A3,$A$46:$AG$66,COLUMN(H3),FALSE)</f>
        <v/>
      </c>
      <c r="I3" s="13">
        <f>VLOOKUP($A3,$A$46:$AG$66,COLUMN(I3),FALSE)</f>
        <v/>
      </c>
      <c r="J3" s="13">
        <f>VLOOKUP($A3,$A$46:$AG$66,COLUMN(J3),FALSE)</f>
        <v/>
      </c>
      <c r="K3" s="13">
        <f>VLOOKUP($A3,$A$46:$AG$66,COLUMN(K3),FALSE)</f>
        <v/>
      </c>
      <c r="L3" s="13">
        <f>VLOOKUP($A3,$A$46:$AG$66,COLUMN(L3),FALSE)</f>
        <v/>
      </c>
      <c r="M3" s="13">
        <f>VLOOKUP($A3,$A$46:$AG$66,COLUMN(M3),FALSE)</f>
        <v/>
      </c>
      <c r="N3" s="13">
        <f>VLOOKUP($A3,$A$46:$AG$66,COLUMN(N3),FALSE)</f>
        <v/>
      </c>
      <c r="O3" s="13">
        <f>VLOOKUP($A3,$A$46:$AG$66,COLUMN(O3),FALSE)</f>
        <v/>
      </c>
      <c r="P3" s="3" t="inlineStr">
        <is>
          <t>|</t>
        </is>
      </c>
      <c r="Q3" s="13">
        <f>VLOOKUP($A3,$A$46:$AG$66,COLUMN(Q3),FALSE)</f>
        <v/>
      </c>
      <c r="R3" s="13">
        <f>VLOOKUP($A3,$A$46:$AG$66,COLUMN(R3),FALSE)</f>
        <v/>
      </c>
      <c r="S3" s="13">
        <f>VLOOKUP($A3,$A$46:$AG$66,COLUMN(S3),FALSE)</f>
        <v/>
      </c>
      <c r="T3" s="13">
        <f>VLOOKUP($A3,$A$46:$AG$66,COLUMN(T3),FALSE)</f>
        <v/>
      </c>
      <c r="U3" s="13">
        <f>VLOOKUP($A3,$A$46:$AG$66,COLUMN(U3),FALSE)</f>
        <v/>
      </c>
      <c r="V3" s="13">
        <f>VLOOKUP($A3,$A$46:$AG$66,COLUMN(V3),FALSE)</f>
        <v/>
      </c>
      <c r="W3" s="13">
        <f>VLOOKUP($A3,$A$46:$AG$66,COLUMN(W3),FALSE)</f>
        <v/>
      </c>
      <c r="X3" s="13">
        <f>VLOOKUP($A3,$A$46:$AG$66,COLUMN(X3),FALSE)</f>
        <v/>
      </c>
      <c r="Y3" s="13">
        <f>VLOOKUP($A3,$A$46:$AG$66,COLUMN(Y3),FALSE)</f>
        <v/>
      </c>
      <c r="Z3" s="13">
        <f>VLOOKUP($A3,$A$46:$AG$66,COLUMN(Z3),FALSE)</f>
        <v/>
      </c>
      <c r="AA3" s="13">
        <f>VLOOKUP($A3,$A$46:$AG$66,COLUMN(AA3),FALSE)</f>
        <v/>
      </c>
      <c r="AB3" s="13">
        <f>VLOOKUP($A3,$A$46:$AG$66,COLUMN(AB3),FALSE)</f>
        <v/>
      </c>
      <c r="AC3" s="13">
        <f>VLOOKUP($A3,$A$46:$AG$66,COLUMN(AC3),FALSE)</f>
        <v/>
      </c>
      <c r="AD3" s="13">
        <f>VLOOKUP($A3,$A$46:$AG$66,COLUMN(AD3),FALSE)</f>
        <v/>
      </c>
      <c r="AE3" s="13">
        <f>VLOOKUP($A3,$A$46:$AG$66,COLUMN(AE3),FALSE)</f>
        <v/>
      </c>
      <c r="AF3" s="13">
        <f>VLOOKUP($A3,$A$46:$AG$66,COLUMN(AF3),FALSE)</f>
        <v/>
      </c>
      <c r="AG3" s="13">
        <f>VLOOKUP($A3,$A$46:$AG$66,COLUMN(AG3),FALSE)</f>
        <v/>
      </c>
    </row>
    <row r="4">
      <c r="A4" s="7" t="inlineStr">
        <is>
          <t>Green_Sunfish</t>
        </is>
      </c>
      <c r="B4" s="15" t="inlineStr">
        <is>
          <t>绿太阳鱼</t>
        </is>
      </c>
      <c r="C4" s="13" t="inlineStr">
        <is>
          <t>目标</t>
        </is>
      </c>
      <c r="D4" s="13" t="n">
        <v>3</v>
      </c>
      <c r="E4" s="13" t="n"/>
      <c r="F4" s="3" t="inlineStr">
        <is>
          <t>|</t>
        </is>
      </c>
      <c r="G4" s="13">
        <f>VLOOKUP($A4,$A$46:$AG$66,COLUMN(G4),FALSE)</f>
        <v/>
      </c>
      <c r="H4" s="13">
        <f>VLOOKUP($A4,$A$46:$AG$66,COLUMN(H4),FALSE)</f>
        <v/>
      </c>
      <c r="I4" s="13">
        <f>VLOOKUP($A4,$A$46:$AG$66,COLUMN(I4),FALSE)</f>
        <v/>
      </c>
      <c r="J4" s="13">
        <f>VLOOKUP($A4,$A$46:$AG$66,COLUMN(J4),FALSE)</f>
        <v/>
      </c>
      <c r="K4" s="13">
        <f>VLOOKUP($A4,$A$46:$AG$66,COLUMN(K4),FALSE)</f>
        <v/>
      </c>
      <c r="L4" s="13">
        <f>VLOOKUP($A4,$A$46:$AG$66,COLUMN(L4),FALSE)</f>
        <v/>
      </c>
      <c r="M4" s="13">
        <f>VLOOKUP($A4,$A$46:$AG$66,COLUMN(M4),FALSE)</f>
        <v/>
      </c>
      <c r="N4" s="13">
        <f>VLOOKUP($A4,$A$46:$AG$66,COLUMN(N4),FALSE)</f>
        <v/>
      </c>
      <c r="O4" s="13">
        <f>VLOOKUP($A4,$A$46:$AG$66,COLUMN(O4),FALSE)</f>
        <v/>
      </c>
      <c r="P4" s="3" t="inlineStr">
        <is>
          <t>|</t>
        </is>
      </c>
      <c r="Q4" s="13">
        <f>VLOOKUP($A4,$A$46:$AG$66,COLUMN(Q4),FALSE)</f>
        <v/>
      </c>
      <c r="R4" s="13">
        <f>VLOOKUP($A4,$A$46:$AG$66,COLUMN(R4),FALSE)</f>
        <v/>
      </c>
      <c r="S4" s="13">
        <f>VLOOKUP($A4,$A$46:$AG$66,COLUMN(S4),FALSE)</f>
        <v/>
      </c>
      <c r="T4" s="13">
        <f>VLOOKUP($A4,$A$46:$AG$66,COLUMN(T4),FALSE)</f>
        <v/>
      </c>
      <c r="U4" s="13">
        <f>VLOOKUP($A4,$A$46:$AG$66,COLUMN(U4),FALSE)</f>
        <v/>
      </c>
      <c r="V4" s="13">
        <f>VLOOKUP($A4,$A$46:$AG$66,COLUMN(V4),FALSE)</f>
        <v/>
      </c>
      <c r="W4" s="13">
        <f>VLOOKUP($A4,$A$46:$AG$66,COLUMN(W4),FALSE)</f>
        <v/>
      </c>
      <c r="X4" s="13">
        <f>VLOOKUP($A4,$A$46:$AG$66,COLUMN(X4),FALSE)</f>
        <v/>
      </c>
      <c r="Y4" s="13">
        <f>VLOOKUP($A4,$A$46:$AG$66,COLUMN(Y4),FALSE)</f>
        <v/>
      </c>
      <c r="Z4" s="13">
        <f>VLOOKUP($A4,$A$46:$AG$66,COLUMN(Z4),FALSE)</f>
        <v/>
      </c>
      <c r="AA4" s="13">
        <f>VLOOKUP($A4,$A$46:$AG$66,COLUMN(AA4),FALSE)</f>
        <v/>
      </c>
      <c r="AB4" s="13">
        <f>VLOOKUP($A4,$A$46:$AG$66,COLUMN(AB4),FALSE)</f>
        <v/>
      </c>
      <c r="AC4" s="13">
        <f>VLOOKUP($A4,$A$46:$AG$66,COLUMN(AC4),FALSE)</f>
        <v/>
      </c>
      <c r="AD4" s="13">
        <f>VLOOKUP($A4,$A$46:$AG$66,COLUMN(AD4),FALSE)</f>
        <v/>
      </c>
      <c r="AE4" s="13">
        <f>VLOOKUP($A4,$A$46:$AG$66,COLUMN(AE4),FALSE)</f>
        <v/>
      </c>
      <c r="AF4" s="13">
        <f>VLOOKUP($A4,$A$46:$AG$66,COLUMN(AF4),FALSE)</f>
        <v/>
      </c>
      <c r="AG4" s="13">
        <f>VLOOKUP($A4,$A$46:$AG$66,COLUMN(AG4),FALSE)</f>
        <v/>
      </c>
    </row>
    <row r="5">
      <c r="A5" s="7" t="inlineStr">
        <is>
          <t>Black_Crappie</t>
        </is>
      </c>
      <c r="B5" s="16" t="inlineStr">
        <is>
          <t>黑刺盖太阳鱼</t>
        </is>
      </c>
      <c r="C5" s="13" t="inlineStr">
        <is>
          <t>目标</t>
        </is>
      </c>
      <c r="D5" s="13" t="n">
        <v>2</v>
      </c>
      <c r="E5" s="13" t="n"/>
      <c r="F5" s="3" t="inlineStr">
        <is>
          <t>|</t>
        </is>
      </c>
      <c r="G5" s="13">
        <f>VLOOKUP($A5,$A$46:$AG$66,COLUMN(G5),FALSE)</f>
        <v/>
      </c>
      <c r="H5" s="13">
        <f>VLOOKUP($A5,$A$46:$AG$66,COLUMN(H5),FALSE)</f>
        <v/>
      </c>
      <c r="I5" s="13">
        <f>VLOOKUP($A5,$A$46:$AG$66,COLUMN(I5),FALSE)</f>
        <v/>
      </c>
      <c r="J5" s="13">
        <f>VLOOKUP($A5,$A$46:$AG$66,COLUMN(J5),FALSE)</f>
        <v/>
      </c>
      <c r="K5" s="13">
        <f>VLOOKUP($A5,$A$46:$AG$66,COLUMN(K5),FALSE)</f>
        <v/>
      </c>
      <c r="L5" s="13">
        <f>VLOOKUP($A5,$A$46:$AG$66,COLUMN(L5),FALSE)</f>
        <v/>
      </c>
      <c r="M5" s="13">
        <f>VLOOKUP($A5,$A$46:$AG$66,COLUMN(M5),FALSE)</f>
        <v/>
      </c>
      <c r="N5" s="13">
        <f>VLOOKUP($A5,$A$46:$AG$66,COLUMN(N5),FALSE)</f>
        <v/>
      </c>
      <c r="O5" s="13">
        <f>VLOOKUP($A5,$A$46:$AG$66,COLUMN(O5),FALSE)</f>
        <v/>
      </c>
      <c r="P5" s="3" t="inlineStr">
        <is>
          <t>|</t>
        </is>
      </c>
      <c r="Q5" s="13">
        <f>VLOOKUP($A5,$A$46:$AG$66,COLUMN(Q5),FALSE)</f>
        <v/>
      </c>
      <c r="R5" s="13">
        <f>VLOOKUP($A5,$A$46:$AG$66,COLUMN(R5),FALSE)</f>
        <v/>
      </c>
      <c r="S5" s="13">
        <f>VLOOKUP($A5,$A$46:$AG$66,COLUMN(S5),FALSE)</f>
        <v/>
      </c>
      <c r="T5" s="13">
        <f>VLOOKUP($A5,$A$46:$AG$66,COLUMN(T5),FALSE)</f>
        <v/>
      </c>
      <c r="U5" s="13">
        <f>VLOOKUP($A5,$A$46:$AG$66,COLUMN(U5),FALSE)</f>
        <v/>
      </c>
      <c r="V5" s="13">
        <f>VLOOKUP($A5,$A$46:$AG$66,COLUMN(V5),FALSE)</f>
        <v/>
      </c>
      <c r="W5" s="13">
        <f>VLOOKUP($A5,$A$46:$AG$66,COLUMN(W5),FALSE)</f>
        <v/>
      </c>
      <c r="X5" s="13">
        <f>VLOOKUP($A5,$A$46:$AG$66,COLUMN(X5),FALSE)</f>
        <v/>
      </c>
      <c r="Y5" s="13">
        <f>VLOOKUP($A5,$A$46:$AG$66,COLUMN(Y5),FALSE)</f>
        <v/>
      </c>
      <c r="Z5" s="13">
        <f>VLOOKUP($A5,$A$46:$AG$66,COLUMN(Z5),FALSE)</f>
        <v/>
      </c>
      <c r="AA5" s="13">
        <f>VLOOKUP($A5,$A$46:$AG$66,COLUMN(AA5),FALSE)</f>
        <v/>
      </c>
      <c r="AB5" s="13">
        <f>VLOOKUP($A5,$A$46:$AG$66,COLUMN(AB5),FALSE)</f>
        <v/>
      </c>
      <c r="AC5" s="13">
        <f>VLOOKUP($A5,$A$46:$AG$66,COLUMN(AC5),FALSE)</f>
        <v/>
      </c>
      <c r="AD5" s="13">
        <f>VLOOKUP($A5,$A$46:$AG$66,COLUMN(AD5),FALSE)</f>
        <v/>
      </c>
      <c r="AE5" s="13">
        <f>VLOOKUP($A5,$A$46:$AG$66,COLUMN(AE5),FALSE)</f>
        <v/>
      </c>
      <c r="AF5" s="13">
        <f>VLOOKUP($A5,$A$46:$AG$66,COLUMN(AF5),FALSE)</f>
        <v/>
      </c>
      <c r="AG5" s="13">
        <f>VLOOKUP($A5,$A$46:$AG$66,COLUMN(AG5),FALSE)</f>
        <v/>
      </c>
    </row>
    <row r="6">
      <c r="A6" s="7" t="inlineStr">
        <is>
          <t>White_Crappie</t>
        </is>
      </c>
      <c r="B6" s="13" t="inlineStr">
        <is>
          <t>白刺盖太阳鱼</t>
        </is>
      </c>
      <c r="C6" s="13" t="inlineStr">
        <is>
          <t>目标</t>
        </is>
      </c>
      <c r="D6" s="13" t="n">
        <v>2</v>
      </c>
      <c r="E6" s="13" t="n"/>
      <c r="F6" s="3" t="inlineStr">
        <is>
          <t>|</t>
        </is>
      </c>
      <c r="G6" s="13">
        <f>VLOOKUP($A6,$A$46:$AG$66,COLUMN(G6),FALSE)</f>
        <v/>
      </c>
      <c r="H6" s="13">
        <f>VLOOKUP($A6,$A$46:$AG$66,COLUMN(H6),FALSE)</f>
        <v/>
      </c>
      <c r="I6" s="13">
        <f>VLOOKUP($A6,$A$46:$AG$66,COLUMN(I6),FALSE)</f>
        <v/>
      </c>
      <c r="J6" s="13">
        <f>VLOOKUP($A6,$A$46:$AG$66,COLUMN(J6),FALSE)</f>
        <v/>
      </c>
      <c r="K6" s="13">
        <f>VLOOKUP($A6,$A$46:$AG$66,COLUMN(K6),FALSE)</f>
        <v/>
      </c>
      <c r="L6" s="13">
        <f>VLOOKUP($A6,$A$46:$AG$66,COLUMN(L6),FALSE)</f>
        <v/>
      </c>
      <c r="M6" s="13">
        <f>VLOOKUP($A6,$A$46:$AG$66,COLUMN(M6),FALSE)</f>
        <v/>
      </c>
      <c r="N6" s="13">
        <f>VLOOKUP($A6,$A$46:$AG$66,COLUMN(N6),FALSE)</f>
        <v/>
      </c>
      <c r="O6" s="13">
        <f>VLOOKUP($A6,$A$46:$AG$66,COLUMN(O6),FALSE)</f>
        <v/>
      </c>
      <c r="P6" s="3" t="inlineStr">
        <is>
          <t>|</t>
        </is>
      </c>
      <c r="Q6" s="13">
        <f>VLOOKUP($A6,$A$46:$AG$66,COLUMN(Q6),FALSE)</f>
        <v/>
      </c>
      <c r="R6" s="13">
        <f>VLOOKUP($A6,$A$46:$AG$66,COLUMN(R6),FALSE)</f>
        <v/>
      </c>
      <c r="S6" s="13">
        <f>VLOOKUP($A6,$A$46:$AG$66,COLUMN(S6),FALSE)</f>
        <v/>
      </c>
      <c r="T6" s="13">
        <f>VLOOKUP($A6,$A$46:$AG$66,COLUMN(T6),FALSE)</f>
        <v/>
      </c>
      <c r="U6" s="13">
        <f>VLOOKUP($A6,$A$46:$AG$66,COLUMN(U6),FALSE)</f>
        <v/>
      </c>
      <c r="V6" s="13">
        <f>VLOOKUP($A6,$A$46:$AG$66,COLUMN(V6),FALSE)</f>
        <v/>
      </c>
      <c r="W6" s="13">
        <f>VLOOKUP($A6,$A$46:$AG$66,COLUMN(W6),FALSE)</f>
        <v/>
      </c>
      <c r="X6" s="13">
        <f>VLOOKUP($A6,$A$46:$AG$66,COLUMN(X6),FALSE)</f>
        <v/>
      </c>
      <c r="Y6" s="13">
        <f>VLOOKUP($A6,$A$46:$AG$66,COLUMN(Y6),FALSE)</f>
        <v/>
      </c>
      <c r="Z6" s="13">
        <f>VLOOKUP($A6,$A$46:$AG$66,COLUMN(Z6),FALSE)</f>
        <v/>
      </c>
      <c r="AA6" s="13">
        <f>VLOOKUP($A6,$A$46:$AG$66,COLUMN(AA6),FALSE)</f>
        <v/>
      </c>
      <c r="AB6" s="13">
        <f>VLOOKUP($A6,$A$46:$AG$66,COLUMN(AB6),FALSE)</f>
        <v/>
      </c>
      <c r="AC6" s="13">
        <f>VLOOKUP($A6,$A$46:$AG$66,COLUMN(AC6),FALSE)</f>
        <v/>
      </c>
      <c r="AD6" s="13">
        <f>VLOOKUP($A6,$A$46:$AG$66,COLUMN(AD6),FALSE)</f>
        <v/>
      </c>
      <c r="AE6" s="13">
        <f>VLOOKUP($A6,$A$46:$AG$66,COLUMN(AE6),FALSE)</f>
        <v/>
      </c>
      <c r="AF6" s="13">
        <f>VLOOKUP($A6,$A$46:$AG$66,COLUMN(AF6),FALSE)</f>
        <v/>
      </c>
      <c r="AG6" s="13">
        <f>VLOOKUP($A6,$A$46:$AG$66,COLUMN(AG6),FALSE)</f>
        <v/>
      </c>
    </row>
    <row r="7">
      <c r="A7" s="7" t="inlineStr">
        <is>
          <t>Redspotted_Sunfish</t>
        </is>
      </c>
      <c r="B7" s="13" t="inlineStr">
        <is>
          <t>红斑太阳鱼</t>
        </is>
      </c>
      <c r="C7" s="13" t="inlineStr">
        <is>
          <t>目标</t>
        </is>
      </c>
      <c r="D7" s="13" t="n">
        <v>2</v>
      </c>
      <c r="E7" s="13" t="n"/>
      <c r="F7" s="3" t="inlineStr">
        <is>
          <t>|</t>
        </is>
      </c>
      <c r="G7" s="13">
        <f>VLOOKUP($A7,$A$46:$AG$66,COLUMN(G7),FALSE)</f>
        <v/>
      </c>
      <c r="H7" s="13">
        <f>VLOOKUP($A7,$A$46:$AG$66,COLUMN(H7),FALSE)</f>
        <v/>
      </c>
      <c r="I7" s="13">
        <f>VLOOKUP($A7,$A$46:$AG$66,COLUMN(I7),FALSE)</f>
        <v/>
      </c>
      <c r="J7" s="13">
        <f>VLOOKUP($A7,$A$46:$AG$66,COLUMN(J7),FALSE)</f>
        <v/>
      </c>
      <c r="K7" s="13">
        <f>VLOOKUP($A7,$A$46:$AG$66,COLUMN(K7),FALSE)</f>
        <v/>
      </c>
      <c r="L7" s="13">
        <f>VLOOKUP($A7,$A$46:$AG$66,COLUMN(L7),FALSE)</f>
        <v/>
      </c>
      <c r="M7" s="13">
        <f>VLOOKUP($A7,$A$46:$AG$66,COLUMN(M7),FALSE)</f>
        <v/>
      </c>
      <c r="N7" s="13">
        <f>VLOOKUP($A7,$A$46:$AG$66,COLUMN(N7),FALSE)</f>
        <v/>
      </c>
      <c r="O7" s="13">
        <f>VLOOKUP($A7,$A$46:$AG$66,COLUMN(O7),FALSE)</f>
        <v/>
      </c>
      <c r="P7" s="3" t="inlineStr">
        <is>
          <t>|</t>
        </is>
      </c>
      <c r="Q7" s="13">
        <f>VLOOKUP($A7,$A$46:$AG$66,COLUMN(Q7),FALSE)</f>
        <v/>
      </c>
      <c r="R7" s="13">
        <f>VLOOKUP($A7,$A$46:$AG$66,COLUMN(R7),FALSE)</f>
        <v/>
      </c>
      <c r="S7" s="13">
        <f>VLOOKUP($A7,$A$46:$AG$66,COLUMN(S7),FALSE)</f>
        <v/>
      </c>
      <c r="T7" s="13">
        <f>VLOOKUP($A7,$A$46:$AG$66,COLUMN(T7),FALSE)</f>
        <v/>
      </c>
      <c r="U7" s="13">
        <f>VLOOKUP($A7,$A$46:$AG$66,COLUMN(U7),FALSE)</f>
        <v/>
      </c>
      <c r="V7" s="13">
        <f>VLOOKUP($A7,$A$46:$AG$66,COLUMN(V7),FALSE)</f>
        <v/>
      </c>
      <c r="W7" s="13">
        <f>VLOOKUP($A7,$A$46:$AG$66,COLUMN(W7),FALSE)</f>
        <v/>
      </c>
      <c r="X7" s="13">
        <f>VLOOKUP($A7,$A$46:$AG$66,COLUMN(X7),FALSE)</f>
        <v/>
      </c>
      <c r="Y7" s="13">
        <f>VLOOKUP($A7,$A$46:$AG$66,COLUMN(Y7),FALSE)</f>
        <v/>
      </c>
      <c r="Z7" s="13">
        <f>VLOOKUP($A7,$A$46:$AG$66,COLUMN(Z7),FALSE)</f>
        <v/>
      </c>
      <c r="AA7" s="13">
        <f>VLOOKUP($A7,$A$46:$AG$66,COLUMN(AA7),FALSE)</f>
        <v/>
      </c>
      <c r="AB7" s="13">
        <f>VLOOKUP($A7,$A$46:$AG$66,COLUMN(AB7),FALSE)</f>
        <v/>
      </c>
      <c r="AC7" s="13">
        <f>VLOOKUP($A7,$A$46:$AG$66,COLUMN(AC7),FALSE)</f>
        <v/>
      </c>
      <c r="AD7" s="13">
        <f>VLOOKUP($A7,$A$46:$AG$66,COLUMN(AD7),FALSE)</f>
        <v/>
      </c>
      <c r="AE7" s="13">
        <f>VLOOKUP($A7,$A$46:$AG$66,COLUMN(AE7),FALSE)</f>
        <v/>
      </c>
      <c r="AF7" s="13">
        <f>VLOOKUP($A7,$A$46:$AG$66,COLUMN(AF7),FALSE)</f>
        <v/>
      </c>
      <c r="AG7" s="13">
        <f>VLOOKUP($A7,$A$46:$AG$66,COLUMN(AG7),FALSE)</f>
        <v/>
      </c>
    </row>
    <row r="8">
      <c r="A8" s="7" t="inlineStr">
        <is>
          <t>Largemouth_Bass</t>
        </is>
      </c>
      <c r="B8" s="16" t="inlineStr">
        <is>
          <t>大口黑鲈</t>
        </is>
      </c>
      <c r="C8" s="13" t="inlineStr">
        <is>
          <t>目标</t>
        </is>
      </c>
      <c r="D8" s="13" t="n">
        <v>2</v>
      </c>
      <c r="E8" s="13" t="n">
        <v>2.5</v>
      </c>
      <c r="F8" s="3" t="inlineStr">
        <is>
          <t>|</t>
        </is>
      </c>
      <c r="G8" s="13">
        <f>VLOOKUP($A8,$A$46:$AG$66,COLUMN(G8),FALSE)</f>
        <v/>
      </c>
      <c r="H8" s="13">
        <f>VLOOKUP($A8,$A$46:$AG$66,COLUMN(H8),FALSE)</f>
        <v/>
      </c>
      <c r="I8" s="13">
        <f>VLOOKUP($A8,$A$46:$AG$66,COLUMN(I8),FALSE)</f>
        <v/>
      </c>
      <c r="J8" s="13">
        <f>VLOOKUP($A8,$A$46:$AG$66,COLUMN(J8),FALSE)</f>
        <v/>
      </c>
      <c r="K8" s="13">
        <f>VLOOKUP($A8,$A$46:$AG$66,COLUMN(K8),FALSE)</f>
        <v/>
      </c>
      <c r="L8" s="13">
        <f>VLOOKUP($A8,$A$46:$AG$66,COLUMN(L8),FALSE)</f>
        <v/>
      </c>
      <c r="M8" s="13">
        <f>VLOOKUP($A8,$A$46:$AG$66,COLUMN(M8),FALSE)</f>
        <v/>
      </c>
      <c r="N8" s="13">
        <f>VLOOKUP($A8,$A$46:$AG$66,COLUMN(N8),FALSE)</f>
        <v/>
      </c>
      <c r="O8" s="13">
        <f>VLOOKUP($A8,$A$46:$AG$66,COLUMN(O8),FALSE)</f>
        <v/>
      </c>
      <c r="P8" s="3" t="inlineStr">
        <is>
          <t>|</t>
        </is>
      </c>
      <c r="Q8" s="13">
        <f>VLOOKUP($A8,$A$46:$AG$66,COLUMN(Q8),FALSE)</f>
        <v/>
      </c>
      <c r="R8" s="13">
        <f>VLOOKUP($A8,$A$46:$AG$66,COLUMN(R8),FALSE)</f>
        <v/>
      </c>
      <c r="S8" s="13">
        <f>VLOOKUP($A8,$A$46:$AG$66,COLUMN(S8),FALSE)</f>
        <v/>
      </c>
      <c r="T8" s="13">
        <f>VLOOKUP($A8,$A$46:$AG$66,COLUMN(T8),FALSE)</f>
        <v/>
      </c>
      <c r="U8" s="13">
        <f>VLOOKUP($A8,$A$46:$AG$66,COLUMN(U8),FALSE)</f>
        <v/>
      </c>
      <c r="V8" s="13">
        <f>VLOOKUP($A8,$A$46:$AG$66,COLUMN(V8),FALSE)</f>
        <v/>
      </c>
      <c r="W8" s="13">
        <f>VLOOKUP($A8,$A$46:$AG$66,COLUMN(W8),FALSE)</f>
        <v/>
      </c>
      <c r="X8" s="13">
        <f>VLOOKUP($A8,$A$46:$AG$66,COLUMN(X8),FALSE)</f>
        <v/>
      </c>
      <c r="Y8" s="13">
        <f>VLOOKUP($A8,$A$46:$AG$66,COLUMN(Y8),FALSE)</f>
        <v/>
      </c>
      <c r="Z8" s="13">
        <f>VLOOKUP($A8,$A$46:$AG$66,COLUMN(Z8),FALSE)</f>
        <v/>
      </c>
      <c r="AA8" s="13">
        <f>VLOOKUP($A8,$A$46:$AG$66,COLUMN(AA8),FALSE)</f>
        <v/>
      </c>
      <c r="AB8" s="13">
        <f>VLOOKUP($A8,$A$46:$AG$66,COLUMN(AB8),FALSE)</f>
        <v/>
      </c>
      <c r="AC8" s="13">
        <f>VLOOKUP($A8,$A$46:$AG$66,COLUMN(AC8),FALSE)</f>
        <v/>
      </c>
      <c r="AD8" s="13">
        <f>VLOOKUP($A8,$A$46:$AG$66,COLUMN(AD8),FALSE)</f>
        <v/>
      </c>
      <c r="AE8" s="13">
        <f>VLOOKUP($A8,$A$46:$AG$66,COLUMN(AE8),FALSE)</f>
        <v/>
      </c>
      <c r="AF8" s="13">
        <f>VLOOKUP($A8,$A$46:$AG$66,COLUMN(AF8),FALSE)</f>
        <v/>
      </c>
      <c r="AG8" s="13">
        <f>VLOOKUP($A8,$A$46:$AG$66,COLUMN(AG8),FALSE)</f>
        <v/>
      </c>
    </row>
    <row r="9">
      <c r="A9" s="7" t="inlineStr">
        <is>
          <t>Channel_Catfish</t>
        </is>
      </c>
      <c r="B9" s="16" t="inlineStr">
        <is>
          <t>斑点叉尾鮰</t>
        </is>
      </c>
      <c r="C9" s="12" t="inlineStr">
        <is>
          <t>目标</t>
        </is>
      </c>
      <c r="D9" s="13" t="n">
        <v>2</v>
      </c>
      <c r="E9" s="12" t="n"/>
      <c r="F9" s="3" t="inlineStr">
        <is>
          <t>|</t>
        </is>
      </c>
      <c r="G9" s="13">
        <f>VLOOKUP($A9,$A$46:$AG$66,COLUMN(G9),FALSE)</f>
        <v/>
      </c>
      <c r="H9" s="13">
        <f>VLOOKUP($A9,$A$46:$AG$66,COLUMN(H9),FALSE)</f>
        <v/>
      </c>
      <c r="I9" s="13">
        <f>VLOOKUP($A9,$A$46:$AG$66,COLUMN(I9),FALSE)</f>
        <v/>
      </c>
      <c r="J9" s="13">
        <f>VLOOKUP($A9,$A$46:$AG$66,COLUMN(J9),FALSE)</f>
        <v/>
      </c>
      <c r="K9" s="13">
        <f>VLOOKUP($A9,$A$46:$AG$66,COLUMN(K9),FALSE)</f>
        <v/>
      </c>
      <c r="L9" s="13">
        <f>VLOOKUP($A9,$A$46:$AG$66,COLUMN(L9),FALSE)</f>
        <v/>
      </c>
      <c r="M9" s="13">
        <f>VLOOKUP($A9,$A$46:$AG$66,COLUMN(M9),FALSE)</f>
        <v/>
      </c>
      <c r="N9" s="13">
        <f>VLOOKUP($A9,$A$46:$AG$66,COLUMN(N9),FALSE)</f>
        <v/>
      </c>
      <c r="O9" s="13">
        <f>VLOOKUP($A9,$A$46:$AG$66,COLUMN(O9),FALSE)</f>
        <v/>
      </c>
      <c r="P9" s="3" t="inlineStr">
        <is>
          <t>|</t>
        </is>
      </c>
      <c r="Q9" s="13">
        <f>VLOOKUP($A9,$A$46:$AG$66,COLUMN(Q9),FALSE)</f>
        <v/>
      </c>
      <c r="R9" s="13">
        <f>VLOOKUP($A9,$A$46:$AG$66,COLUMN(R9),FALSE)</f>
        <v/>
      </c>
      <c r="S9" s="13">
        <f>VLOOKUP($A9,$A$46:$AG$66,COLUMN(S9),FALSE)</f>
        <v/>
      </c>
      <c r="T9" s="13">
        <f>VLOOKUP($A9,$A$46:$AG$66,COLUMN(T9),FALSE)</f>
        <v/>
      </c>
      <c r="U9" s="13">
        <f>VLOOKUP($A9,$A$46:$AG$66,COLUMN(U9),FALSE)</f>
        <v/>
      </c>
      <c r="V9" s="13">
        <f>VLOOKUP($A9,$A$46:$AG$66,COLUMN(V9),FALSE)</f>
        <v/>
      </c>
      <c r="W9" s="13">
        <f>VLOOKUP($A9,$A$46:$AG$66,COLUMN(W9),FALSE)</f>
        <v/>
      </c>
      <c r="X9" s="13">
        <f>VLOOKUP($A9,$A$46:$AG$66,COLUMN(X9),FALSE)</f>
        <v/>
      </c>
      <c r="Y9" s="13">
        <f>VLOOKUP($A9,$A$46:$AG$66,COLUMN(Y9),FALSE)</f>
        <v/>
      </c>
      <c r="Z9" s="13">
        <f>VLOOKUP($A9,$A$46:$AG$66,COLUMN(Z9),FALSE)</f>
        <v/>
      </c>
      <c r="AA9" s="13">
        <f>VLOOKUP($A9,$A$46:$AG$66,COLUMN(AA9),FALSE)</f>
        <v/>
      </c>
      <c r="AB9" s="13">
        <f>VLOOKUP($A9,$A$46:$AG$66,COLUMN(AB9),FALSE)</f>
        <v/>
      </c>
      <c r="AC9" s="13">
        <f>VLOOKUP($A9,$A$46:$AG$66,COLUMN(AC9),FALSE)</f>
        <v/>
      </c>
      <c r="AD9" s="13">
        <f>VLOOKUP($A9,$A$46:$AG$66,COLUMN(AD9),FALSE)</f>
        <v/>
      </c>
      <c r="AE9" s="13">
        <f>VLOOKUP($A9,$A$46:$AG$66,COLUMN(AE9),FALSE)</f>
        <v/>
      </c>
      <c r="AF9" s="13">
        <f>VLOOKUP($A9,$A$46:$AG$66,COLUMN(AF9),FALSE)</f>
        <v/>
      </c>
      <c r="AG9" s="13">
        <f>VLOOKUP($A9,$A$46:$AG$66,COLUMN(AG9),FALSE)</f>
        <v/>
      </c>
    </row>
    <row r="10">
      <c r="A10" s="7" t="inlineStr">
        <is>
          <t>Pumpkinseed_Sunfish</t>
        </is>
      </c>
      <c r="B10" s="13" t="inlineStr">
        <is>
          <t>驼背太阳鱼</t>
        </is>
      </c>
      <c r="C10" s="13" t="inlineStr">
        <is>
          <t>目标</t>
        </is>
      </c>
      <c r="D10" s="13" t="n">
        <v>1</v>
      </c>
      <c r="E10" s="13" t="n"/>
      <c r="F10" s="3" t="inlineStr">
        <is>
          <t>|</t>
        </is>
      </c>
      <c r="G10" s="13">
        <f>VLOOKUP($A10,$A$46:$AG$66,COLUMN(G10),FALSE)</f>
        <v/>
      </c>
      <c r="H10" s="13">
        <f>VLOOKUP($A10,$A$46:$AG$66,COLUMN(H10),FALSE)</f>
        <v/>
      </c>
      <c r="I10" s="13">
        <f>VLOOKUP($A10,$A$46:$AG$66,COLUMN(I10),FALSE)</f>
        <v/>
      </c>
      <c r="J10" s="13">
        <f>VLOOKUP($A10,$A$46:$AG$66,COLUMN(J10),FALSE)</f>
        <v/>
      </c>
      <c r="K10" s="13">
        <f>VLOOKUP($A10,$A$46:$AG$66,COLUMN(K10),FALSE)</f>
        <v/>
      </c>
      <c r="L10" s="13">
        <f>VLOOKUP($A10,$A$46:$AG$66,COLUMN(L10),FALSE)</f>
        <v/>
      </c>
      <c r="M10" s="13">
        <f>VLOOKUP($A10,$A$46:$AG$66,COLUMN(M10),FALSE)</f>
        <v/>
      </c>
      <c r="N10" s="13">
        <f>VLOOKUP($A10,$A$46:$AG$66,COLUMN(N10),FALSE)</f>
        <v/>
      </c>
      <c r="O10" s="13">
        <f>VLOOKUP($A10,$A$46:$AG$66,COLUMN(O10),FALSE)</f>
        <v/>
      </c>
      <c r="P10" s="3" t="inlineStr">
        <is>
          <t>|</t>
        </is>
      </c>
      <c r="Q10" s="13">
        <f>VLOOKUP($A10,$A$46:$AG$66,COLUMN(Q10),FALSE)</f>
        <v/>
      </c>
      <c r="R10" s="13">
        <f>VLOOKUP($A10,$A$46:$AG$66,COLUMN(R10),FALSE)</f>
        <v/>
      </c>
      <c r="S10" s="13">
        <f>VLOOKUP($A10,$A$46:$AG$66,COLUMN(S10),FALSE)</f>
        <v/>
      </c>
      <c r="T10" s="13">
        <f>VLOOKUP($A10,$A$46:$AG$66,COLUMN(T10),FALSE)</f>
        <v/>
      </c>
      <c r="U10" s="13">
        <f>VLOOKUP($A10,$A$46:$AG$66,COLUMN(U10),FALSE)</f>
        <v/>
      </c>
      <c r="V10" s="13">
        <f>VLOOKUP($A10,$A$46:$AG$66,COLUMN(V10),FALSE)</f>
        <v/>
      </c>
      <c r="W10" s="13">
        <f>VLOOKUP($A10,$A$46:$AG$66,COLUMN(W10),FALSE)</f>
        <v/>
      </c>
      <c r="X10" s="13">
        <f>VLOOKUP($A10,$A$46:$AG$66,COLUMN(X10),FALSE)</f>
        <v/>
      </c>
      <c r="Y10" s="13">
        <f>VLOOKUP($A10,$A$46:$AG$66,COLUMN(Y10),FALSE)</f>
        <v/>
      </c>
      <c r="Z10" s="13">
        <f>VLOOKUP($A10,$A$46:$AG$66,COLUMN(Z10),FALSE)</f>
        <v/>
      </c>
      <c r="AA10" s="13">
        <f>VLOOKUP($A10,$A$46:$AG$66,COLUMN(AA10),FALSE)</f>
        <v/>
      </c>
      <c r="AB10" s="13">
        <f>VLOOKUP($A10,$A$46:$AG$66,COLUMN(AB10),FALSE)</f>
        <v/>
      </c>
      <c r="AC10" s="13">
        <f>VLOOKUP($A10,$A$46:$AG$66,COLUMN(AC10),FALSE)</f>
        <v/>
      </c>
      <c r="AD10" s="13">
        <f>VLOOKUP($A10,$A$46:$AG$66,COLUMN(AD10),FALSE)</f>
        <v/>
      </c>
      <c r="AE10" s="13">
        <f>VLOOKUP($A10,$A$46:$AG$66,COLUMN(AE10),FALSE)</f>
        <v/>
      </c>
      <c r="AF10" s="13">
        <f>VLOOKUP($A10,$A$46:$AG$66,COLUMN(AF10),FALSE)</f>
        <v/>
      </c>
      <c r="AG10" s="13">
        <f>VLOOKUP($A10,$A$46:$AG$66,COLUMN(AG10),FALSE)</f>
        <v/>
      </c>
    </row>
    <row r="11">
      <c r="A11" s="7" t="inlineStr">
        <is>
          <t>Buffalofish</t>
        </is>
      </c>
      <c r="B11" s="13" t="inlineStr">
        <is>
          <t>水牛鱼</t>
        </is>
      </c>
      <c r="C11" s="13" t="inlineStr">
        <is>
          <t>目标</t>
        </is>
      </c>
      <c r="D11" s="13" t="n">
        <v>1</v>
      </c>
      <c r="E11" s="13" t="n"/>
      <c r="F11" s="3" t="inlineStr">
        <is>
          <t>|</t>
        </is>
      </c>
      <c r="G11" s="13">
        <f>VLOOKUP($A11,$A$46:$AG$66,COLUMN(G11),FALSE)</f>
        <v/>
      </c>
      <c r="H11" s="13">
        <f>VLOOKUP($A11,$A$46:$AG$66,COLUMN(H11),FALSE)</f>
        <v/>
      </c>
      <c r="I11" s="13">
        <f>VLOOKUP($A11,$A$46:$AG$66,COLUMN(I11),FALSE)</f>
        <v/>
      </c>
      <c r="J11" s="13">
        <f>VLOOKUP($A11,$A$46:$AG$66,COLUMN(J11),FALSE)</f>
        <v/>
      </c>
      <c r="K11" s="13">
        <f>VLOOKUP($A11,$A$46:$AG$66,COLUMN(K11),FALSE)</f>
        <v/>
      </c>
      <c r="L11" s="13">
        <f>VLOOKUP($A11,$A$46:$AG$66,COLUMN(L11),FALSE)</f>
        <v/>
      </c>
      <c r="M11" s="13">
        <f>VLOOKUP($A11,$A$46:$AG$66,COLUMN(M11),FALSE)</f>
        <v/>
      </c>
      <c r="N11" s="13">
        <f>VLOOKUP($A11,$A$46:$AG$66,COLUMN(N11),FALSE)</f>
        <v/>
      </c>
      <c r="O11" s="13">
        <f>VLOOKUP($A11,$A$46:$AG$66,COLUMN(O11),FALSE)</f>
        <v/>
      </c>
      <c r="P11" s="3" t="inlineStr">
        <is>
          <t>|</t>
        </is>
      </c>
      <c r="Q11" s="13">
        <f>VLOOKUP($A11,$A$46:$AG$66,COLUMN(Q11),FALSE)</f>
        <v/>
      </c>
      <c r="R11" s="13">
        <f>VLOOKUP($A11,$A$46:$AG$66,COLUMN(R11),FALSE)</f>
        <v/>
      </c>
      <c r="S11" s="13">
        <f>VLOOKUP($A11,$A$46:$AG$66,COLUMN(S11),FALSE)</f>
        <v/>
      </c>
      <c r="T11" s="13">
        <f>VLOOKUP($A11,$A$46:$AG$66,COLUMN(T11),FALSE)</f>
        <v/>
      </c>
      <c r="U11" s="13">
        <f>VLOOKUP($A11,$A$46:$AG$66,COLUMN(U11),FALSE)</f>
        <v/>
      </c>
      <c r="V11" s="13">
        <f>VLOOKUP($A11,$A$46:$AG$66,COLUMN(V11),FALSE)</f>
        <v/>
      </c>
      <c r="W11" s="13">
        <f>VLOOKUP($A11,$A$46:$AG$66,COLUMN(W11),FALSE)</f>
        <v/>
      </c>
      <c r="X11" s="13">
        <f>VLOOKUP($A11,$A$46:$AG$66,COLUMN(X11),FALSE)</f>
        <v/>
      </c>
      <c r="Y11" s="13">
        <f>VLOOKUP($A11,$A$46:$AG$66,COLUMN(Y11),FALSE)</f>
        <v/>
      </c>
      <c r="Z11" s="13">
        <f>VLOOKUP($A11,$A$46:$AG$66,COLUMN(Z11),FALSE)</f>
        <v/>
      </c>
      <c r="AA11" s="13">
        <f>VLOOKUP($A11,$A$46:$AG$66,COLUMN(AA11),FALSE)</f>
        <v/>
      </c>
      <c r="AB11" s="13">
        <f>VLOOKUP($A11,$A$46:$AG$66,COLUMN(AB11),FALSE)</f>
        <v/>
      </c>
      <c r="AC11" s="13">
        <f>VLOOKUP($A11,$A$46:$AG$66,COLUMN(AC11),FALSE)</f>
        <v/>
      </c>
      <c r="AD11" s="13">
        <f>VLOOKUP($A11,$A$46:$AG$66,COLUMN(AD11),FALSE)</f>
        <v/>
      </c>
      <c r="AE11" s="13">
        <f>VLOOKUP($A11,$A$46:$AG$66,COLUMN(AE11),FALSE)</f>
        <v/>
      </c>
      <c r="AF11" s="13">
        <f>VLOOKUP($A11,$A$46:$AG$66,COLUMN(AF11),FALSE)</f>
        <v/>
      </c>
      <c r="AG11" s="13">
        <f>VLOOKUP($A11,$A$46:$AG$66,COLUMN(AG11),FALSE)</f>
        <v/>
      </c>
    </row>
    <row r="12">
      <c r="A12" s="7" t="inlineStr">
        <is>
          <t>Redear_Sunfish</t>
        </is>
      </c>
      <c r="B12" s="13" t="inlineStr">
        <is>
          <t>小冠太阳鱼</t>
        </is>
      </c>
      <c r="C12" s="13" t="inlineStr">
        <is>
          <t>保底</t>
        </is>
      </c>
      <c r="D12" s="13" t="n">
        <v>1</v>
      </c>
      <c r="E12" s="13" t="n">
        <v>1.5</v>
      </c>
      <c r="F12" s="3" t="inlineStr">
        <is>
          <t>|</t>
        </is>
      </c>
      <c r="G12" s="13">
        <f>VLOOKUP($A12,$A$46:$AG$66,COLUMN(G12),FALSE)</f>
        <v/>
      </c>
      <c r="H12" s="13">
        <f>VLOOKUP($A12,$A$46:$AG$66,COLUMN(H12),FALSE)</f>
        <v/>
      </c>
      <c r="I12" s="13">
        <f>VLOOKUP($A12,$A$46:$AG$66,COLUMN(I12),FALSE)</f>
        <v/>
      </c>
      <c r="J12" s="13">
        <f>VLOOKUP($A12,$A$46:$AG$66,COLUMN(J12),FALSE)</f>
        <v/>
      </c>
      <c r="K12" s="13">
        <f>VLOOKUP($A12,$A$46:$AG$66,COLUMN(K12),FALSE)</f>
        <v/>
      </c>
      <c r="L12" s="13">
        <f>VLOOKUP($A12,$A$46:$AG$66,COLUMN(L12),FALSE)</f>
        <v/>
      </c>
      <c r="M12" s="13">
        <f>VLOOKUP($A12,$A$46:$AG$66,COLUMN(M12),FALSE)</f>
        <v/>
      </c>
      <c r="N12" s="13">
        <f>VLOOKUP($A12,$A$46:$AG$66,COLUMN(N12),FALSE)</f>
        <v/>
      </c>
      <c r="O12" s="13">
        <f>VLOOKUP($A12,$A$46:$AG$66,COLUMN(O12),FALSE)</f>
        <v/>
      </c>
      <c r="P12" s="3" t="inlineStr">
        <is>
          <t>|</t>
        </is>
      </c>
      <c r="Q12" s="13">
        <f>VLOOKUP($A12,$A$46:$AG$66,COLUMN(Q12),FALSE)</f>
        <v/>
      </c>
      <c r="R12" s="13">
        <f>VLOOKUP($A12,$A$46:$AG$66,COLUMN(R12),FALSE)</f>
        <v/>
      </c>
      <c r="S12" s="13">
        <f>VLOOKUP($A12,$A$46:$AG$66,COLUMN(S12),FALSE)</f>
        <v/>
      </c>
      <c r="T12" s="13">
        <f>VLOOKUP($A12,$A$46:$AG$66,COLUMN(T12),FALSE)</f>
        <v/>
      </c>
      <c r="U12" s="13">
        <f>VLOOKUP($A12,$A$46:$AG$66,COLUMN(U12),FALSE)</f>
        <v/>
      </c>
      <c r="V12" s="13">
        <f>VLOOKUP($A12,$A$46:$AG$66,COLUMN(V12),FALSE)</f>
        <v/>
      </c>
      <c r="W12" s="13">
        <f>VLOOKUP($A12,$A$46:$AG$66,COLUMN(W12),FALSE)</f>
        <v/>
      </c>
      <c r="X12" s="13">
        <f>VLOOKUP($A12,$A$46:$AG$66,COLUMN(X12),FALSE)</f>
        <v/>
      </c>
      <c r="Y12" s="13">
        <f>VLOOKUP($A12,$A$46:$AG$66,COLUMN(Y12),FALSE)</f>
        <v/>
      </c>
      <c r="Z12" s="13">
        <f>VLOOKUP($A12,$A$46:$AG$66,COLUMN(Z12),FALSE)</f>
        <v/>
      </c>
      <c r="AA12" s="13">
        <f>VLOOKUP($A12,$A$46:$AG$66,COLUMN(AA12),FALSE)</f>
        <v/>
      </c>
      <c r="AB12" s="13">
        <f>VLOOKUP($A12,$A$46:$AG$66,COLUMN(AB12),FALSE)</f>
        <v/>
      </c>
      <c r="AC12" s="13">
        <f>VLOOKUP($A12,$A$46:$AG$66,COLUMN(AC12),FALSE)</f>
        <v/>
      </c>
      <c r="AD12" s="13">
        <f>VLOOKUP($A12,$A$46:$AG$66,COLUMN(AD12),FALSE)</f>
        <v/>
      </c>
      <c r="AE12" s="13">
        <f>VLOOKUP($A12,$A$46:$AG$66,COLUMN(AE12),FALSE)</f>
        <v/>
      </c>
      <c r="AF12" s="13">
        <f>VLOOKUP($A12,$A$46:$AG$66,COLUMN(AF12),FALSE)</f>
        <v/>
      </c>
      <c r="AG12" s="13">
        <f>VLOOKUP($A12,$A$46:$AG$66,COLUMN(AG12),FALSE)</f>
        <v/>
      </c>
    </row>
    <row r="13">
      <c r="A13" s="7" t="inlineStr">
        <is>
          <t>Bluegill_Sunfish</t>
        </is>
      </c>
      <c r="B13" s="13" t="inlineStr">
        <is>
          <t>蓝鳃太阳鱼</t>
        </is>
      </c>
      <c r="C13" s="13" t="inlineStr">
        <is>
          <t>保底</t>
        </is>
      </c>
      <c r="D13" s="13" t="n">
        <v>1</v>
      </c>
      <c r="E13" s="13" t="n">
        <v>1</v>
      </c>
      <c r="F13" s="3" t="inlineStr">
        <is>
          <t>|</t>
        </is>
      </c>
      <c r="G13" s="13">
        <f>VLOOKUP($A13,$A$46:$AG$66,COLUMN(G13),FALSE)</f>
        <v/>
      </c>
      <c r="H13" s="13">
        <f>VLOOKUP($A13,$A$46:$AG$66,COLUMN(H13),FALSE)</f>
        <v/>
      </c>
      <c r="I13" s="13">
        <f>VLOOKUP($A13,$A$46:$AG$66,COLUMN(I13),FALSE)</f>
        <v/>
      </c>
      <c r="J13" s="13">
        <f>VLOOKUP($A13,$A$46:$AG$66,COLUMN(J13),FALSE)</f>
        <v/>
      </c>
      <c r="K13" s="13">
        <f>VLOOKUP($A13,$A$46:$AG$66,COLUMN(K13),FALSE)</f>
        <v/>
      </c>
      <c r="L13" s="13">
        <f>VLOOKUP($A13,$A$46:$AG$66,COLUMN(L13),FALSE)</f>
        <v/>
      </c>
      <c r="M13" s="13">
        <f>VLOOKUP($A13,$A$46:$AG$66,COLUMN(M13),FALSE)</f>
        <v/>
      </c>
      <c r="N13" s="13">
        <f>VLOOKUP($A13,$A$46:$AG$66,COLUMN(N13),FALSE)</f>
        <v/>
      </c>
      <c r="O13" s="13">
        <f>VLOOKUP($A13,$A$46:$AG$66,COLUMN(O13),FALSE)</f>
        <v/>
      </c>
      <c r="P13" s="3" t="inlineStr">
        <is>
          <t>|</t>
        </is>
      </c>
      <c r="Q13" s="13">
        <f>VLOOKUP($A13,$A$46:$AG$66,COLUMN(Q13),FALSE)</f>
        <v/>
      </c>
      <c r="R13" s="13">
        <f>VLOOKUP($A13,$A$46:$AG$66,COLUMN(R13),FALSE)</f>
        <v/>
      </c>
      <c r="S13" s="13">
        <f>VLOOKUP($A13,$A$46:$AG$66,COLUMN(S13),FALSE)</f>
        <v/>
      </c>
      <c r="T13" s="13">
        <f>VLOOKUP($A13,$A$46:$AG$66,COLUMN(T13),FALSE)</f>
        <v/>
      </c>
      <c r="U13" s="13">
        <f>VLOOKUP($A13,$A$46:$AG$66,COLUMN(U13),FALSE)</f>
        <v/>
      </c>
      <c r="V13" s="13">
        <f>VLOOKUP($A13,$A$46:$AG$66,COLUMN(V13),FALSE)</f>
        <v/>
      </c>
      <c r="W13" s="13">
        <f>VLOOKUP($A13,$A$46:$AG$66,COLUMN(W13),FALSE)</f>
        <v/>
      </c>
      <c r="X13" s="13">
        <f>VLOOKUP($A13,$A$46:$AG$66,COLUMN(X13),FALSE)</f>
        <v/>
      </c>
      <c r="Y13" s="13">
        <f>VLOOKUP($A13,$A$46:$AG$66,COLUMN(Y13),FALSE)</f>
        <v/>
      </c>
      <c r="Z13" s="13">
        <f>VLOOKUP($A13,$A$46:$AG$66,COLUMN(Z13),FALSE)</f>
        <v/>
      </c>
      <c r="AA13" s="13">
        <f>VLOOKUP($A13,$A$46:$AG$66,COLUMN(AA13),FALSE)</f>
        <v/>
      </c>
      <c r="AB13" s="13">
        <f>VLOOKUP($A13,$A$46:$AG$66,COLUMN(AB13),FALSE)</f>
        <v/>
      </c>
      <c r="AC13" s="13">
        <f>VLOOKUP($A13,$A$46:$AG$66,COLUMN(AC13),FALSE)</f>
        <v/>
      </c>
      <c r="AD13" s="13">
        <f>VLOOKUP($A13,$A$46:$AG$66,COLUMN(AD13),FALSE)</f>
        <v/>
      </c>
      <c r="AE13" s="13">
        <f>VLOOKUP($A13,$A$46:$AG$66,COLUMN(AE13),FALSE)</f>
        <v/>
      </c>
      <c r="AF13" s="13">
        <f>VLOOKUP($A13,$A$46:$AG$66,COLUMN(AF13),FALSE)</f>
        <v/>
      </c>
      <c r="AG13" s="13">
        <f>VLOOKUP($A13,$A$46:$AG$66,COLUMN(AG13),FALSE)</f>
        <v/>
      </c>
    </row>
    <row r="14">
      <c r="A14" s="7" t="inlineStr">
        <is>
          <t>White_Channel_Catfish</t>
        </is>
      </c>
      <c r="B14" s="14" t="inlineStr">
        <is>
          <t>白化叉尾鮰</t>
        </is>
      </c>
      <c r="C14" s="17" t="inlineStr">
        <is>
          <t>目标</t>
        </is>
      </c>
      <c r="D14" s="14" t="n">
        <v>5</v>
      </c>
      <c r="E14" s="14" t="n"/>
      <c r="F14" s="3" t="inlineStr">
        <is>
          <t>|</t>
        </is>
      </c>
      <c r="G14" s="13">
        <f>VLOOKUP($A14,$A$46:$AG$66,COLUMN(G14),FALSE)</f>
        <v/>
      </c>
      <c r="H14" s="13">
        <f>VLOOKUP($A14,$A$46:$AG$66,COLUMN(H14),FALSE)</f>
        <v/>
      </c>
      <c r="I14" s="13">
        <f>VLOOKUP($A14,$A$46:$AG$66,COLUMN(I14),FALSE)</f>
        <v/>
      </c>
      <c r="J14" s="13">
        <f>VLOOKUP($A14,$A$46:$AG$66,COLUMN(J14),FALSE)</f>
        <v/>
      </c>
      <c r="K14" s="13">
        <f>VLOOKUP($A14,$A$46:$AG$66,COLUMN(K14),FALSE)</f>
        <v/>
      </c>
      <c r="L14" s="13">
        <f>VLOOKUP($A14,$A$46:$AG$66,COLUMN(L14),FALSE)</f>
        <v/>
      </c>
      <c r="M14" s="13">
        <f>VLOOKUP($A14,$A$46:$AG$66,COLUMN(M14),FALSE)</f>
        <v/>
      </c>
      <c r="N14" s="13">
        <f>VLOOKUP($A14,$A$46:$AG$66,COLUMN(N14),FALSE)</f>
        <v/>
      </c>
      <c r="O14" s="13">
        <f>VLOOKUP($A14,$A$46:$AG$66,COLUMN(O14),FALSE)</f>
        <v/>
      </c>
      <c r="P14" s="3" t="inlineStr">
        <is>
          <t>|</t>
        </is>
      </c>
      <c r="Q14" s="13">
        <f>VLOOKUP($A14,$A$46:$AG$66,COLUMN(Q14),FALSE)</f>
        <v/>
      </c>
      <c r="R14" s="13">
        <f>VLOOKUP($A14,$A$46:$AG$66,COLUMN(R14),FALSE)</f>
        <v/>
      </c>
      <c r="S14" s="13">
        <f>VLOOKUP($A14,$A$46:$AG$66,COLUMN(S14),FALSE)</f>
        <v/>
      </c>
      <c r="T14" s="13">
        <f>VLOOKUP($A14,$A$46:$AG$66,COLUMN(T14),FALSE)</f>
        <v/>
      </c>
      <c r="U14" s="13">
        <f>VLOOKUP($A14,$A$46:$AG$66,COLUMN(U14),FALSE)</f>
        <v/>
      </c>
      <c r="V14" s="13">
        <f>VLOOKUP($A14,$A$46:$AG$66,COLUMN(V14),FALSE)</f>
        <v/>
      </c>
      <c r="W14" s="13">
        <f>VLOOKUP($A14,$A$46:$AG$66,COLUMN(W14),FALSE)</f>
        <v/>
      </c>
      <c r="X14" s="13">
        <f>VLOOKUP($A14,$A$46:$AG$66,COLUMN(X14),FALSE)</f>
        <v/>
      </c>
      <c r="Y14" s="13">
        <f>VLOOKUP($A14,$A$46:$AG$66,COLUMN(Y14),FALSE)</f>
        <v/>
      </c>
      <c r="Z14" s="13">
        <f>VLOOKUP($A14,$A$46:$AG$66,COLUMN(Z14),FALSE)</f>
        <v/>
      </c>
      <c r="AA14" s="13">
        <f>VLOOKUP($A14,$A$46:$AG$66,COLUMN(AA14),FALSE)</f>
        <v/>
      </c>
      <c r="AB14" s="13">
        <f>VLOOKUP($A14,$A$46:$AG$66,COLUMN(AB14),FALSE)</f>
        <v/>
      </c>
      <c r="AC14" s="13">
        <f>VLOOKUP($A14,$A$46:$AG$66,COLUMN(AC14),FALSE)</f>
        <v/>
      </c>
      <c r="AD14" s="13">
        <f>VLOOKUP($A14,$A$46:$AG$66,COLUMN(AD14),FALSE)</f>
        <v/>
      </c>
      <c r="AE14" s="13">
        <f>VLOOKUP($A14,$A$46:$AG$66,COLUMN(AE14),FALSE)</f>
        <v/>
      </c>
      <c r="AF14" s="13">
        <f>VLOOKUP($A14,$A$46:$AG$66,COLUMN(AF14),FALSE)</f>
        <v/>
      </c>
      <c r="AG14" s="13">
        <f>VLOOKUP($A14,$A$46:$AG$66,COLUMN(AG14),FALSE)</f>
        <v/>
      </c>
    </row>
    <row r="15">
      <c r="A15" s="7" t="inlineStr">
        <is>
          <t>Striped_Bass</t>
        </is>
      </c>
      <c r="B15" s="13" t="inlineStr">
        <is>
          <t>美洲条纹狼鲈</t>
        </is>
      </c>
      <c r="C15" s="12" t="inlineStr">
        <is>
          <t>目标</t>
        </is>
      </c>
      <c r="D15" s="13" t="n">
        <v>5</v>
      </c>
      <c r="E15" s="13" t="n"/>
      <c r="F15" s="3" t="inlineStr">
        <is>
          <t>|</t>
        </is>
      </c>
      <c r="G15" s="13">
        <f>VLOOKUP($A15,$A$46:$AG$66,COLUMN(G15),FALSE)</f>
        <v/>
      </c>
      <c r="H15" s="13">
        <f>VLOOKUP($A15,$A$46:$AG$66,COLUMN(H15),FALSE)</f>
        <v/>
      </c>
      <c r="I15" s="13">
        <f>VLOOKUP($A15,$A$46:$AG$66,COLUMN(I15),FALSE)</f>
        <v/>
      </c>
      <c r="J15" s="13">
        <f>VLOOKUP($A15,$A$46:$AG$66,COLUMN(J15),FALSE)</f>
        <v/>
      </c>
      <c r="K15" s="13">
        <f>VLOOKUP($A15,$A$46:$AG$66,COLUMN(K15),FALSE)</f>
        <v/>
      </c>
      <c r="L15" s="13">
        <f>VLOOKUP($A15,$A$46:$AG$66,COLUMN(L15),FALSE)</f>
        <v/>
      </c>
      <c r="M15" s="13">
        <f>VLOOKUP($A15,$A$46:$AG$66,COLUMN(M15),FALSE)</f>
        <v/>
      </c>
      <c r="N15" s="13">
        <f>VLOOKUP($A15,$A$46:$AG$66,COLUMN(N15),FALSE)</f>
        <v/>
      </c>
      <c r="O15" s="13">
        <f>VLOOKUP($A15,$A$46:$AG$66,COLUMN(O15),FALSE)</f>
        <v/>
      </c>
      <c r="P15" s="3" t="inlineStr">
        <is>
          <t>|</t>
        </is>
      </c>
      <c r="Q15" s="13">
        <f>VLOOKUP($A15,$A$46:$AG$66,COLUMN(Q15),FALSE)</f>
        <v/>
      </c>
      <c r="R15" s="13">
        <f>VLOOKUP($A15,$A$46:$AG$66,COLUMN(R15),FALSE)</f>
        <v/>
      </c>
      <c r="S15" s="13">
        <f>VLOOKUP($A15,$A$46:$AG$66,COLUMN(S15),FALSE)</f>
        <v/>
      </c>
      <c r="T15" s="13">
        <f>VLOOKUP($A15,$A$46:$AG$66,COLUMN(T15),FALSE)</f>
        <v/>
      </c>
      <c r="U15" s="13">
        <f>VLOOKUP($A15,$A$46:$AG$66,COLUMN(U15),FALSE)</f>
        <v/>
      </c>
      <c r="V15" s="13">
        <f>VLOOKUP($A15,$A$46:$AG$66,COLUMN(V15),FALSE)</f>
        <v/>
      </c>
      <c r="W15" s="13">
        <f>VLOOKUP($A15,$A$46:$AG$66,COLUMN(W15),FALSE)</f>
        <v/>
      </c>
      <c r="X15" s="13">
        <f>VLOOKUP($A15,$A$46:$AG$66,COLUMN(X15),FALSE)</f>
        <v/>
      </c>
      <c r="Y15" s="13">
        <f>VLOOKUP($A15,$A$46:$AG$66,COLUMN(Y15),FALSE)</f>
        <v/>
      </c>
      <c r="Z15" s="13">
        <f>VLOOKUP($A15,$A$46:$AG$66,COLUMN(Z15),FALSE)</f>
        <v/>
      </c>
      <c r="AA15" s="13">
        <f>VLOOKUP($A15,$A$46:$AG$66,COLUMN(AA15),FALSE)</f>
        <v/>
      </c>
      <c r="AB15" s="13">
        <f>VLOOKUP($A15,$A$46:$AG$66,COLUMN(AB15),FALSE)</f>
        <v/>
      </c>
      <c r="AC15" s="13">
        <f>VLOOKUP($A15,$A$46:$AG$66,COLUMN(AC15),FALSE)</f>
        <v/>
      </c>
      <c r="AD15" s="13">
        <f>VLOOKUP($A15,$A$46:$AG$66,COLUMN(AD15),FALSE)</f>
        <v/>
      </c>
      <c r="AE15" s="13">
        <f>VLOOKUP($A15,$A$46:$AG$66,COLUMN(AE15),FALSE)</f>
        <v/>
      </c>
      <c r="AF15" s="13">
        <f>VLOOKUP($A15,$A$46:$AG$66,COLUMN(AF15),FALSE)</f>
        <v/>
      </c>
      <c r="AG15" s="13">
        <f>VLOOKUP($A15,$A$46:$AG$66,COLUMN(AG15),FALSE)</f>
        <v/>
      </c>
    </row>
    <row r="16">
      <c r="A16" s="7" t="inlineStr">
        <is>
          <t>Walleye</t>
        </is>
      </c>
      <c r="B16" s="13" t="inlineStr">
        <is>
          <t>玻璃梭鲈</t>
        </is>
      </c>
      <c r="C16" s="12" t="inlineStr">
        <is>
          <t>目标</t>
        </is>
      </c>
      <c r="D16" s="13" t="n">
        <v>4</v>
      </c>
      <c r="E16" s="12" t="n"/>
      <c r="F16" s="3" t="inlineStr">
        <is>
          <t>|</t>
        </is>
      </c>
      <c r="G16" s="13">
        <f>VLOOKUP($A16,$A$46:$AG$66,COLUMN(G16),FALSE)</f>
        <v/>
      </c>
      <c r="H16" s="13">
        <f>VLOOKUP($A16,$A$46:$AG$66,COLUMN(H16),FALSE)</f>
        <v/>
      </c>
      <c r="I16" s="13">
        <f>VLOOKUP($A16,$A$46:$AG$66,COLUMN(I16),FALSE)</f>
        <v/>
      </c>
      <c r="J16" s="13">
        <f>VLOOKUP($A16,$A$46:$AG$66,COLUMN(J16),FALSE)</f>
        <v/>
      </c>
      <c r="K16" s="13">
        <f>VLOOKUP($A16,$A$46:$AG$66,COLUMN(K16),FALSE)</f>
        <v/>
      </c>
      <c r="L16" s="13">
        <f>VLOOKUP($A16,$A$46:$AG$66,COLUMN(L16),FALSE)</f>
        <v/>
      </c>
      <c r="M16" s="13">
        <f>VLOOKUP($A16,$A$46:$AG$66,COLUMN(M16),FALSE)</f>
        <v/>
      </c>
      <c r="N16" s="13">
        <f>VLOOKUP($A16,$A$46:$AG$66,COLUMN(N16),FALSE)</f>
        <v/>
      </c>
      <c r="O16" s="13">
        <f>VLOOKUP($A16,$A$46:$AG$66,COLUMN(O16),FALSE)</f>
        <v/>
      </c>
      <c r="P16" s="3" t="inlineStr">
        <is>
          <t>|</t>
        </is>
      </c>
      <c r="Q16" s="13">
        <f>VLOOKUP($A16,$A$46:$AG$66,COLUMN(Q16),FALSE)</f>
        <v/>
      </c>
      <c r="R16" s="13">
        <f>VLOOKUP($A16,$A$46:$AG$66,COLUMN(R16),FALSE)</f>
        <v/>
      </c>
      <c r="S16" s="13">
        <f>VLOOKUP($A16,$A$46:$AG$66,COLUMN(S16),FALSE)</f>
        <v/>
      </c>
      <c r="T16" s="13">
        <f>VLOOKUP($A16,$A$46:$AG$66,COLUMN(T16),FALSE)</f>
        <v/>
      </c>
      <c r="U16" s="13">
        <f>VLOOKUP($A16,$A$46:$AG$66,COLUMN(U16),FALSE)</f>
        <v/>
      </c>
      <c r="V16" s="13">
        <f>VLOOKUP($A16,$A$46:$AG$66,COLUMN(V16),FALSE)</f>
        <v/>
      </c>
      <c r="W16" s="13">
        <f>VLOOKUP($A16,$A$46:$AG$66,COLUMN(W16),FALSE)</f>
        <v/>
      </c>
      <c r="X16" s="13">
        <f>VLOOKUP($A16,$A$46:$AG$66,COLUMN(X16),FALSE)</f>
        <v/>
      </c>
      <c r="Y16" s="13">
        <f>VLOOKUP($A16,$A$46:$AG$66,COLUMN(Y16),FALSE)</f>
        <v/>
      </c>
      <c r="Z16" s="13">
        <f>VLOOKUP($A16,$A$46:$AG$66,COLUMN(Z16),FALSE)</f>
        <v/>
      </c>
      <c r="AA16" s="13">
        <f>VLOOKUP($A16,$A$46:$AG$66,COLUMN(AA16),FALSE)</f>
        <v/>
      </c>
      <c r="AB16" s="13">
        <f>VLOOKUP($A16,$A$46:$AG$66,COLUMN(AB16),FALSE)</f>
        <v/>
      </c>
      <c r="AC16" s="13">
        <f>VLOOKUP($A16,$A$46:$AG$66,COLUMN(AC16),FALSE)</f>
        <v/>
      </c>
      <c r="AD16" s="13">
        <f>VLOOKUP($A16,$A$46:$AG$66,COLUMN(AD16),FALSE)</f>
        <v/>
      </c>
      <c r="AE16" s="13">
        <f>VLOOKUP($A16,$A$46:$AG$66,COLUMN(AE16),FALSE)</f>
        <v/>
      </c>
      <c r="AF16" s="13">
        <f>VLOOKUP($A16,$A$46:$AG$66,COLUMN(AF16),FALSE)</f>
        <v/>
      </c>
      <c r="AG16" s="13">
        <f>VLOOKUP($A16,$A$46:$AG$66,COLUMN(AG16),FALSE)</f>
        <v/>
      </c>
    </row>
    <row r="17">
      <c r="A17" s="7" t="inlineStr">
        <is>
          <t>Muskellunge</t>
        </is>
      </c>
      <c r="B17" s="13" t="inlineStr">
        <is>
          <t>北美狗鱼</t>
        </is>
      </c>
      <c r="C17" s="12" t="inlineStr">
        <is>
          <t>目标</t>
        </is>
      </c>
      <c r="D17" s="13" t="n">
        <v>3</v>
      </c>
      <c r="E17" s="12" t="n"/>
      <c r="F17" s="3" t="inlineStr">
        <is>
          <t>|</t>
        </is>
      </c>
      <c r="G17" s="13">
        <f>VLOOKUP($A17,$A$46:$AG$66,COLUMN(G17),FALSE)</f>
        <v/>
      </c>
      <c r="H17" s="13">
        <f>VLOOKUP($A17,$A$46:$AG$66,COLUMN(H17),FALSE)</f>
        <v/>
      </c>
      <c r="I17" s="13">
        <f>VLOOKUP($A17,$A$46:$AG$66,COLUMN(I17),FALSE)</f>
        <v/>
      </c>
      <c r="J17" s="13">
        <f>VLOOKUP($A17,$A$46:$AG$66,COLUMN(J17),FALSE)</f>
        <v/>
      </c>
      <c r="K17" s="13">
        <f>VLOOKUP($A17,$A$46:$AG$66,COLUMN(K17),FALSE)</f>
        <v/>
      </c>
      <c r="L17" s="13">
        <f>VLOOKUP($A17,$A$46:$AG$66,COLUMN(L17),FALSE)</f>
        <v/>
      </c>
      <c r="M17" s="13">
        <f>VLOOKUP($A17,$A$46:$AG$66,COLUMN(M17),FALSE)</f>
        <v/>
      </c>
      <c r="N17" s="13">
        <f>VLOOKUP($A17,$A$46:$AG$66,COLUMN(N17),FALSE)</f>
        <v/>
      </c>
      <c r="O17" s="13">
        <f>VLOOKUP($A17,$A$46:$AG$66,COLUMN(O17),FALSE)</f>
        <v/>
      </c>
      <c r="P17" s="3" t="inlineStr">
        <is>
          <t>|</t>
        </is>
      </c>
      <c r="Q17" s="13">
        <f>VLOOKUP($A17,$A$46:$AG$66,COLUMN(Q17),FALSE)</f>
        <v/>
      </c>
      <c r="R17" s="13">
        <f>VLOOKUP($A17,$A$46:$AG$66,COLUMN(R17),FALSE)</f>
        <v/>
      </c>
      <c r="S17" s="13">
        <f>VLOOKUP($A17,$A$46:$AG$66,COLUMN(S17),FALSE)</f>
        <v/>
      </c>
      <c r="T17" s="13">
        <f>VLOOKUP($A17,$A$46:$AG$66,COLUMN(T17),FALSE)</f>
        <v/>
      </c>
      <c r="U17" s="13">
        <f>VLOOKUP($A17,$A$46:$AG$66,COLUMN(U17),FALSE)</f>
        <v/>
      </c>
      <c r="V17" s="13">
        <f>VLOOKUP($A17,$A$46:$AG$66,COLUMN(V17),FALSE)</f>
        <v/>
      </c>
      <c r="W17" s="13">
        <f>VLOOKUP($A17,$A$46:$AG$66,COLUMN(W17),FALSE)</f>
        <v/>
      </c>
      <c r="X17" s="13">
        <f>VLOOKUP($A17,$A$46:$AG$66,COLUMN(X17),FALSE)</f>
        <v/>
      </c>
      <c r="Y17" s="13">
        <f>VLOOKUP($A17,$A$46:$AG$66,COLUMN(Y17),FALSE)</f>
        <v/>
      </c>
      <c r="Z17" s="13">
        <f>VLOOKUP($A17,$A$46:$AG$66,COLUMN(Z17),FALSE)</f>
        <v/>
      </c>
      <c r="AA17" s="13">
        <f>VLOOKUP($A17,$A$46:$AG$66,COLUMN(AA17),FALSE)</f>
        <v/>
      </c>
      <c r="AB17" s="13">
        <f>VLOOKUP($A17,$A$46:$AG$66,COLUMN(AB17),FALSE)</f>
        <v/>
      </c>
      <c r="AC17" s="13">
        <f>VLOOKUP($A17,$A$46:$AG$66,COLUMN(AC17),FALSE)</f>
        <v/>
      </c>
      <c r="AD17" s="13">
        <f>VLOOKUP($A17,$A$46:$AG$66,COLUMN(AD17),FALSE)</f>
        <v/>
      </c>
      <c r="AE17" s="13">
        <f>VLOOKUP($A17,$A$46:$AG$66,COLUMN(AE17),FALSE)</f>
        <v/>
      </c>
      <c r="AF17" s="13">
        <f>VLOOKUP($A17,$A$46:$AG$66,COLUMN(AF17),FALSE)</f>
        <v/>
      </c>
      <c r="AG17" s="13">
        <f>VLOOKUP($A17,$A$46:$AG$66,COLUMN(AG17),FALSE)</f>
        <v/>
      </c>
    </row>
    <row r="18">
      <c r="A18" s="7" t="inlineStr">
        <is>
          <t>Bowfin</t>
        </is>
      </c>
      <c r="B18" s="13" t="inlineStr">
        <is>
          <t>弓鳍鱼</t>
        </is>
      </c>
      <c r="C18" s="12" t="inlineStr">
        <is>
          <t>目标</t>
        </is>
      </c>
      <c r="D18" s="13" t="n">
        <v>2</v>
      </c>
      <c r="E18" s="12" t="n"/>
      <c r="F18" s="3" t="inlineStr">
        <is>
          <t>|</t>
        </is>
      </c>
      <c r="G18" s="13">
        <f>VLOOKUP($A18,$A$46:$AG$66,COLUMN(G18),FALSE)</f>
        <v/>
      </c>
      <c r="H18" s="13">
        <f>VLOOKUP($A18,$A$46:$AG$66,COLUMN(H18),FALSE)</f>
        <v/>
      </c>
      <c r="I18" s="13">
        <f>VLOOKUP($A18,$A$46:$AG$66,COLUMN(I18),FALSE)</f>
        <v/>
      </c>
      <c r="J18" s="13">
        <f>VLOOKUP($A18,$A$46:$AG$66,COLUMN(J18),FALSE)</f>
        <v/>
      </c>
      <c r="K18" s="13">
        <f>VLOOKUP($A18,$A$46:$AG$66,COLUMN(K18),FALSE)</f>
        <v/>
      </c>
      <c r="L18" s="13">
        <f>VLOOKUP($A18,$A$46:$AG$66,COLUMN(L18),FALSE)</f>
        <v/>
      </c>
      <c r="M18" s="13">
        <f>VLOOKUP($A18,$A$46:$AG$66,COLUMN(M18),FALSE)</f>
        <v/>
      </c>
      <c r="N18" s="13">
        <f>VLOOKUP($A18,$A$46:$AG$66,COLUMN(N18),FALSE)</f>
        <v/>
      </c>
      <c r="O18" s="13">
        <f>VLOOKUP($A18,$A$46:$AG$66,COLUMN(O18),FALSE)</f>
        <v/>
      </c>
      <c r="P18" s="3" t="inlineStr">
        <is>
          <t>|</t>
        </is>
      </c>
      <c r="Q18" s="13">
        <f>VLOOKUP($A18,$A$46:$AG$66,COLUMN(Q18),FALSE)</f>
        <v/>
      </c>
      <c r="R18" s="13">
        <f>VLOOKUP($A18,$A$46:$AG$66,COLUMN(R18),FALSE)</f>
        <v/>
      </c>
      <c r="S18" s="13">
        <f>VLOOKUP($A18,$A$46:$AG$66,COLUMN(S18),FALSE)</f>
        <v/>
      </c>
      <c r="T18" s="13">
        <f>VLOOKUP($A18,$A$46:$AG$66,COLUMN(T18),FALSE)</f>
        <v/>
      </c>
      <c r="U18" s="13">
        <f>VLOOKUP($A18,$A$46:$AG$66,COLUMN(U18),FALSE)</f>
        <v/>
      </c>
      <c r="V18" s="13">
        <f>VLOOKUP($A18,$A$46:$AG$66,COLUMN(V18),FALSE)</f>
        <v/>
      </c>
      <c r="W18" s="13">
        <f>VLOOKUP($A18,$A$46:$AG$66,COLUMN(W18),FALSE)</f>
        <v/>
      </c>
      <c r="X18" s="13">
        <f>VLOOKUP($A18,$A$46:$AG$66,COLUMN(X18),FALSE)</f>
        <v/>
      </c>
      <c r="Y18" s="13">
        <f>VLOOKUP($A18,$A$46:$AG$66,COLUMN(Y18),FALSE)</f>
        <v/>
      </c>
      <c r="Z18" s="13">
        <f>VLOOKUP($A18,$A$46:$AG$66,COLUMN(Z18),FALSE)</f>
        <v/>
      </c>
      <c r="AA18" s="13">
        <f>VLOOKUP($A18,$A$46:$AG$66,COLUMN(AA18),FALSE)</f>
        <v/>
      </c>
      <c r="AB18" s="13">
        <f>VLOOKUP($A18,$A$46:$AG$66,COLUMN(AB18),FALSE)</f>
        <v/>
      </c>
      <c r="AC18" s="13">
        <f>VLOOKUP($A18,$A$46:$AG$66,COLUMN(AC18),FALSE)</f>
        <v/>
      </c>
      <c r="AD18" s="13">
        <f>VLOOKUP($A18,$A$46:$AG$66,COLUMN(AD18),FALSE)</f>
        <v/>
      </c>
      <c r="AE18" s="13">
        <f>VLOOKUP($A18,$A$46:$AG$66,COLUMN(AE18),FALSE)</f>
        <v/>
      </c>
      <c r="AF18" s="13">
        <f>VLOOKUP($A18,$A$46:$AG$66,COLUMN(AF18),FALSE)</f>
        <v/>
      </c>
      <c r="AG18" s="13">
        <f>VLOOKUP($A18,$A$46:$AG$66,COLUMN(AG18),FALSE)</f>
        <v/>
      </c>
    </row>
    <row r="19">
      <c r="A19" s="7" t="inlineStr">
        <is>
          <t>Channel_Catfish</t>
        </is>
      </c>
      <c r="B19" s="16" t="inlineStr">
        <is>
          <t>斑点叉尾鮰</t>
        </is>
      </c>
      <c r="C19" s="12" t="inlineStr">
        <is>
          <t>目标</t>
        </is>
      </c>
      <c r="D19" s="13" t="n">
        <v>2</v>
      </c>
      <c r="E19" s="12" t="n"/>
      <c r="F19" s="3" t="inlineStr">
        <is>
          <t>|</t>
        </is>
      </c>
      <c r="G19" s="13">
        <f>VLOOKUP($A19,$A$46:$AG$66,COLUMN(G19),FALSE)</f>
        <v/>
      </c>
      <c r="H19" s="13">
        <f>VLOOKUP($A19,$A$46:$AG$66,COLUMN(H19),FALSE)</f>
        <v/>
      </c>
      <c r="I19" s="13">
        <f>VLOOKUP($A19,$A$46:$AG$66,COLUMN(I19),FALSE)</f>
        <v/>
      </c>
      <c r="J19" s="13">
        <f>VLOOKUP($A19,$A$46:$AG$66,COLUMN(J19),FALSE)</f>
        <v/>
      </c>
      <c r="K19" s="13">
        <f>VLOOKUP($A19,$A$46:$AG$66,COLUMN(K19),FALSE)</f>
        <v/>
      </c>
      <c r="L19" s="13">
        <f>VLOOKUP($A19,$A$46:$AG$66,COLUMN(L19),FALSE)</f>
        <v/>
      </c>
      <c r="M19" s="13">
        <f>VLOOKUP($A19,$A$46:$AG$66,COLUMN(M19),FALSE)</f>
        <v/>
      </c>
      <c r="N19" s="13">
        <f>VLOOKUP($A19,$A$46:$AG$66,COLUMN(N19),FALSE)</f>
        <v/>
      </c>
      <c r="O19" s="13">
        <f>VLOOKUP($A19,$A$46:$AG$66,COLUMN(O19),FALSE)</f>
        <v/>
      </c>
      <c r="P19" s="3" t="inlineStr">
        <is>
          <t>|</t>
        </is>
      </c>
      <c r="Q19" s="13">
        <f>VLOOKUP($A19,$A$46:$AG$66,COLUMN(Q19),FALSE)</f>
        <v/>
      </c>
      <c r="R19" s="13">
        <f>VLOOKUP($A19,$A$46:$AG$66,COLUMN(R19),FALSE)</f>
        <v/>
      </c>
      <c r="S19" s="13">
        <f>VLOOKUP($A19,$A$46:$AG$66,COLUMN(S19),FALSE)</f>
        <v/>
      </c>
      <c r="T19" s="13">
        <f>VLOOKUP($A19,$A$46:$AG$66,COLUMN(T19),FALSE)</f>
        <v/>
      </c>
      <c r="U19" s="13">
        <f>VLOOKUP($A19,$A$46:$AG$66,COLUMN(U19),FALSE)</f>
        <v/>
      </c>
      <c r="V19" s="13">
        <f>VLOOKUP($A19,$A$46:$AG$66,COLUMN(V19),FALSE)</f>
        <v/>
      </c>
      <c r="W19" s="13">
        <f>VLOOKUP($A19,$A$46:$AG$66,COLUMN(W19),FALSE)</f>
        <v/>
      </c>
      <c r="X19" s="13">
        <f>VLOOKUP($A19,$A$46:$AG$66,COLUMN(X19),FALSE)</f>
        <v/>
      </c>
      <c r="Y19" s="13">
        <f>VLOOKUP($A19,$A$46:$AG$66,COLUMN(Y19),FALSE)</f>
        <v/>
      </c>
      <c r="Z19" s="13">
        <f>VLOOKUP($A19,$A$46:$AG$66,COLUMN(Z19),FALSE)</f>
        <v/>
      </c>
      <c r="AA19" s="13">
        <f>VLOOKUP($A19,$A$46:$AG$66,COLUMN(AA19),FALSE)</f>
        <v/>
      </c>
      <c r="AB19" s="13">
        <f>VLOOKUP($A19,$A$46:$AG$66,COLUMN(AB19),FALSE)</f>
        <v/>
      </c>
      <c r="AC19" s="13">
        <f>VLOOKUP($A19,$A$46:$AG$66,COLUMN(AC19),FALSE)</f>
        <v/>
      </c>
      <c r="AD19" s="13">
        <f>VLOOKUP($A19,$A$46:$AG$66,COLUMN(AD19),FALSE)</f>
        <v/>
      </c>
      <c r="AE19" s="13">
        <f>VLOOKUP($A19,$A$46:$AG$66,COLUMN(AE19),FALSE)</f>
        <v/>
      </c>
      <c r="AF19" s="13">
        <f>VLOOKUP($A19,$A$46:$AG$66,COLUMN(AF19),FALSE)</f>
        <v/>
      </c>
      <c r="AG19" s="13">
        <f>VLOOKUP($A19,$A$46:$AG$66,COLUMN(AG19),FALSE)</f>
        <v/>
      </c>
    </row>
    <row r="20">
      <c r="A20" s="7" t="inlineStr">
        <is>
          <t>Largemouth_Bass</t>
        </is>
      </c>
      <c r="B20" s="16" t="inlineStr">
        <is>
          <t>大口黑鲈</t>
        </is>
      </c>
      <c r="C20" s="12" t="inlineStr">
        <is>
          <t>目标</t>
        </is>
      </c>
      <c r="D20" s="13" t="n">
        <v>2</v>
      </c>
      <c r="E20" s="13" t="n">
        <v>2.5</v>
      </c>
      <c r="F20" s="3" t="inlineStr">
        <is>
          <t>|</t>
        </is>
      </c>
      <c r="G20" s="13">
        <f>VLOOKUP($A20,$A$46:$AG$66,COLUMN(G20),FALSE)</f>
        <v/>
      </c>
      <c r="H20" s="13">
        <f>VLOOKUP($A20,$A$46:$AG$66,COLUMN(H20),FALSE)</f>
        <v/>
      </c>
      <c r="I20" s="13">
        <f>VLOOKUP($A20,$A$46:$AG$66,COLUMN(I20),FALSE)</f>
        <v/>
      </c>
      <c r="J20" s="13">
        <f>VLOOKUP($A20,$A$46:$AG$66,COLUMN(J20),FALSE)</f>
        <v/>
      </c>
      <c r="K20" s="13">
        <f>VLOOKUP($A20,$A$46:$AG$66,COLUMN(K20),FALSE)</f>
        <v/>
      </c>
      <c r="L20" s="13">
        <f>VLOOKUP($A20,$A$46:$AG$66,COLUMN(L20),FALSE)</f>
        <v/>
      </c>
      <c r="M20" s="13">
        <f>VLOOKUP($A20,$A$46:$AG$66,COLUMN(M20),FALSE)</f>
        <v/>
      </c>
      <c r="N20" s="13">
        <f>VLOOKUP($A20,$A$46:$AG$66,COLUMN(N20),FALSE)</f>
        <v/>
      </c>
      <c r="O20" s="13">
        <f>VLOOKUP($A20,$A$46:$AG$66,COLUMN(O20),FALSE)</f>
        <v/>
      </c>
      <c r="P20" s="3" t="inlineStr">
        <is>
          <t>|</t>
        </is>
      </c>
      <c r="Q20" s="13">
        <f>VLOOKUP($A20,$A$46:$AG$66,COLUMN(Q20),FALSE)</f>
        <v/>
      </c>
      <c r="R20" s="13">
        <f>VLOOKUP($A20,$A$46:$AG$66,COLUMN(R20),FALSE)</f>
        <v/>
      </c>
      <c r="S20" s="13">
        <f>VLOOKUP($A20,$A$46:$AG$66,COLUMN(S20),FALSE)</f>
        <v/>
      </c>
      <c r="T20" s="13">
        <f>VLOOKUP($A20,$A$46:$AG$66,COLUMN(T20),FALSE)</f>
        <v/>
      </c>
      <c r="U20" s="13">
        <f>VLOOKUP($A20,$A$46:$AG$66,COLUMN(U20),FALSE)</f>
        <v/>
      </c>
      <c r="V20" s="13">
        <f>VLOOKUP($A20,$A$46:$AG$66,COLUMN(V20),FALSE)</f>
        <v/>
      </c>
      <c r="W20" s="13">
        <f>VLOOKUP($A20,$A$46:$AG$66,COLUMN(W20),FALSE)</f>
        <v/>
      </c>
      <c r="X20" s="13">
        <f>VLOOKUP($A20,$A$46:$AG$66,COLUMN(X20),FALSE)</f>
        <v/>
      </c>
      <c r="Y20" s="13">
        <f>VLOOKUP($A20,$A$46:$AG$66,COLUMN(Y20),FALSE)</f>
        <v/>
      </c>
      <c r="Z20" s="13">
        <f>VLOOKUP($A20,$A$46:$AG$66,COLUMN(Z20),FALSE)</f>
        <v/>
      </c>
      <c r="AA20" s="13">
        <f>VLOOKUP($A20,$A$46:$AG$66,COLUMN(AA20),FALSE)</f>
        <v/>
      </c>
      <c r="AB20" s="13">
        <f>VLOOKUP($A20,$A$46:$AG$66,COLUMN(AB20),FALSE)</f>
        <v/>
      </c>
      <c r="AC20" s="13">
        <f>VLOOKUP($A20,$A$46:$AG$66,COLUMN(AC20),FALSE)</f>
        <v/>
      </c>
      <c r="AD20" s="13">
        <f>VLOOKUP($A20,$A$46:$AG$66,COLUMN(AD20),FALSE)</f>
        <v/>
      </c>
      <c r="AE20" s="13">
        <f>VLOOKUP($A20,$A$46:$AG$66,COLUMN(AE20),FALSE)</f>
        <v/>
      </c>
      <c r="AF20" s="13">
        <f>VLOOKUP($A20,$A$46:$AG$66,COLUMN(AF20),FALSE)</f>
        <v/>
      </c>
      <c r="AG20" s="13">
        <f>VLOOKUP($A20,$A$46:$AG$66,COLUMN(AG20),FALSE)</f>
        <v/>
      </c>
    </row>
    <row r="21">
      <c r="A21" s="7" t="inlineStr">
        <is>
          <t>Black_Crappie</t>
        </is>
      </c>
      <c r="B21" s="16" t="inlineStr">
        <is>
          <t>黑斑刺盖太阳鱼</t>
        </is>
      </c>
      <c r="C21" s="12" t="inlineStr">
        <is>
          <t>目标</t>
        </is>
      </c>
      <c r="D21" s="12" t="n">
        <v>2</v>
      </c>
      <c r="E21" s="12" t="n"/>
      <c r="F21" s="3" t="inlineStr">
        <is>
          <t>|</t>
        </is>
      </c>
      <c r="G21" s="13">
        <f>VLOOKUP($A21,$A$46:$AG$66,COLUMN(G21),FALSE)</f>
        <v/>
      </c>
      <c r="H21" s="13">
        <f>VLOOKUP($A21,$A$46:$AG$66,COLUMN(H21),FALSE)</f>
        <v/>
      </c>
      <c r="I21" s="13">
        <f>VLOOKUP($A21,$A$46:$AG$66,COLUMN(I21),FALSE)</f>
        <v/>
      </c>
      <c r="J21" s="13">
        <f>VLOOKUP($A21,$A$46:$AG$66,COLUMN(J21),FALSE)</f>
        <v/>
      </c>
      <c r="K21" s="13">
        <f>VLOOKUP($A21,$A$46:$AG$66,COLUMN(K21),FALSE)</f>
        <v/>
      </c>
      <c r="L21" s="13">
        <f>VLOOKUP($A21,$A$46:$AG$66,COLUMN(L21),FALSE)</f>
        <v/>
      </c>
      <c r="M21" s="13">
        <f>VLOOKUP($A21,$A$46:$AG$66,COLUMN(M21),FALSE)</f>
        <v/>
      </c>
      <c r="N21" s="13">
        <f>VLOOKUP($A21,$A$46:$AG$66,COLUMN(N21),FALSE)</f>
        <v/>
      </c>
      <c r="O21" s="13">
        <f>VLOOKUP($A21,$A$46:$AG$66,COLUMN(O21),FALSE)</f>
        <v/>
      </c>
      <c r="P21" s="3" t="inlineStr">
        <is>
          <t>|</t>
        </is>
      </c>
      <c r="Q21" s="13">
        <f>VLOOKUP($A21,$A$46:$AG$66,COLUMN(Q21),FALSE)</f>
        <v/>
      </c>
      <c r="R21" s="13">
        <f>VLOOKUP($A21,$A$46:$AG$66,COLUMN(R21),FALSE)</f>
        <v/>
      </c>
      <c r="S21" s="13">
        <f>VLOOKUP($A21,$A$46:$AG$66,COLUMN(S21),FALSE)</f>
        <v/>
      </c>
      <c r="T21" s="13">
        <f>VLOOKUP($A21,$A$46:$AG$66,COLUMN(T21),FALSE)</f>
        <v/>
      </c>
      <c r="U21" s="13">
        <f>VLOOKUP($A21,$A$46:$AG$66,COLUMN(U21),FALSE)</f>
        <v/>
      </c>
      <c r="V21" s="13">
        <f>VLOOKUP($A21,$A$46:$AG$66,COLUMN(V21),FALSE)</f>
        <v/>
      </c>
      <c r="W21" s="13">
        <f>VLOOKUP($A21,$A$46:$AG$66,COLUMN(W21),FALSE)</f>
        <v/>
      </c>
      <c r="X21" s="13">
        <f>VLOOKUP($A21,$A$46:$AG$66,COLUMN(X21),FALSE)</f>
        <v/>
      </c>
      <c r="Y21" s="13">
        <f>VLOOKUP($A21,$A$46:$AG$66,COLUMN(Y21),FALSE)</f>
        <v/>
      </c>
      <c r="Z21" s="13">
        <f>VLOOKUP($A21,$A$46:$AG$66,COLUMN(Z21),FALSE)</f>
        <v/>
      </c>
      <c r="AA21" s="13">
        <f>VLOOKUP($A21,$A$46:$AG$66,COLUMN(AA21),FALSE)</f>
        <v/>
      </c>
      <c r="AB21" s="13">
        <f>VLOOKUP($A21,$A$46:$AG$66,COLUMN(AB21),FALSE)</f>
        <v/>
      </c>
      <c r="AC21" s="13">
        <f>VLOOKUP($A21,$A$46:$AG$66,COLUMN(AC21),FALSE)</f>
        <v/>
      </c>
      <c r="AD21" s="13">
        <f>VLOOKUP($A21,$A$46:$AG$66,COLUMN(AD21),FALSE)</f>
        <v/>
      </c>
      <c r="AE21" s="13">
        <f>VLOOKUP($A21,$A$46:$AG$66,COLUMN(AE21),FALSE)</f>
        <v/>
      </c>
      <c r="AF21" s="13">
        <f>VLOOKUP($A21,$A$46:$AG$66,COLUMN(AF21),FALSE)</f>
        <v/>
      </c>
      <c r="AG21" s="13">
        <f>VLOOKUP($A21,$A$46:$AG$66,COLUMN(AG21),FALSE)</f>
        <v/>
      </c>
    </row>
    <row r="22">
      <c r="A22" s="7" t="inlineStr">
        <is>
          <t>Yellow_Perch</t>
        </is>
      </c>
      <c r="B22" s="13" t="inlineStr">
        <is>
          <t>黄鲈</t>
        </is>
      </c>
      <c r="C22" s="12" t="inlineStr">
        <is>
          <t>保底</t>
        </is>
      </c>
      <c r="D22" s="12" t="n">
        <v>2</v>
      </c>
      <c r="E22" s="12" t="n"/>
      <c r="F22" s="3" t="inlineStr">
        <is>
          <t>|</t>
        </is>
      </c>
      <c r="G22" s="13">
        <f>VLOOKUP($A22,$A$46:$AG$66,COLUMN(G22),FALSE)</f>
        <v/>
      </c>
      <c r="H22" s="13">
        <f>VLOOKUP($A22,$A$46:$AG$66,COLUMN(H22),FALSE)</f>
        <v/>
      </c>
      <c r="I22" s="13">
        <f>VLOOKUP($A22,$A$46:$AG$66,COLUMN(I22),FALSE)</f>
        <v/>
      </c>
      <c r="J22" s="13">
        <f>VLOOKUP($A22,$A$46:$AG$66,COLUMN(J22),FALSE)</f>
        <v/>
      </c>
      <c r="K22" s="13">
        <f>VLOOKUP($A22,$A$46:$AG$66,COLUMN(K22),FALSE)</f>
        <v/>
      </c>
      <c r="L22" s="13">
        <f>VLOOKUP($A22,$A$46:$AG$66,COLUMN(L22),FALSE)</f>
        <v/>
      </c>
      <c r="M22" s="13">
        <f>VLOOKUP($A22,$A$46:$AG$66,COLUMN(M22),FALSE)</f>
        <v/>
      </c>
      <c r="N22" s="13">
        <f>VLOOKUP($A22,$A$46:$AG$66,COLUMN(N22),FALSE)</f>
        <v/>
      </c>
      <c r="O22" s="13">
        <f>VLOOKUP($A22,$A$46:$AG$66,COLUMN(O22),FALSE)</f>
        <v/>
      </c>
      <c r="P22" s="3" t="inlineStr">
        <is>
          <t>|</t>
        </is>
      </c>
      <c r="Q22" s="13">
        <f>VLOOKUP($A22,$A$46:$AG$66,COLUMN(Q22),FALSE)</f>
        <v/>
      </c>
      <c r="R22" s="13">
        <f>VLOOKUP($A22,$A$46:$AG$66,COLUMN(R22),FALSE)</f>
        <v/>
      </c>
      <c r="S22" s="13">
        <f>VLOOKUP($A22,$A$46:$AG$66,COLUMN(S22),FALSE)</f>
        <v/>
      </c>
      <c r="T22" s="13">
        <f>VLOOKUP($A22,$A$46:$AG$66,COLUMN(T22),FALSE)</f>
        <v/>
      </c>
      <c r="U22" s="13">
        <f>VLOOKUP($A22,$A$46:$AG$66,COLUMN(U22),FALSE)</f>
        <v/>
      </c>
      <c r="V22" s="13">
        <f>VLOOKUP($A22,$A$46:$AG$66,COLUMN(V22),FALSE)</f>
        <v/>
      </c>
      <c r="W22" s="13">
        <f>VLOOKUP($A22,$A$46:$AG$66,COLUMN(W22),FALSE)</f>
        <v/>
      </c>
      <c r="X22" s="13">
        <f>VLOOKUP($A22,$A$46:$AG$66,COLUMN(X22),FALSE)</f>
        <v/>
      </c>
      <c r="Y22" s="13">
        <f>VLOOKUP($A22,$A$46:$AG$66,COLUMN(Y22),FALSE)</f>
        <v/>
      </c>
      <c r="Z22" s="13">
        <f>VLOOKUP($A22,$A$46:$AG$66,COLUMN(Z22),FALSE)</f>
        <v/>
      </c>
      <c r="AA22" s="13">
        <f>VLOOKUP($A22,$A$46:$AG$66,COLUMN(AA22),FALSE)</f>
        <v/>
      </c>
      <c r="AB22" s="13">
        <f>VLOOKUP($A22,$A$46:$AG$66,COLUMN(AB22),FALSE)</f>
        <v/>
      </c>
      <c r="AC22" s="13">
        <f>VLOOKUP($A22,$A$46:$AG$66,COLUMN(AC22),FALSE)</f>
        <v/>
      </c>
      <c r="AD22" s="13">
        <f>VLOOKUP($A22,$A$46:$AG$66,COLUMN(AD22),FALSE)</f>
        <v/>
      </c>
      <c r="AE22" s="13">
        <f>VLOOKUP($A22,$A$46:$AG$66,COLUMN(AE22),FALSE)</f>
        <v/>
      </c>
      <c r="AF22" s="13">
        <f>VLOOKUP($A22,$A$46:$AG$66,COLUMN(AF22),FALSE)</f>
        <v/>
      </c>
      <c r="AG22" s="13">
        <f>VLOOKUP($A22,$A$46:$AG$66,COLUMN(AG22),FALSE)</f>
        <v/>
      </c>
    </row>
    <row r="23">
      <c r="A23" s="7" t="inlineStr">
        <is>
          <t>Rock_Bass</t>
        </is>
      </c>
      <c r="B23" s="13" t="inlineStr">
        <is>
          <t>岩钝鲈</t>
        </is>
      </c>
      <c r="C23" s="12" t="inlineStr">
        <is>
          <t>保底</t>
        </is>
      </c>
      <c r="D23" s="12" t="n">
        <v>2</v>
      </c>
      <c r="E23" s="12" t="n"/>
      <c r="F23" s="3" t="inlineStr">
        <is>
          <t>|</t>
        </is>
      </c>
      <c r="G23" s="13">
        <f>VLOOKUP($A23,$A$46:$AG$66,COLUMN(G23),FALSE)</f>
        <v/>
      </c>
      <c r="H23" s="13">
        <f>VLOOKUP($A23,$A$46:$AG$66,COLUMN(H23),FALSE)</f>
        <v/>
      </c>
      <c r="I23" s="13">
        <f>VLOOKUP($A23,$A$46:$AG$66,COLUMN(I23),FALSE)</f>
        <v/>
      </c>
      <c r="J23" s="13">
        <f>VLOOKUP($A23,$A$46:$AG$66,COLUMN(J23),FALSE)</f>
        <v/>
      </c>
      <c r="K23" s="13">
        <f>VLOOKUP($A23,$A$46:$AG$66,COLUMN(K23),FALSE)</f>
        <v/>
      </c>
      <c r="L23" s="13">
        <f>VLOOKUP($A23,$A$46:$AG$66,COLUMN(L23),FALSE)</f>
        <v/>
      </c>
      <c r="M23" s="13">
        <f>VLOOKUP($A23,$A$46:$AG$66,COLUMN(M23),FALSE)</f>
        <v/>
      </c>
      <c r="N23" s="13">
        <f>VLOOKUP($A23,$A$46:$AG$66,COLUMN(N23),FALSE)</f>
        <v/>
      </c>
      <c r="O23" s="13">
        <f>VLOOKUP($A23,$A$46:$AG$66,COLUMN(O23),FALSE)</f>
        <v/>
      </c>
      <c r="P23" s="3" t="inlineStr">
        <is>
          <t>|</t>
        </is>
      </c>
      <c r="Q23" s="13">
        <f>VLOOKUP($A23,$A$46:$AG$66,COLUMN(Q23),FALSE)</f>
        <v/>
      </c>
      <c r="R23" s="13">
        <f>VLOOKUP($A23,$A$46:$AG$66,COLUMN(R23),FALSE)</f>
        <v/>
      </c>
      <c r="S23" s="13">
        <f>VLOOKUP($A23,$A$46:$AG$66,COLUMN(S23),FALSE)</f>
        <v/>
      </c>
      <c r="T23" s="13">
        <f>VLOOKUP($A23,$A$46:$AG$66,COLUMN(T23),FALSE)</f>
        <v/>
      </c>
      <c r="U23" s="13">
        <f>VLOOKUP($A23,$A$46:$AG$66,COLUMN(U23),FALSE)</f>
        <v/>
      </c>
      <c r="V23" s="13">
        <f>VLOOKUP($A23,$A$46:$AG$66,COLUMN(V23),FALSE)</f>
        <v/>
      </c>
      <c r="W23" s="13">
        <f>VLOOKUP($A23,$A$46:$AG$66,COLUMN(W23),FALSE)</f>
        <v/>
      </c>
      <c r="X23" s="13">
        <f>VLOOKUP($A23,$A$46:$AG$66,COLUMN(X23),FALSE)</f>
        <v/>
      </c>
      <c r="Y23" s="13">
        <f>VLOOKUP($A23,$A$46:$AG$66,COLUMN(Y23),FALSE)</f>
        <v/>
      </c>
      <c r="Z23" s="13">
        <f>VLOOKUP($A23,$A$46:$AG$66,COLUMN(Z23),FALSE)</f>
        <v/>
      </c>
      <c r="AA23" s="13">
        <f>VLOOKUP($A23,$A$46:$AG$66,COLUMN(AA23),FALSE)</f>
        <v/>
      </c>
      <c r="AB23" s="13">
        <f>VLOOKUP($A23,$A$46:$AG$66,COLUMN(AB23),FALSE)</f>
        <v/>
      </c>
      <c r="AC23" s="13">
        <f>VLOOKUP($A23,$A$46:$AG$66,COLUMN(AC23),FALSE)</f>
        <v/>
      </c>
      <c r="AD23" s="13">
        <f>VLOOKUP($A23,$A$46:$AG$66,COLUMN(AD23),FALSE)</f>
        <v/>
      </c>
      <c r="AE23" s="13">
        <f>VLOOKUP($A23,$A$46:$AG$66,COLUMN(AE23),FALSE)</f>
        <v/>
      </c>
      <c r="AF23" s="13">
        <f>VLOOKUP($A23,$A$46:$AG$66,COLUMN(AF23),FALSE)</f>
        <v/>
      </c>
      <c r="AG23" s="13">
        <f>VLOOKUP($A23,$A$46:$AG$66,COLUMN(AG23),FALSE)</f>
        <v/>
      </c>
    </row>
    <row r="24" ht="15" customHeight="1" thickBot="1">
      <c r="A24" s="7" t="inlineStr">
        <is>
          <t>ds:</t>
        </is>
      </c>
    </row>
    <row r="25" ht="18" customHeight="1" thickBot="1">
      <c r="A25" s="39" t="inlineStr">
        <is>
          <t>鱼种（英文）</t>
        </is>
      </c>
      <c r="B25" s="39" t="inlineStr">
        <is>
          <t>鱼种（中文）</t>
        </is>
      </c>
      <c r="C25" s="39" t="inlineStr">
        <is>
          <t>保底</t>
        </is>
      </c>
      <c r="D25" s="39" t="inlineStr">
        <is>
          <t>等阶</t>
        </is>
      </c>
      <c r="E25" s="39" t="inlineStr">
        <is>
          <t>细化等阶</t>
        </is>
      </c>
      <c r="G25" s="39" t="inlineStr">
        <is>
          <t>种子</t>
        </is>
      </c>
      <c r="H25" s="39" t="inlineStr">
        <is>
          <t>昆虫</t>
        </is>
      </c>
      <c r="I25" s="39" t="inlineStr">
        <is>
          <t>甲壳</t>
        </is>
      </c>
      <c r="J25" s="39" t="inlineStr">
        <is>
          <t>鱼饵</t>
        </is>
      </c>
      <c r="K25" s="39" t="inlineStr">
        <is>
          <t>鱼卵</t>
        </is>
      </c>
      <c r="L25" s="39" t="inlineStr">
        <is>
          <t>面团</t>
        </is>
      </c>
      <c r="M25" s="39" t="inlineStr">
        <is>
          <t>谷物</t>
        </is>
      </c>
      <c r="N25" s="39" t="inlineStr">
        <is>
          <t>肉饵</t>
        </is>
      </c>
      <c r="O25" s="40" t="inlineStr">
        <is>
          <t>乳制</t>
        </is>
      </c>
    </row>
    <row r="26" ht="18" customHeight="1" thickBot="1">
      <c r="A26" s="42" t="inlineStr">
        <is>
          <t>Tench</t>
        </is>
      </c>
      <c r="B26" s="42" t="inlineStr">
        <is>
          <t>丁鱥</t>
        </is>
      </c>
      <c r="C26" s="42" t="inlineStr">
        <is>
          <t>目标</t>
        </is>
      </c>
      <c r="D26" s="42" t="n">
        <v>3</v>
      </c>
      <c r="E26" s="42" t="inlineStr">
        <is>
          <t>-</t>
        </is>
      </c>
      <c r="G26" s="42" t="n">
        <v>0</v>
      </c>
      <c r="H26" s="42" t="n">
        <v>1</v>
      </c>
      <c r="I26" s="42" t="n">
        <v>1</v>
      </c>
      <c r="J26" s="42" t="n">
        <v>0</v>
      </c>
      <c r="K26" s="42" t="n">
        <v>0</v>
      </c>
      <c r="L26" s="42" t="n">
        <v>1</v>
      </c>
      <c r="M26" s="42" t="n">
        <v>1</v>
      </c>
      <c r="N26" s="42" t="n">
        <v>0</v>
      </c>
      <c r="O26" s="43" t="n">
        <v>0</v>
      </c>
    </row>
    <row r="27" ht="18" customHeight="1" thickBot="1">
      <c r="A27" s="42" t="inlineStr">
        <is>
          <t>Golden_Bream</t>
        </is>
      </c>
      <c r="B27" s="42" t="inlineStr">
        <is>
          <t>金体美鳊</t>
        </is>
      </c>
      <c r="C27" s="42" t="inlineStr">
        <is>
          <t>目标</t>
        </is>
      </c>
      <c r="D27" s="42" t="n">
        <v>4</v>
      </c>
      <c r="E27" s="42" t="inlineStr">
        <is>
          <t>-</t>
        </is>
      </c>
      <c r="G27" s="42" t="n">
        <v>0</v>
      </c>
      <c r="H27" s="42" t="n">
        <v>0</v>
      </c>
      <c r="I27" s="42" t="n">
        <v>0</v>
      </c>
      <c r="J27" s="42" t="n">
        <v>1</v>
      </c>
      <c r="K27" s="42" t="n">
        <v>1</v>
      </c>
      <c r="L27" s="42" t="n">
        <v>0</v>
      </c>
      <c r="M27" s="42" t="n">
        <v>0</v>
      </c>
      <c r="N27" s="42" t="n">
        <v>0</v>
      </c>
      <c r="O27" s="43" t="n">
        <v>0</v>
      </c>
    </row>
    <row r="28" ht="18" customHeight="1" thickBot="1">
      <c r="A28" s="42" t="inlineStr">
        <is>
          <t>Green_Sunfish</t>
        </is>
      </c>
      <c r="B28" s="42" t="inlineStr">
        <is>
          <t>绿太阳鱼</t>
        </is>
      </c>
      <c r="C28" s="42" t="inlineStr">
        <is>
          <t>目标</t>
        </is>
      </c>
      <c r="D28" s="42" t="n">
        <v>3</v>
      </c>
      <c r="E28" s="42" t="inlineStr">
        <is>
          <t>-</t>
        </is>
      </c>
      <c r="G28" s="42" t="n">
        <v>0</v>
      </c>
      <c r="H28" s="42" t="n">
        <v>1</v>
      </c>
      <c r="I28" s="42" t="n">
        <v>1</v>
      </c>
      <c r="J28" s="42" t="n">
        <v>0</v>
      </c>
      <c r="K28" s="42" t="n">
        <v>0</v>
      </c>
      <c r="L28" s="42" t="n">
        <v>0</v>
      </c>
      <c r="M28" s="42" t="n">
        <v>0</v>
      </c>
      <c r="N28" s="42" t="n">
        <v>0</v>
      </c>
      <c r="O28" s="43" t="n">
        <v>0</v>
      </c>
    </row>
    <row r="29" ht="18" customHeight="1" thickBot="1">
      <c r="A29" s="42" t="inlineStr">
        <is>
          <t>Black_Crappie</t>
        </is>
      </c>
      <c r="B29" s="42" t="inlineStr">
        <is>
          <t>黑刺盖太阳鱼</t>
        </is>
      </c>
      <c r="C29" s="42" t="inlineStr">
        <is>
          <t>目标</t>
        </is>
      </c>
      <c r="D29" s="42" t="n">
        <v>2</v>
      </c>
      <c r="E29" s="42" t="inlineStr">
        <is>
          <t>-</t>
        </is>
      </c>
      <c r="G29" s="42" t="n">
        <v>0</v>
      </c>
      <c r="H29" s="42" t="n">
        <v>1</v>
      </c>
      <c r="I29" s="42" t="n">
        <v>1</v>
      </c>
      <c r="J29" s="42" t="n">
        <v>1</v>
      </c>
      <c r="K29" s="42" t="n">
        <v>0</v>
      </c>
      <c r="L29" s="42" t="n">
        <v>0</v>
      </c>
      <c r="M29" s="42" t="n">
        <v>0</v>
      </c>
      <c r="N29" s="42" t="n">
        <v>0</v>
      </c>
      <c r="O29" s="43" t="n">
        <v>0</v>
      </c>
    </row>
    <row r="30" ht="18" customHeight="1" thickBot="1">
      <c r="A30" s="42" t="inlineStr">
        <is>
          <t>White_Crappie</t>
        </is>
      </c>
      <c r="B30" s="42" t="inlineStr">
        <is>
          <t>白刺盖太阳鱼</t>
        </is>
      </c>
      <c r="C30" s="42" t="inlineStr">
        <is>
          <t>目标</t>
        </is>
      </c>
      <c r="D30" s="42" t="n">
        <v>2</v>
      </c>
      <c r="E30" s="42" t="inlineStr">
        <is>
          <t>-</t>
        </is>
      </c>
      <c r="G30" s="42" t="n">
        <v>0</v>
      </c>
      <c r="H30" s="42" t="n">
        <v>1</v>
      </c>
      <c r="I30" s="42" t="n">
        <v>1</v>
      </c>
      <c r="J30" s="42" t="n">
        <v>1</v>
      </c>
      <c r="K30" s="42" t="n">
        <v>0</v>
      </c>
      <c r="L30" s="42" t="n">
        <v>0</v>
      </c>
      <c r="M30" s="42" t="n">
        <v>0</v>
      </c>
      <c r="N30" s="42" t="n">
        <v>0</v>
      </c>
      <c r="O30" s="43" t="n">
        <v>0</v>
      </c>
    </row>
    <row r="31" ht="18" customHeight="1" thickBot="1">
      <c r="A31" s="42" t="inlineStr">
        <is>
          <t>Redspotted_Sunfish</t>
        </is>
      </c>
      <c r="B31" s="42" t="inlineStr">
        <is>
          <t>红斑太阳鱼</t>
        </is>
      </c>
      <c r="C31" s="42" t="inlineStr">
        <is>
          <t>目标</t>
        </is>
      </c>
      <c r="D31" s="42" t="n">
        <v>2</v>
      </c>
      <c r="E31" s="42" t="inlineStr">
        <is>
          <t>-</t>
        </is>
      </c>
      <c r="G31" s="42" t="n">
        <v>0</v>
      </c>
      <c r="H31" s="42" t="n">
        <v>1</v>
      </c>
      <c r="I31" s="42" t="n">
        <v>1</v>
      </c>
      <c r="J31" s="42" t="n">
        <v>0</v>
      </c>
      <c r="K31" s="42" t="n">
        <v>0</v>
      </c>
      <c r="L31" s="42" t="n">
        <v>0</v>
      </c>
      <c r="M31" s="42" t="n">
        <v>0</v>
      </c>
      <c r="N31" s="42" t="n">
        <v>0</v>
      </c>
      <c r="O31" s="43" t="n">
        <v>0</v>
      </c>
    </row>
    <row r="32" ht="18" customHeight="1" thickBot="1">
      <c r="A32" s="42" t="inlineStr">
        <is>
          <t>Largemouth_Bass</t>
        </is>
      </c>
      <c r="B32" s="42" t="inlineStr">
        <is>
          <t>大口黑鲈</t>
        </is>
      </c>
      <c r="C32" s="42" t="inlineStr">
        <is>
          <t>目标</t>
        </is>
      </c>
      <c r="D32" s="42" t="n">
        <v>2</v>
      </c>
      <c r="E32" s="42" t="n">
        <v>2.5</v>
      </c>
      <c r="G32" s="42" t="n">
        <v>0</v>
      </c>
      <c r="H32" s="42" t="n">
        <v>0</v>
      </c>
      <c r="I32" s="42" t="n">
        <v>1</v>
      </c>
      <c r="J32" s="42" t="n">
        <v>1</v>
      </c>
      <c r="K32" s="42" t="n">
        <v>0</v>
      </c>
      <c r="L32" s="42" t="n">
        <v>0</v>
      </c>
      <c r="M32" s="42" t="n">
        <v>0</v>
      </c>
      <c r="N32" s="42" t="n">
        <v>1</v>
      </c>
      <c r="O32" s="43" t="n">
        <v>0</v>
      </c>
    </row>
    <row r="33" ht="18" customHeight="1" thickBot="1">
      <c r="A33" s="42" t="inlineStr">
        <is>
          <t>Channel_Catfish</t>
        </is>
      </c>
      <c r="B33" s="42" t="inlineStr">
        <is>
          <t>斑点叉尾鮰</t>
        </is>
      </c>
      <c r="C33" s="42" t="inlineStr">
        <is>
          <t>目标</t>
        </is>
      </c>
      <c r="D33" s="42" t="n">
        <v>2</v>
      </c>
      <c r="E33" s="42" t="inlineStr">
        <is>
          <t>-</t>
        </is>
      </c>
      <c r="G33" s="42" t="n">
        <v>0</v>
      </c>
      <c r="H33" s="42" t="n">
        <v>0</v>
      </c>
      <c r="I33" s="42" t="n">
        <v>0</v>
      </c>
      <c r="J33" s="42" t="n">
        <v>1</v>
      </c>
      <c r="K33" s="42" t="n">
        <v>1</v>
      </c>
      <c r="L33" s="42" t="n">
        <v>0</v>
      </c>
      <c r="M33" s="42" t="n">
        <v>0</v>
      </c>
      <c r="N33" s="42" t="n">
        <v>1</v>
      </c>
      <c r="O33" s="43" t="n">
        <v>0</v>
      </c>
    </row>
    <row r="34" ht="18" customHeight="1" thickBot="1">
      <c r="A34" s="42" t="inlineStr">
        <is>
          <t>Pumpkinseed_Sunfish</t>
        </is>
      </c>
      <c r="B34" s="42" t="inlineStr">
        <is>
          <t>驼背太阳鱼</t>
        </is>
      </c>
      <c r="C34" s="42" t="inlineStr">
        <is>
          <t>目标</t>
        </is>
      </c>
      <c r="D34" s="42" t="n">
        <v>1</v>
      </c>
      <c r="E34" s="42" t="inlineStr">
        <is>
          <t>-</t>
        </is>
      </c>
      <c r="G34" s="42" t="n">
        <v>0</v>
      </c>
      <c r="H34" s="42" t="n">
        <v>1</v>
      </c>
      <c r="I34" s="42" t="n">
        <v>1</v>
      </c>
      <c r="J34" s="42" t="n">
        <v>0</v>
      </c>
      <c r="K34" s="42" t="n">
        <v>0</v>
      </c>
      <c r="L34" s="42" t="n">
        <v>0</v>
      </c>
      <c r="M34" s="42" t="n">
        <v>0</v>
      </c>
      <c r="N34" s="42" t="n">
        <v>0</v>
      </c>
      <c r="O34" s="43" t="n">
        <v>0</v>
      </c>
    </row>
    <row r="35" ht="18" customHeight="1" thickBot="1">
      <c r="A35" s="42" t="inlineStr">
        <is>
          <t>Buffalofish</t>
        </is>
      </c>
      <c r="B35" s="42" t="inlineStr">
        <is>
          <t>水牛鱼</t>
        </is>
      </c>
      <c r="C35" s="42" t="inlineStr">
        <is>
          <t>目标</t>
        </is>
      </c>
      <c r="D35" s="42" t="n">
        <v>1</v>
      </c>
      <c r="E35" s="42" t="inlineStr">
        <is>
          <t>-</t>
        </is>
      </c>
      <c r="G35" s="42" t="n">
        <v>1</v>
      </c>
      <c r="H35" s="42" t="n">
        <v>0</v>
      </c>
      <c r="I35" s="42" t="n">
        <v>0</v>
      </c>
      <c r="J35" s="42" t="n">
        <v>0</v>
      </c>
      <c r="K35" s="42" t="n">
        <v>0</v>
      </c>
      <c r="L35" s="42" t="n">
        <v>1</v>
      </c>
      <c r="M35" s="42" t="n">
        <v>1</v>
      </c>
      <c r="N35" s="42" t="n">
        <v>0</v>
      </c>
      <c r="O35" s="43" t="n">
        <v>0</v>
      </c>
    </row>
    <row r="36" ht="18" customHeight="1" thickBot="1">
      <c r="A36" s="42" t="inlineStr">
        <is>
          <t>Redear_Sunfish</t>
        </is>
      </c>
      <c r="B36" s="42" t="inlineStr">
        <is>
          <t>小冠太阳鱼</t>
        </is>
      </c>
      <c r="C36" s="42" t="inlineStr">
        <is>
          <t>保底</t>
        </is>
      </c>
      <c r="D36" s="42" t="n">
        <v>1</v>
      </c>
      <c r="E36" s="42" t="n">
        <v>1.5</v>
      </c>
      <c r="G36" s="42" t="n">
        <v>1</v>
      </c>
      <c r="H36" s="42" t="n">
        <v>1</v>
      </c>
      <c r="I36" s="42" t="n">
        <v>1</v>
      </c>
      <c r="J36" s="42" t="n">
        <v>0</v>
      </c>
      <c r="K36" s="42" t="n">
        <v>0</v>
      </c>
      <c r="L36" s="42" t="n">
        <v>1</v>
      </c>
      <c r="M36" s="42" t="n">
        <v>1</v>
      </c>
      <c r="N36" s="42" t="n">
        <v>0</v>
      </c>
      <c r="O36" s="43" t="n">
        <v>1</v>
      </c>
    </row>
    <row r="37" ht="18" customHeight="1" thickBot="1">
      <c r="A37" s="42" t="inlineStr">
        <is>
          <t>Bluegill_Sunfish</t>
        </is>
      </c>
      <c r="B37" s="42" t="inlineStr">
        <is>
          <t>蓝鳃太阳鱼</t>
        </is>
      </c>
      <c r="C37" s="42" t="inlineStr">
        <is>
          <t>保底</t>
        </is>
      </c>
      <c r="D37" s="42" t="n">
        <v>1</v>
      </c>
      <c r="E37" s="42" t="n">
        <v>1</v>
      </c>
      <c r="G37" s="42" t="n">
        <v>1</v>
      </c>
      <c r="H37" s="42" t="n">
        <v>1</v>
      </c>
      <c r="I37" s="42" t="n">
        <v>1</v>
      </c>
      <c r="J37" s="42" t="n">
        <v>0</v>
      </c>
      <c r="K37" s="42" t="n">
        <v>0</v>
      </c>
      <c r="L37" s="42" t="n">
        <v>1</v>
      </c>
      <c r="M37" s="42" t="n">
        <v>1</v>
      </c>
      <c r="N37" s="42" t="n">
        <v>0</v>
      </c>
      <c r="O37" s="43" t="n">
        <v>1</v>
      </c>
    </row>
    <row r="38" ht="18" customHeight="1" thickBot="1">
      <c r="A38" s="42" t="inlineStr">
        <is>
          <t>White_Channel_Catfish</t>
        </is>
      </c>
      <c r="B38" s="42" t="inlineStr">
        <is>
          <t>白化叉尾鮰</t>
        </is>
      </c>
      <c r="C38" s="42" t="inlineStr">
        <is>
          <t>目标</t>
        </is>
      </c>
      <c r="D38" s="42" t="n">
        <v>5</v>
      </c>
      <c r="E38" s="42" t="inlineStr">
        <is>
          <t>-</t>
        </is>
      </c>
      <c r="G38" s="42" t="n">
        <v>0</v>
      </c>
      <c r="H38" s="42" t="n">
        <v>0</v>
      </c>
      <c r="I38" s="42" t="n">
        <v>0</v>
      </c>
      <c r="J38" s="42" t="n">
        <v>1</v>
      </c>
      <c r="K38" s="42" t="n">
        <v>1</v>
      </c>
      <c r="L38" s="42" t="n">
        <v>0</v>
      </c>
      <c r="M38" s="42" t="n">
        <v>0</v>
      </c>
      <c r="N38" s="42" t="n">
        <v>1</v>
      </c>
      <c r="O38" s="43" t="n">
        <v>0</v>
      </c>
    </row>
    <row r="39" ht="18" customHeight="1" thickBot="1">
      <c r="A39" s="42" t="inlineStr">
        <is>
          <t>Striped_Bass</t>
        </is>
      </c>
      <c r="B39" s="42" t="inlineStr">
        <is>
          <t>美洲条纹狼鲈</t>
        </is>
      </c>
      <c r="C39" s="42" t="inlineStr">
        <is>
          <t>目标</t>
        </is>
      </c>
      <c r="D39" s="42" t="n">
        <v>5</v>
      </c>
      <c r="E39" s="42" t="inlineStr">
        <is>
          <t>-</t>
        </is>
      </c>
      <c r="G39" s="42" t="n">
        <v>0</v>
      </c>
      <c r="H39" s="42" t="n">
        <v>0</v>
      </c>
      <c r="I39" s="42" t="n">
        <v>1</v>
      </c>
      <c r="J39" s="42" t="n">
        <v>1</v>
      </c>
      <c r="K39" s="42" t="n">
        <v>0</v>
      </c>
      <c r="L39" s="42" t="n">
        <v>0</v>
      </c>
      <c r="M39" s="42" t="n">
        <v>0</v>
      </c>
      <c r="N39" s="42" t="n">
        <v>1</v>
      </c>
      <c r="O39" s="43" t="n">
        <v>0</v>
      </c>
    </row>
    <row r="40" ht="18" customHeight="1" thickBot="1">
      <c r="A40" s="42" t="inlineStr">
        <is>
          <t>Walleye</t>
        </is>
      </c>
      <c r="B40" s="42" t="inlineStr">
        <is>
          <t>玻璃梭鲈</t>
        </is>
      </c>
      <c r="C40" s="42" t="inlineStr">
        <is>
          <t>目标</t>
        </is>
      </c>
      <c r="D40" s="42" t="n">
        <v>4</v>
      </c>
      <c r="E40" s="42" t="inlineStr">
        <is>
          <t>-</t>
        </is>
      </c>
      <c r="G40" s="42" t="n">
        <v>0</v>
      </c>
      <c r="H40" s="42" t="n">
        <v>0</v>
      </c>
      <c r="I40" s="42" t="n">
        <v>1</v>
      </c>
      <c r="J40" s="42" t="n">
        <v>1</v>
      </c>
      <c r="K40" s="42" t="n">
        <v>0</v>
      </c>
      <c r="L40" s="42" t="n">
        <v>0</v>
      </c>
      <c r="M40" s="42" t="n">
        <v>0</v>
      </c>
      <c r="N40" s="42" t="n">
        <v>1</v>
      </c>
      <c r="O40" s="43" t="n">
        <v>0</v>
      </c>
    </row>
    <row r="41" ht="18" customHeight="1" thickBot="1">
      <c r="A41" s="42" t="inlineStr">
        <is>
          <t>Muskellunge</t>
        </is>
      </c>
      <c r="B41" s="42" t="inlineStr">
        <is>
          <t>北美狗鱼</t>
        </is>
      </c>
      <c r="C41" s="42" t="inlineStr">
        <is>
          <t>目标</t>
        </is>
      </c>
      <c r="D41" s="42" t="n">
        <v>3</v>
      </c>
      <c r="E41" s="42" t="inlineStr">
        <is>
          <t>-</t>
        </is>
      </c>
      <c r="G41" s="42" t="n">
        <v>0</v>
      </c>
      <c r="H41" s="42" t="n">
        <v>0</v>
      </c>
      <c r="I41" s="42" t="n">
        <v>0</v>
      </c>
      <c r="J41" s="42" t="n">
        <v>1</v>
      </c>
      <c r="K41" s="42" t="n">
        <v>0</v>
      </c>
      <c r="L41" s="42" t="n">
        <v>0</v>
      </c>
      <c r="M41" s="42" t="n">
        <v>0</v>
      </c>
      <c r="N41" s="42" t="n">
        <v>1</v>
      </c>
      <c r="O41" s="43" t="n">
        <v>0</v>
      </c>
    </row>
    <row r="42" ht="18" customHeight="1" thickBot="1">
      <c r="A42" s="42" t="inlineStr">
        <is>
          <t>Bowfin</t>
        </is>
      </c>
      <c r="B42" s="42" t="inlineStr">
        <is>
          <t>弓鳍鱼</t>
        </is>
      </c>
      <c r="C42" s="42" t="inlineStr">
        <is>
          <t>目标</t>
        </is>
      </c>
      <c r="D42" s="42" t="n">
        <v>2</v>
      </c>
      <c r="E42" s="42" t="inlineStr">
        <is>
          <t>-</t>
        </is>
      </c>
      <c r="G42" s="42" t="n">
        <v>0</v>
      </c>
      <c r="H42" s="42" t="n">
        <v>1</v>
      </c>
      <c r="I42" s="42" t="n">
        <v>1</v>
      </c>
      <c r="J42" s="42" t="n">
        <v>1</v>
      </c>
      <c r="K42" s="42" t="n">
        <v>0</v>
      </c>
      <c r="L42" s="42" t="n">
        <v>0</v>
      </c>
      <c r="M42" s="42" t="n">
        <v>0</v>
      </c>
      <c r="N42" s="42" t="n">
        <v>1</v>
      </c>
      <c r="O42" s="43" t="n">
        <v>0</v>
      </c>
    </row>
    <row r="43" ht="18" customHeight="1" thickBot="1">
      <c r="A43" s="42" t="inlineStr">
        <is>
          <t>Yellow_Perch</t>
        </is>
      </c>
      <c r="B43" s="42" t="inlineStr">
        <is>
          <t>黄鲈</t>
        </is>
      </c>
      <c r="C43" s="42" t="inlineStr">
        <is>
          <t>保底</t>
        </is>
      </c>
      <c r="D43" s="42" t="n">
        <v>2</v>
      </c>
      <c r="E43" s="42" t="inlineStr">
        <is>
          <t>-</t>
        </is>
      </c>
      <c r="G43" s="42" t="n">
        <v>0</v>
      </c>
      <c r="H43" s="42" t="n">
        <v>1</v>
      </c>
      <c r="I43" s="42" t="n">
        <v>1</v>
      </c>
      <c r="J43" s="42" t="n">
        <v>0</v>
      </c>
      <c r="K43" s="42" t="n">
        <v>0</v>
      </c>
      <c r="L43" s="42" t="n">
        <v>0</v>
      </c>
      <c r="M43" s="42" t="n">
        <v>0</v>
      </c>
      <c r="N43" s="42" t="n">
        <v>0</v>
      </c>
      <c r="O43" s="43" t="n">
        <v>0</v>
      </c>
    </row>
    <row r="44" ht="18" customHeight="1" thickBot="1">
      <c r="A44" s="44" t="inlineStr">
        <is>
          <t>Rock_Bass</t>
        </is>
      </c>
      <c r="B44" s="44" t="inlineStr">
        <is>
          <t>岩钝鲈</t>
        </is>
      </c>
      <c r="C44" s="44" t="inlineStr">
        <is>
          <t>保底</t>
        </is>
      </c>
      <c r="D44" s="44" t="n">
        <v>2</v>
      </c>
      <c r="E44" s="44" t="inlineStr">
        <is>
          <t>-</t>
        </is>
      </c>
      <c r="G44" s="44" t="n">
        <v>0</v>
      </c>
      <c r="H44" s="44" t="n">
        <v>1</v>
      </c>
      <c r="I44" s="44" t="n">
        <v>1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5" t="n">
        <v>0</v>
      </c>
    </row>
    <row r="46">
      <c r="A46" s="48" t="inlineStr">
        <is>
          <t>Species</t>
        </is>
      </c>
      <c r="B46" s="48" t="inlineStr">
        <is>
          <t>鱼种</t>
        </is>
      </c>
      <c r="C46" s="48" t="n"/>
      <c r="D46" s="48" t="n"/>
      <c r="E46" s="48" t="n"/>
      <c r="F46" s="48" t="n"/>
      <c r="G46" s="49" t="inlineStr">
        <is>
          <t>真饵–种子</t>
        </is>
      </c>
      <c r="H46" s="49" t="inlineStr">
        <is>
          <t>真饵–昆虫</t>
        </is>
      </c>
      <c r="I46" s="49" t="inlineStr">
        <is>
          <t>真饵–甲壳</t>
        </is>
      </c>
      <c r="J46" s="49" t="inlineStr">
        <is>
          <t>真饵–鱼饵</t>
        </is>
      </c>
      <c r="K46" s="49" t="inlineStr">
        <is>
          <t>真饵–鱼卵</t>
        </is>
      </c>
      <c r="L46" s="49" t="inlineStr">
        <is>
          <t>真饵–面团</t>
        </is>
      </c>
      <c r="M46" s="49" t="inlineStr">
        <is>
          <t>真饵–谷物</t>
        </is>
      </c>
      <c r="N46" s="49" t="inlineStr">
        <is>
          <t>真饵–肉饵</t>
        </is>
      </c>
      <c r="O46" s="49" t="inlineStr">
        <is>
          <t>真饵–乳制</t>
        </is>
      </c>
      <c r="P46" s="49" t="n"/>
      <c r="Q46" s="49" t="inlineStr">
        <is>
          <t>拟饵–T尾</t>
        </is>
      </c>
      <c r="R46" s="49" t="inlineStr">
        <is>
          <t>拟饵–卷尾</t>
        </is>
      </c>
      <c r="S46" s="49" t="inlineStr">
        <is>
          <t>拟饵–软虫</t>
        </is>
      </c>
      <c r="T46" s="49" t="inlineStr">
        <is>
          <t>拟饵–虾管</t>
        </is>
      </c>
      <c r="U46" s="49" t="inlineStr">
        <is>
          <t>拟饵–米诺</t>
        </is>
      </c>
      <c r="V46" s="49" t="inlineStr">
        <is>
          <t>拟饵–波爬</t>
        </is>
      </c>
      <c r="W46" s="49" t="inlineStr">
        <is>
          <t>拟饵–勺片</t>
        </is>
      </c>
      <c r="X46" s="49" t="inlineStr">
        <is>
          <t>拟饵–旋片</t>
        </is>
      </c>
      <c r="Y46" s="49" t="inlineStr">
        <is>
          <t>拟饵–VIB</t>
        </is>
      </c>
      <c r="Z46" s="49" t="inlineStr">
        <is>
          <t>拟饵–水面</t>
        </is>
      </c>
      <c r="AA46" s="49" t="inlineStr">
        <is>
          <t>拟饵–铅笔</t>
        </is>
      </c>
      <c r="AB46" s="49" t="inlineStr">
        <is>
          <t>拟饵–嘈杂</t>
        </is>
      </c>
      <c r="AC46" s="49" t="inlineStr">
        <is>
          <t>拟饵–多节</t>
        </is>
      </c>
      <c r="AD46" s="49" t="inlineStr">
        <is>
          <t>拟饵–雷蛙</t>
        </is>
      </c>
      <c r="AE46" s="49" t="inlineStr">
        <is>
          <t>拟饵–胡须</t>
        </is>
      </c>
      <c r="AF46" s="49" t="inlineStr">
        <is>
          <t>拟饵–复合片</t>
        </is>
      </c>
      <c r="AG46" s="49" t="inlineStr">
        <is>
          <t>拟饵–摇滚</t>
        </is>
      </c>
    </row>
    <row r="47">
      <c r="A47" s="50" t="inlineStr">
        <is>
          <t>Tench</t>
        </is>
      </c>
      <c r="B47" s="50" t="inlineStr">
        <is>
          <t>丁鱥</t>
        </is>
      </c>
      <c r="C47" s="50" t="n"/>
      <c r="D47" s="50" t="n"/>
      <c r="E47" s="50" t="n"/>
      <c r="F47" s="50" t="n"/>
      <c r="G47" s="51" t="n">
        <v>0.2</v>
      </c>
      <c r="H47" s="49" t="n">
        <v>1</v>
      </c>
      <c r="I47" s="51" t="n">
        <v>0.6</v>
      </c>
      <c r="J47" s="51" t="n">
        <v>0.2</v>
      </c>
      <c r="K47" s="51" t="n">
        <v>0.2</v>
      </c>
      <c r="L47" s="51" t="n">
        <v>0.4</v>
      </c>
      <c r="M47" s="51" t="n">
        <v>0.8</v>
      </c>
      <c r="N47" s="51" t="n">
        <v>0.6</v>
      </c>
      <c r="O47" s="51" t="n">
        <v>0.2</v>
      </c>
      <c r="P47" s="51" t="n"/>
      <c r="Q47" s="51" t="n">
        <v>0</v>
      </c>
      <c r="R47" s="51" t="n">
        <v>0</v>
      </c>
      <c r="S47" s="51" t="n">
        <v>0</v>
      </c>
      <c r="T47" s="51" t="n">
        <v>0</v>
      </c>
      <c r="U47" s="51" t="n">
        <v>0</v>
      </c>
      <c r="V47" s="51" t="n">
        <v>0</v>
      </c>
      <c r="W47" s="51" t="n">
        <v>0</v>
      </c>
      <c r="X47" s="51" t="n">
        <v>0</v>
      </c>
      <c r="Y47" s="51" t="n">
        <v>0</v>
      </c>
      <c r="Z47" s="51" t="n">
        <v>0</v>
      </c>
      <c r="AA47" s="51" t="n">
        <v>0</v>
      </c>
      <c r="AB47" s="51" t="n">
        <v>0</v>
      </c>
      <c r="AC47" s="51" t="n">
        <v>0</v>
      </c>
      <c r="AD47" s="51" t="n">
        <v>0</v>
      </c>
      <c r="AE47" s="51" t="n">
        <v>0</v>
      </c>
      <c r="AF47" s="51" t="n">
        <v>0</v>
      </c>
      <c r="AG47" s="51" t="n">
        <v>0</v>
      </c>
    </row>
    <row r="48">
      <c r="A48" s="50" t="inlineStr">
        <is>
          <t>Golden_Bream</t>
        </is>
      </c>
      <c r="B48" s="50" t="inlineStr">
        <is>
          <t>金体美鳊</t>
        </is>
      </c>
      <c r="C48" s="50" t="n"/>
      <c r="D48" s="50" t="n"/>
      <c r="E48" s="50" t="n"/>
      <c r="F48" s="50" t="n"/>
      <c r="G48" s="51" t="n">
        <v>0.6</v>
      </c>
      <c r="H48" s="51" t="n">
        <v>0.8</v>
      </c>
      <c r="I48" s="51" t="n">
        <v>0.6</v>
      </c>
      <c r="J48" s="51" t="n">
        <v>0.2</v>
      </c>
      <c r="K48" s="51" t="n">
        <v>0.2</v>
      </c>
      <c r="L48" s="49" t="n">
        <v>1</v>
      </c>
      <c r="M48" s="51" t="n">
        <v>0.8</v>
      </c>
      <c r="N48" s="51" t="n">
        <v>0.4</v>
      </c>
      <c r="O48" s="51" t="n">
        <v>0.2</v>
      </c>
      <c r="P48" s="51" t="n"/>
      <c r="Q48" s="51" t="n">
        <v>0.1</v>
      </c>
      <c r="R48" s="51" t="n">
        <v>0.1</v>
      </c>
      <c r="S48" s="51" t="n">
        <v>0.1</v>
      </c>
      <c r="T48" s="51" t="n">
        <v>0.1</v>
      </c>
      <c r="U48" s="51" t="n">
        <v>0.1</v>
      </c>
      <c r="V48" s="51" t="n">
        <v>0</v>
      </c>
      <c r="W48" s="51" t="n">
        <v>0</v>
      </c>
      <c r="X48" s="51" t="n">
        <v>0</v>
      </c>
      <c r="Y48" s="51" t="n">
        <v>0</v>
      </c>
      <c r="Z48" s="51" t="n">
        <v>0</v>
      </c>
      <c r="AA48" s="51" t="n">
        <v>0</v>
      </c>
      <c r="AB48" s="51" t="n">
        <v>0</v>
      </c>
      <c r="AC48" s="51" t="n">
        <v>0</v>
      </c>
      <c r="AD48" s="51" t="n">
        <v>0</v>
      </c>
      <c r="AE48" s="51" t="n">
        <v>0</v>
      </c>
      <c r="AF48" s="51" t="n">
        <v>0</v>
      </c>
      <c r="AG48" s="51" t="n"/>
    </row>
    <row r="49">
      <c r="A49" s="50" t="inlineStr">
        <is>
          <t>Green_Sunfish</t>
        </is>
      </c>
      <c r="B49" s="50" t="inlineStr">
        <is>
          <t>绿太阳鱼</t>
        </is>
      </c>
      <c r="C49" s="50" t="n"/>
      <c r="D49" s="50" t="n"/>
      <c r="E49" s="50" t="n"/>
      <c r="F49" s="50" t="n"/>
      <c r="G49" s="51" t="n">
        <v>0.2</v>
      </c>
      <c r="H49" s="49" t="n">
        <v>1</v>
      </c>
      <c r="I49" s="51" t="n">
        <v>0.4</v>
      </c>
      <c r="J49" s="51" t="n">
        <v>0.2</v>
      </c>
      <c r="K49" s="51" t="n">
        <v>0.1</v>
      </c>
      <c r="L49" s="51" t="n">
        <v>0.1</v>
      </c>
      <c r="M49" s="51" t="n">
        <v>0.1</v>
      </c>
      <c r="N49" s="51" t="n">
        <v>0.1</v>
      </c>
      <c r="O49" s="51" t="n">
        <v>0.1</v>
      </c>
      <c r="P49" s="51" t="n"/>
      <c r="Q49" s="51" t="n">
        <v>0.1</v>
      </c>
      <c r="R49" s="51" t="n">
        <v>0.6</v>
      </c>
      <c r="S49" s="49" t="n">
        <v>0.8</v>
      </c>
      <c r="T49" s="51" t="n">
        <v>0.1</v>
      </c>
      <c r="U49" s="51" t="n">
        <v>0.2</v>
      </c>
      <c r="V49" s="51" t="n">
        <v>0.1</v>
      </c>
      <c r="W49" s="51" t="n">
        <v>0.1</v>
      </c>
      <c r="X49" s="51" t="n">
        <v>0.1</v>
      </c>
      <c r="Y49" s="51" t="n">
        <v>0.6</v>
      </c>
      <c r="Z49" s="51" t="n">
        <v>0.1</v>
      </c>
      <c r="AA49" s="51" t="n">
        <v>0.1</v>
      </c>
      <c r="AB49" s="51" t="n">
        <v>0.1</v>
      </c>
      <c r="AC49" s="51" t="n">
        <v>0.1</v>
      </c>
      <c r="AD49" s="51" t="n">
        <v>0.1</v>
      </c>
      <c r="AE49" s="51" t="n">
        <v>0.1</v>
      </c>
      <c r="AF49" s="51" t="n">
        <v>0.1</v>
      </c>
      <c r="AG49" s="51" t="n"/>
    </row>
    <row r="50">
      <c r="A50" s="50" t="inlineStr">
        <is>
          <t>Black_Crappie</t>
        </is>
      </c>
      <c r="B50" s="50" t="inlineStr">
        <is>
          <t>黑刺盖太阳鱼</t>
        </is>
      </c>
      <c r="C50" s="50" t="n"/>
      <c r="D50" s="50" t="n"/>
      <c r="E50" s="50" t="n"/>
      <c r="F50" s="50" t="n"/>
      <c r="G50" s="51" t="n">
        <v>0.1</v>
      </c>
      <c r="H50" s="51" t="n">
        <v>0.4</v>
      </c>
      <c r="I50" s="51" t="n">
        <v>0.1</v>
      </c>
      <c r="J50" s="49" t="n">
        <v>1</v>
      </c>
      <c r="K50" s="51" t="n">
        <v>0.8</v>
      </c>
      <c r="L50" s="51" t="n">
        <v>0.1</v>
      </c>
      <c r="M50" s="51" t="n">
        <v>0.1</v>
      </c>
      <c r="N50" s="51" t="n">
        <v>0.1</v>
      </c>
      <c r="O50" s="51" t="n">
        <v>0.1</v>
      </c>
      <c r="P50" s="51" t="n"/>
      <c r="Q50" s="51" t="n">
        <v>0.1</v>
      </c>
      <c r="R50" s="51" t="n">
        <v>0.6</v>
      </c>
      <c r="S50" s="49" t="n">
        <v>0.8</v>
      </c>
      <c r="T50" s="51" t="n">
        <v>0.1</v>
      </c>
      <c r="U50" s="51" t="n">
        <v>0.4</v>
      </c>
      <c r="V50" s="51" t="n">
        <v>0.6</v>
      </c>
      <c r="W50" s="51" t="n">
        <v>0.1</v>
      </c>
      <c r="X50" s="51" t="n">
        <v>0.1</v>
      </c>
      <c r="Y50" s="51" t="n">
        <v>0</v>
      </c>
      <c r="Z50" s="51" t="n">
        <v>0</v>
      </c>
      <c r="AA50" s="51" t="n">
        <v>0.1</v>
      </c>
      <c r="AB50" s="51" t="n">
        <v>0.1</v>
      </c>
      <c r="AC50" s="51" t="n">
        <v>0.1</v>
      </c>
      <c r="AD50" s="51" t="n">
        <v>0</v>
      </c>
      <c r="AE50" s="51" t="n">
        <v>0</v>
      </c>
      <c r="AF50" s="51" t="n">
        <v>0</v>
      </c>
      <c r="AG50" s="51" t="n"/>
    </row>
    <row r="51">
      <c r="A51" s="50" t="inlineStr">
        <is>
          <t>White_Crappie</t>
        </is>
      </c>
      <c r="B51" s="50" t="inlineStr">
        <is>
          <t>白刺盖太阳鱼</t>
        </is>
      </c>
      <c r="C51" s="50" t="n"/>
      <c r="D51" s="50" t="n"/>
      <c r="E51" s="50" t="n"/>
      <c r="F51" s="50" t="n"/>
      <c r="G51" s="51" t="n">
        <v>0.1</v>
      </c>
      <c r="H51" s="51" t="n">
        <v>0.4</v>
      </c>
      <c r="I51" s="51" t="n">
        <v>0.1</v>
      </c>
      <c r="J51" s="49" t="n">
        <v>1</v>
      </c>
      <c r="K51" s="51" t="n">
        <v>0.8</v>
      </c>
      <c r="L51" s="51" t="n">
        <v>0.1</v>
      </c>
      <c r="M51" s="51" t="n">
        <v>0.1</v>
      </c>
      <c r="N51" s="51" t="n">
        <v>0.1</v>
      </c>
      <c r="O51" s="51" t="n">
        <v>0.1</v>
      </c>
      <c r="P51" s="51" t="n"/>
      <c r="Q51" s="51" t="n">
        <v>0.1</v>
      </c>
      <c r="R51" s="51" t="n">
        <v>0.6</v>
      </c>
      <c r="S51" s="49" t="n">
        <v>0.8</v>
      </c>
      <c r="T51" s="51" t="n">
        <v>0.1</v>
      </c>
      <c r="U51" s="51" t="n">
        <v>0.4</v>
      </c>
      <c r="V51" s="51" t="n">
        <v>0.6</v>
      </c>
      <c r="W51" s="51" t="n">
        <v>0.1</v>
      </c>
      <c r="X51" s="51" t="n">
        <v>0.1</v>
      </c>
      <c r="Y51" s="51" t="n">
        <v>0</v>
      </c>
      <c r="Z51" s="51" t="n">
        <v>0</v>
      </c>
      <c r="AA51" s="51" t="n">
        <v>0.1</v>
      </c>
      <c r="AB51" s="51" t="n">
        <v>0.1</v>
      </c>
      <c r="AC51" s="51" t="n">
        <v>0.1</v>
      </c>
      <c r="AD51" s="51" t="n">
        <v>0</v>
      </c>
      <c r="AE51" s="51" t="n">
        <v>0</v>
      </c>
      <c r="AF51" s="51" t="n">
        <v>0</v>
      </c>
      <c r="AG51" s="51" t="n"/>
    </row>
    <row r="52">
      <c r="A52" s="50" t="inlineStr">
        <is>
          <t>Redspotted_Sunfish</t>
        </is>
      </c>
      <c r="B52" s="50" t="inlineStr">
        <is>
          <t>红斑太阳鱼</t>
        </is>
      </c>
      <c r="C52" s="50" t="n"/>
      <c r="D52" s="50" t="n"/>
      <c r="E52" s="50" t="n"/>
      <c r="F52" s="50" t="n"/>
      <c r="G52" s="51" t="n">
        <v>0.2</v>
      </c>
      <c r="H52" s="49" t="n">
        <v>1</v>
      </c>
      <c r="I52" s="51" t="n">
        <v>0.4</v>
      </c>
      <c r="J52" s="51" t="n">
        <v>0.2</v>
      </c>
      <c r="K52" s="51" t="n">
        <v>0.1</v>
      </c>
      <c r="L52" s="51" t="n">
        <v>0.1</v>
      </c>
      <c r="M52" s="51" t="n">
        <v>0.1</v>
      </c>
      <c r="N52" s="51" t="n">
        <v>0.1</v>
      </c>
      <c r="O52" s="51" t="n">
        <v>0.1</v>
      </c>
      <c r="P52" s="51" t="n"/>
      <c r="Q52" s="51" t="n">
        <v>0.1</v>
      </c>
      <c r="R52" s="51" t="n">
        <v>0.6</v>
      </c>
      <c r="S52" s="49" t="n">
        <v>0.8</v>
      </c>
      <c r="T52" s="51" t="n">
        <v>0.1</v>
      </c>
      <c r="U52" s="51" t="n">
        <v>0.2</v>
      </c>
      <c r="V52" s="51" t="n">
        <v>0.1</v>
      </c>
      <c r="W52" s="51" t="n">
        <v>0.1</v>
      </c>
      <c r="X52" s="51" t="n">
        <v>0.1</v>
      </c>
      <c r="Y52" s="51" t="n">
        <v>0.6</v>
      </c>
      <c r="Z52" s="51" t="n">
        <v>0.1</v>
      </c>
      <c r="AA52" s="51" t="n">
        <v>0.1</v>
      </c>
      <c r="AB52" s="51" t="n">
        <v>0.1</v>
      </c>
      <c r="AC52" s="51" t="n">
        <v>0.1</v>
      </c>
      <c r="AD52" s="51" t="n">
        <v>0.1</v>
      </c>
      <c r="AE52" s="51" t="n">
        <v>0.1</v>
      </c>
      <c r="AF52" s="51" t="n">
        <v>0.1</v>
      </c>
      <c r="AG52" s="51" t="n"/>
    </row>
    <row r="53">
      <c r="A53" s="50" t="inlineStr">
        <is>
          <t>Largemouth_Bass</t>
        </is>
      </c>
      <c r="B53" s="50" t="inlineStr">
        <is>
          <t>大口黑鲈</t>
        </is>
      </c>
      <c r="C53" s="50" t="n"/>
      <c r="D53" s="50" t="n"/>
      <c r="E53" s="50" t="n"/>
      <c r="F53" s="50" t="n"/>
      <c r="G53" s="51" t="n">
        <v>0.2</v>
      </c>
      <c r="H53" s="51" t="n">
        <v>0.2</v>
      </c>
      <c r="I53" s="51" t="n">
        <v>0.1</v>
      </c>
      <c r="J53" s="51" t="n">
        <v>0.1</v>
      </c>
      <c r="K53" s="51" t="n">
        <v>0.1</v>
      </c>
      <c r="L53" s="51" t="n">
        <v>0.1</v>
      </c>
      <c r="M53" s="51" t="n">
        <v>0.1</v>
      </c>
      <c r="N53" s="51" t="n">
        <v>0.4</v>
      </c>
      <c r="O53" s="51" t="n">
        <v>0.1</v>
      </c>
      <c r="P53" s="51" t="n"/>
      <c r="Q53" s="51" t="n">
        <v>0.1</v>
      </c>
      <c r="R53" s="51" t="n">
        <v>0.6</v>
      </c>
      <c r="S53" s="49" t="n">
        <v>1</v>
      </c>
      <c r="T53" s="51" t="n">
        <v>0.1</v>
      </c>
      <c r="U53" s="51" t="n">
        <v>0.8</v>
      </c>
      <c r="V53" s="51" t="n">
        <v>0.8</v>
      </c>
      <c r="W53" s="51" t="n">
        <v>0.6</v>
      </c>
      <c r="X53" s="51" t="n">
        <v>0.6</v>
      </c>
      <c r="Y53" s="51" t="n">
        <v>0.8</v>
      </c>
      <c r="Z53" s="51" t="n">
        <v>0.6</v>
      </c>
      <c r="AA53" s="51" t="n">
        <v>0.4</v>
      </c>
      <c r="AB53" s="51" t="n">
        <v>0.6</v>
      </c>
      <c r="AC53" s="51" t="n">
        <v>0.6</v>
      </c>
      <c r="AD53" s="51" t="n">
        <v>0.4</v>
      </c>
      <c r="AE53" s="51" t="n">
        <v>0.6</v>
      </c>
      <c r="AF53" s="51" t="n">
        <v>0.4</v>
      </c>
      <c r="AG53" s="51" t="n"/>
    </row>
    <row r="54">
      <c r="A54" s="50" t="inlineStr">
        <is>
          <t>Channel_Catfish</t>
        </is>
      </c>
      <c r="B54" s="50" t="inlineStr">
        <is>
          <t>斑点叉尾鮰</t>
        </is>
      </c>
      <c r="C54" s="50" t="n"/>
      <c r="D54" s="50" t="n"/>
      <c r="E54" s="50" t="n"/>
      <c r="F54" s="50" t="n"/>
      <c r="G54" s="51" t="n">
        <v>0.1</v>
      </c>
      <c r="H54" s="51" t="n">
        <v>0.1</v>
      </c>
      <c r="I54" s="51" t="n">
        <v>0.2</v>
      </c>
      <c r="J54" s="51" t="n">
        <v>0.1</v>
      </c>
      <c r="K54" s="51" t="n">
        <v>0.1</v>
      </c>
      <c r="L54" s="49" t="n">
        <v>1</v>
      </c>
      <c r="M54" s="51" t="n">
        <v>0.2</v>
      </c>
      <c r="N54" s="51" t="n">
        <v>0.8</v>
      </c>
      <c r="O54" s="51" t="n">
        <v>0.6</v>
      </c>
      <c r="P54" s="51" t="n"/>
      <c r="Q54" s="51" t="n">
        <v>0</v>
      </c>
      <c r="R54" s="51" t="n">
        <v>0</v>
      </c>
      <c r="S54" s="51" t="n">
        <v>0</v>
      </c>
      <c r="T54" s="51" t="n">
        <v>0</v>
      </c>
      <c r="U54" s="51" t="n">
        <v>0</v>
      </c>
      <c r="V54" s="51" t="n">
        <v>0</v>
      </c>
      <c r="W54" s="51" t="n">
        <v>0</v>
      </c>
      <c r="X54" s="51" t="n">
        <v>0</v>
      </c>
      <c r="Y54" s="51" t="n">
        <v>0</v>
      </c>
      <c r="Z54" s="51" t="n">
        <v>0</v>
      </c>
      <c r="AA54" s="51" t="n">
        <v>0</v>
      </c>
      <c r="AB54" s="51" t="n">
        <v>0</v>
      </c>
      <c r="AC54" s="51" t="n">
        <v>0</v>
      </c>
      <c r="AD54" s="51" t="n">
        <v>0</v>
      </c>
      <c r="AE54" s="51" t="n">
        <v>0</v>
      </c>
      <c r="AF54" s="51" t="n">
        <v>0</v>
      </c>
      <c r="AG54" s="51" t="n"/>
    </row>
    <row r="55">
      <c r="A55" s="50" t="inlineStr">
        <is>
          <t>Pumpkinseed_Sunfish</t>
        </is>
      </c>
      <c r="B55" s="50" t="inlineStr">
        <is>
          <t>驼背太阳鱼</t>
        </is>
      </c>
      <c r="C55" s="50" t="n"/>
      <c r="D55" s="50" t="n"/>
      <c r="E55" s="50" t="n"/>
      <c r="F55" s="50" t="n"/>
      <c r="G55" s="51" t="n">
        <v>0.2</v>
      </c>
      <c r="H55" s="49" t="n">
        <v>1</v>
      </c>
      <c r="I55" s="51" t="n">
        <v>0.4</v>
      </c>
      <c r="J55" s="51" t="n">
        <v>0.1</v>
      </c>
      <c r="K55" s="51" t="n">
        <v>0.1</v>
      </c>
      <c r="L55" s="51" t="n">
        <v>0.1</v>
      </c>
      <c r="M55" s="51" t="n">
        <v>0.1</v>
      </c>
      <c r="N55" s="51" t="n">
        <v>0.1</v>
      </c>
      <c r="O55" s="51" t="n">
        <v>0.1</v>
      </c>
      <c r="P55" s="51" t="n"/>
      <c r="Q55" s="51" t="n">
        <v>0.1</v>
      </c>
      <c r="R55" s="51" t="n">
        <v>0.6</v>
      </c>
      <c r="S55" s="49" t="n">
        <v>0.8</v>
      </c>
      <c r="T55" s="51" t="n">
        <v>0.1</v>
      </c>
      <c r="U55" s="51" t="n">
        <v>0.2</v>
      </c>
      <c r="V55" s="51" t="n">
        <v>0.6</v>
      </c>
      <c r="W55" s="51" t="n">
        <v>0.1</v>
      </c>
      <c r="X55" s="51" t="n">
        <v>0.1</v>
      </c>
      <c r="Y55" s="51" t="n">
        <v>0</v>
      </c>
      <c r="Z55" s="51" t="n">
        <v>0</v>
      </c>
      <c r="AA55" s="51" t="n">
        <v>0.1</v>
      </c>
      <c r="AB55" s="51" t="n">
        <v>0.1</v>
      </c>
      <c r="AC55" s="51" t="n">
        <v>0.1</v>
      </c>
      <c r="AD55" s="51" t="n">
        <v>0</v>
      </c>
      <c r="AE55" s="51" t="n">
        <v>0</v>
      </c>
      <c r="AF55" s="51" t="n">
        <v>0.1</v>
      </c>
      <c r="AG55" s="51" t="n"/>
    </row>
    <row r="56">
      <c r="A56" s="50" t="inlineStr">
        <is>
          <t>Buffalofish</t>
        </is>
      </c>
      <c r="B56" s="50" t="inlineStr">
        <is>
          <t>水牛鱼</t>
        </is>
      </c>
      <c r="C56" s="50" t="n"/>
      <c r="D56" s="50" t="n"/>
      <c r="E56" s="50" t="n"/>
      <c r="F56" s="50" t="n"/>
      <c r="G56" s="51" t="n">
        <v>0.1</v>
      </c>
      <c r="H56" s="51" t="n">
        <v>0.2</v>
      </c>
      <c r="I56" s="51" t="n">
        <v>0.1</v>
      </c>
      <c r="J56" s="51" t="n">
        <v>0.1</v>
      </c>
      <c r="K56" s="51" t="n">
        <v>0.1</v>
      </c>
      <c r="L56" s="49" t="n">
        <v>1</v>
      </c>
      <c r="M56" s="51" t="n">
        <v>0.4</v>
      </c>
      <c r="N56" s="51" t="n">
        <v>0.2</v>
      </c>
      <c r="O56" s="51" t="n">
        <v>0.1</v>
      </c>
      <c r="P56" s="51" t="n"/>
      <c r="Q56" s="51" t="n">
        <v>0</v>
      </c>
      <c r="R56" s="51" t="n">
        <v>0</v>
      </c>
      <c r="S56" s="51" t="n">
        <v>0</v>
      </c>
      <c r="T56" s="51" t="n">
        <v>0</v>
      </c>
      <c r="U56" s="51" t="n">
        <v>0</v>
      </c>
      <c r="V56" s="51" t="n">
        <v>0</v>
      </c>
      <c r="W56" s="51" t="n">
        <v>0</v>
      </c>
      <c r="X56" s="51" t="n">
        <v>0</v>
      </c>
      <c r="Y56" s="51" t="n">
        <v>0</v>
      </c>
      <c r="Z56" s="51" t="n">
        <v>0</v>
      </c>
      <c r="AA56" s="51" t="n">
        <v>0</v>
      </c>
      <c r="AB56" s="51" t="n">
        <v>0</v>
      </c>
      <c r="AC56" s="51" t="n">
        <v>0</v>
      </c>
      <c r="AD56" s="51" t="n">
        <v>0</v>
      </c>
      <c r="AE56" s="51" t="n">
        <v>0</v>
      </c>
      <c r="AF56" s="51" t="n">
        <v>0</v>
      </c>
      <c r="AG56" s="51" t="n"/>
    </row>
    <row r="57">
      <c r="A57" s="50" t="inlineStr">
        <is>
          <t>Redear_Sunfish</t>
        </is>
      </c>
      <c r="B57" s="50" t="inlineStr">
        <is>
          <t>小冠太阳鱼</t>
        </is>
      </c>
      <c r="C57" s="50" t="n"/>
      <c r="D57" s="50" t="n"/>
      <c r="E57" s="50" t="n"/>
      <c r="F57" s="50" t="n"/>
      <c r="G57" s="51" t="n">
        <v>0.1</v>
      </c>
      <c r="H57" s="51" t="n">
        <v>0.6</v>
      </c>
      <c r="I57" s="49" t="n">
        <v>1</v>
      </c>
      <c r="J57" s="51" t="n">
        <v>0.1</v>
      </c>
      <c r="K57" s="51" t="n">
        <v>0.1</v>
      </c>
      <c r="L57" s="51" t="n">
        <v>0.1</v>
      </c>
      <c r="M57" s="51" t="n">
        <v>0.1</v>
      </c>
      <c r="N57" s="51" t="n">
        <v>0.1</v>
      </c>
      <c r="O57" s="51" t="n">
        <v>0.1</v>
      </c>
      <c r="P57" s="51" t="n"/>
      <c r="Q57" s="51" t="n">
        <v>0.1</v>
      </c>
      <c r="R57" s="51" t="n">
        <v>0.2</v>
      </c>
      <c r="S57" s="51" t="n">
        <v>0.6</v>
      </c>
      <c r="T57" s="51" t="n">
        <v>0.2</v>
      </c>
      <c r="U57" s="51" t="n">
        <v>0.2</v>
      </c>
      <c r="V57" s="51" t="n">
        <v>0.2</v>
      </c>
      <c r="W57" s="51" t="n">
        <v>0.2</v>
      </c>
      <c r="X57" s="51" t="n">
        <v>0.2</v>
      </c>
      <c r="Y57" s="51" t="n">
        <v>0.1</v>
      </c>
      <c r="Z57" s="51" t="n">
        <v>0.1</v>
      </c>
      <c r="AA57" s="51" t="n">
        <v>0.1</v>
      </c>
      <c r="AB57" s="51" t="n">
        <v>0.1</v>
      </c>
      <c r="AC57" s="51" t="n">
        <v>0.1</v>
      </c>
      <c r="AD57" s="51" t="n">
        <v>0.1</v>
      </c>
      <c r="AE57" s="51" t="n">
        <v>0.1</v>
      </c>
      <c r="AF57" s="51" t="n">
        <v>0.1</v>
      </c>
      <c r="AG57" s="51" t="n"/>
    </row>
    <row r="58">
      <c r="A58" s="50" t="inlineStr">
        <is>
          <t>Bluegill_Sunfish</t>
        </is>
      </c>
      <c r="B58" s="50" t="inlineStr">
        <is>
          <t>蓝鳃太阳鱼</t>
        </is>
      </c>
      <c r="C58" s="50" t="n"/>
      <c r="D58" s="50" t="n"/>
      <c r="E58" s="50" t="n"/>
      <c r="F58" s="50" t="n"/>
      <c r="G58" s="51" t="n">
        <v>0.2</v>
      </c>
      <c r="H58" s="49" t="n">
        <v>1</v>
      </c>
      <c r="I58" s="51" t="n">
        <v>0.4</v>
      </c>
      <c r="J58" s="51" t="n">
        <v>0.1</v>
      </c>
      <c r="K58" s="51" t="n">
        <v>0.1</v>
      </c>
      <c r="L58" s="51" t="n">
        <v>0.1</v>
      </c>
      <c r="M58" s="51" t="n">
        <v>0.1</v>
      </c>
      <c r="N58" s="51" t="n">
        <v>0.1</v>
      </c>
      <c r="O58" s="51" t="n">
        <v>0.1</v>
      </c>
      <c r="P58" s="51" t="n"/>
      <c r="Q58" s="51" t="n">
        <v>0.1</v>
      </c>
      <c r="R58" s="51" t="n">
        <v>0.6</v>
      </c>
      <c r="S58" s="49" t="n">
        <v>0.8</v>
      </c>
      <c r="T58" s="51" t="n">
        <v>0.1</v>
      </c>
      <c r="U58" s="51" t="n">
        <v>0.2</v>
      </c>
      <c r="V58" s="51" t="n">
        <v>0.6</v>
      </c>
      <c r="W58" s="51" t="n">
        <v>0.1</v>
      </c>
      <c r="X58" s="51" t="n">
        <v>0.1</v>
      </c>
      <c r="Y58" s="51" t="n">
        <v>0</v>
      </c>
      <c r="Z58" s="51" t="n">
        <v>0</v>
      </c>
      <c r="AA58" s="51" t="n">
        <v>0.1</v>
      </c>
      <c r="AB58" s="51" t="n">
        <v>0.1</v>
      </c>
      <c r="AC58" s="51" t="n">
        <v>0.1</v>
      </c>
      <c r="AD58" s="51" t="n">
        <v>0</v>
      </c>
      <c r="AE58" s="51" t="n">
        <v>0</v>
      </c>
      <c r="AF58" s="51" t="n">
        <v>0.1</v>
      </c>
      <c r="AG58" s="51" t="n"/>
    </row>
    <row r="59">
      <c r="A59" s="50" t="inlineStr">
        <is>
          <t>White_Channel_Catfish</t>
        </is>
      </c>
      <c r="B59" s="50" t="inlineStr">
        <is>
          <t>白化叉尾鮰</t>
        </is>
      </c>
      <c r="C59" s="50" t="n"/>
      <c r="D59" s="50" t="n"/>
      <c r="E59" s="50" t="n"/>
      <c r="F59" s="50" t="n"/>
      <c r="G59" s="51" t="n">
        <v>0.1</v>
      </c>
      <c r="H59" s="51" t="n">
        <v>0.1</v>
      </c>
      <c r="I59" s="51" t="n">
        <v>0.2</v>
      </c>
      <c r="J59" s="51" t="n">
        <v>0.1</v>
      </c>
      <c r="K59" s="51" t="n">
        <v>0.1</v>
      </c>
      <c r="L59" s="49" t="n">
        <v>1</v>
      </c>
      <c r="M59" s="51" t="n">
        <v>0.2</v>
      </c>
      <c r="N59" s="51" t="n">
        <v>0.8</v>
      </c>
      <c r="O59" s="51" t="n">
        <v>0.6</v>
      </c>
      <c r="P59" s="51" t="n"/>
      <c r="Q59" s="51" t="n">
        <v>0</v>
      </c>
      <c r="R59" s="51" t="n">
        <v>0</v>
      </c>
      <c r="S59" s="51" t="n">
        <v>0</v>
      </c>
      <c r="T59" s="51" t="n">
        <v>0</v>
      </c>
      <c r="U59" s="51" t="n">
        <v>0</v>
      </c>
      <c r="V59" s="51" t="n">
        <v>0</v>
      </c>
      <c r="W59" s="51" t="n">
        <v>0</v>
      </c>
      <c r="X59" s="51" t="n">
        <v>0</v>
      </c>
      <c r="Y59" s="51" t="n">
        <v>0</v>
      </c>
      <c r="Z59" s="51" t="n">
        <v>0</v>
      </c>
      <c r="AA59" s="51" t="n">
        <v>0</v>
      </c>
      <c r="AB59" s="51" t="n">
        <v>0</v>
      </c>
      <c r="AC59" s="51" t="n">
        <v>0</v>
      </c>
      <c r="AD59" s="51" t="n">
        <v>0</v>
      </c>
      <c r="AE59" s="51" t="n">
        <v>0</v>
      </c>
      <c r="AF59" s="51" t="n">
        <v>0</v>
      </c>
      <c r="AG59" s="51" t="n"/>
    </row>
    <row r="60">
      <c r="A60" s="50" t="inlineStr">
        <is>
          <t>Striped_Bass</t>
        </is>
      </c>
      <c r="B60" s="50" t="inlineStr">
        <is>
          <t>美洲条纹狼鲈</t>
        </is>
      </c>
      <c r="C60" s="50" t="n"/>
      <c r="D60" s="50" t="n"/>
      <c r="E60" s="50" t="n"/>
      <c r="F60" s="50" t="n"/>
      <c r="G60" s="51" t="n">
        <v>0.1</v>
      </c>
      <c r="H60" s="51" t="n">
        <v>0.2</v>
      </c>
      <c r="I60" s="51" t="n">
        <v>0.2</v>
      </c>
      <c r="J60" s="49" t="n">
        <v>1</v>
      </c>
      <c r="K60" s="51" t="n">
        <v>0.1</v>
      </c>
      <c r="L60" s="51" t="n">
        <v>0.1</v>
      </c>
      <c r="M60" s="51" t="n">
        <v>0.1</v>
      </c>
      <c r="N60" s="51" t="n">
        <v>0.1</v>
      </c>
      <c r="O60" s="51" t="n">
        <v>0.1</v>
      </c>
      <c r="P60" s="51" t="n"/>
      <c r="Q60" s="51" t="n">
        <v>0.1</v>
      </c>
      <c r="R60" s="51" t="n">
        <v>0.2</v>
      </c>
      <c r="S60" s="51" t="n">
        <v>0.1</v>
      </c>
      <c r="T60" s="51" t="n">
        <v>0.8</v>
      </c>
      <c r="U60" s="51" t="n">
        <v>0.6</v>
      </c>
      <c r="V60" s="51" t="n">
        <v>0.8</v>
      </c>
      <c r="W60" s="51" t="n">
        <v>0.6</v>
      </c>
      <c r="X60" s="51" t="n">
        <v>0.4</v>
      </c>
      <c r="Y60" s="51" t="n">
        <v>0.6</v>
      </c>
      <c r="Z60" s="51" t="n">
        <v>0.6</v>
      </c>
      <c r="AA60" s="51" t="n">
        <v>0.4</v>
      </c>
      <c r="AB60" s="51" t="n">
        <v>0.6</v>
      </c>
      <c r="AC60" s="51" t="n">
        <v>0.6</v>
      </c>
      <c r="AD60" s="51" t="n">
        <v>0.2</v>
      </c>
      <c r="AE60" s="51" t="n">
        <v>0.4</v>
      </c>
      <c r="AF60" s="51" t="n">
        <v>0.2</v>
      </c>
      <c r="AG60" s="51" t="n"/>
    </row>
    <row r="61">
      <c r="A61" s="50" t="inlineStr">
        <is>
          <t>Walleye</t>
        </is>
      </c>
      <c r="B61" s="50" t="inlineStr">
        <is>
          <t>玻璃梭鲈</t>
        </is>
      </c>
      <c r="C61" s="50" t="n"/>
      <c r="D61" s="50" t="n"/>
      <c r="E61" s="50" t="n"/>
      <c r="F61" s="50" t="n"/>
      <c r="G61" s="51" t="n">
        <v>0.1</v>
      </c>
      <c r="H61" s="51" t="n">
        <v>0.2</v>
      </c>
      <c r="I61" s="51" t="n">
        <v>0.1</v>
      </c>
      <c r="J61" s="49" t="n">
        <v>1</v>
      </c>
      <c r="K61" s="51" t="n">
        <v>0.1</v>
      </c>
      <c r="L61" s="51" t="n">
        <v>0.1</v>
      </c>
      <c r="M61" s="51" t="n">
        <v>0.1</v>
      </c>
      <c r="N61" s="51" t="n">
        <v>0.1</v>
      </c>
      <c r="O61" s="51" t="n">
        <v>0.1</v>
      </c>
      <c r="P61" s="51" t="n"/>
      <c r="Q61" s="51" t="n">
        <v>0.1</v>
      </c>
      <c r="R61" s="51" t="n">
        <v>0.4</v>
      </c>
      <c r="S61" s="51" t="n">
        <v>0.6</v>
      </c>
      <c r="T61" s="51" t="n">
        <v>0.8</v>
      </c>
      <c r="U61" s="51" t="n">
        <v>0.6</v>
      </c>
      <c r="V61" s="51" t="n">
        <v>0.6</v>
      </c>
      <c r="W61" s="51" t="n">
        <v>0.4</v>
      </c>
      <c r="X61" s="51" t="n">
        <v>0.4</v>
      </c>
      <c r="Y61" s="51" t="n">
        <v>0.2</v>
      </c>
      <c r="Z61" s="51" t="n">
        <v>0.4</v>
      </c>
      <c r="AA61" s="51" t="n">
        <v>0.4</v>
      </c>
      <c r="AB61" s="51" t="n">
        <v>0.4</v>
      </c>
      <c r="AC61" s="51" t="n">
        <v>0.2</v>
      </c>
      <c r="AD61" s="51" t="n">
        <v>0.2</v>
      </c>
      <c r="AE61" s="51" t="n">
        <v>0.2</v>
      </c>
      <c r="AF61" s="51" t="n">
        <v>0.2</v>
      </c>
      <c r="AG61" s="51" t="n"/>
    </row>
    <row r="62">
      <c r="A62" s="50" t="inlineStr">
        <is>
          <t>Muskellunge</t>
        </is>
      </c>
      <c r="B62" s="50" t="inlineStr">
        <is>
          <t>北美狗鱼</t>
        </is>
      </c>
      <c r="C62" s="50" t="n"/>
      <c r="D62" s="50" t="n"/>
      <c r="E62" s="50" t="n"/>
      <c r="F62" s="50" t="n"/>
      <c r="G62" s="51" t="n">
        <v>0.1</v>
      </c>
      <c r="H62" s="51" t="n">
        <v>0.1</v>
      </c>
      <c r="I62" s="51" t="n">
        <v>0.1</v>
      </c>
      <c r="J62" s="51" t="n">
        <v>0.1</v>
      </c>
      <c r="K62" s="51" t="n">
        <v>0.1</v>
      </c>
      <c r="L62" s="51" t="n">
        <v>0.1</v>
      </c>
      <c r="M62" s="51" t="n">
        <v>0.1</v>
      </c>
      <c r="N62" s="51" t="n">
        <v>0.1</v>
      </c>
      <c r="O62" s="51" t="n">
        <v>0.1</v>
      </c>
      <c r="P62" s="51" t="n"/>
      <c r="Q62" s="51" t="n">
        <v>0.1</v>
      </c>
      <c r="R62" s="51" t="n">
        <v>0.2</v>
      </c>
      <c r="S62" s="51" t="n">
        <v>0.6</v>
      </c>
      <c r="T62" s="51" t="n">
        <v>0.4</v>
      </c>
      <c r="U62" s="51" t="n">
        <v>0.8</v>
      </c>
      <c r="V62" s="49" t="n">
        <v>1</v>
      </c>
      <c r="W62" s="51" t="n">
        <v>0.8</v>
      </c>
      <c r="X62" s="51" t="n">
        <v>0.6</v>
      </c>
      <c r="Y62" s="51" t="n">
        <v>0.8</v>
      </c>
      <c r="Z62" s="51" t="n">
        <v>0.6</v>
      </c>
      <c r="AA62" s="51" t="n">
        <v>0.4</v>
      </c>
      <c r="AB62" s="51" t="n">
        <v>0.6</v>
      </c>
      <c r="AC62" s="51" t="n">
        <v>0.6</v>
      </c>
      <c r="AD62" s="51" t="n">
        <v>0.4</v>
      </c>
      <c r="AE62" s="51" t="n">
        <v>0.4</v>
      </c>
      <c r="AF62" s="51" t="n">
        <v>0.4</v>
      </c>
      <c r="AG62" s="51" t="n">
        <v>0.4</v>
      </c>
    </row>
    <row r="63">
      <c r="A63" s="50" t="inlineStr">
        <is>
          <t>Bowfin</t>
        </is>
      </c>
      <c r="B63" s="50" t="inlineStr">
        <is>
          <t>弓鳍鱼</t>
        </is>
      </c>
      <c r="C63" s="50" t="n"/>
      <c r="D63" s="50" t="n"/>
      <c r="E63" s="50" t="n"/>
      <c r="F63" s="50" t="n"/>
      <c r="G63" s="51" t="n">
        <v>0.1</v>
      </c>
      <c r="H63" s="51" t="n">
        <v>0.1</v>
      </c>
      <c r="I63" s="51" t="n">
        <v>0.1</v>
      </c>
      <c r="J63" s="51" t="n">
        <v>0.1</v>
      </c>
      <c r="K63" s="51" t="n">
        <v>0.1</v>
      </c>
      <c r="L63" s="51" t="n">
        <v>0.1</v>
      </c>
      <c r="M63" s="51" t="n">
        <v>0.1</v>
      </c>
      <c r="N63" s="51" t="n">
        <v>0.1</v>
      </c>
      <c r="O63" s="51" t="n">
        <v>0.1</v>
      </c>
      <c r="P63" s="51" t="n"/>
      <c r="Q63" s="51" t="n">
        <v>0.1</v>
      </c>
      <c r="R63" s="51" t="n">
        <v>0.1</v>
      </c>
      <c r="S63" s="51" t="n">
        <v>0.1</v>
      </c>
      <c r="T63" s="51" t="n">
        <v>0.1</v>
      </c>
      <c r="U63" s="51" t="n">
        <v>0.1</v>
      </c>
      <c r="V63" s="51" t="n">
        <v>0.2</v>
      </c>
      <c r="W63" s="51" t="n">
        <v>0.1</v>
      </c>
      <c r="X63" s="51" t="n">
        <v>0.1</v>
      </c>
      <c r="Y63" s="51" t="n">
        <v>0.8</v>
      </c>
      <c r="Z63" s="49" t="n">
        <v>1</v>
      </c>
      <c r="AA63" s="51" t="n">
        <v>0.6</v>
      </c>
      <c r="AB63" s="51" t="n">
        <v>0.8</v>
      </c>
      <c r="AC63" s="51" t="n">
        <v>0.6</v>
      </c>
      <c r="AD63" s="51" t="n">
        <v>0.4</v>
      </c>
      <c r="AE63" s="51" t="n">
        <v>0.4</v>
      </c>
      <c r="AF63" s="51" t="n">
        <v>0.4</v>
      </c>
      <c r="AG63" s="51" t="n">
        <v>0.4</v>
      </c>
    </row>
    <row r="64">
      <c r="A64" s="50" t="inlineStr">
        <is>
          <t>Black_Crappie (dup.)</t>
        </is>
      </c>
      <c r="B64" s="50" t="inlineStr">
        <is>
          <t>黑斑刺盖太阳鱼</t>
        </is>
      </c>
      <c r="C64" s="50" t="n"/>
      <c r="D64" s="50" t="n"/>
      <c r="E64" s="50" t="n"/>
      <c r="F64" s="50" t="n"/>
      <c r="G64" s="51" t="n">
        <v>0.1</v>
      </c>
      <c r="H64" s="51" t="n">
        <v>0.4</v>
      </c>
      <c r="I64" s="51" t="n">
        <v>0.1</v>
      </c>
      <c r="J64" s="49" t="n">
        <v>1</v>
      </c>
      <c r="K64" s="51" t="n">
        <v>0.8</v>
      </c>
      <c r="L64" s="51" t="n">
        <v>0.1</v>
      </c>
      <c r="M64" s="51" t="n">
        <v>0.1</v>
      </c>
      <c r="N64" s="51" t="n">
        <v>0.1</v>
      </c>
      <c r="O64" s="51" t="n">
        <v>0.1</v>
      </c>
      <c r="P64" s="51" t="n"/>
      <c r="Q64" s="51" t="n">
        <v>0.1</v>
      </c>
      <c r="R64" s="51" t="n">
        <v>0.6</v>
      </c>
      <c r="S64" s="49" t="n">
        <v>0.8</v>
      </c>
      <c r="T64" s="51" t="n">
        <v>0.1</v>
      </c>
      <c r="U64" s="51" t="n">
        <v>0.4</v>
      </c>
      <c r="V64" s="51" t="n">
        <v>0.6</v>
      </c>
      <c r="W64" s="51" t="n">
        <v>0.1</v>
      </c>
      <c r="X64" s="51" t="n">
        <v>0.1</v>
      </c>
      <c r="Y64" s="51" t="n">
        <v>0</v>
      </c>
      <c r="Z64" s="51" t="n">
        <v>0</v>
      </c>
      <c r="AA64" s="51" t="n">
        <v>0.1</v>
      </c>
      <c r="AB64" s="51" t="n">
        <v>0.1</v>
      </c>
      <c r="AC64" s="51" t="n">
        <v>0.1</v>
      </c>
      <c r="AD64" s="51" t="n">
        <v>0</v>
      </c>
      <c r="AE64" s="51" t="n">
        <v>0</v>
      </c>
      <c r="AF64" s="51" t="n">
        <v>0</v>
      </c>
      <c r="AG64" s="51" t="n"/>
    </row>
    <row r="65">
      <c r="A65" s="50" t="inlineStr">
        <is>
          <t>Yellow_Perch</t>
        </is>
      </c>
      <c r="B65" s="50" t="inlineStr">
        <is>
          <t>黄鲈</t>
        </is>
      </c>
      <c r="C65" s="50" t="n"/>
      <c r="D65" s="50" t="n"/>
      <c r="E65" s="50" t="n"/>
      <c r="F65" s="50" t="n"/>
      <c r="G65" s="51" t="n">
        <v>0.2</v>
      </c>
      <c r="H65" s="49" t="n">
        <v>1</v>
      </c>
      <c r="I65" s="51" t="n">
        <v>0.8</v>
      </c>
      <c r="J65" s="51" t="n">
        <v>0.1</v>
      </c>
      <c r="K65" s="51" t="n">
        <v>0.1</v>
      </c>
      <c r="L65" s="51" t="n">
        <v>0.1</v>
      </c>
      <c r="M65" s="51" t="n">
        <v>0.1</v>
      </c>
      <c r="N65" s="51" t="n">
        <v>0.1</v>
      </c>
      <c r="O65" s="51" t="n">
        <v>0.1</v>
      </c>
      <c r="P65" s="51" t="n"/>
      <c r="Q65" s="51" t="n">
        <v>0.1</v>
      </c>
      <c r="R65" s="51" t="n">
        <v>0.2</v>
      </c>
      <c r="S65" s="51" t="n">
        <v>0.6</v>
      </c>
      <c r="T65" s="51" t="n">
        <v>0.4</v>
      </c>
      <c r="U65" s="51" t="n">
        <v>0.4</v>
      </c>
      <c r="V65" s="51" t="n">
        <v>0.6</v>
      </c>
      <c r="W65" s="51" t="n">
        <v>0.4</v>
      </c>
      <c r="X65" s="51" t="n">
        <v>0.2</v>
      </c>
      <c r="Y65" s="51" t="n">
        <v>0.2</v>
      </c>
      <c r="Z65" s="51" t="n">
        <v>0.2</v>
      </c>
      <c r="AA65" s="51" t="n">
        <v>0.2</v>
      </c>
      <c r="AB65" s="51" t="n">
        <v>0.2</v>
      </c>
      <c r="AC65" s="51" t="n">
        <v>0.2</v>
      </c>
      <c r="AD65" s="51" t="n">
        <v>0.2</v>
      </c>
      <c r="AE65" s="51" t="n">
        <v>0.2</v>
      </c>
      <c r="AF65" s="51" t="n">
        <v>0.2</v>
      </c>
      <c r="AG65" s="51" t="n"/>
    </row>
    <row r="66">
      <c r="A66" s="50" t="inlineStr">
        <is>
          <t>Rock_Bass</t>
        </is>
      </c>
      <c r="B66" s="50" t="inlineStr">
        <is>
          <t>岩钝鲈</t>
        </is>
      </c>
      <c r="C66" s="50" t="n"/>
      <c r="D66" s="50" t="n"/>
      <c r="E66" s="50" t="n"/>
      <c r="F66" s="50" t="n"/>
      <c r="G66" s="51" t="n">
        <v>0.2</v>
      </c>
      <c r="H66" s="49" t="n">
        <v>1</v>
      </c>
      <c r="I66" s="51" t="n">
        <v>0.8</v>
      </c>
      <c r="J66" s="51" t="n">
        <v>0.1</v>
      </c>
      <c r="K66" s="51" t="n">
        <v>0.1</v>
      </c>
      <c r="L66" s="51" t="n">
        <v>0.1</v>
      </c>
      <c r="M66" s="51" t="n">
        <v>0.1</v>
      </c>
      <c r="N66" s="51" t="n">
        <v>0.1</v>
      </c>
      <c r="O66" s="51" t="n">
        <v>0.1</v>
      </c>
      <c r="P66" s="51" t="n"/>
      <c r="Q66" s="51" t="n">
        <v>0.1</v>
      </c>
      <c r="R66" s="51" t="n">
        <v>0.2</v>
      </c>
      <c r="S66" s="51" t="n">
        <v>0.6</v>
      </c>
      <c r="T66" s="51" t="n">
        <v>0.4</v>
      </c>
      <c r="U66" s="51" t="n">
        <v>0.4</v>
      </c>
      <c r="V66" s="51" t="n">
        <v>0.6</v>
      </c>
      <c r="W66" s="51" t="n">
        <v>0.4</v>
      </c>
      <c r="X66" s="51" t="n">
        <v>0.2</v>
      </c>
      <c r="Y66" s="51" t="n">
        <v>0.2</v>
      </c>
      <c r="Z66" s="51" t="n">
        <v>0.2</v>
      </c>
      <c r="AA66" s="51" t="n">
        <v>0.2</v>
      </c>
      <c r="AB66" s="51" t="n">
        <v>0.2</v>
      </c>
      <c r="AC66" s="51" t="n">
        <v>0.2</v>
      </c>
      <c r="AD66" s="51" t="n">
        <v>0.2</v>
      </c>
      <c r="AE66" s="51" t="n">
        <v>0.2</v>
      </c>
      <c r="AF66" s="51" t="n">
        <v>0.2</v>
      </c>
      <c r="AG66" s="51" t="n"/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L23"/>
  <sheetViews>
    <sheetView workbookViewId="0">
      <selection activeCell="F2" sqref="F2:F23"/>
    </sheetView>
  </sheetViews>
  <sheetFormatPr baseColWidth="8" defaultRowHeight="32.25" customHeight="1"/>
  <cols>
    <col width="38.375" customWidth="1" min="2" max="2"/>
    <col width="64.375" customWidth="1" min="3" max="3"/>
    <col width="13.375" bestFit="1" customWidth="1" min="4" max="4"/>
  </cols>
  <sheetData>
    <row r="1" ht="32.25" customHeight="1">
      <c r="A1" s="19" t="inlineStr">
        <is>
          <t>Species</t>
        </is>
      </c>
      <c r="B1" s="19" t="inlineStr">
        <is>
          <t>中文名</t>
        </is>
      </c>
      <c r="C1" s="19" t="inlineStr">
        <is>
          <t>敏感度系数</t>
        </is>
      </c>
      <c r="D1" s="19" t="inlineStr">
        <is>
          <t>参考来源</t>
        </is>
      </c>
      <c r="F1" t="inlineStr">
        <is>
          <t>敏感度系数</t>
        </is>
      </c>
    </row>
    <row r="2" ht="32.25" customHeight="1">
      <c r="A2" s="20" t="inlineStr">
        <is>
          <t>Tench</t>
        </is>
      </c>
      <c r="B2" s="20" t="inlineStr">
        <is>
          <t>丁鱥</t>
        </is>
      </c>
      <c r="C2" s="26" t="inlineStr">
        <is>
          <t>1.0 Strike and Catch</t>
        </is>
      </c>
      <c r="D2" s="20" t="inlineStr">
        <is>
          <t>Strike &amp; Catch 钓鱼指南</t>
        </is>
      </c>
      <c r="F2" t="n">
        <v>1</v>
      </c>
      <c r="G2" t="inlineStr">
        <is>
          <t>Strike</t>
        </is>
      </c>
      <c r="H2" t="inlineStr">
        <is>
          <t>and</t>
        </is>
      </c>
      <c r="I2" t="inlineStr">
        <is>
          <t>Catch</t>
        </is>
      </c>
    </row>
    <row r="3" ht="32.25" customHeight="1">
      <c r="A3" s="20" t="inlineStr">
        <is>
          <t>Golden_Bream</t>
        </is>
      </c>
      <c r="B3" s="20" t="inlineStr">
        <is>
          <t>金体美鳊</t>
        </is>
      </c>
      <c r="C3" s="26" t="inlineStr">
        <is>
          <t>0.8 Fishkis</t>
        </is>
      </c>
      <c r="D3" s="20" t="inlineStr">
        <is>
          <t>FishKis 通用研究</t>
        </is>
      </c>
      <c r="F3" t="n">
        <v>0.8</v>
      </c>
      <c r="G3" t="inlineStr">
        <is>
          <t>Fishkis</t>
        </is>
      </c>
    </row>
    <row r="4" ht="32.25" customHeight="1">
      <c r="A4" s="20" t="inlineStr">
        <is>
          <t>Green_Sunfish</t>
        </is>
      </c>
      <c r="B4" s="20" t="inlineStr">
        <is>
          <t>绿太阳鱼</t>
        </is>
      </c>
      <c r="C4" s="26" t="inlineStr">
        <is>
          <t>0.7 Saltwater and Freshwater Fishing Videos</t>
        </is>
      </c>
      <c r="D4" s="20" t="inlineStr">
        <is>
          <t>In The Spread 博客</t>
        </is>
      </c>
      <c r="F4" t="n">
        <v>0.7</v>
      </c>
      <c r="G4" t="inlineStr">
        <is>
          <t>Saltwater</t>
        </is>
      </c>
      <c r="H4" t="inlineStr">
        <is>
          <t>and</t>
        </is>
      </c>
      <c r="I4" t="inlineStr">
        <is>
          <t>Freshwater</t>
        </is>
      </c>
      <c r="J4" t="inlineStr">
        <is>
          <t>Fishing</t>
        </is>
      </c>
      <c r="K4" t="inlineStr">
        <is>
          <t>Videos</t>
        </is>
      </c>
    </row>
    <row r="5" ht="32.25" customHeight="1">
      <c r="A5" s="20" t="inlineStr">
        <is>
          <t>Black_Crappie</t>
        </is>
      </c>
      <c r="B5" s="20" t="inlineStr">
        <is>
          <t>黑刺盖太阳鱼</t>
        </is>
      </c>
      <c r="C5" s="26" t="inlineStr">
        <is>
          <t>0.8 Saltwater and Freshwater Fishing Videos</t>
        </is>
      </c>
      <c r="D5" s="20" t="inlineStr">
        <is>
          <t>In The Spread 博客</t>
        </is>
      </c>
      <c r="F5" t="n">
        <v>0.8</v>
      </c>
      <c r="G5" t="inlineStr">
        <is>
          <t>Saltwater</t>
        </is>
      </c>
      <c r="H5" t="inlineStr">
        <is>
          <t>and</t>
        </is>
      </c>
      <c r="I5" t="inlineStr">
        <is>
          <t>Freshwater</t>
        </is>
      </c>
      <c r="J5" t="inlineStr">
        <is>
          <t>Fishing</t>
        </is>
      </c>
      <c r="K5" t="inlineStr">
        <is>
          <t>Videos</t>
        </is>
      </c>
    </row>
    <row r="6" ht="32.25" customHeight="1">
      <c r="A6" s="20" t="inlineStr">
        <is>
          <t>White_Crappie</t>
        </is>
      </c>
      <c r="B6" s="20" t="inlineStr">
        <is>
          <t>白刺盖太阳鱼</t>
        </is>
      </c>
      <c r="C6" s="26" t="inlineStr">
        <is>
          <t>0.8 Saltwater and Freshwater Fishing Videos</t>
        </is>
      </c>
      <c r="D6" s="20" t="inlineStr">
        <is>
          <t>In The Spread 博客</t>
        </is>
      </c>
      <c r="F6" t="n">
        <v>0.8</v>
      </c>
      <c r="G6" t="inlineStr">
        <is>
          <t>Saltwater</t>
        </is>
      </c>
      <c r="H6" t="inlineStr">
        <is>
          <t>and</t>
        </is>
      </c>
      <c r="I6" t="inlineStr">
        <is>
          <t>Freshwater</t>
        </is>
      </c>
      <c r="J6" t="inlineStr">
        <is>
          <t>Fishing</t>
        </is>
      </c>
      <c r="K6" t="inlineStr">
        <is>
          <t>Videos</t>
        </is>
      </c>
    </row>
    <row r="7" ht="32.25" customHeight="1">
      <c r="A7" s="20" t="inlineStr">
        <is>
          <t>Redspotted_Sunfish</t>
        </is>
      </c>
      <c r="B7" s="20" t="inlineStr">
        <is>
          <t>红斑太阳鱼</t>
        </is>
      </c>
      <c r="C7" s="26" t="inlineStr">
        <is>
          <t>0.7 Saltwater and Freshwater Fishing Videos</t>
        </is>
      </c>
      <c r="D7" s="20" t="inlineStr">
        <is>
          <t>In The Spread 博客</t>
        </is>
      </c>
      <c r="F7" t="n">
        <v>0.7</v>
      </c>
      <c r="G7" t="inlineStr">
        <is>
          <t>Saltwater</t>
        </is>
      </c>
      <c r="H7" t="inlineStr">
        <is>
          <t>and</t>
        </is>
      </c>
      <c r="I7" t="inlineStr">
        <is>
          <t>Freshwater</t>
        </is>
      </c>
      <c r="J7" t="inlineStr">
        <is>
          <t>Fishing</t>
        </is>
      </c>
      <c r="K7" t="inlineStr">
        <is>
          <t>Videos</t>
        </is>
      </c>
    </row>
    <row r="8" ht="32.25" customHeight="1">
      <c r="A8" s="20" t="inlineStr">
        <is>
          <t>Largemouth_Bass</t>
        </is>
      </c>
      <c r="B8" s="20" t="inlineStr">
        <is>
          <t>大口黑鲈</t>
        </is>
      </c>
      <c r="C8" s="26" t="inlineStr">
        <is>
          <t>0.5 In-Fisherman</t>
        </is>
      </c>
      <c r="D8" s="20" t="inlineStr">
        <is>
          <t>In‑Fisherman 研究</t>
        </is>
      </c>
      <c r="F8" t="n">
        <v>0.5</v>
      </c>
      <c r="G8" t="inlineStr">
        <is>
          <t>In-Fisherman</t>
        </is>
      </c>
    </row>
    <row r="9" ht="32.25" customHeight="1">
      <c r="A9" s="20" t="inlineStr">
        <is>
          <t>Channel_Catfish</t>
        </is>
      </c>
      <c r="B9" s="20" t="inlineStr">
        <is>
          <t>斑点叉尾鮰</t>
        </is>
      </c>
      <c r="C9" s="26" t="inlineStr">
        <is>
          <t>0.9 Fishkis</t>
        </is>
      </c>
      <c r="D9" s="20" t="inlineStr">
        <is>
          <t>FishKis 通用研究</t>
        </is>
      </c>
      <c r="F9" t="n">
        <v>0.9</v>
      </c>
      <c r="G9" t="inlineStr">
        <is>
          <t>Fishkis</t>
        </is>
      </c>
    </row>
    <row r="10" ht="32.25" customHeight="1">
      <c r="A10" s="20" t="inlineStr">
        <is>
          <t>Pumpkinseed_Sunfish</t>
        </is>
      </c>
      <c r="B10" s="20" t="inlineStr">
        <is>
          <t>驼背太阳鱼</t>
        </is>
      </c>
      <c r="C10" s="26" t="inlineStr">
        <is>
          <t>0.7 Saltwater and Freshwater Fishing Videos</t>
        </is>
      </c>
      <c r="D10" s="20" t="inlineStr">
        <is>
          <t>In The Spread 博客</t>
        </is>
      </c>
      <c r="F10" t="n">
        <v>0.7</v>
      </c>
      <c r="G10" t="inlineStr">
        <is>
          <t>Saltwater</t>
        </is>
      </c>
      <c r="H10" t="inlineStr">
        <is>
          <t>and</t>
        </is>
      </c>
      <c r="I10" t="inlineStr">
        <is>
          <t>Freshwater</t>
        </is>
      </c>
      <c r="J10" t="inlineStr">
        <is>
          <t>Fishing</t>
        </is>
      </c>
      <c r="K10" t="inlineStr">
        <is>
          <t>Videos</t>
        </is>
      </c>
    </row>
    <row r="11" ht="32.25" customHeight="1">
      <c r="A11" s="20" t="inlineStr">
        <is>
          <t>Buffalofish</t>
        </is>
      </c>
      <c r="B11" s="20" t="inlineStr">
        <is>
          <t>水牛鱼</t>
        </is>
      </c>
      <c r="C11" s="26" t="inlineStr">
        <is>
          <t>0.8 Fishkis</t>
        </is>
      </c>
      <c r="D11" s="20" t="inlineStr">
        <is>
          <t>FishKis 通用研究</t>
        </is>
      </c>
      <c r="F11" t="n">
        <v>0.8</v>
      </c>
      <c r="G11" t="inlineStr">
        <is>
          <t>Fishkis</t>
        </is>
      </c>
    </row>
    <row r="12" ht="32.25" customHeight="1">
      <c r="A12" s="20" t="inlineStr">
        <is>
          <t>Redear_Sunfish</t>
        </is>
      </c>
      <c r="B12" s="20" t="inlineStr">
        <is>
          <t>小冠太阳鱼</t>
        </is>
      </c>
      <c r="C12" s="26" t="inlineStr">
        <is>
          <t>0.7 Academia</t>
        </is>
      </c>
      <c r="D12" s="20" t="inlineStr">
        <is>
          <t>Rock Bass 声学研究</t>
        </is>
      </c>
      <c r="F12" t="n">
        <v>0.7</v>
      </c>
      <c r="G12" t="inlineStr">
        <is>
          <t>Academia</t>
        </is>
      </c>
    </row>
    <row r="13" ht="32.25" customHeight="1">
      <c r="A13" s="20" t="inlineStr">
        <is>
          <t>Bluegill_Sunfish</t>
        </is>
      </c>
      <c r="B13" s="20" t="inlineStr">
        <is>
          <t>蓝鳃太阳鱼</t>
        </is>
      </c>
      <c r="C13" s="26" t="inlineStr">
        <is>
          <t>0.7 Saltwater and Freshwater Fishing Videos</t>
        </is>
      </c>
      <c r="D13" s="20" t="inlineStr">
        <is>
          <t>In The Spread 博客</t>
        </is>
      </c>
      <c r="F13" t="n">
        <v>0.7</v>
      </c>
      <c r="G13" t="inlineStr">
        <is>
          <t>Saltwater</t>
        </is>
      </c>
      <c r="H13" t="inlineStr">
        <is>
          <t>and</t>
        </is>
      </c>
      <c r="I13" t="inlineStr">
        <is>
          <t>Freshwater</t>
        </is>
      </c>
      <c r="J13" t="inlineStr">
        <is>
          <t>Fishing</t>
        </is>
      </c>
      <c r="K13" t="inlineStr">
        <is>
          <t>Videos</t>
        </is>
      </c>
    </row>
    <row r="14" ht="32.25" customHeight="1">
      <c r="A14" s="20" t="inlineStr">
        <is>
          <t>White_Channel_Catfish</t>
        </is>
      </c>
      <c r="B14" s="20" t="inlineStr">
        <is>
          <t>白化叉尾鮰</t>
        </is>
      </c>
      <c r="C14" s="26" t="inlineStr">
        <is>
          <t>0.9 Fishkis</t>
        </is>
      </c>
      <c r="D14" s="20" t="inlineStr">
        <is>
          <t>FishKis 通用研究</t>
        </is>
      </c>
      <c r="F14" t="n">
        <v>0.9</v>
      </c>
      <c r="G14" t="inlineStr">
        <is>
          <t>Fishkis</t>
        </is>
      </c>
    </row>
    <row r="15" ht="32.25" customHeight="1">
      <c r="A15" s="20" t="inlineStr">
        <is>
          <t>Striped_Bass</t>
        </is>
      </c>
      <c r="B15" s="20" t="inlineStr">
        <is>
          <t>美洲条纹狼鲈</t>
        </is>
      </c>
      <c r="C15" s="26" t="inlineStr">
        <is>
          <t>0.4 Saltwater and Freshwater Fishing Videos</t>
        </is>
      </c>
      <c r="D15" s="20" t="inlineStr">
        <is>
          <t>In The Spread 博客</t>
        </is>
      </c>
      <c r="F15" t="n">
        <v>0.4</v>
      </c>
      <c r="G15" t="inlineStr">
        <is>
          <t>Saltwater</t>
        </is>
      </c>
      <c r="H15" t="inlineStr">
        <is>
          <t>and</t>
        </is>
      </c>
      <c r="I15" t="inlineStr">
        <is>
          <t>Freshwater</t>
        </is>
      </c>
      <c r="J15" t="inlineStr">
        <is>
          <t>Fishing</t>
        </is>
      </c>
      <c r="K15" t="inlineStr">
        <is>
          <t>Videos</t>
        </is>
      </c>
    </row>
    <row r="16" ht="32.25" customHeight="1">
      <c r="A16" s="20" t="inlineStr">
        <is>
          <t>Walleye</t>
        </is>
      </c>
      <c r="B16" s="20" t="inlineStr">
        <is>
          <t>玻璃梭鲈</t>
        </is>
      </c>
      <c r="C16" s="26" t="inlineStr">
        <is>
          <t>0.6 Saltwater and Freshwater Fishing Videos</t>
        </is>
      </c>
      <c r="D16" s="20" t="inlineStr">
        <is>
          <t>In The Spread 博客</t>
        </is>
      </c>
      <c r="F16" t="n">
        <v>0.6</v>
      </c>
      <c r="G16" t="inlineStr">
        <is>
          <t>Saltwater</t>
        </is>
      </c>
      <c r="H16" t="inlineStr">
        <is>
          <t>and</t>
        </is>
      </c>
      <c r="I16" t="inlineStr">
        <is>
          <t>Freshwater</t>
        </is>
      </c>
      <c r="J16" t="inlineStr">
        <is>
          <t>Fishing</t>
        </is>
      </c>
      <c r="K16" t="inlineStr">
        <is>
          <t>Videos</t>
        </is>
      </c>
    </row>
    <row r="17" ht="32.25" customHeight="1">
      <c r="A17" s="20" t="inlineStr">
        <is>
          <t>Muskellunge</t>
        </is>
      </c>
      <c r="B17" s="20" t="inlineStr">
        <is>
          <t>北美狗鱼</t>
        </is>
      </c>
      <c r="C17" s="26" t="inlineStr">
        <is>
          <t>0.3 Saltwater and Freshwater Fishing Videos</t>
        </is>
      </c>
      <c r="D17" s="20" t="inlineStr">
        <is>
          <t>In The Spread 博客</t>
        </is>
      </c>
      <c r="F17" t="n">
        <v>0.3</v>
      </c>
      <c r="G17" t="inlineStr">
        <is>
          <t>Saltwater</t>
        </is>
      </c>
      <c r="H17" t="inlineStr">
        <is>
          <t>and</t>
        </is>
      </c>
      <c r="I17" t="inlineStr">
        <is>
          <t>Freshwater</t>
        </is>
      </c>
      <c r="J17" t="inlineStr">
        <is>
          <t>Fishing</t>
        </is>
      </c>
      <c r="K17" t="inlineStr">
        <is>
          <t>Videos</t>
        </is>
      </c>
    </row>
    <row r="18" ht="32.25" customHeight="1">
      <c r="A18" s="20" t="inlineStr">
        <is>
          <t>Bowfin</t>
        </is>
      </c>
      <c r="B18" s="20" t="inlineStr">
        <is>
          <t>弓鳍鱼</t>
        </is>
      </c>
      <c r="C18" s="26" t="inlineStr">
        <is>
          <t>0.8 Saltwater and Freshwater Fishing Videos</t>
        </is>
      </c>
      <c r="D18" s="20" t="inlineStr">
        <is>
          <t>In The Spread 博客</t>
        </is>
      </c>
      <c r="F18" t="n">
        <v>0.8</v>
      </c>
      <c r="G18" t="inlineStr">
        <is>
          <t>Saltwater</t>
        </is>
      </c>
      <c r="H18" t="inlineStr">
        <is>
          <t>and</t>
        </is>
      </c>
      <c r="I18" t="inlineStr">
        <is>
          <t>Freshwater</t>
        </is>
      </c>
      <c r="J18" t="inlineStr">
        <is>
          <t>Fishing</t>
        </is>
      </c>
      <c r="K18" t="inlineStr">
        <is>
          <t>Videos</t>
        </is>
      </c>
    </row>
    <row r="19" ht="32.25" customHeight="1">
      <c r="A19" s="20" t="inlineStr">
        <is>
          <t>Channel_Catfish (重复)</t>
        </is>
      </c>
      <c r="B19" s="20" t="inlineStr">
        <is>
          <t>斑点叉尾鮰</t>
        </is>
      </c>
      <c r="C19" s="26" t="inlineStr">
        <is>
          <t>0.9 Fishkis</t>
        </is>
      </c>
      <c r="D19" s="20" t="inlineStr">
        <is>
          <t>FishKis 通用研究</t>
        </is>
      </c>
      <c r="F19" t="n">
        <v>0.9</v>
      </c>
      <c r="G19" t="inlineStr">
        <is>
          <t>Fishkis</t>
        </is>
      </c>
    </row>
    <row r="20" ht="32.25" customHeight="1">
      <c r="A20" s="20" t="inlineStr">
        <is>
          <t>Largemouth_Bass (重复)</t>
        </is>
      </c>
      <c r="B20" s="20" t="inlineStr">
        <is>
          <t>大口黑鲈</t>
        </is>
      </c>
      <c r="C20" s="26" t="inlineStr">
        <is>
          <t>0.5 In-Fisherman</t>
        </is>
      </c>
      <c r="D20" s="20" t="inlineStr">
        <is>
          <t>In‑Fisherman 研究</t>
        </is>
      </c>
      <c r="F20" t="n">
        <v>0.5</v>
      </c>
      <c r="G20" t="inlineStr">
        <is>
          <t>In-Fisherman</t>
        </is>
      </c>
    </row>
    <row r="21" ht="32.25" customHeight="1">
      <c r="A21" s="20" t="inlineStr">
        <is>
          <t>Black_Crappie (重复)</t>
        </is>
      </c>
      <c r="B21" s="20" t="inlineStr">
        <is>
          <t>黑斑刺盖太阳鱼</t>
        </is>
      </c>
      <c r="C21" s="26" t="inlineStr">
        <is>
          <t>0.8 Saltwater and Freshwater Fishing Videos</t>
        </is>
      </c>
      <c r="D21" s="20" t="inlineStr">
        <is>
          <t>In The Spread 博客</t>
        </is>
      </c>
      <c r="F21" t="n">
        <v>0.8</v>
      </c>
      <c r="G21" t="inlineStr">
        <is>
          <t>Saltwater</t>
        </is>
      </c>
      <c r="H21" t="inlineStr">
        <is>
          <t>and</t>
        </is>
      </c>
      <c r="I21" t="inlineStr">
        <is>
          <t>Freshwater</t>
        </is>
      </c>
      <c r="J21" t="inlineStr">
        <is>
          <t>Fishing</t>
        </is>
      </c>
      <c r="K21" t="inlineStr">
        <is>
          <t>Videos</t>
        </is>
      </c>
    </row>
    <row r="22" ht="32.25" customHeight="1">
      <c r="A22" s="20" t="inlineStr">
        <is>
          <t>Yellow_Perch</t>
        </is>
      </c>
      <c r="B22" s="20" t="inlineStr">
        <is>
          <t>黄鲈</t>
        </is>
      </c>
      <c r="C22" s="26" t="inlineStr">
        <is>
          <t>0.4 Bemidji State University - Bemidji, MN</t>
        </is>
      </c>
      <c r="D22" s="20" t="inlineStr">
        <is>
          <t>Bemidji State 大学研究</t>
        </is>
      </c>
      <c r="F22" t="n">
        <v>0.4</v>
      </c>
      <c r="G22" t="inlineStr">
        <is>
          <t>Bemidji</t>
        </is>
      </c>
      <c r="H22" t="inlineStr">
        <is>
          <t>State</t>
        </is>
      </c>
      <c r="I22" t="inlineStr">
        <is>
          <t>University</t>
        </is>
      </c>
      <c r="J22" t="inlineStr">
        <is>
          <t>-</t>
        </is>
      </c>
      <c r="K22" t="inlineStr">
        <is>
          <t>Bemidji,</t>
        </is>
      </c>
      <c r="L22" t="inlineStr">
        <is>
          <t>MN</t>
        </is>
      </c>
    </row>
    <row r="23" ht="32.25" customHeight="1">
      <c r="A23" s="20" t="inlineStr">
        <is>
          <t>Rock_Bass</t>
        </is>
      </c>
      <c r="B23" s="20" t="inlineStr">
        <is>
          <t>岩钝鲈</t>
        </is>
      </c>
      <c r="C23" s="26" t="inlineStr">
        <is>
          <t>0.6 Picture Fish</t>
        </is>
      </c>
      <c r="D23" s="20" t="inlineStr">
        <is>
          <t>Picture Fish AI 资料</t>
        </is>
      </c>
      <c r="F23" t="n">
        <v>0.6</v>
      </c>
      <c r="G23" t="inlineStr">
        <is>
          <t>Picture</t>
        </is>
      </c>
      <c r="H23" t="inlineStr">
        <is>
          <t>Fish</t>
        </is>
      </c>
    </row>
  </sheetData>
  <hyperlinks>
    <hyperlink ref="C2" display="https://strikeandcatch.com/best-weather-for-tench-fishing/?utm_source=chatgpt.com" r:id="rId1"/>
    <hyperlink ref="C3" display="https://fishkis.com/how-does-barometric-pressure-affect-fishing/?utm_source=chatgpt.com" r:id="rId2"/>
    <hyperlink ref="C4" display="https://inthespread.com/blog/weather-patterns-fishing-how-barometric-pressure-affects-fish-behavior-346?utm_source=chatgpt.com" r:id="rId3"/>
    <hyperlink ref="C5" display="https://inthespread.com/blog/weather-patterns-fishing-how-barometric-pressure-affects-fish-behavior-346?utm_source=chatgpt.com" r:id="rId4"/>
    <hyperlink ref="C6" display="https://inthespread.com/blog/weather-patterns-fishing-how-barometric-pressure-affects-fish-behavior-346?utm_source=chatgpt.com" r:id="rId5"/>
    <hyperlink ref="C7" display="https://inthespread.com/blog/weather-patterns-fishing-how-barometric-pressure-affects-fish-behavior-346?utm_source=chatgpt.com" r:id="rId6"/>
    <hyperlink ref="C8" display="https://www.in-fisherman.com/editorial/barometric-pressure-and-bass/153689?utm_source=chatgpt.com" r:id="rId7"/>
    <hyperlink ref="C9" display="https://fishkis.com/how-does-barometric-pressure-affect-fishing/?utm_source=chatgpt.com" r:id="rId8"/>
    <hyperlink ref="C10" display="https://inthespread.com/blog/weather-patterns-fishing-how-barometric-pressure-affects-fish-behavior-346?utm_source=chatgpt.com" r:id="rId9"/>
    <hyperlink ref="C11" display="https://fishkis.com/how-does-barometric-pressure-affect-fishing/?utm_source=chatgpt.com" r:id="rId10"/>
    <hyperlink ref="C12" display="https://www.academia.edu/13849038/Effects_of_incremental_increases_in_silt_load_on_the_cardiovascular_performance_of_riverine_and_lacustrine_rock_bass_Ambloplites_rupestris?utm_source=chatgpt.com" r:id="rId11"/>
    <hyperlink ref="C13" display="https://inthespread.com/blog/weather-patterns-fishing-how-barometric-pressure-affects-fish-behavior-346?utm_source=chatgpt.com" r:id="rId12"/>
    <hyperlink ref="C14" display="https://fishkis.com/how-does-barometric-pressure-affect-fishing/?utm_source=chatgpt.com" r:id="rId13"/>
    <hyperlink ref="C15" display="https://inthespread.com/blog/weather-patterns-fishing-how-barometric-pressure-affects-fish-behavior-346?utm_source=chatgpt.com" r:id="rId14"/>
    <hyperlink ref="C16" display="https://inthespread.com/blog/weather-patterns-fishing-how-barometric-pressure-affects-fish-behavior-346?utm_source=chatgpt.com" r:id="rId15"/>
    <hyperlink ref="C17" display="https://inthespread.com/blog/weather-patterns-fishing-how-barometric-pressure-affects-fish-behavior-346?utm_source=chatgpt.com" r:id="rId16"/>
    <hyperlink ref="C18" display="https://inthespread.com/blog/weather-patterns-fishing-how-barometric-pressure-affects-fish-behavior-346?utm_source=chatgpt.com" r:id="rId17"/>
    <hyperlink ref="C19" display="https://fishkis.com/how-does-barometric-pressure-affect-fishing/?utm_source=chatgpt.com" r:id="rId18"/>
    <hyperlink ref="C20" display="https://www.in-fisherman.com/editorial/barometric-pressure-and-bass/153689?utm_source=chatgpt.com" r:id="rId19"/>
    <hyperlink ref="C21" display="https://inthespread.com/blog/weather-patterns-fishing-how-barometric-pressure-affects-fish-behavior-346?utm_source=chatgpt.com" r:id="rId20"/>
    <hyperlink ref="C22" display="https://www.bemidjistate.edu/directory/wp-content/uploads/sites/16/2023/02/2014-VanderWeyst-D.-The-effect-of-barometric-pressure-on-feeding-activity-of-yellow-perch..pdf?utm_source=chatgpt.com" r:id="rId21"/>
    <hyperlink ref="C23" display="https://picturefishai.com/wiki/Ambloplites_rupestris.html?utm_source=chatgpt.com" r:id="rId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F36"/>
  <sheetViews>
    <sheetView workbookViewId="0">
      <selection activeCell="I14" sqref="I14"/>
    </sheetView>
  </sheetViews>
  <sheetFormatPr baseColWidth="8" defaultRowHeight="14.25"/>
  <cols>
    <col width="19.75" bestFit="1" customWidth="1" min="1" max="2"/>
    <col width="19.375" bestFit="1" customWidth="1" min="3" max="3"/>
    <col width="15.125" bestFit="1" customWidth="1" min="4" max="4"/>
  </cols>
  <sheetData>
    <row r="1">
      <c r="A1" s="27" t="inlineStr">
        <is>
          <t>手调鱼种string</t>
        </is>
      </c>
      <c r="B1" s="27" t="inlineStr">
        <is>
          <t>鱼种string</t>
        </is>
      </c>
      <c r="C1" s="27" t="inlineStr">
        <is>
          <t>鱼种类</t>
        </is>
      </c>
      <c r="D1" s="28" t="inlineStr">
        <is>
          <t>STRING</t>
        </is>
      </c>
      <c r="E1" s="27" t="inlineStr">
        <is>
          <t>重量参数a</t>
        </is>
      </c>
      <c r="F1" s="27" t="inlineStr">
        <is>
          <t>重量参数b</t>
        </is>
      </c>
    </row>
    <row r="2">
      <c r="A2" s="29" t="inlineStr">
        <is>
          <t>Redear_Sunfish</t>
        </is>
      </c>
      <c r="B2" s="29" t="inlineStr">
        <is>
          <t>Redear_Sunfish</t>
        </is>
      </c>
      <c r="C2" s="29" t="inlineStr">
        <is>
          <t>Redear Sunfish</t>
        </is>
      </c>
      <c r="D2" s="29" t="inlineStr">
        <is>
          <t>小冠太阳鱼</t>
        </is>
      </c>
      <c r="E2" s="30" t="n">
        <v>0.0124</v>
      </c>
      <c r="F2" s="30" t="n">
        <v>3.11</v>
      </c>
    </row>
    <row r="3">
      <c r="A3" s="29" t="inlineStr">
        <is>
          <t>Buffalofish</t>
        </is>
      </c>
      <c r="B3" s="29" t="inlineStr">
        <is>
          <t>Buffalo</t>
        </is>
      </c>
      <c r="C3" s="29" t="inlineStr">
        <is>
          <t>Buffalo</t>
        </is>
      </c>
      <c r="D3" s="29" t="inlineStr">
        <is>
          <t>水牛鱼</t>
        </is>
      </c>
      <c r="E3" s="30" t="n">
        <v>0.0128</v>
      </c>
      <c r="F3" s="30" t="n">
        <v>3.05</v>
      </c>
    </row>
    <row r="4">
      <c r="A4" s="29" t="inlineStr">
        <is>
          <t>Bowfin</t>
        </is>
      </c>
      <c r="B4" s="29" t="inlineStr">
        <is>
          <t>Bowfin</t>
        </is>
      </c>
      <c r="C4" s="29" t="inlineStr">
        <is>
          <t>Bowfin</t>
        </is>
      </c>
      <c r="D4" s="29" t="inlineStr">
        <is>
          <t>弓鳍鱼</t>
        </is>
      </c>
      <c r="E4" s="30" t="n">
        <v>0.0061</v>
      </c>
      <c r="F4" s="30" t="n">
        <v>3.28</v>
      </c>
    </row>
    <row r="5">
      <c r="A5" s="29" t="inlineStr">
        <is>
          <t>Yellow_Perch</t>
        </is>
      </c>
      <c r="B5" s="29" t="inlineStr">
        <is>
          <t>Yellow_Perch</t>
        </is>
      </c>
      <c r="C5" s="29" t="inlineStr">
        <is>
          <t>Yellow Perch</t>
        </is>
      </c>
      <c r="D5" s="29" t="inlineStr">
        <is>
          <t>黄鲈</t>
        </is>
      </c>
      <c r="E5" s="30" t="n">
        <v>0.007900000000000001</v>
      </c>
      <c r="F5" s="30" t="n">
        <v>3.24</v>
      </c>
    </row>
    <row r="6">
      <c r="A6" s="29" t="inlineStr">
        <is>
          <t>Channel_Catfish</t>
        </is>
      </c>
      <c r="B6" s="29" t="inlineStr">
        <is>
          <t>Channel_Catfish</t>
        </is>
      </c>
      <c r="C6" s="29" t="inlineStr">
        <is>
          <t>Channel Catfish</t>
        </is>
      </c>
      <c r="D6" s="29" t="inlineStr">
        <is>
          <t>斑点叉尾鮰</t>
        </is>
      </c>
      <c r="E6" s="30" t="n">
        <v>0.0081</v>
      </c>
      <c r="F6" s="30" t="n">
        <v>3.11</v>
      </c>
    </row>
    <row r="7">
      <c r="A7" s="29" t="inlineStr">
        <is>
          <t>Muskellunge</t>
        </is>
      </c>
      <c r="B7" s="29" t="inlineStr">
        <is>
          <t>Muskellunge</t>
        </is>
      </c>
      <c r="C7" s="29" t="inlineStr">
        <is>
          <t>Muskellunge</t>
        </is>
      </c>
      <c r="D7" s="29" t="inlineStr">
        <is>
          <t>北美狗鱼</t>
        </is>
      </c>
      <c r="E7" s="30" t="n">
        <v>0.0056</v>
      </c>
      <c r="F7" s="30" t="n">
        <v>3.29</v>
      </c>
    </row>
    <row r="8">
      <c r="A8" s="29" t="inlineStr">
        <is>
          <t>Alewife</t>
        </is>
      </c>
      <c r="B8" s="29" t="inlineStr">
        <is>
          <t>Alewife</t>
        </is>
      </c>
      <c r="C8" s="29" t="inlineStr">
        <is>
          <t>Alewife</t>
        </is>
      </c>
      <c r="D8" s="29" t="inlineStr">
        <is>
          <t>灰西鲱</t>
        </is>
      </c>
      <c r="E8" s="30" t="n">
        <v>0.0054</v>
      </c>
      <c r="F8" s="30" t="n">
        <v>3.14</v>
      </c>
    </row>
    <row r="9">
      <c r="A9" s="29" t="inlineStr">
        <is>
          <t>Striped_Bass</t>
        </is>
      </c>
      <c r="B9" s="29" t="inlineStr">
        <is>
          <t>Striped_Bass</t>
        </is>
      </c>
      <c r="C9" s="29" t="inlineStr">
        <is>
          <t>Striped Bass</t>
        </is>
      </c>
      <c r="D9" s="29" t="inlineStr">
        <is>
          <t>美洲条纹狼鲈</t>
        </is>
      </c>
      <c r="E9" s="30" t="n">
        <v>0.0077</v>
      </c>
      <c r="F9" s="30" t="n">
        <v>3.28</v>
      </c>
    </row>
    <row r="10">
      <c r="A10" s="29" t="inlineStr">
        <is>
          <t>Blacktail_Shiner</t>
        </is>
      </c>
      <c r="B10" s="29" t="inlineStr">
        <is>
          <t>Blacktail_Shiner</t>
        </is>
      </c>
      <c r="C10" s="29" t="inlineStr">
        <is>
          <t>Blacktail Shiner</t>
        </is>
      </c>
      <c r="D10" s="29" t="inlineStr">
        <is>
          <t>黑尾沙丁鱼</t>
        </is>
      </c>
      <c r="E10" s="30" t="n">
        <v>0.0072</v>
      </c>
      <c r="F10" s="30" t="n">
        <v>3.2</v>
      </c>
    </row>
    <row r="11">
      <c r="A11" s="29" t="inlineStr">
        <is>
          <t>Brook_Trout</t>
        </is>
      </c>
      <c r="B11" s="29" t="inlineStr">
        <is>
          <t>Brook_Trout</t>
        </is>
      </c>
      <c r="C11" s="29" t="inlineStr">
        <is>
          <t>Brook Trout</t>
        </is>
      </c>
      <c r="D11" s="29" t="inlineStr">
        <is>
          <t>美洲红点鲑</t>
        </is>
      </c>
      <c r="E11" s="30" t="n">
        <v>0.0101</v>
      </c>
      <c r="F11" s="30" t="n">
        <v>3.01</v>
      </c>
    </row>
    <row r="12">
      <c r="A12" s="29" t="inlineStr">
        <is>
          <t>Tench</t>
        </is>
      </c>
      <c r="B12" s="29" t="inlineStr">
        <is>
          <t>Tench</t>
        </is>
      </c>
      <c r="C12" s="29" t="inlineStr">
        <is>
          <t>Tench</t>
        </is>
      </c>
      <c r="D12" s="29" t="inlineStr">
        <is>
          <t>丁鱥</t>
        </is>
      </c>
      <c r="E12" s="30" t="n">
        <v>0.0123</v>
      </c>
      <c r="F12" s="30" t="n">
        <v>3</v>
      </c>
    </row>
    <row r="13">
      <c r="A13" s="29" t="inlineStr">
        <is>
          <t>Freshwater_Drum</t>
        </is>
      </c>
      <c r="B13" s="29" t="inlineStr">
        <is>
          <t>Freshwater_Drum</t>
        </is>
      </c>
      <c r="C13" s="29" t="inlineStr">
        <is>
          <t>Freshwater Drum</t>
        </is>
      </c>
      <c r="D13" s="29" t="inlineStr">
        <is>
          <t>淡水石首鱼</t>
        </is>
      </c>
      <c r="E13" s="30" t="n">
        <v>0.008500000000000001</v>
      </c>
      <c r="F13" s="30" t="n">
        <v>3.12</v>
      </c>
    </row>
    <row r="14">
      <c r="A14" s="29" t="inlineStr">
        <is>
          <t>Largemouth_Bass</t>
        </is>
      </c>
      <c r="B14" s="29" t="inlineStr">
        <is>
          <t>Largemouth_Bass</t>
        </is>
      </c>
      <c r="C14" s="31" t="inlineStr">
        <is>
          <t>Largemouth Bass</t>
        </is>
      </c>
      <c r="D14" s="32" t="inlineStr">
        <is>
          <t>大口黑鲈</t>
        </is>
      </c>
      <c r="E14" s="30" t="n">
        <v>0.0054</v>
      </c>
      <c r="F14" s="30" t="n">
        <v>3.23</v>
      </c>
    </row>
    <row r="15">
      <c r="A15" s="29" t="inlineStr">
        <is>
          <t>Spotted_Bass</t>
        </is>
      </c>
      <c r="B15" s="29" t="inlineStr">
        <is>
          <t>Spotted_Bass</t>
        </is>
      </c>
      <c r="C15" s="31" t="inlineStr">
        <is>
          <t>Spotted Bass</t>
        </is>
      </c>
      <c r="D15" s="32" t="inlineStr">
        <is>
          <t>斑点黑鲈</t>
        </is>
      </c>
      <c r="E15" s="30" t="n">
        <v>0.006</v>
      </c>
      <c r="F15" s="30" t="n">
        <v>3.22</v>
      </c>
    </row>
    <row r="16">
      <c r="A16" s="29" t="inlineStr">
        <is>
          <t>White_Crappie</t>
        </is>
      </c>
      <c r="B16" s="29" t="inlineStr">
        <is>
          <t>White_Crappie</t>
        </is>
      </c>
      <c r="C16" s="31" t="inlineStr">
        <is>
          <t>White Crappie</t>
        </is>
      </c>
      <c r="D16" s="32" t="inlineStr">
        <is>
          <t>白斑刺盖太阳鱼</t>
        </is>
      </c>
      <c r="E16" s="30" t="n">
        <v>0.013</v>
      </c>
      <c r="F16" s="30" t="n">
        <v>2.96</v>
      </c>
    </row>
    <row r="17">
      <c r="A17" s="29" t="inlineStr">
        <is>
          <t>Rock_Bass</t>
        </is>
      </c>
      <c r="B17" s="29" t="inlineStr">
        <is>
          <t>Rock_Bass</t>
        </is>
      </c>
      <c r="C17" s="31" t="inlineStr">
        <is>
          <t>Rock Bass</t>
        </is>
      </c>
      <c r="D17" s="32" t="inlineStr">
        <is>
          <t>岩钝鲈</t>
        </is>
      </c>
      <c r="E17" s="30" t="n">
        <v>0.0125</v>
      </c>
      <c r="F17" s="30" t="n">
        <v>3</v>
      </c>
    </row>
    <row r="18">
      <c r="A18" s="29" t="inlineStr">
        <is>
          <t>Smallmouth_Bass</t>
        </is>
      </c>
      <c r="B18" s="29" t="inlineStr">
        <is>
          <t>Smallmouth_Bass</t>
        </is>
      </c>
      <c r="C18" s="33" t="inlineStr">
        <is>
          <t>Smallmouth Bass</t>
        </is>
      </c>
      <c r="D18" s="33" t="inlineStr">
        <is>
          <t>小口黑鲈</t>
        </is>
      </c>
      <c r="E18" s="30" t="n">
        <v>0.0052</v>
      </c>
      <c r="F18" s="30" t="n">
        <v>3.23</v>
      </c>
    </row>
    <row r="19">
      <c r="A19" s="29" t="inlineStr">
        <is>
          <t>Black_Crappie</t>
        </is>
      </c>
      <c r="B19" s="29" t="inlineStr">
        <is>
          <t>Black_Crappie</t>
        </is>
      </c>
      <c r="C19" s="33" t="inlineStr">
        <is>
          <t>Black Crappie</t>
        </is>
      </c>
      <c r="D19" s="34" t="inlineStr">
        <is>
          <t>黑斑刺盖太阳鱼</t>
        </is>
      </c>
      <c r="E19" s="30" t="n">
        <v>0.009599999999999999</v>
      </c>
      <c r="F19" s="30" t="n">
        <v>3.1</v>
      </c>
    </row>
    <row r="20">
      <c r="A20" s="29" t="inlineStr">
        <is>
          <t>Pumpkinseed_Sunfish</t>
        </is>
      </c>
      <c r="B20" s="29" t="inlineStr">
        <is>
          <t>Pumpkinseed_Sunfish</t>
        </is>
      </c>
      <c r="C20" s="31" t="inlineStr">
        <is>
          <t>Pumpkinseed Sunfish</t>
        </is>
      </c>
      <c r="D20" s="32" t="inlineStr">
        <is>
          <t>驼背太阳鱼</t>
        </is>
      </c>
      <c r="E20" s="30" t="n">
        <v>0.0135</v>
      </c>
      <c r="F20" s="30" t="n">
        <v>2.94</v>
      </c>
    </row>
    <row r="21">
      <c r="A21" s="29" t="inlineStr">
        <is>
          <t>Green_Sunfish</t>
        </is>
      </c>
      <c r="B21" s="29" t="inlineStr">
        <is>
          <t>Green_Sunfish</t>
        </is>
      </c>
      <c r="C21" s="31" t="inlineStr">
        <is>
          <t>Green Sunfish</t>
        </is>
      </c>
      <c r="D21" s="32" t="inlineStr">
        <is>
          <t>绿太阳鱼</t>
        </is>
      </c>
      <c r="E21" s="30" t="n">
        <v>0.012</v>
      </c>
      <c r="F21" s="30" t="n">
        <v>3</v>
      </c>
    </row>
    <row r="22">
      <c r="A22" s="29" t="inlineStr">
        <is>
          <t>Redspotted_Sunfish</t>
        </is>
      </c>
      <c r="B22" s="29" t="inlineStr">
        <is>
          <t>Redspotted_Sunfish</t>
        </is>
      </c>
      <c r="C22" s="31" t="inlineStr">
        <is>
          <t>Redspotted Sunfish</t>
        </is>
      </c>
      <c r="D22" s="32" t="inlineStr">
        <is>
          <t>红斑太阳鱼</t>
        </is>
      </c>
      <c r="E22" s="30" t="n">
        <v>0.0118</v>
      </c>
      <c r="F22" s="30" t="n">
        <v>3.02</v>
      </c>
    </row>
    <row r="23">
      <c r="A23" s="29" t="inlineStr">
        <is>
          <t>Chain_Pickerel</t>
        </is>
      </c>
      <c r="B23" s="29" t="inlineStr">
        <is>
          <t>Chain_Pickerel</t>
        </is>
      </c>
      <c r="C23" s="29" t="inlineStr">
        <is>
          <t>Chain Pickerel</t>
        </is>
      </c>
      <c r="D23" s="29" t="inlineStr">
        <is>
          <t>链纹狗鱼</t>
        </is>
      </c>
      <c r="E23" s="30" t="n">
        <v>0.0057</v>
      </c>
      <c r="F23" s="30" t="n">
        <v>3.27</v>
      </c>
    </row>
    <row r="24">
      <c r="A24" s="29" t="inlineStr">
        <is>
          <t>Sauger</t>
        </is>
      </c>
      <c r="B24" s="29" t="inlineStr">
        <is>
          <t>Sauger</t>
        </is>
      </c>
      <c r="C24" s="29" t="inlineStr">
        <is>
          <t>Sauger</t>
        </is>
      </c>
      <c r="D24" s="29" t="inlineStr">
        <is>
          <t>加拿大梭鲈</t>
        </is>
      </c>
      <c r="E24" s="30" t="n">
        <v>0.0048</v>
      </c>
      <c r="F24" s="30" t="n">
        <v>3.32</v>
      </c>
    </row>
    <row r="25">
      <c r="A25" s="29" t="inlineStr">
        <is>
          <t>Walleye</t>
        </is>
      </c>
      <c r="B25" s="29" t="inlineStr">
        <is>
          <t>Walleye</t>
        </is>
      </c>
      <c r="C25" s="29" t="inlineStr">
        <is>
          <t>Walleye</t>
        </is>
      </c>
      <c r="D25" s="29" t="inlineStr">
        <is>
          <t>玻璃梭鲈</t>
        </is>
      </c>
      <c r="E25" s="30" t="n">
        <v>0.0051</v>
      </c>
      <c r="F25" s="30" t="n">
        <v>3.27</v>
      </c>
    </row>
    <row r="26">
      <c r="A26" s="29" t="inlineStr">
        <is>
          <t>Rainbow_Trout</t>
        </is>
      </c>
      <c r="B26" s="29" t="inlineStr">
        <is>
          <t>Rainbow_Trout</t>
        </is>
      </c>
      <c r="C26" s="29" t="inlineStr">
        <is>
          <t>Rainbow Trout</t>
        </is>
      </c>
      <c r="D26" s="29" t="inlineStr">
        <is>
          <t>虹鳟</t>
        </is>
      </c>
      <c r="E26" s="30" t="n">
        <v>0.01</v>
      </c>
      <c r="F26" s="30" t="n">
        <v>3</v>
      </c>
    </row>
    <row r="27">
      <c r="A27" s="29" t="inlineStr">
        <is>
          <t>Golden_Trout</t>
        </is>
      </c>
      <c r="B27" s="29" t="inlineStr">
        <is>
          <t>Golden_Trout</t>
        </is>
      </c>
      <c r="C27" s="29" t="inlineStr">
        <is>
          <t>Golden Trout</t>
        </is>
      </c>
      <c r="D27" s="29" t="inlineStr">
        <is>
          <t>金鳟</t>
        </is>
      </c>
      <c r="E27" s="30" t="n">
        <v>0.0098</v>
      </c>
      <c r="F27" s="30" t="n">
        <v>3.02</v>
      </c>
    </row>
    <row r="28">
      <c r="A28" s="29" t="inlineStr">
        <is>
          <t>Bluegill_Sunfish</t>
        </is>
      </c>
      <c r="B28" s="29" t="inlineStr">
        <is>
          <t>Bluegill_Sunfish</t>
        </is>
      </c>
      <c r="C28" s="29" t="inlineStr">
        <is>
          <t>Bluegill Sunfish</t>
        </is>
      </c>
      <c r="D28" s="29" t="inlineStr">
        <is>
          <t>蓝鳃太阳鱼</t>
        </is>
      </c>
      <c r="E28" s="30" t="n">
        <v>0.0102</v>
      </c>
      <c r="F28" s="30" t="n">
        <v>3.16</v>
      </c>
    </row>
    <row r="29">
      <c r="A29" s="29" t="inlineStr">
        <is>
          <t>American_Eel</t>
        </is>
      </c>
      <c r="B29" s="29" t="inlineStr">
        <is>
          <t>American_Eel</t>
        </is>
      </c>
      <c r="C29" s="29" t="inlineStr">
        <is>
          <t>American Eel</t>
        </is>
      </c>
      <c r="D29" s="29" t="inlineStr">
        <is>
          <t>美洲鳗鲡</t>
        </is>
      </c>
      <c r="E29" s="30" t="n">
        <v>0.0009</v>
      </c>
      <c r="F29" s="30" t="n">
        <v>3.49</v>
      </c>
    </row>
    <row r="30">
      <c r="A30" s="29" t="inlineStr">
        <is>
          <t>Bream</t>
        </is>
      </c>
      <c r="B30" s="29" t="inlineStr">
        <is>
          <t>Bream</t>
        </is>
      </c>
      <c r="C30" s="29" t="inlineStr">
        <is>
          <t>Bream</t>
        </is>
      </c>
      <c r="D30" s="29" t="inlineStr">
        <is>
          <t>美鳊</t>
        </is>
      </c>
      <c r="E30" s="30" t="n">
        <v>0.0128</v>
      </c>
      <c r="F30" s="30" t="n">
        <v>3.11</v>
      </c>
    </row>
    <row r="31">
      <c r="A31" s="29" t="inlineStr">
        <is>
          <t>Golden_Bream</t>
        </is>
      </c>
      <c r="B31" s="29" t="inlineStr">
        <is>
          <t>Golden_Bream</t>
        </is>
      </c>
      <c r="C31" s="29" t="inlineStr">
        <is>
          <t>Golden Bream</t>
        </is>
      </c>
      <c r="D31" s="29" t="inlineStr">
        <is>
          <t>金体美鳊</t>
        </is>
      </c>
      <c r="E31" s="30" t="n">
        <v>0.0132</v>
      </c>
      <c r="F31" s="30" t="n">
        <v>3.09</v>
      </c>
    </row>
    <row r="32">
      <c r="A32" s="29" t="inlineStr">
        <is>
          <t>Longback_Dace</t>
        </is>
      </c>
      <c r="B32" s="29" t="inlineStr">
        <is>
          <t>Longback_Dace</t>
        </is>
      </c>
      <c r="C32" s="29" t="inlineStr">
        <is>
          <t>Longback Dace</t>
        </is>
      </c>
      <c r="D32" s="29" t="inlineStr">
        <is>
          <t>长背亚口鱼</t>
        </is>
      </c>
      <c r="E32" s="30" t="n">
        <v>0.008</v>
      </c>
      <c r="F32" s="30" t="n">
        <v>3.2</v>
      </c>
    </row>
    <row r="33">
      <c r="A33" s="12" t="inlineStr">
        <is>
          <t>Tench</t>
        </is>
      </c>
      <c r="B33" s="12">
        <f>SUBSTITUTE(C33," ","_")</f>
        <v/>
      </c>
      <c r="C33" s="12" t="inlineStr">
        <is>
          <t>Tench</t>
        </is>
      </c>
      <c r="D33" s="29" t="inlineStr">
        <is>
          <t>丁鱥</t>
        </is>
      </c>
      <c r="E33" s="12" t="n">
        <v>0.0123</v>
      </c>
      <c r="F33" s="12" t="n">
        <v>3</v>
      </c>
    </row>
    <row r="34">
      <c r="A34" s="23" t="inlineStr">
        <is>
          <t>Black_Crappie</t>
        </is>
      </c>
      <c r="B34" s="12">
        <f>SUBSTITUTE(C34," ","_")</f>
        <v/>
      </c>
      <c r="C34" s="23" t="inlineStr">
        <is>
          <t>Black Crappie</t>
        </is>
      </c>
      <c r="D34" s="16" t="inlineStr">
        <is>
          <t>黑刺盖太阳鱼</t>
        </is>
      </c>
      <c r="E34" s="12" t="n">
        <v>0.009599999999999999</v>
      </c>
      <c r="F34" s="12" t="n">
        <v>3.1</v>
      </c>
    </row>
    <row r="35">
      <c r="A35" s="24" t="inlineStr">
        <is>
          <t>White_Crappie</t>
        </is>
      </c>
      <c r="B35" s="12">
        <f>SUBSTITUTE(C35," ","_")</f>
        <v/>
      </c>
      <c r="C35" s="24" t="inlineStr">
        <is>
          <t>White Crappie</t>
        </is>
      </c>
      <c r="D35" s="13" t="inlineStr">
        <is>
          <t>白刺盖太阳鱼</t>
        </is>
      </c>
      <c r="E35" s="12" t="n">
        <v>0.013</v>
      </c>
      <c r="F35" s="12" t="n">
        <v>2.96</v>
      </c>
    </row>
    <row r="36">
      <c r="A36" s="12" t="inlineStr">
        <is>
          <t>White_Channel_Catfish</t>
        </is>
      </c>
      <c r="B36" s="12">
        <f>SUBSTITUTE(C36," ","_")</f>
        <v/>
      </c>
      <c r="C36" s="35" t="inlineStr">
        <is>
          <t>White Channel Catfish</t>
        </is>
      </c>
      <c r="D36" s="14" t="inlineStr">
        <is>
          <t>白化叉尾鮰</t>
        </is>
      </c>
      <c r="E36" s="2" t="n">
        <v>0.0081</v>
      </c>
      <c r="F36" s="2" t="n">
        <v>3.11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P26"/>
  <sheetViews>
    <sheetView workbookViewId="0">
      <selection activeCell="P23" sqref="N2:P23"/>
    </sheetView>
  </sheetViews>
  <sheetFormatPr baseColWidth="8" defaultRowHeight="14.25"/>
  <cols>
    <col width="8.125" bestFit="1" customWidth="1" min="6" max="6"/>
    <col width="21" customWidth="1" min="7" max="7"/>
    <col width="31.125" customWidth="1" min="13" max="13"/>
  </cols>
  <sheetData>
    <row r="1" ht="28.5" customHeight="1">
      <c r="A1" s="19" t="inlineStr">
        <is>
          <t>鱼种</t>
        </is>
      </c>
      <c r="B1" s="56" t="inlineStr">
        <is>
          <t>等阶</t>
        </is>
      </c>
      <c r="C1" s="19" t="inlineStr">
        <is>
          <t>表层</t>
        </is>
      </c>
      <c r="D1" s="19" t="inlineStr">
        <is>
          <t>中层</t>
        </is>
      </c>
      <c r="E1" s="19" t="inlineStr">
        <is>
          <t>底层</t>
        </is>
      </c>
      <c r="F1" s="19" t="inlineStr">
        <is>
          <t>mini-深入</t>
        </is>
      </c>
      <c r="G1" s="22" t="inlineStr">
        <is>
          <t>鱼种</t>
        </is>
      </c>
      <c r="H1" s="22" t="inlineStr">
        <is>
          <t>表层</t>
        </is>
      </c>
      <c r="I1" s="22" t="inlineStr">
        <is>
          <t>中层</t>
        </is>
      </c>
      <c r="J1" s="22" t="inlineStr">
        <is>
          <t>底层</t>
        </is>
      </c>
      <c r="L1" s="22" t="inlineStr">
        <is>
          <t>去除不必要的</t>
        </is>
      </c>
      <c r="M1" s="22" t="inlineStr">
        <is>
          <t>鱼种</t>
        </is>
      </c>
      <c r="N1" s="22" t="inlineStr">
        <is>
          <t>表层</t>
        </is>
      </c>
      <c r="O1" s="22" t="inlineStr">
        <is>
          <t>中层</t>
        </is>
      </c>
      <c r="P1" s="22" t="inlineStr">
        <is>
          <t>底层</t>
        </is>
      </c>
    </row>
    <row r="2">
      <c r="A2" s="13" t="inlineStr">
        <is>
          <t>丁鱥</t>
        </is>
      </c>
      <c r="B2" s="13" t="n">
        <v>3</v>
      </c>
      <c r="C2" s="20" t="n">
        <v>0</v>
      </c>
      <c r="D2" s="20" t="n">
        <v>0</v>
      </c>
      <c r="E2" s="20" t="n">
        <v>1</v>
      </c>
      <c r="G2" s="20" t="inlineStr">
        <is>
          <t>丁鱥 (Tinca tinca)</t>
        </is>
      </c>
      <c r="H2" s="20" t="n">
        <v>0.2</v>
      </c>
      <c r="I2" s="20" t="n">
        <v>0.2</v>
      </c>
      <c r="J2" s="20" t="n">
        <v>1</v>
      </c>
      <c r="M2" s="20" t="inlineStr">
        <is>
          <t>丁鱥 (Tinca tinca)</t>
        </is>
      </c>
      <c r="N2" s="20" t="n">
        <v>0</v>
      </c>
      <c r="O2" s="20" t="n">
        <v>0</v>
      </c>
      <c r="P2" s="20" t="n">
        <v>1</v>
      </c>
    </row>
    <row r="3" ht="28.5" customHeight="1">
      <c r="A3" s="13" t="inlineStr">
        <is>
          <t>金体美鳊</t>
        </is>
      </c>
      <c r="B3" s="13" t="n">
        <v>4</v>
      </c>
      <c r="C3" s="20" t="n">
        <v>0</v>
      </c>
      <c r="D3" s="20" t="n">
        <v>1</v>
      </c>
      <c r="E3" s="20" t="n">
        <v>0</v>
      </c>
      <c r="G3" s="20" t="inlineStr">
        <is>
          <t>金体美鳊 (Abramis brama)</t>
        </is>
      </c>
      <c r="H3" s="20" t="n">
        <v>0.2</v>
      </c>
      <c r="I3" s="20" t="n">
        <v>1</v>
      </c>
      <c r="J3" s="20" t="n">
        <v>0.6</v>
      </c>
      <c r="M3" s="20" t="inlineStr">
        <is>
          <t>金体美鳊 (Abramis brama)</t>
        </is>
      </c>
      <c r="N3" s="20" t="n">
        <v>0</v>
      </c>
      <c r="O3" s="20" t="n">
        <v>1</v>
      </c>
      <c r="P3" s="20" t="n">
        <v>0.6</v>
      </c>
    </row>
    <row r="4" ht="28.5" customHeight="1">
      <c r="A4" s="15" t="inlineStr">
        <is>
          <t>绿太阳鱼</t>
        </is>
      </c>
      <c r="B4" s="13" t="n">
        <v>3</v>
      </c>
      <c r="C4" s="20" t="n">
        <v>0</v>
      </c>
      <c r="D4" s="20" t="n">
        <v>0.6</v>
      </c>
      <c r="E4" s="20" t="n">
        <v>1</v>
      </c>
      <c r="G4" s="20" t="inlineStr">
        <is>
          <t>绿太阳鱼 (Lepomis cyanellus)</t>
        </is>
      </c>
      <c r="H4" s="20" t="n">
        <v>0.2</v>
      </c>
      <c r="I4" s="20" t="n">
        <v>1</v>
      </c>
      <c r="J4" s="20" t="n">
        <v>0.6</v>
      </c>
      <c r="M4" s="20" t="inlineStr">
        <is>
          <t>绿太阳鱼 (Lepomis cyanellus)</t>
        </is>
      </c>
      <c r="N4" s="20" t="n">
        <v>0</v>
      </c>
      <c r="O4" s="20" t="n">
        <v>1</v>
      </c>
      <c r="P4" s="20" t="n">
        <v>0.6</v>
      </c>
    </row>
    <row r="5" ht="28.5" customHeight="1">
      <c r="A5" s="16" t="inlineStr">
        <is>
          <t>黑刺盖太阳鱼</t>
        </is>
      </c>
      <c r="B5" s="13" t="n">
        <v>2</v>
      </c>
      <c r="C5" s="20" t="n">
        <v>0.6</v>
      </c>
      <c r="D5" s="20" t="n">
        <v>0.6</v>
      </c>
      <c r="E5" s="20" t="n">
        <v>1</v>
      </c>
      <c r="G5" s="20" t="inlineStr">
        <is>
          <t>黑刺盖太阳鱼 (Pomoxis nigromaculatus)</t>
        </is>
      </c>
      <c r="H5" s="20" t="n">
        <v>0.2</v>
      </c>
      <c r="I5" s="20" t="n">
        <v>1</v>
      </c>
      <c r="J5" s="20" t="n">
        <v>0.6</v>
      </c>
      <c r="M5" s="20" t="inlineStr">
        <is>
          <t>黑刺盖太阳鱼 (Pomoxis nigromaculatus)</t>
        </is>
      </c>
      <c r="N5" s="20" t="n">
        <v>0</v>
      </c>
      <c r="O5" s="20" t="n">
        <v>1</v>
      </c>
      <c r="P5" s="20" t="n">
        <v>0.6</v>
      </c>
    </row>
    <row r="6" ht="28.5" customHeight="1">
      <c r="A6" s="13" t="inlineStr">
        <is>
          <t>白刺盖太阳鱼</t>
        </is>
      </c>
      <c r="B6" s="13" t="n">
        <v>2</v>
      </c>
      <c r="C6" s="20" t="n">
        <v>0.6</v>
      </c>
      <c r="D6" s="20" t="n">
        <v>0.6</v>
      </c>
      <c r="E6" s="20" t="n">
        <v>1</v>
      </c>
      <c r="G6" s="20" t="inlineStr">
        <is>
          <t>白刺盖太阳鱼 (Pomoxis annularis)</t>
        </is>
      </c>
      <c r="H6" s="20" t="n">
        <v>0.2</v>
      </c>
      <c r="I6" s="20" t="n">
        <v>1</v>
      </c>
      <c r="J6" s="20" t="n">
        <v>0.6</v>
      </c>
      <c r="M6" s="20" t="inlineStr">
        <is>
          <t>白刺盖太阳鱼 (Pomoxis annularis)</t>
        </is>
      </c>
      <c r="N6" s="20" t="n">
        <v>0</v>
      </c>
      <c r="O6" s="20" t="n">
        <v>1</v>
      </c>
      <c r="P6" s="20" t="n">
        <v>0.6</v>
      </c>
    </row>
    <row r="7" ht="28.5" customHeight="1">
      <c r="A7" s="13" t="inlineStr">
        <is>
          <t>红斑太阳鱼</t>
        </is>
      </c>
      <c r="B7" s="13" t="n">
        <v>2</v>
      </c>
      <c r="C7" s="20" t="n">
        <v>0.6</v>
      </c>
      <c r="D7" s="20" t="n">
        <v>0.6</v>
      </c>
      <c r="E7" s="20" t="n">
        <v>1</v>
      </c>
      <c r="G7" s="20" t="inlineStr">
        <is>
          <t>红斑太阳鱼 (Lepomis humilis)</t>
        </is>
      </c>
      <c r="H7" s="20" t="n">
        <v>0.2</v>
      </c>
      <c r="I7" s="20" t="n">
        <v>0.6</v>
      </c>
      <c r="J7" s="20" t="n">
        <v>1</v>
      </c>
      <c r="M7" s="20" t="inlineStr">
        <is>
          <t>红斑太阳鱼 (Lepomis humilis)</t>
        </is>
      </c>
      <c r="N7" s="20" t="n">
        <v>0</v>
      </c>
      <c r="O7" s="20" t="n">
        <v>0.6</v>
      </c>
      <c r="P7" s="20" t="n">
        <v>1</v>
      </c>
    </row>
    <row r="8" ht="28.5" customHeight="1">
      <c r="A8" s="16" t="inlineStr">
        <is>
          <t>大口黑鲈</t>
        </is>
      </c>
      <c r="B8" s="13" t="n">
        <v>2</v>
      </c>
      <c r="C8" s="20" t="n">
        <v>0.6</v>
      </c>
      <c r="D8" s="20" t="n">
        <v>0.6</v>
      </c>
      <c r="E8" s="20" t="n">
        <v>1</v>
      </c>
      <c r="G8" s="20" t="inlineStr">
        <is>
          <t>大口黑鲈 (Micropterus salmoides)</t>
        </is>
      </c>
      <c r="H8" s="20" t="n">
        <v>0.2</v>
      </c>
      <c r="I8" s="20" t="n">
        <v>1</v>
      </c>
      <c r="J8" s="20" t="n">
        <v>0.6</v>
      </c>
      <c r="M8" s="20" t="inlineStr">
        <is>
          <t>大口黑鲈 (Micropterus salmoides)</t>
        </is>
      </c>
      <c r="N8" s="20" t="n">
        <v>0</v>
      </c>
      <c r="O8" s="20" t="n">
        <v>1</v>
      </c>
      <c r="P8" s="20" t="n">
        <v>0.6</v>
      </c>
    </row>
    <row r="9" ht="28.5" customHeight="1">
      <c r="A9" s="16" t="inlineStr">
        <is>
          <t>斑点叉尾鮰</t>
        </is>
      </c>
      <c r="B9" s="13" t="n">
        <v>2</v>
      </c>
      <c r="C9" s="20" t="n">
        <v>0.2</v>
      </c>
      <c r="D9" s="20" t="n">
        <v>0.2</v>
      </c>
      <c r="E9" s="20" t="n">
        <v>1</v>
      </c>
      <c r="G9" s="20" t="inlineStr">
        <is>
          <t>斑点叉尾鮰 (Ictalurus punctatus)</t>
        </is>
      </c>
      <c r="H9" s="20" t="n">
        <v>0.2</v>
      </c>
      <c r="I9" s="20" t="n">
        <v>0.2</v>
      </c>
      <c r="J9" s="20" t="n">
        <v>1</v>
      </c>
      <c r="M9" s="20" t="inlineStr">
        <is>
          <t>斑点叉尾鮰 (Ictalurus punctatus)</t>
        </is>
      </c>
      <c r="N9" s="20" t="n">
        <v>0</v>
      </c>
      <c r="O9" s="20" t="n">
        <v>0</v>
      </c>
      <c r="P9" s="20" t="n">
        <v>1</v>
      </c>
    </row>
    <row r="10" ht="28.5" customHeight="1">
      <c r="A10" s="13" t="inlineStr">
        <is>
          <t>驼背太阳鱼</t>
        </is>
      </c>
      <c r="B10" s="13" t="n">
        <v>1</v>
      </c>
      <c r="C10" s="20" t="n">
        <v>0.6</v>
      </c>
      <c r="D10" s="20" t="n">
        <v>0.6</v>
      </c>
      <c r="E10" s="20" t="n">
        <v>1</v>
      </c>
      <c r="G10" s="20" t="inlineStr">
        <is>
          <t>驼背太阳鱼 (Lepomis gibbosus)</t>
        </is>
      </c>
      <c r="H10" s="20" t="n">
        <v>0.2</v>
      </c>
      <c r="I10" s="20" t="n">
        <v>1</v>
      </c>
      <c r="J10" s="20" t="n">
        <v>0.6</v>
      </c>
      <c r="M10" s="20" t="inlineStr">
        <is>
          <t>驼背太阳鱼 (Lepomis gibbosus)</t>
        </is>
      </c>
      <c r="N10" s="20" t="n">
        <v>0.2</v>
      </c>
      <c r="O10" s="20" t="n">
        <v>1</v>
      </c>
      <c r="P10" s="20" t="n">
        <v>0.6</v>
      </c>
    </row>
    <row r="11" ht="28.5" customHeight="1">
      <c r="A11" s="13" t="inlineStr">
        <is>
          <t>水牛鱼</t>
        </is>
      </c>
      <c r="B11" s="13" t="n">
        <v>1</v>
      </c>
      <c r="C11" s="20" t="n">
        <v>0.2</v>
      </c>
      <c r="D11" s="20" t="n">
        <v>0.2</v>
      </c>
      <c r="E11" s="20" t="n">
        <v>1</v>
      </c>
      <c r="G11" s="20" t="inlineStr">
        <is>
          <t>水牛鱼 (Ictiobus cyprinellus)</t>
        </is>
      </c>
      <c r="H11" s="20" t="n">
        <v>0.2</v>
      </c>
      <c r="I11" s="20" t="n">
        <v>0.6</v>
      </c>
      <c r="J11" s="20" t="n">
        <v>1</v>
      </c>
      <c r="M11" s="20" t="inlineStr">
        <is>
          <t>水牛鱼 (Ictiobus cyprinellus)</t>
        </is>
      </c>
      <c r="N11" s="20" t="n">
        <v>0</v>
      </c>
      <c r="O11" s="20" t="n">
        <v>0.6</v>
      </c>
      <c r="P11" s="20" t="n">
        <v>1</v>
      </c>
    </row>
    <row r="12" ht="28.5" customHeight="1">
      <c r="A12" s="13" t="inlineStr">
        <is>
          <t>小冠太阳鱼</t>
        </is>
      </c>
      <c r="B12" s="13" t="n">
        <v>1</v>
      </c>
      <c r="C12" s="20" t="n">
        <v>0.6</v>
      </c>
      <c r="D12" s="20" t="n">
        <v>0.6</v>
      </c>
      <c r="E12" s="20" t="n">
        <v>1</v>
      </c>
      <c r="G12" s="20" t="inlineStr">
        <is>
          <t>小冠太阳鱼 (Lepomis microlophus)</t>
        </is>
      </c>
      <c r="H12" s="20" t="n">
        <v>0.1</v>
      </c>
      <c r="I12" s="20" t="n">
        <v>0.3</v>
      </c>
      <c r="J12" s="20" t="n">
        <v>1</v>
      </c>
      <c r="M12" s="20" t="inlineStr">
        <is>
          <t>小冠太阳鱼 (Lepomis microlophus)</t>
        </is>
      </c>
      <c r="N12" s="20" t="n">
        <v>0.1</v>
      </c>
      <c r="O12" s="20" t="n">
        <v>0.3</v>
      </c>
      <c r="P12" s="20" t="n">
        <v>1</v>
      </c>
    </row>
    <row r="13" ht="28.5" customHeight="1">
      <c r="A13" s="13" t="inlineStr">
        <is>
          <t>蓝鳃太阳鱼</t>
        </is>
      </c>
      <c r="B13" s="13" t="n">
        <v>1</v>
      </c>
      <c r="C13" s="20" t="n">
        <v>0.6</v>
      </c>
      <c r="D13" s="20" t="n">
        <v>0.6</v>
      </c>
      <c r="E13" s="20" t="n">
        <v>1</v>
      </c>
      <c r="G13" s="20" t="inlineStr">
        <is>
          <t>蓝鳃太阳鱼 (Lepomis macrochirus)</t>
        </is>
      </c>
      <c r="H13" s="20" t="n">
        <v>0.2</v>
      </c>
      <c r="I13" s="20" t="n">
        <v>1</v>
      </c>
      <c r="J13" s="20" t="n">
        <v>0.6</v>
      </c>
      <c r="M13" s="20" t="inlineStr">
        <is>
          <t>蓝鳃太阳鱼 (Lepomis macrochirus)</t>
        </is>
      </c>
      <c r="N13" s="20" t="n">
        <v>0.2</v>
      </c>
      <c r="O13" s="20" t="n">
        <v>1</v>
      </c>
      <c r="P13" s="20" t="n">
        <v>0.6</v>
      </c>
    </row>
    <row r="14" ht="28.5" customHeight="1">
      <c r="A14" s="14" t="inlineStr">
        <is>
          <t>白化叉尾鮰</t>
        </is>
      </c>
      <c r="B14" s="14" t="n">
        <v>5</v>
      </c>
      <c r="C14" s="20" t="n">
        <v>0.2</v>
      </c>
      <c r="D14" s="20" t="n">
        <v>0.2</v>
      </c>
      <c r="E14" s="20" t="n">
        <v>1</v>
      </c>
      <c r="G14" s="20" t="inlineStr">
        <is>
          <t>白化叉尾鮰 (Ictalurus punctatus albino)</t>
        </is>
      </c>
      <c r="H14" s="20" t="n">
        <v>0.2</v>
      </c>
      <c r="I14" s="20" t="n">
        <v>0.2</v>
      </c>
      <c r="J14" s="20" t="n">
        <v>1</v>
      </c>
      <c r="M14" s="20" t="inlineStr">
        <is>
          <t>白化叉尾鮰 (Ictalurus punctatus albino)</t>
        </is>
      </c>
      <c r="N14" s="20" t="n">
        <v>0.2</v>
      </c>
      <c r="O14" s="20" t="n">
        <v>0.2</v>
      </c>
      <c r="P14" s="20" t="n">
        <v>1</v>
      </c>
    </row>
    <row r="15" ht="28.5" customHeight="1">
      <c r="A15" s="13" t="inlineStr">
        <is>
          <t>美洲条纹狼鲈</t>
        </is>
      </c>
      <c r="B15" s="13" t="n">
        <v>5</v>
      </c>
      <c r="C15" s="20" t="n">
        <v>1</v>
      </c>
      <c r="D15" s="20" t="n">
        <v>0.6</v>
      </c>
      <c r="E15" s="20" t="n">
        <v>0.2</v>
      </c>
      <c r="G15" s="20" t="inlineStr">
        <is>
          <t>美洲条纹狼鲈 (Morone saxatilis)</t>
        </is>
      </c>
      <c r="H15" s="20" t="n">
        <v>1</v>
      </c>
      <c r="I15" s="20" t="n">
        <v>0.6</v>
      </c>
      <c r="J15" s="20" t="n">
        <v>0.2</v>
      </c>
      <c r="M15" s="20" t="inlineStr">
        <is>
          <t>美洲条纹狼鲈 (Morone saxatilis)</t>
        </is>
      </c>
      <c r="N15" s="20" t="n">
        <v>1</v>
      </c>
      <c r="O15" s="20" t="n">
        <v>0.6</v>
      </c>
      <c r="P15" s="20" t="n">
        <v>0</v>
      </c>
    </row>
    <row r="16" ht="28.5" customHeight="1">
      <c r="A16" s="13" t="inlineStr">
        <is>
          <t>玻璃梭鲈</t>
        </is>
      </c>
      <c r="B16" s="13" t="n">
        <v>4</v>
      </c>
      <c r="C16" s="20" t="n">
        <v>0.2</v>
      </c>
      <c r="D16" s="20" t="n">
        <v>0.6</v>
      </c>
      <c r="E16" s="20" t="n">
        <v>1</v>
      </c>
      <c r="G16" s="20" t="inlineStr">
        <is>
          <t>玻璃梭鲈 (Sander vitreus)</t>
        </is>
      </c>
      <c r="H16" s="20" t="n">
        <v>0.2</v>
      </c>
      <c r="I16" s="20" t="n">
        <v>0.6</v>
      </c>
      <c r="J16" s="20" t="n">
        <v>1</v>
      </c>
      <c r="M16" s="20" t="inlineStr">
        <is>
          <t>玻璃梭鲈 (Sander vitreus)</t>
        </is>
      </c>
      <c r="N16" s="20" t="n">
        <v>0</v>
      </c>
      <c r="O16" s="20" t="n">
        <v>0.6</v>
      </c>
      <c r="P16" s="20" t="n">
        <v>1</v>
      </c>
    </row>
    <row r="17" ht="28.5" customHeight="1">
      <c r="A17" s="13" t="inlineStr">
        <is>
          <t>北美狗鱼</t>
        </is>
      </c>
      <c r="B17" s="13" t="n">
        <v>3</v>
      </c>
      <c r="C17" s="20" t="n">
        <v>0.6</v>
      </c>
      <c r="D17" s="20" t="n">
        <v>0.6</v>
      </c>
      <c r="E17" s="20" t="n">
        <v>1</v>
      </c>
      <c r="G17" s="20" t="inlineStr">
        <is>
          <t>北美狗鱼 (Esox masquinongy)</t>
        </is>
      </c>
      <c r="H17" s="20" t="n">
        <v>0.2</v>
      </c>
      <c r="I17" s="20" t="n">
        <v>1</v>
      </c>
      <c r="J17" s="20" t="n">
        <v>0.6</v>
      </c>
      <c r="M17" s="20" t="inlineStr">
        <is>
          <t>北美狗鱼 (Esox masquinongy)</t>
        </is>
      </c>
      <c r="N17" s="20" t="n">
        <v>0</v>
      </c>
      <c r="O17" s="20" t="n">
        <v>1</v>
      </c>
      <c r="P17" s="20" t="n">
        <v>0.6</v>
      </c>
    </row>
    <row r="18">
      <c r="A18" s="13" t="inlineStr">
        <is>
          <t>弓鳍鱼</t>
        </is>
      </c>
      <c r="B18" s="13" t="n">
        <v>2</v>
      </c>
      <c r="C18" s="20" t="n">
        <v>0.2</v>
      </c>
      <c r="D18" s="20" t="n">
        <v>0.2</v>
      </c>
      <c r="E18" s="20" t="n">
        <v>1</v>
      </c>
      <c r="G18" s="20" t="inlineStr">
        <is>
          <t>弓鳍鱼 (Amia calva)</t>
        </is>
      </c>
      <c r="H18" s="20" t="n">
        <v>0.2</v>
      </c>
      <c r="I18" s="20" t="n">
        <v>0.6</v>
      </c>
      <c r="J18" s="20" t="n">
        <v>1</v>
      </c>
      <c r="M18" s="20" t="inlineStr">
        <is>
          <t>弓鳍鱼 (Amia calva)</t>
        </is>
      </c>
      <c r="N18" s="20" t="n">
        <v>0</v>
      </c>
      <c r="O18" s="20" t="n">
        <v>0.6</v>
      </c>
      <c r="P18" s="20" t="n">
        <v>1</v>
      </c>
    </row>
    <row r="19" ht="28.5" customHeight="1">
      <c r="A19" s="16" t="inlineStr">
        <is>
          <t>斑点叉尾鮰</t>
        </is>
      </c>
      <c r="B19" s="13" t="n">
        <v>2</v>
      </c>
      <c r="C19" s="20" t="n">
        <v>0.6</v>
      </c>
      <c r="D19" s="20" t="n">
        <v>0.6</v>
      </c>
      <c r="E19" s="20" t="n">
        <v>1</v>
      </c>
      <c r="G19" s="20" t="inlineStr">
        <is>
          <t>斑点叉尾鮰 (Ictalurus punctatus)</t>
        </is>
      </c>
      <c r="H19" s="20" t="n">
        <v>0.2</v>
      </c>
      <c r="I19" s="20" t="n">
        <v>0.2</v>
      </c>
      <c r="J19" s="20" t="n">
        <v>1</v>
      </c>
      <c r="M19" s="20" t="inlineStr">
        <is>
          <t>斑点叉尾鮰 (Ictalurus punctatus)</t>
        </is>
      </c>
      <c r="N19" s="20" t="n">
        <v>0</v>
      </c>
      <c r="O19" s="20" t="n">
        <v>0</v>
      </c>
      <c r="P19" s="20" t="n">
        <v>1</v>
      </c>
    </row>
    <row r="20" ht="28.5" customHeight="1">
      <c r="A20" s="16" t="inlineStr">
        <is>
          <t>大口黑鲈</t>
        </is>
      </c>
      <c r="B20" s="13" t="n">
        <v>2</v>
      </c>
      <c r="C20" s="20" t="n">
        <v>0.6</v>
      </c>
      <c r="D20" s="20" t="n">
        <v>0.6</v>
      </c>
      <c r="E20" s="20" t="n">
        <v>1</v>
      </c>
      <c r="G20" s="20" t="inlineStr">
        <is>
          <t>大口黑鲈 (Micropterus salmoides)</t>
        </is>
      </c>
      <c r="H20" s="20" t="n">
        <v>0.2</v>
      </c>
      <c r="I20" s="20" t="n">
        <v>1</v>
      </c>
      <c r="J20" s="20" t="n">
        <v>0.6</v>
      </c>
      <c r="M20" s="20" t="inlineStr">
        <is>
          <t>大口黑鲈 (Micropterus salmoides)</t>
        </is>
      </c>
      <c r="N20" s="20" t="n">
        <v>0</v>
      </c>
      <c r="O20" s="20" t="n">
        <v>1</v>
      </c>
      <c r="P20" s="20" t="n">
        <v>0.6</v>
      </c>
    </row>
    <row r="21" ht="28.5" customHeight="1">
      <c r="A21" s="16" t="inlineStr">
        <is>
          <t>黑斑刺盖太阳鱼</t>
        </is>
      </c>
      <c r="B21" s="12" t="n">
        <v>2</v>
      </c>
      <c r="C21" s="20" t="n">
        <v>0.6</v>
      </c>
      <c r="D21" s="20" t="n">
        <v>0.6</v>
      </c>
      <c r="E21" s="20" t="n">
        <v>1</v>
      </c>
      <c r="G21" s="20" t="inlineStr">
        <is>
          <t>黑刺盖太阳鱼 (Pomoxis nigromaculatus)</t>
        </is>
      </c>
      <c r="H21" s="20" t="n">
        <v>0.2</v>
      </c>
      <c r="I21" s="20" t="n">
        <v>1</v>
      </c>
      <c r="J21" s="20" t="n">
        <v>0.6</v>
      </c>
      <c r="M21" s="20" t="inlineStr">
        <is>
          <t>黑刺盖太阳鱼 (Pomoxis nigromaculatus)</t>
        </is>
      </c>
      <c r="N21" s="20" t="n">
        <v>0</v>
      </c>
      <c r="O21" s="20" t="n">
        <v>1</v>
      </c>
      <c r="P21" s="20" t="n">
        <v>0.6</v>
      </c>
    </row>
    <row r="22">
      <c r="A22" s="13" t="inlineStr">
        <is>
          <t>黄鲈</t>
        </is>
      </c>
      <c r="B22" s="12" t="n">
        <v>2</v>
      </c>
      <c r="G22" s="20" t="inlineStr">
        <is>
          <t>黄鲈 (Perca flavescens)</t>
        </is>
      </c>
      <c r="H22" s="20" t="n">
        <v>0.2</v>
      </c>
      <c r="I22" s="20" t="n">
        <v>1</v>
      </c>
      <c r="J22" s="20" t="n">
        <v>0.6</v>
      </c>
      <c r="M22" s="20" t="inlineStr">
        <is>
          <t>黄鲈 (Perca flavescens)</t>
        </is>
      </c>
      <c r="N22" s="20" t="n">
        <v>0</v>
      </c>
      <c r="O22" s="20" t="n">
        <v>1</v>
      </c>
      <c r="P22" s="20" t="n">
        <v>1</v>
      </c>
    </row>
    <row r="23" ht="28.5" customHeight="1">
      <c r="A23" s="13" t="inlineStr">
        <is>
          <t>岩钝鲈</t>
        </is>
      </c>
      <c r="B23" s="12" t="n">
        <v>2</v>
      </c>
      <c r="G23" s="20" t="inlineStr">
        <is>
          <t>岩钝鲈 (Ambloplites rupestris)</t>
        </is>
      </c>
      <c r="H23" s="20" t="n">
        <v>0.2</v>
      </c>
      <c r="I23" s="20" t="n">
        <v>0.6</v>
      </c>
      <c r="J23" s="20" t="n">
        <v>1</v>
      </c>
      <c r="M23" s="20" t="inlineStr">
        <is>
          <t>岩钝鲈 (Ambloplites rupestris)</t>
        </is>
      </c>
      <c r="N23" s="20" t="n">
        <v>0</v>
      </c>
      <c r="O23" s="20" t="n">
        <v>0.6</v>
      </c>
      <c r="P23" s="20" t="n">
        <v>1</v>
      </c>
    </row>
    <row r="25" ht="27" customHeight="1">
      <c r="G25" s="20" t="inlineStr">
        <is>
          <t>金体美鳊小型品系 Golden_Bream</t>
        </is>
      </c>
      <c r="H25" s="20" t="n">
        <v>0.2</v>
      </c>
      <c r="I25" s="20" t="n">
        <v>1</v>
      </c>
      <c r="J25" s="20" t="n">
        <v>0.6</v>
      </c>
      <c r="M25" s="20" t="inlineStr">
        <is>
          <t>金体美鳊小型品系 Golden_Bream</t>
        </is>
      </c>
      <c r="N25" s="20" t="n">
        <v>0</v>
      </c>
      <c r="O25" s="20" t="n">
        <v>1</v>
      </c>
      <c r="P25" s="20" t="n">
        <v>0</v>
      </c>
    </row>
    <row r="26" ht="28.5" customHeight="1">
      <c r="G26" s="20" t="inlineStr">
        <is>
          <t>梭鲈 (Walleye, Sander vitreus)**</t>
        </is>
      </c>
      <c r="H26" s="20" t="n">
        <v>0.2</v>
      </c>
      <c r="I26" s="20" t="n">
        <v>0.6</v>
      </c>
      <c r="J26" s="20" t="n">
        <v>1</v>
      </c>
      <c r="M26" s="20" t="inlineStr">
        <is>
          <t>梭鲈 (Walleye, Sander vitreus)**</t>
        </is>
      </c>
      <c r="N26" s="20" t="n">
        <v>0</v>
      </c>
      <c r="O26" s="20" t="n">
        <v>0.6</v>
      </c>
      <c r="P26" s="20" t="n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N23"/>
  <sheetViews>
    <sheetView workbookViewId="0">
      <selection activeCell="C1" sqref="C1"/>
    </sheetView>
  </sheetViews>
  <sheetFormatPr baseColWidth="8" defaultRowHeight="14.25"/>
  <cols>
    <col width="17.75" customWidth="1" min="1" max="1"/>
    <col width="14.75" customWidth="1" min="2" max="2"/>
    <col width="19.25" bestFit="1" customWidth="1" min="9" max="9"/>
  </cols>
  <sheetData>
    <row r="1" ht="38.25" customHeight="1">
      <c r="A1" s="22" t="inlineStr">
        <is>
          <t>鱼种</t>
        </is>
      </c>
      <c r="B1" s="22" t="inlineStr">
        <is>
          <t>遮蔽</t>
        </is>
      </c>
      <c r="C1" s="22" t="inlineStr">
        <is>
          <t>[水下结构体]开放水域</t>
        </is>
      </c>
      <c r="D1" s="22" t="inlineStr">
        <is>
          <t>[水下结构体]水草</t>
        </is>
      </c>
      <c r="E1" s="22" t="inlineStr">
        <is>
          <t>[水下结构体]石头</t>
        </is>
      </c>
      <c r="F1" s="22" t="inlineStr">
        <is>
          <t>[水下结构体]沉木</t>
        </is>
      </c>
      <c r="G1" s="22" t="inlineStr">
        <is>
          <t>[水下结构体]桥墩</t>
        </is>
      </c>
      <c r="I1" s="19" t="inlineStr">
        <is>
          <t>鱼种</t>
        </is>
      </c>
      <c r="J1" s="19" t="inlineStr">
        <is>
          <t>开放水域</t>
        </is>
      </c>
      <c r="K1" s="19" t="inlineStr">
        <is>
          <t>水草</t>
        </is>
      </c>
      <c r="L1" s="19" t="inlineStr">
        <is>
          <t>石头</t>
        </is>
      </c>
      <c r="M1" s="19" t="inlineStr">
        <is>
          <t>沉木</t>
        </is>
      </c>
      <c r="N1" s="19" t="inlineStr">
        <is>
          <t>桥墩</t>
        </is>
      </c>
    </row>
    <row r="2" ht="15.75" customHeight="1">
      <c r="A2" s="20" t="inlineStr">
        <is>
          <t>丁鱥</t>
        </is>
      </c>
      <c r="B2" s="20" t="n"/>
      <c r="C2" s="20" t="n">
        <v>0.2</v>
      </c>
      <c r="D2" s="20" t="n">
        <v>0.6</v>
      </c>
      <c r="E2" s="20" t="n">
        <v>0.6</v>
      </c>
      <c r="F2" s="20" t="n">
        <v>1</v>
      </c>
      <c r="G2" s="20" t="n">
        <v>0.6</v>
      </c>
      <c r="I2" s="20" t="inlineStr">
        <is>
          <t>丁鱥</t>
        </is>
      </c>
      <c r="J2" s="20" t="n">
        <v>0.2</v>
      </c>
      <c r="K2" s="20" t="n">
        <v>1</v>
      </c>
      <c r="L2" s="20" t="n">
        <v>0.7</v>
      </c>
      <c r="M2" s="20" t="n">
        <v>0.7</v>
      </c>
      <c r="N2" s="20" t="n">
        <v>0.3</v>
      </c>
    </row>
    <row r="3" ht="15.75" customHeight="1">
      <c r="A3" s="20" t="inlineStr">
        <is>
          <t>金体美鳊</t>
        </is>
      </c>
      <c r="B3" s="20" t="n"/>
      <c r="C3" s="20" t="n">
        <v>0.2</v>
      </c>
      <c r="D3" s="20" t="n">
        <v>1</v>
      </c>
      <c r="E3" s="20" t="n">
        <v>0.6</v>
      </c>
      <c r="F3" s="20" t="n">
        <v>0.6</v>
      </c>
      <c r="G3" s="20" t="n">
        <v>0.6</v>
      </c>
      <c r="I3" s="20" t="inlineStr">
        <is>
          <t>金体美鳊</t>
        </is>
      </c>
      <c r="J3" s="20" t="n">
        <v>0.2</v>
      </c>
      <c r="K3" s="20" t="n">
        <v>1</v>
      </c>
      <c r="L3" s="20" t="n">
        <v>0.3</v>
      </c>
      <c r="M3" s="20" t="n">
        <v>0.5</v>
      </c>
      <c r="N3" s="20" t="n">
        <v>0.3</v>
      </c>
    </row>
    <row r="4" ht="15.75" customHeight="1">
      <c r="A4" s="20" t="inlineStr">
        <is>
          <t>绿太阳鱼</t>
        </is>
      </c>
      <c r="B4" s="20" t="n"/>
      <c r="C4" s="20" t="n">
        <v>0.6</v>
      </c>
      <c r="D4" s="20" t="n">
        <v>1</v>
      </c>
      <c r="E4" s="20" t="n">
        <v>0.6</v>
      </c>
      <c r="F4" s="20" t="n">
        <v>0.2</v>
      </c>
      <c r="G4" s="20" t="n">
        <v>0.2</v>
      </c>
      <c r="I4" s="20" t="inlineStr">
        <is>
          <t>绿太阳鱼</t>
        </is>
      </c>
      <c r="J4" s="20" t="n">
        <v>0.4</v>
      </c>
      <c r="K4" s="20" t="n">
        <v>1</v>
      </c>
      <c r="L4" s="20" t="n">
        <v>0.8</v>
      </c>
      <c r="M4" s="20" t="n">
        <v>0.7</v>
      </c>
      <c r="N4" s="20" t="n">
        <v>0.2</v>
      </c>
    </row>
    <row r="5" ht="15.75" customHeight="1">
      <c r="A5" s="20" t="inlineStr">
        <is>
          <t>黑刺盖太阳鱼</t>
        </is>
      </c>
      <c r="B5" s="20" t="n"/>
      <c r="C5" s="20" t="n">
        <v>0.6</v>
      </c>
      <c r="D5" s="20" t="n">
        <v>1</v>
      </c>
      <c r="E5" s="20" t="n">
        <v>0.6</v>
      </c>
      <c r="F5" s="20" t="n">
        <v>0.2</v>
      </c>
      <c r="G5" s="20" t="n">
        <v>0.2</v>
      </c>
      <c r="I5" s="20" t="inlineStr">
        <is>
          <t>黑刺盖太阳鱼</t>
        </is>
      </c>
      <c r="J5" s="20" t="n">
        <v>0.4</v>
      </c>
      <c r="K5" s="20" t="n">
        <v>1</v>
      </c>
      <c r="L5" s="20" t="n">
        <v>0.8</v>
      </c>
      <c r="M5" s="20" t="n">
        <v>0.7</v>
      </c>
      <c r="N5" s="20" t="n">
        <v>0.2</v>
      </c>
    </row>
    <row r="6" ht="15.75" customHeight="1">
      <c r="A6" s="20" t="inlineStr">
        <is>
          <t>白刺盖太阳鱼</t>
        </is>
      </c>
      <c r="B6" s="20" t="n"/>
      <c r="C6" s="20" t="n">
        <v>0.6</v>
      </c>
      <c r="D6" s="20" t="n">
        <v>1</v>
      </c>
      <c r="E6" s="20" t="n">
        <v>0.6</v>
      </c>
      <c r="F6" s="20" t="n">
        <v>0.6</v>
      </c>
      <c r="G6" s="20" t="n">
        <v>0.2</v>
      </c>
      <c r="I6" s="20" t="inlineStr">
        <is>
          <t>白刺盖太阳鱼</t>
        </is>
      </c>
      <c r="J6" s="20" t="n">
        <v>0.2</v>
      </c>
      <c r="K6" s="20" t="n">
        <v>0.7</v>
      </c>
      <c r="L6" s="20" t="n">
        <v>0.5</v>
      </c>
      <c r="M6" s="20" t="n">
        <v>1</v>
      </c>
      <c r="N6" s="20" t="n">
        <v>1</v>
      </c>
    </row>
    <row r="7" ht="15.75" customHeight="1">
      <c r="A7" s="20" t="inlineStr">
        <is>
          <t>红斑太阳鱼</t>
        </is>
      </c>
      <c r="B7" s="20" t="n"/>
      <c r="C7" s="20" t="n">
        <v>0.2</v>
      </c>
      <c r="D7" s="20" t="n">
        <v>0.6</v>
      </c>
      <c r="E7" s="20" t="n">
        <v>1</v>
      </c>
      <c r="F7" s="20" t="n">
        <v>0.6</v>
      </c>
      <c r="G7" s="20" t="n">
        <v>0.6</v>
      </c>
      <c r="I7" s="20" t="inlineStr">
        <is>
          <t>红斑太阳鱼</t>
        </is>
      </c>
      <c r="J7" s="20" t="n">
        <v>0.2</v>
      </c>
      <c r="K7" s="20" t="n">
        <v>0.8</v>
      </c>
      <c r="L7" s="20" t="n">
        <v>0.5</v>
      </c>
      <c r="M7" s="20" t="n">
        <v>1</v>
      </c>
      <c r="N7" s="20" t="n">
        <v>0.7</v>
      </c>
    </row>
    <row r="8" ht="15.75" customHeight="1">
      <c r="A8" s="20" t="inlineStr">
        <is>
          <t>大口黑鲈</t>
        </is>
      </c>
      <c r="B8" s="20" t="n"/>
      <c r="C8" s="20" t="n">
        <v>0.2</v>
      </c>
      <c r="D8" s="20" t="n">
        <v>1</v>
      </c>
      <c r="E8" s="20" t="n">
        <v>0.6</v>
      </c>
      <c r="F8" s="20" t="n">
        <v>1</v>
      </c>
      <c r="G8" s="20" t="n">
        <v>1</v>
      </c>
      <c r="I8" s="20" t="inlineStr">
        <is>
          <t>大口黑鲈</t>
        </is>
      </c>
      <c r="J8" s="20" t="n">
        <v>0.2</v>
      </c>
      <c r="K8" s="20" t="n">
        <v>1</v>
      </c>
      <c r="L8" s="20" t="n">
        <v>0.6</v>
      </c>
      <c r="M8" s="20" t="n">
        <v>0.9</v>
      </c>
      <c r="N8" s="20" t="n">
        <v>0.6</v>
      </c>
    </row>
    <row r="9" ht="15.75" customHeight="1">
      <c r="A9" s="20" t="inlineStr">
        <is>
          <t>斑点叉尾鮰</t>
        </is>
      </c>
      <c r="B9" s="20" t="n"/>
      <c r="C9" s="20" t="n">
        <v>0.2</v>
      </c>
      <c r="D9" s="20" t="n">
        <v>0.6</v>
      </c>
      <c r="E9" s="20" t="n">
        <v>1</v>
      </c>
      <c r="F9" s="20" t="n">
        <v>1</v>
      </c>
      <c r="G9" s="20" t="n">
        <v>0.6</v>
      </c>
      <c r="I9" s="20" t="inlineStr">
        <is>
          <t>斑点叉尾鮰</t>
        </is>
      </c>
      <c r="J9" s="20" t="n">
        <v>0.2</v>
      </c>
      <c r="K9" s="20" t="n">
        <v>0.4</v>
      </c>
      <c r="L9" s="20" t="n">
        <v>0.5</v>
      </c>
      <c r="M9" s="20" t="n">
        <v>1</v>
      </c>
      <c r="N9" s="20" t="n">
        <v>0.9</v>
      </c>
    </row>
    <row r="10" ht="15.75" customHeight="1">
      <c r="A10" s="20" t="inlineStr">
        <is>
          <t>驼背太阳鱼</t>
        </is>
      </c>
      <c r="B10" s="20" t="n"/>
      <c r="C10" s="20" t="n">
        <v>0.6</v>
      </c>
      <c r="D10" s="20" t="n">
        <v>1</v>
      </c>
      <c r="E10" s="20" t="n">
        <v>0.6</v>
      </c>
      <c r="F10" s="20" t="n">
        <v>0.2</v>
      </c>
      <c r="G10" s="20" t="n">
        <v>0.2</v>
      </c>
      <c r="I10" s="20" t="inlineStr">
        <is>
          <t>驼背太阳鱼</t>
        </is>
      </c>
      <c r="J10" s="20" t="n">
        <v>0.4</v>
      </c>
      <c r="K10" s="20" t="n">
        <v>1</v>
      </c>
      <c r="L10" s="20" t="n">
        <v>0.7</v>
      </c>
      <c r="M10" s="20" t="n">
        <v>0.6</v>
      </c>
      <c r="N10" s="20" t="n">
        <v>0.2</v>
      </c>
    </row>
    <row r="11" ht="15.75" customHeight="1">
      <c r="A11" s="20" t="inlineStr">
        <is>
          <t>水牛鱼</t>
        </is>
      </c>
      <c r="B11" s="20" t="n"/>
      <c r="C11" s="20" t="n">
        <v>1</v>
      </c>
      <c r="D11" s="20" t="n">
        <v>0.6</v>
      </c>
      <c r="E11" s="20" t="n">
        <v>0.2</v>
      </c>
      <c r="F11" s="20" t="n">
        <v>0.6</v>
      </c>
      <c r="G11" s="20" t="n">
        <v>0.2</v>
      </c>
      <c r="I11" s="20" t="inlineStr">
        <is>
          <t>水牛鱼</t>
        </is>
      </c>
      <c r="J11" s="20" t="n">
        <v>0.6</v>
      </c>
      <c r="K11" s="20" t="n">
        <v>1</v>
      </c>
      <c r="L11" s="20" t="n">
        <v>0.3</v>
      </c>
      <c r="M11" s="20" t="n">
        <v>0.5</v>
      </c>
      <c r="N11" s="20" t="n">
        <v>0.3</v>
      </c>
    </row>
    <row r="12" ht="15.75" customHeight="1">
      <c r="A12" s="20" t="inlineStr">
        <is>
          <t>小冠太阳鱼</t>
        </is>
      </c>
      <c r="B12" s="20" t="n"/>
      <c r="C12" s="20" t="n">
        <v>0.6</v>
      </c>
      <c r="D12" s="20" t="n">
        <v>1</v>
      </c>
      <c r="E12" s="20" t="n">
        <v>0.6</v>
      </c>
      <c r="F12" s="20" t="n">
        <v>0.2</v>
      </c>
      <c r="G12" s="20" t="n">
        <v>0.2</v>
      </c>
      <c r="I12" s="20" t="inlineStr">
        <is>
          <t>小冠太阳鱼</t>
        </is>
      </c>
      <c r="J12" s="20" t="n">
        <v>0.4</v>
      </c>
      <c r="K12" s="20" t="n">
        <v>1</v>
      </c>
      <c r="L12" s="20" t="n">
        <v>0.6</v>
      </c>
      <c r="M12" s="20" t="n">
        <v>0.5</v>
      </c>
      <c r="N12" s="20" t="n">
        <v>0.2</v>
      </c>
    </row>
    <row r="13" ht="15.75" customHeight="1">
      <c r="A13" s="20" t="inlineStr">
        <is>
          <t>蓝鳃太阳鱼</t>
        </is>
      </c>
      <c r="B13" s="20" t="n"/>
      <c r="C13" s="20" t="n">
        <v>0.6</v>
      </c>
      <c r="D13" s="20" t="n">
        <v>1</v>
      </c>
      <c r="E13" s="20" t="n">
        <v>0.6</v>
      </c>
      <c r="F13" s="20" t="n">
        <v>0.2</v>
      </c>
      <c r="G13" s="20" t="n">
        <v>0.2</v>
      </c>
      <c r="I13" s="20" t="inlineStr">
        <is>
          <t>蓝鳃太阳鱼</t>
        </is>
      </c>
      <c r="J13" s="20" t="n">
        <v>0.4</v>
      </c>
      <c r="K13" s="20" t="n">
        <v>1</v>
      </c>
      <c r="L13" s="20" t="n">
        <v>0.6</v>
      </c>
      <c r="M13" s="20" t="n">
        <v>0.5</v>
      </c>
      <c r="N13" s="20" t="n">
        <v>0.2</v>
      </c>
    </row>
    <row r="14" ht="15.75" customHeight="1">
      <c r="A14" s="20" t="inlineStr">
        <is>
          <t>白化叉尾鮰</t>
        </is>
      </c>
      <c r="B14" s="20" t="n"/>
      <c r="C14" s="20" t="n">
        <v>0.2</v>
      </c>
      <c r="D14" s="20" t="n">
        <v>0.6</v>
      </c>
      <c r="E14" s="20" t="n">
        <v>1</v>
      </c>
      <c r="F14" s="20" t="n">
        <v>1</v>
      </c>
      <c r="G14" s="20" t="n">
        <v>0.6</v>
      </c>
      <c r="I14" s="20" t="inlineStr">
        <is>
          <t>白化叉尾鮰</t>
        </is>
      </c>
      <c r="J14" s="20" t="n">
        <v>0.2</v>
      </c>
      <c r="K14" s="20" t="n">
        <v>0.4</v>
      </c>
      <c r="L14" s="20" t="n">
        <v>0.5</v>
      </c>
      <c r="M14" s="20" t="n">
        <v>1</v>
      </c>
      <c r="N14" s="20" t="n">
        <v>0.9</v>
      </c>
    </row>
    <row r="15" ht="15.75" customHeight="1">
      <c r="A15" s="20" t="inlineStr">
        <is>
          <t>美洲条纹狼鲈</t>
        </is>
      </c>
      <c r="B15" s="20" t="n"/>
      <c r="C15" s="20" t="n">
        <v>0.2</v>
      </c>
      <c r="D15" s="20" t="n">
        <v>1</v>
      </c>
      <c r="E15" s="20" t="n">
        <v>0.6</v>
      </c>
      <c r="F15" s="20" t="n">
        <v>1</v>
      </c>
      <c r="G15" s="20" t="n">
        <v>1</v>
      </c>
      <c r="I15" s="20" t="inlineStr">
        <is>
          <t>美洲条纹狼鲈</t>
        </is>
      </c>
      <c r="J15" s="20" t="n">
        <v>1</v>
      </c>
      <c r="K15" s="20" t="n">
        <v>0.2</v>
      </c>
      <c r="L15" s="20" t="n">
        <v>0.4</v>
      </c>
      <c r="M15" s="20" t="n">
        <v>0.5</v>
      </c>
      <c r="N15" s="20" t="n">
        <v>0.7</v>
      </c>
    </row>
    <row r="16" ht="15.75" customHeight="1">
      <c r="A16" s="20" t="inlineStr">
        <is>
          <t>玻璃梭鲈</t>
        </is>
      </c>
      <c r="B16" s="20" t="n"/>
      <c r="C16" s="20" t="n">
        <v>0.2</v>
      </c>
      <c r="D16" s="20" t="n">
        <v>0.6</v>
      </c>
      <c r="E16" s="20" t="n">
        <v>1</v>
      </c>
      <c r="F16" s="20" t="n">
        <v>0.6</v>
      </c>
      <c r="G16" s="20" t="n">
        <v>0.6</v>
      </c>
      <c r="I16" s="20" t="inlineStr">
        <is>
          <t>玻璃梭鲈</t>
        </is>
      </c>
      <c r="J16" s="20" t="n">
        <v>0.2</v>
      </c>
      <c r="K16" s="20" t="n">
        <v>0.3</v>
      </c>
      <c r="L16" s="20" t="n">
        <v>1</v>
      </c>
      <c r="M16" s="20" t="n">
        <v>0.8</v>
      </c>
      <c r="N16" s="20" t="n">
        <v>0.7</v>
      </c>
    </row>
    <row r="17" ht="15.75" customHeight="1">
      <c r="A17" s="20" t="inlineStr">
        <is>
          <t>北美狗鱼</t>
        </is>
      </c>
      <c r="B17" s="20" t="n"/>
      <c r="C17" s="20" t="n">
        <v>0.2</v>
      </c>
      <c r="D17" s="20" t="n">
        <v>1</v>
      </c>
      <c r="E17" s="20" t="n">
        <v>0.6</v>
      </c>
      <c r="F17" s="20" t="n">
        <v>0.6</v>
      </c>
      <c r="G17" s="20" t="n">
        <v>0.6</v>
      </c>
      <c r="I17" s="20" t="inlineStr">
        <is>
          <t>北美狗鱼</t>
        </is>
      </c>
      <c r="J17" s="20" t="n">
        <v>0.4</v>
      </c>
      <c r="K17" s="20" t="n">
        <v>1</v>
      </c>
      <c r="L17" s="20" t="n">
        <v>0.6</v>
      </c>
      <c r="M17" s="20" t="n">
        <v>0.6</v>
      </c>
      <c r="N17" s="20" t="n">
        <v>0.6</v>
      </c>
    </row>
    <row r="18" ht="15.75" customHeight="1">
      <c r="A18" s="20" t="inlineStr">
        <is>
          <t>弓鳍鱼</t>
        </is>
      </c>
      <c r="B18" s="20" t="n"/>
      <c r="C18" s="20" t="n">
        <v>0.2</v>
      </c>
      <c r="D18" s="20" t="n">
        <v>1</v>
      </c>
      <c r="E18" s="20" t="n">
        <v>0.6</v>
      </c>
      <c r="F18" s="20" t="n">
        <v>0.6</v>
      </c>
      <c r="G18" s="20" t="n">
        <v>0.6</v>
      </c>
      <c r="I18" s="20" t="inlineStr">
        <is>
          <t>弓鳍鱼</t>
        </is>
      </c>
      <c r="J18" s="20" t="n">
        <v>0.2</v>
      </c>
      <c r="K18" s="20" t="n">
        <v>1</v>
      </c>
      <c r="L18" s="20" t="n">
        <v>0.3</v>
      </c>
      <c r="M18" s="20" t="n">
        <v>0.5</v>
      </c>
      <c r="N18" s="20" t="n">
        <v>0.2</v>
      </c>
    </row>
    <row r="19" ht="15.75" customHeight="1">
      <c r="A19" s="20" t="inlineStr">
        <is>
          <t>斑点叉尾鮰（重复）</t>
        </is>
      </c>
      <c r="B19" s="20" t="n"/>
      <c r="C19" s="20" t="n">
        <v>0.2</v>
      </c>
      <c r="D19" s="20" t="n">
        <v>0.6</v>
      </c>
      <c r="E19" s="20" t="n">
        <v>1</v>
      </c>
      <c r="F19" s="20" t="n">
        <v>1</v>
      </c>
      <c r="G19" s="20" t="n">
        <v>0.6</v>
      </c>
      <c r="I19" s="20" t="inlineStr">
        <is>
          <t>斑点叉尾鮰（重复）</t>
        </is>
      </c>
      <c r="J19" s="20" t="n">
        <v>0.2</v>
      </c>
      <c r="K19" s="20" t="n">
        <v>0.4</v>
      </c>
      <c r="L19" s="20" t="n">
        <v>0.5</v>
      </c>
      <c r="M19" s="20" t="n">
        <v>1</v>
      </c>
      <c r="N19" s="20" t="n">
        <v>0.9</v>
      </c>
    </row>
    <row r="20" ht="15.75" customHeight="1">
      <c r="A20" s="20" t="inlineStr">
        <is>
          <t>大口黑鲈（重复）</t>
        </is>
      </c>
      <c r="B20" s="20" t="n"/>
      <c r="C20" s="20" t="n">
        <v>0.2</v>
      </c>
      <c r="D20" s="20" t="n">
        <v>1</v>
      </c>
      <c r="E20" s="20" t="n">
        <v>0.6</v>
      </c>
      <c r="F20" s="20" t="n">
        <v>1</v>
      </c>
      <c r="G20" s="20" t="n">
        <v>1</v>
      </c>
      <c r="I20" s="20" t="inlineStr">
        <is>
          <t>大口黑鲈（重复）</t>
        </is>
      </c>
      <c r="J20" s="20" t="n">
        <v>0.2</v>
      </c>
      <c r="K20" s="20" t="n">
        <v>1</v>
      </c>
      <c r="L20" s="20" t="n">
        <v>0.6</v>
      </c>
      <c r="M20" s="20" t="n">
        <v>0.9</v>
      </c>
      <c r="N20" s="20" t="n">
        <v>0.6</v>
      </c>
    </row>
    <row r="21" ht="15.75" customHeight="1">
      <c r="A21" s="20" t="inlineStr">
        <is>
          <t>黑斑刺盖太阳鱼</t>
        </is>
      </c>
      <c r="B21" s="20" t="n"/>
      <c r="C21" s="20" t="n">
        <v>0.6</v>
      </c>
      <c r="D21" s="20" t="n">
        <v>1</v>
      </c>
      <c r="E21" s="20" t="n">
        <v>0.6</v>
      </c>
      <c r="F21" s="20" t="n">
        <v>0.2</v>
      </c>
      <c r="G21" s="20" t="n">
        <v>0.2</v>
      </c>
      <c r="I21" s="20" t="inlineStr">
        <is>
          <t>黑斑刺盖太阳鱼</t>
        </is>
      </c>
      <c r="J21" s="20" t="n">
        <v>0.4</v>
      </c>
      <c r="K21" s="20" t="n">
        <v>1</v>
      </c>
      <c r="L21" s="20" t="n">
        <v>0.7</v>
      </c>
      <c r="M21" s="20" t="n">
        <v>0.7</v>
      </c>
      <c r="N21" s="20" t="n">
        <v>0.2</v>
      </c>
    </row>
    <row r="22" ht="15.75" customHeight="1">
      <c r="A22" s="20" t="inlineStr">
        <is>
          <t>黄鲈</t>
        </is>
      </c>
      <c r="B22" s="20" t="n"/>
      <c r="C22" s="20" t="n">
        <v>0.6</v>
      </c>
      <c r="D22" s="20" t="n">
        <v>0.6</v>
      </c>
      <c r="E22" s="20" t="n">
        <v>0.6</v>
      </c>
      <c r="F22" s="20" t="n">
        <v>0.2</v>
      </c>
      <c r="G22" s="20" t="n">
        <v>0.2</v>
      </c>
      <c r="I22" s="20" t="inlineStr">
        <is>
          <t>黄鲈</t>
        </is>
      </c>
      <c r="J22" s="20" t="n">
        <v>0.5</v>
      </c>
      <c r="K22" s="20" t="n">
        <v>1</v>
      </c>
      <c r="L22" s="20" t="n">
        <v>0.6</v>
      </c>
      <c r="M22" s="20" t="n">
        <v>0.5</v>
      </c>
      <c r="N22" s="20" t="n">
        <v>0.5</v>
      </c>
    </row>
    <row r="23" ht="15.75" customHeight="1">
      <c r="A23" s="20" t="inlineStr">
        <is>
          <t>岩钝鲈</t>
        </is>
      </c>
      <c r="B23" s="20" t="n"/>
      <c r="C23" s="20" t="n">
        <v>0.2</v>
      </c>
      <c r="D23" s="20" t="n">
        <v>0.6</v>
      </c>
      <c r="E23" s="20" t="n">
        <v>1</v>
      </c>
      <c r="F23" s="20" t="n">
        <v>0.6</v>
      </c>
      <c r="G23" s="20" t="n">
        <v>0.6</v>
      </c>
      <c r="I23" s="20" t="inlineStr">
        <is>
          <t>岩钝鲈</t>
        </is>
      </c>
      <c r="J23" s="20" t="n">
        <v>0.2</v>
      </c>
      <c r="K23" s="20" t="n">
        <v>0.4</v>
      </c>
      <c r="L23" s="20" t="n">
        <v>1</v>
      </c>
      <c r="M23" s="20" t="n">
        <v>0.7</v>
      </c>
      <c r="N23" s="20" t="n">
        <v>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B6"/>
  <sheetViews>
    <sheetView workbookViewId="0">
      <selection activeCell="G10" sqref="G10"/>
    </sheetView>
  </sheetViews>
  <sheetFormatPr baseColWidth="8" defaultRowHeight="14.25"/>
  <sheetData>
    <row r="1" customFormat="1" s="1">
      <c r="A1" s="1" t="inlineStr">
        <is>
          <t>等阶</t>
        </is>
      </c>
      <c r="B1" s="1" t="inlineStr">
        <is>
          <t>水温阈值</t>
        </is>
      </c>
    </row>
    <row r="2">
      <c r="A2" t="n">
        <v>1</v>
      </c>
      <c r="B2" t="n">
        <v>0</v>
      </c>
    </row>
    <row r="3">
      <c r="A3" t="n">
        <v>2</v>
      </c>
      <c r="B3" t="n">
        <v>0.2</v>
      </c>
    </row>
    <row r="4">
      <c r="A4" t="n">
        <v>3</v>
      </c>
      <c r="B4" t="n">
        <v>0.3</v>
      </c>
    </row>
    <row r="5">
      <c r="A5" t="n">
        <v>4</v>
      </c>
      <c r="B5" t="n">
        <v>0.5</v>
      </c>
    </row>
    <row r="6">
      <c r="A6" t="n">
        <v>5</v>
      </c>
      <c r="B6" t="n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B1"/>
  <sheetViews>
    <sheetView workbookViewId="0">
      <selection activeCell="B2" sqref="B2"/>
    </sheetView>
  </sheetViews>
  <sheetFormatPr baseColWidth="8" defaultRowHeight="14.25"/>
  <cols>
    <col width="40.5" customWidth="1" min="1" max="1"/>
  </cols>
  <sheetData>
    <row r="1" ht="15" customHeight="1">
      <c r="A1" s="21" t="inlineStr">
        <is>
          <t>global_temp_tolerence_width</t>
        </is>
      </c>
      <c r="B1" t="n">
        <v>2.3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P23"/>
  <sheetViews>
    <sheetView workbookViewId="0">
      <selection activeCell="O12" sqref="O12"/>
    </sheetView>
  </sheetViews>
  <sheetFormatPr baseColWidth="8" defaultRowHeight="27" customHeight="1"/>
  <cols>
    <col width="15.125" bestFit="1" customWidth="1" min="1" max="1"/>
    <col width="18.25" customWidth="1" min="13" max="13"/>
  </cols>
  <sheetData>
    <row r="1" ht="27" customHeight="1">
      <c r="A1" s="19" t="inlineStr">
        <is>
          <t>鱼种</t>
        </is>
      </c>
      <c r="B1" s="19" t="inlineStr">
        <is>
          <t>舒适温度min</t>
        </is>
      </c>
      <c r="C1" s="19" t="inlineStr">
        <is>
          <t>舒适温度max</t>
        </is>
      </c>
      <c r="D1" s="19" t="n"/>
      <c r="E1" s="19" t="inlineStr">
        <is>
          <t>中文文献</t>
        </is>
      </c>
      <c r="F1" s="19" t="inlineStr">
        <is>
          <t>鱼种</t>
        </is>
      </c>
      <c r="G1" s="19" t="inlineStr">
        <is>
          <t>舒适温度 min (℃)</t>
        </is>
      </c>
      <c r="H1" s="19" t="inlineStr">
        <is>
          <t>舒适温度 max (℃)</t>
        </is>
      </c>
      <c r="I1" s="19" t="inlineStr">
        <is>
          <t>fishbase</t>
        </is>
      </c>
      <c r="J1" s="19" t="inlineStr">
        <is>
          <t>鱼种</t>
        </is>
      </c>
      <c r="K1" s="19" t="inlineStr">
        <is>
          <t>舒适温度 min (℃)</t>
        </is>
      </c>
      <c r="L1" s="19" t="inlineStr">
        <is>
          <t>舒适温度 max (℃)</t>
        </is>
      </c>
      <c r="M1" s="19" t="inlineStr">
        <is>
          <t>备注及数据来源</t>
        </is>
      </c>
      <c r="N1" s="19" t="inlineStr">
        <is>
          <t>差额</t>
        </is>
      </c>
      <c r="O1" s="19" t="inlineStr">
        <is>
          <t>delta温度min</t>
        </is>
      </c>
      <c r="P1" s="19" t="inlineStr">
        <is>
          <t>delta温度max</t>
        </is>
      </c>
    </row>
    <row r="2" ht="27" customHeight="1">
      <c r="A2" s="13" t="inlineStr">
        <is>
          <t>丁鱥</t>
        </is>
      </c>
      <c r="B2" s="20" t="n">
        <v>17</v>
      </c>
      <c r="C2" s="20" t="n">
        <v>26</v>
      </c>
      <c r="D2" s="20" t="n"/>
      <c r="F2" s="20" t="inlineStr">
        <is>
          <t>丁鱥</t>
        </is>
      </c>
      <c r="G2" s="20" t="n">
        <v>18</v>
      </c>
      <c r="H2" s="20" t="n">
        <v>26</v>
      </c>
      <c r="J2" s="20" t="inlineStr">
        <is>
          <t>丁鱥 (如指【鳜】类，常与 Siniperca chuatsi 对应)</t>
        </is>
      </c>
      <c r="K2" s="20" t="n">
        <v>17</v>
      </c>
      <c r="L2" s="20" t="n">
        <v>26</v>
      </c>
      <c r="M2" s="20" t="inlineStr">
        <is>
          <t>FishBase 及文献资料</t>
        </is>
      </c>
      <c r="O2">
        <f>K2-G2</f>
        <v/>
      </c>
      <c r="P2">
        <f>L2-H2</f>
        <v/>
      </c>
    </row>
    <row r="3" ht="27" customHeight="1">
      <c r="A3" s="13" t="inlineStr">
        <is>
          <t>金体美鳊</t>
        </is>
      </c>
      <c r="B3" s="20" t="n">
        <v>19</v>
      </c>
      <c r="C3" s="20" t="n">
        <v>27</v>
      </c>
      <c r="D3" s="20" t="n"/>
      <c r="F3" s="20" t="inlineStr">
        <is>
          <t>金体美鳊</t>
        </is>
      </c>
      <c r="G3" s="20" t="n">
        <v>20</v>
      </c>
      <c r="H3" s="20" t="n">
        <v>28</v>
      </c>
      <c r="J3" s="20" t="inlineStr">
        <is>
          <t>金体美鳊</t>
        </is>
      </c>
      <c r="K3" s="20" t="n">
        <v>19</v>
      </c>
      <c r="L3" s="20" t="n">
        <v>27</v>
      </c>
      <c r="M3" s="20" t="inlineStr">
        <is>
          <t>FishBase 及文献资料</t>
        </is>
      </c>
      <c r="O3">
        <f>K3-G3</f>
        <v/>
      </c>
      <c r="P3">
        <f>L3-H3</f>
        <v/>
      </c>
    </row>
    <row r="4" ht="27" customHeight="1">
      <c r="A4" s="15" t="inlineStr">
        <is>
          <t>绿太阳鱼</t>
        </is>
      </c>
      <c r="B4" s="20" t="n">
        <v>20</v>
      </c>
      <c r="C4" s="20" t="n">
        <v>30</v>
      </c>
      <c r="D4" s="20" t="n"/>
      <c r="F4" s="20" t="inlineStr">
        <is>
          <t>绿太阳鱼</t>
        </is>
      </c>
      <c r="G4" s="20" t="n">
        <v>20</v>
      </c>
      <c r="H4" s="20" t="n">
        <v>30</v>
      </c>
      <c r="J4" s="20" t="inlineStr">
        <is>
          <t>绿太阳鱼</t>
        </is>
      </c>
      <c r="K4" s="20" t="n">
        <v>20</v>
      </c>
      <c r="L4" s="20" t="n">
        <v>30</v>
      </c>
      <c r="M4" s="20" t="inlineStr">
        <is>
          <t>FishBase（常见太阳鱼数据）</t>
        </is>
      </c>
      <c r="O4">
        <f>K4-G4</f>
        <v/>
      </c>
      <c r="P4">
        <f>L4-H4</f>
        <v/>
      </c>
    </row>
    <row r="5" ht="27" customHeight="1">
      <c r="A5" s="16" t="inlineStr">
        <is>
          <t>黑刺盖太阳鱼</t>
        </is>
      </c>
      <c r="B5" s="20" t="n">
        <v>20</v>
      </c>
      <c r="C5" s="20" t="n">
        <v>30</v>
      </c>
      <c r="D5" s="20" t="n"/>
      <c r="F5" s="20" t="inlineStr">
        <is>
          <t>黑刺盖太阳鱼</t>
        </is>
      </c>
      <c r="G5" s="20" t="n">
        <v>20</v>
      </c>
      <c r="H5" s="20" t="n">
        <v>30</v>
      </c>
      <c r="J5" s="20" t="inlineStr">
        <is>
          <t>黑刺盖太阳鱼</t>
        </is>
      </c>
      <c r="K5" s="20" t="n">
        <v>20</v>
      </c>
      <c r="L5" s="20" t="n">
        <v>30</v>
      </c>
      <c r="M5" s="20" t="inlineStr">
        <is>
          <t>FishBase</t>
        </is>
      </c>
      <c r="O5">
        <f>K5-G5</f>
        <v/>
      </c>
      <c r="P5">
        <f>L5-H5</f>
        <v/>
      </c>
    </row>
    <row r="6" ht="27" customHeight="1">
      <c r="A6" s="13" t="inlineStr">
        <is>
          <t>白刺盖太阳鱼</t>
        </is>
      </c>
      <c r="B6" s="20" t="n">
        <v>20</v>
      </c>
      <c r="C6" s="20" t="n">
        <v>30</v>
      </c>
      <c r="D6" s="20" t="n"/>
      <c r="F6" s="20" t="inlineStr">
        <is>
          <t>白刺盖太阳鱼</t>
        </is>
      </c>
      <c r="G6" s="20" t="n">
        <v>20</v>
      </c>
      <c r="H6" s="20" t="n">
        <v>30</v>
      </c>
      <c r="J6" s="20" t="inlineStr">
        <is>
          <t>白刺盖太阳鱼</t>
        </is>
      </c>
      <c r="K6" s="20" t="n">
        <v>20</v>
      </c>
      <c r="L6" s="20" t="n">
        <v>30</v>
      </c>
      <c r="M6" s="20" t="inlineStr">
        <is>
          <t>FishBase</t>
        </is>
      </c>
      <c r="O6">
        <f>K6-G6</f>
        <v/>
      </c>
      <c r="P6">
        <f>L6-H6</f>
        <v/>
      </c>
    </row>
    <row r="7" ht="27" customHeight="1">
      <c r="A7" s="13" t="inlineStr">
        <is>
          <t>红斑太阳鱼</t>
        </is>
      </c>
      <c r="B7" s="20" t="n">
        <v>22</v>
      </c>
      <c r="C7" s="20" t="n">
        <v>32</v>
      </c>
      <c r="D7" s="20" t="n"/>
      <c r="F7" s="20" t="inlineStr">
        <is>
          <t>红斑太阳鱼</t>
        </is>
      </c>
      <c r="G7" s="20" t="n">
        <v>22</v>
      </c>
      <c r="H7" s="20" t="n">
        <v>32</v>
      </c>
      <c r="J7" s="20" t="inlineStr">
        <is>
          <t>红斑太阳鱼</t>
        </is>
      </c>
      <c r="K7" s="20" t="n">
        <v>22</v>
      </c>
      <c r="L7" s="20" t="n">
        <v>32</v>
      </c>
      <c r="M7" s="20" t="inlineStr">
        <is>
          <t>FishBase 及文献资料</t>
        </is>
      </c>
      <c r="O7">
        <f>K7-G7</f>
        <v/>
      </c>
      <c r="P7">
        <f>L7-H7</f>
        <v/>
      </c>
    </row>
    <row r="8" ht="27" customHeight="1">
      <c r="A8" s="16" t="inlineStr">
        <is>
          <t>大口黑鲈</t>
        </is>
      </c>
      <c r="B8" s="20" t="n">
        <v>20</v>
      </c>
      <c r="C8" s="20" t="n">
        <v>30</v>
      </c>
      <c r="D8" s="20" t="n"/>
      <c r="F8" s="20" t="inlineStr">
        <is>
          <t>大口黑鲈</t>
        </is>
      </c>
      <c r="G8" s="20" t="n">
        <v>20</v>
      </c>
      <c r="H8" s="20" t="n">
        <v>30</v>
      </c>
      <c r="J8" s="20" t="inlineStr">
        <is>
          <t>大口黑鲈 (Micropterus salmoides)</t>
        </is>
      </c>
      <c r="K8" s="20" t="n">
        <v>20</v>
      </c>
      <c r="L8" s="20" t="n">
        <v>30</v>
      </c>
      <c r="M8" s="20" t="inlineStr">
        <is>
          <t>FishBase</t>
        </is>
      </c>
      <c r="O8">
        <f>K8-G8</f>
        <v/>
      </c>
      <c r="P8">
        <f>L8-H8</f>
        <v/>
      </c>
    </row>
    <row r="9" ht="27" customHeight="1">
      <c r="A9" s="16" t="inlineStr">
        <is>
          <t>斑点叉尾鮰</t>
        </is>
      </c>
      <c r="B9" s="20" t="n">
        <v>18</v>
      </c>
      <c r="C9" s="20" t="n">
        <v>26</v>
      </c>
      <c r="D9" s="20" t="n"/>
      <c r="F9" s="20" t="inlineStr">
        <is>
          <t>斑点叉尾鮰</t>
        </is>
      </c>
      <c r="G9" s="20" t="n">
        <v>18</v>
      </c>
      <c r="H9" s="20" t="n">
        <v>26</v>
      </c>
      <c r="J9" s="20" t="inlineStr">
        <is>
          <t>斑点叉尾鮰</t>
        </is>
      </c>
      <c r="K9" s="20" t="n">
        <v>18</v>
      </c>
      <c r="L9" s="20" t="n">
        <v>26</v>
      </c>
      <c r="M9" s="20" t="inlineStr">
        <is>
          <t>FishBase 及文献资料</t>
        </is>
      </c>
      <c r="O9">
        <f>K9-G9</f>
        <v/>
      </c>
      <c r="P9">
        <f>L9-H9</f>
        <v/>
      </c>
    </row>
    <row r="10" ht="27" customHeight="1">
      <c r="A10" s="13" t="inlineStr">
        <is>
          <t>驼背太阳鱼</t>
        </is>
      </c>
      <c r="B10" s="20" t="n">
        <v>20</v>
      </c>
      <c r="C10" s="20" t="n">
        <v>30</v>
      </c>
      <c r="D10" s="20" t="n"/>
      <c r="F10" s="20" t="inlineStr">
        <is>
          <t>驼背太阳鱼</t>
        </is>
      </c>
      <c r="G10" s="20" t="n">
        <v>20</v>
      </c>
      <c r="H10" s="20" t="n">
        <v>30</v>
      </c>
      <c r="J10" s="20" t="inlineStr">
        <is>
          <t>驼背太阳鱼</t>
        </is>
      </c>
      <c r="K10" s="20" t="n">
        <v>20</v>
      </c>
      <c r="L10" s="20" t="n">
        <v>30</v>
      </c>
      <c r="M10" s="20" t="inlineStr">
        <is>
          <t>FishBase</t>
        </is>
      </c>
      <c r="O10">
        <f>K10-G10</f>
        <v/>
      </c>
      <c r="P10">
        <f>L10-H10</f>
        <v/>
      </c>
    </row>
    <row r="11" ht="27" customHeight="1">
      <c r="A11" s="13" t="inlineStr">
        <is>
          <t>水牛鱼</t>
        </is>
      </c>
      <c r="B11" s="20" t="n">
        <v>19</v>
      </c>
      <c r="C11" s="20" t="n">
        <v>27</v>
      </c>
      <c r="D11" s="20" t="n"/>
      <c r="F11" s="20" t="inlineStr">
        <is>
          <t>水牛鱼</t>
        </is>
      </c>
      <c r="G11" s="20" t="n">
        <v>19</v>
      </c>
      <c r="H11" s="20" t="n">
        <v>27</v>
      </c>
      <c r="J11" s="20" t="inlineStr">
        <is>
          <t>水牛鱼</t>
        </is>
      </c>
      <c r="K11" s="20" t="n">
        <v>19</v>
      </c>
      <c r="L11" s="20" t="n">
        <v>27</v>
      </c>
      <c r="M11" s="20" t="inlineStr">
        <is>
          <t>FishBase 及文献资料</t>
        </is>
      </c>
      <c r="O11">
        <f>K11-G11</f>
        <v/>
      </c>
      <c r="P11">
        <f>L11-H11</f>
        <v/>
      </c>
    </row>
    <row r="12" ht="27" customHeight="1">
      <c r="A12" s="13" t="inlineStr">
        <is>
          <t>小冠太阳鱼</t>
        </is>
      </c>
      <c r="B12" s="20" t="n">
        <v>20</v>
      </c>
      <c r="C12" s="20" t="n">
        <v>30</v>
      </c>
      <c r="D12" s="20" t="n"/>
      <c r="F12" s="20" t="inlineStr">
        <is>
          <t>小冠太阳鱼</t>
        </is>
      </c>
      <c r="G12" s="20" t="n">
        <v>20</v>
      </c>
      <c r="H12" s="20" t="n">
        <v>30</v>
      </c>
      <c r="J12" s="20" t="inlineStr">
        <is>
          <t>小冠太阳鱼</t>
        </is>
      </c>
      <c r="K12" s="20" t="n">
        <v>20</v>
      </c>
      <c r="L12" s="20" t="n">
        <v>30</v>
      </c>
      <c r="M12" s="20" t="inlineStr">
        <is>
          <t>FishBase</t>
        </is>
      </c>
      <c r="O12">
        <f>K12-G12</f>
        <v/>
      </c>
      <c r="P12">
        <f>L12-H12</f>
        <v/>
      </c>
    </row>
    <row r="13" ht="27" customHeight="1">
      <c r="A13" s="13" t="inlineStr">
        <is>
          <t>蓝鳃太阳鱼</t>
        </is>
      </c>
      <c r="B13" s="20" t="n">
        <v>20</v>
      </c>
      <c r="C13" s="20" t="n">
        <v>30</v>
      </c>
      <c r="D13" s="20" t="n"/>
      <c r="F13" s="20" t="inlineStr">
        <is>
          <t>蓝鳃太阳鱼</t>
        </is>
      </c>
      <c r="G13" s="20" t="n">
        <v>20</v>
      </c>
      <c r="H13" s="20" t="n">
        <v>30</v>
      </c>
      <c r="J13" s="20" t="inlineStr">
        <is>
          <t>蓝鳃太阳鱼</t>
        </is>
      </c>
      <c r="K13" s="20" t="n">
        <v>20</v>
      </c>
      <c r="L13" s="20" t="n">
        <v>30</v>
      </c>
      <c r="M13" s="20" t="inlineStr">
        <is>
          <t>FishBase</t>
        </is>
      </c>
      <c r="O13">
        <f>K13-G13</f>
        <v/>
      </c>
      <c r="P13">
        <f>L13-H13</f>
        <v/>
      </c>
    </row>
    <row r="14" ht="27" customHeight="1">
      <c r="A14" s="14" t="inlineStr">
        <is>
          <t>白化叉尾鮰</t>
        </is>
      </c>
      <c r="B14" s="20" t="n">
        <v>18</v>
      </c>
      <c r="C14" s="20" t="n">
        <v>26</v>
      </c>
      <c r="D14" s="20" t="n"/>
      <c r="F14" s="20" t="inlineStr">
        <is>
          <t>白化叉尾鮰</t>
        </is>
      </c>
      <c r="G14" s="20" t="n">
        <v>18</v>
      </c>
      <c r="H14" s="20" t="n">
        <v>26</v>
      </c>
      <c r="J14" s="20" t="inlineStr">
        <is>
          <t>白化叉尾鮰</t>
        </is>
      </c>
      <c r="K14" s="20" t="n">
        <v>18</v>
      </c>
      <c r="L14" s="20" t="n">
        <v>26</v>
      </c>
      <c r="M14" s="20" t="inlineStr">
        <is>
          <t>FishBase 及文献资料</t>
        </is>
      </c>
      <c r="O14">
        <f>K14-G14</f>
        <v/>
      </c>
      <c r="P14">
        <f>L14-H14</f>
        <v/>
      </c>
    </row>
    <row r="15" ht="27" customHeight="1">
      <c r="A15" s="13" t="inlineStr">
        <is>
          <t>美洲条纹狼鲈</t>
        </is>
      </c>
      <c r="B15" t="n">
        <v>20</v>
      </c>
      <c r="C15" t="n">
        <v>30</v>
      </c>
      <c r="F15" s="20" t="inlineStr">
        <is>
          <t>美洲条纹狼鲈</t>
        </is>
      </c>
      <c r="G15" s="20" t="n">
        <v>20</v>
      </c>
      <c r="H15" s="20" t="n">
        <v>30</v>
      </c>
      <c r="J15" s="20" t="inlineStr">
        <is>
          <t>美洲条纹狼鲈</t>
        </is>
      </c>
      <c r="K15" s="20" t="n">
        <v>20</v>
      </c>
      <c r="L15" s="20" t="n">
        <v>30</v>
      </c>
      <c r="M15" s="20" t="inlineStr">
        <is>
          <t>FishBase</t>
        </is>
      </c>
      <c r="O15">
        <f>K15-G15</f>
        <v/>
      </c>
      <c r="P15">
        <f>L15-H15</f>
        <v/>
      </c>
    </row>
    <row r="16" ht="27" customHeight="1">
      <c r="A16" s="13" t="inlineStr">
        <is>
          <t>玻璃梭鲈</t>
        </is>
      </c>
      <c r="B16" t="n">
        <v>20</v>
      </c>
      <c r="C16" t="n">
        <v>30</v>
      </c>
      <c r="F16" s="20" t="inlineStr">
        <is>
          <t>玻璃梭鲈</t>
        </is>
      </c>
      <c r="G16" s="20" t="n">
        <v>20</v>
      </c>
      <c r="H16" s="20" t="n">
        <v>30</v>
      </c>
      <c r="J16" s="20" t="inlineStr">
        <is>
          <t>玻璃梭鲈</t>
        </is>
      </c>
      <c r="K16" s="20" t="n">
        <v>20</v>
      </c>
      <c r="L16" s="20" t="n">
        <v>30</v>
      </c>
      <c r="M16" s="20" t="inlineStr">
        <is>
          <t>FishBase</t>
        </is>
      </c>
      <c r="O16">
        <f>K16-G16</f>
        <v/>
      </c>
      <c r="P16">
        <f>L16-H16</f>
        <v/>
      </c>
    </row>
    <row r="17" ht="27" customHeight="1">
      <c r="A17" s="13" t="inlineStr">
        <is>
          <t>北美狗鱼</t>
        </is>
      </c>
      <c r="B17" t="n">
        <v>12</v>
      </c>
      <c r="C17" t="n">
        <v>24</v>
      </c>
      <c r="F17" s="20" t="inlineStr">
        <is>
          <t>北美狗鱼</t>
        </is>
      </c>
      <c r="G17" s="20" t="n">
        <v>10</v>
      </c>
      <c r="H17" s="20" t="n">
        <v>22</v>
      </c>
      <c r="J17" s="20" t="inlineStr">
        <is>
          <t>北美狗鱼</t>
        </is>
      </c>
      <c r="K17" s="20" t="n">
        <v>12</v>
      </c>
      <c r="L17" s="20" t="n">
        <v>24</v>
      </c>
      <c r="M17" s="20" t="inlineStr">
        <is>
          <t>FishBase（部分记录显示较低温段）</t>
        </is>
      </c>
      <c r="O17">
        <f>K17-G17</f>
        <v/>
      </c>
      <c r="P17">
        <f>L17-H17</f>
        <v/>
      </c>
    </row>
    <row r="18" ht="27" customHeight="1">
      <c r="A18" s="13" t="inlineStr">
        <is>
          <t>弓鳍鱼</t>
        </is>
      </c>
      <c r="B18" t="n">
        <v>20</v>
      </c>
      <c r="C18" t="n">
        <v>30</v>
      </c>
      <c r="F18" s="20" t="inlineStr">
        <is>
          <t>弓鳍鱼</t>
        </is>
      </c>
      <c r="G18" s="20" t="n">
        <v>20</v>
      </c>
      <c r="H18" s="20" t="n">
        <v>30</v>
      </c>
      <c r="J18" s="20" t="inlineStr">
        <is>
          <t>弓鳍鱼</t>
        </is>
      </c>
      <c r="K18" s="20" t="n">
        <v>20</v>
      </c>
      <c r="L18" s="20" t="n">
        <v>30</v>
      </c>
      <c r="M18" s="20" t="inlineStr">
        <is>
          <t>FishBase</t>
        </is>
      </c>
      <c r="O18">
        <f>K18-G18</f>
        <v/>
      </c>
      <c r="P18">
        <f>L18-H18</f>
        <v/>
      </c>
    </row>
    <row r="19" ht="27" customHeight="1">
      <c r="A19" s="16" t="inlineStr">
        <is>
          <t>斑点叉尾鮰</t>
        </is>
      </c>
      <c r="B19" t="n">
        <v>18</v>
      </c>
      <c r="C19" t="n">
        <v>26</v>
      </c>
      <c r="F19" s="20" t="inlineStr">
        <is>
          <t>斑点叉尾鮰</t>
        </is>
      </c>
      <c r="G19" s="20" t="n">
        <v>18</v>
      </c>
      <c r="H19" s="20" t="n">
        <v>26</v>
      </c>
      <c r="J19" s="20" t="inlineStr">
        <is>
          <t>斑点叉尾鮰</t>
        </is>
      </c>
      <c r="K19" s="20" t="n">
        <v>18</v>
      </c>
      <c r="L19" s="20" t="n">
        <v>26</v>
      </c>
      <c r="M19" s="20" t="inlineStr">
        <is>
          <t>（与上条数据一致）</t>
        </is>
      </c>
      <c r="O19">
        <f>K19-G19</f>
        <v/>
      </c>
      <c r="P19">
        <f>L19-H19</f>
        <v/>
      </c>
    </row>
    <row r="20" ht="27" customHeight="1">
      <c r="A20" s="16" t="inlineStr">
        <is>
          <t>大口黑鲈</t>
        </is>
      </c>
      <c r="B20" t="n">
        <v>20</v>
      </c>
      <c r="C20" t="n">
        <v>30</v>
      </c>
      <c r="F20" s="20" t="inlineStr">
        <is>
          <t>大口黑鲈</t>
        </is>
      </c>
      <c r="G20" s="20" t="n">
        <v>20</v>
      </c>
      <c r="H20" s="20" t="n">
        <v>30</v>
      </c>
      <c r="J20" s="20" t="inlineStr">
        <is>
          <t>大口黑鲈</t>
        </is>
      </c>
      <c r="K20" s="20" t="n">
        <v>20</v>
      </c>
      <c r="L20" s="20" t="n">
        <v>30</v>
      </c>
      <c r="M20" s="20" t="inlineStr">
        <is>
          <t>（与前述记录一致）</t>
        </is>
      </c>
      <c r="O20">
        <f>K20-G20</f>
        <v/>
      </c>
      <c r="P20">
        <f>L20-H20</f>
        <v/>
      </c>
    </row>
    <row r="21" ht="27" customHeight="1">
      <c r="A21" s="16" t="inlineStr">
        <is>
          <t>黑斑刺盖太阳鱼</t>
        </is>
      </c>
      <c r="B21" t="n">
        <v>20</v>
      </c>
      <c r="C21" t="n">
        <v>30</v>
      </c>
      <c r="F21" s="20" t="inlineStr">
        <is>
          <t>黑斑刺盖太阳鱼</t>
        </is>
      </c>
      <c r="G21" s="20" t="n">
        <v>20</v>
      </c>
      <c r="H21" s="20" t="n">
        <v>30</v>
      </c>
      <c r="J21" s="20" t="inlineStr">
        <is>
          <t>黑斑刺盖太阳鱼</t>
        </is>
      </c>
      <c r="K21" s="20" t="n">
        <v>20</v>
      </c>
      <c r="L21" s="20" t="n">
        <v>30</v>
      </c>
      <c r="M21" s="20" t="inlineStr">
        <is>
          <t>FishBase</t>
        </is>
      </c>
      <c r="O21">
        <f>K21-G21</f>
        <v/>
      </c>
      <c r="P21">
        <f>L21-H21</f>
        <v/>
      </c>
    </row>
    <row r="22" ht="27" customHeight="1">
      <c r="A22" s="13" t="inlineStr">
        <is>
          <t>黄鲈</t>
        </is>
      </c>
      <c r="B22" t="n">
        <v>18</v>
      </c>
      <c r="C22" t="n">
        <v>26</v>
      </c>
      <c r="F22" s="20" t="inlineStr">
        <is>
          <t>黄鲈</t>
        </is>
      </c>
      <c r="G22" s="20" t="n">
        <v>18</v>
      </c>
      <c r="H22" s="20" t="n">
        <v>26</v>
      </c>
      <c r="J22" s="20" t="inlineStr">
        <is>
          <t>黄鲈</t>
        </is>
      </c>
      <c r="K22" s="20" t="n">
        <v>18</v>
      </c>
      <c r="L22" s="20" t="n">
        <v>26</v>
      </c>
      <c r="M22" s="20" t="inlineStr">
        <is>
          <t>FishBase 及文献资料</t>
        </is>
      </c>
      <c r="O22">
        <f>K22-G22</f>
        <v/>
      </c>
      <c r="P22">
        <f>L22-H22</f>
        <v/>
      </c>
    </row>
    <row r="23" ht="27" customHeight="1">
      <c r="A23" s="13" t="inlineStr">
        <is>
          <t>岩钝鲈</t>
        </is>
      </c>
      <c r="B23" t="n">
        <v>16</v>
      </c>
      <c r="C23" t="n">
        <v>24</v>
      </c>
      <c r="F23" s="20" t="inlineStr">
        <is>
          <t>岩钝鲈</t>
        </is>
      </c>
      <c r="G23" s="20" t="n">
        <v>16</v>
      </c>
      <c r="H23" s="20" t="n">
        <v>24</v>
      </c>
      <c r="J23" s="20" t="inlineStr">
        <is>
          <t>岩钝鲈</t>
        </is>
      </c>
      <c r="K23" s="20" t="n">
        <v>16</v>
      </c>
      <c r="L23" s="20" t="n">
        <v>24</v>
      </c>
      <c r="M23" s="20" t="inlineStr">
        <is>
          <t>FishBase 及文献资料</t>
        </is>
      </c>
      <c r="O23">
        <f>K23-G23</f>
        <v/>
      </c>
      <c r="P23">
        <f>L23-H23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 codeName="Sheet2">
    <outlinePr summaryBelow="1" summaryRight="1"/>
    <pageSetUpPr/>
  </sheetPr>
  <dimension ref="A1:D6"/>
  <sheetViews>
    <sheetView workbookViewId="0">
      <selection activeCell="P15" sqref="P15"/>
    </sheetView>
  </sheetViews>
  <sheetFormatPr baseColWidth="8" defaultRowHeight="14.25"/>
  <cols>
    <col width="12.125" bestFit="1" customWidth="1" min="3" max="3"/>
  </cols>
  <sheetData>
    <row r="1" customFormat="1" s="1">
      <c r="A1" s="3" t="inlineStr">
        <is>
          <t>品质</t>
        </is>
      </c>
      <c r="B1" s="3" t="inlineStr">
        <is>
          <t>后缀</t>
        </is>
      </c>
      <c r="C1" s="3" t="inlineStr">
        <is>
          <t>枚举</t>
        </is>
      </c>
      <c r="D1" s="3" t="inlineStr">
        <is>
          <t>权重占比</t>
        </is>
      </c>
    </row>
    <row r="2">
      <c r="A2" s="12" t="n">
        <v>1</v>
      </c>
      <c r="B2" s="12" t="inlineStr">
        <is>
          <t>_Young</t>
        </is>
      </c>
      <c r="C2" s="11" t="inlineStr">
        <is>
          <t>[鱼规格]幼年</t>
        </is>
      </c>
      <c r="D2" s="12" t="n">
        <v>1000</v>
      </c>
    </row>
    <row r="3">
      <c r="A3" s="12" t="n">
        <v>2</v>
      </c>
      <c r="B3" s="12" t="inlineStr">
        <is>
          <t>_Common</t>
        </is>
      </c>
      <c r="C3" s="11" t="inlineStr">
        <is>
          <t>[鱼规格]成年</t>
        </is>
      </c>
      <c r="D3" s="12" t="n">
        <v>1000</v>
      </c>
    </row>
    <row r="4">
      <c r="A4" s="12" t="n">
        <v>3</v>
      </c>
      <c r="B4" s="12" t="inlineStr">
        <is>
          <t>_Trophy</t>
        </is>
      </c>
      <c r="C4" s="11" t="inlineStr">
        <is>
          <t>[鱼规格]奖杯</t>
        </is>
      </c>
      <c r="D4" s="12" t="n">
        <v>500</v>
      </c>
    </row>
    <row r="5">
      <c r="A5" s="12" t="n">
        <v>4</v>
      </c>
      <c r="B5" s="12" t="inlineStr">
        <is>
          <t>_Unique</t>
        </is>
      </c>
      <c r="C5" s="11" t="inlineStr">
        <is>
          <t>[鱼规格]特殊</t>
        </is>
      </c>
      <c r="D5" s="12" t="n">
        <v>250</v>
      </c>
    </row>
    <row r="6">
      <c r="A6" s="12" t="n">
        <v>5</v>
      </c>
      <c r="B6" s="12" t="inlineStr">
        <is>
          <t>_Apex</t>
        </is>
      </c>
      <c r="C6" s="11" t="inlineStr">
        <is>
          <t>[鱼规格]传奇</t>
        </is>
      </c>
      <c r="D6" s="12" t="n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9" t="inlineStr">
        <is>
          <t>中文名</t>
        </is>
      </c>
      <c r="B1" s="59" t="inlineStr">
        <is>
          <t>英文名</t>
        </is>
      </c>
      <c r="C1" s="59" t="inlineStr">
        <is>
          <t>平均重量（磅）</t>
        </is>
      </c>
      <c r="D1" s="59" t="inlineStr">
        <is>
          <t>单价（美元/磅）</t>
        </is>
      </c>
      <c r="E1" s="59" t="inlineStr">
        <is>
          <t>难度</t>
        </is>
      </c>
      <c r="F1" s="59" t="inlineStr">
        <is>
          <t>norm_price</t>
        </is>
      </c>
      <c r="G1" s="59" t="inlineStr">
        <is>
          <t>norm_diff</t>
        </is>
      </c>
      <c r="H1" s="59" t="inlineStr">
        <is>
          <t>norm_weight</t>
        </is>
      </c>
      <c r="I1" s="59" t="inlineStr">
        <is>
          <t>Score</t>
        </is>
      </c>
      <c r="J1" s="59" t="inlineStr">
        <is>
          <t>等阶</t>
        </is>
      </c>
      <c r="K1" s="59" t="inlineStr">
        <is>
          <t>细化等阶</t>
        </is>
      </c>
      <c r="L1" s="59" t="inlineStr">
        <is>
          <t>单条价格</t>
        </is>
      </c>
    </row>
    <row r="2">
      <c r="A2" t="inlineStr">
        <is>
          <t>白化高首鲟</t>
        </is>
      </c>
      <c r="B2" t="inlineStr">
        <is>
          <t>Albino White Sturgeon</t>
        </is>
      </c>
      <c r="C2" t="n">
        <v>100</v>
      </c>
      <c r="D2" t="n">
        <v>15000</v>
      </c>
      <c r="E2" t="n">
        <v>9</v>
      </c>
      <c r="F2" t="n">
        <v>1</v>
      </c>
      <c r="G2" t="n">
        <v>0.8888888888888888</v>
      </c>
      <c r="H2" t="n">
        <v>0.3331110370123375</v>
      </c>
      <c r="I2" t="n">
        <v>0.8332888740691341</v>
      </c>
      <c r="J2" t="n">
        <v>9</v>
      </c>
      <c r="K2" t="n">
        <v>1</v>
      </c>
      <c r="L2" t="n">
        <v>1500000</v>
      </c>
    </row>
    <row r="3">
      <c r="A3" t="inlineStr">
        <is>
          <t>白金火箭</t>
        </is>
      </c>
      <c r="B3" t="inlineStr">
        <is>
          <t>White Alligator Gar</t>
        </is>
      </c>
      <c r="C3" t="n">
        <v>5</v>
      </c>
      <c r="D3" t="n">
        <v>7000</v>
      </c>
      <c r="E3" t="n">
        <v>10</v>
      </c>
      <c r="F3" t="n">
        <v>0.4666595554607395</v>
      </c>
      <c r="G3" t="n">
        <v>1</v>
      </c>
      <c r="H3" t="n">
        <v>0.01633877959319774</v>
      </c>
      <c r="I3" t="n">
        <v>0.5365975336490093</v>
      </c>
      <c r="J3" t="n">
        <v>9</v>
      </c>
      <c r="K3" t="n">
        <v>2</v>
      </c>
      <c r="L3" t="n">
        <v>35000</v>
      </c>
    </row>
    <row r="4">
      <c r="A4" t="inlineStr">
        <is>
          <t>尖吻鲟</t>
        </is>
      </c>
      <c r="B4" t="inlineStr">
        <is>
          <t>Atlantic Sturgeon</t>
        </is>
      </c>
      <c r="C4" t="n">
        <v>300</v>
      </c>
      <c r="D4" t="n">
        <v>300</v>
      </c>
      <c r="E4" t="n">
        <v>10</v>
      </c>
      <c r="F4" t="n">
        <v>0.01998693315910879</v>
      </c>
      <c r="G4" t="n">
        <v>1</v>
      </c>
      <c r="H4" t="n">
        <v>1</v>
      </c>
      <c r="I4" t="n">
        <v>0.5099934665795545</v>
      </c>
      <c r="J4" t="n">
        <v>9</v>
      </c>
      <c r="K4" t="n">
        <v>3</v>
      </c>
      <c r="L4" t="n">
        <v>90000</v>
      </c>
    </row>
    <row r="5">
      <c r="A5" t="inlineStr">
        <is>
          <t>高首鲟</t>
        </is>
      </c>
      <c r="B5" t="inlineStr">
        <is>
          <t>White Sturgeon</t>
        </is>
      </c>
      <c r="C5" t="n">
        <v>100</v>
      </c>
      <c r="D5" t="n">
        <v>15</v>
      </c>
      <c r="E5" t="n">
        <v>9</v>
      </c>
      <c r="F5" t="n">
        <v>0.0009866798223976321</v>
      </c>
      <c r="G5" t="n">
        <v>0.8888888888888888</v>
      </c>
      <c r="H5" t="n">
        <v>0.3331110370123375</v>
      </c>
      <c r="I5" t="n">
        <v>0.333782213980333</v>
      </c>
      <c r="J5" t="n">
        <v>9</v>
      </c>
      <c r="K5" t="n">
        <v>4</v>
      </c>
      <c r="L5" t="n">
        <v>1500</v>
      </c>
    </row>
    <row r="6">
      <c r="A6" t="inlineStr">
        <is>
          <t>鸭嘴鲟</t>
        </is>
      </c>
      <c r="B6" t="inlineStr">
        <is>
          <t>American Paddlefish</t>
        </is>
      </c>
      <c r="C6" t="n">
        <v>60</v>
      </c>
      <c r="D6" t="n">
        <v>10</v>
      </c>
      <c r="E6" t="n">
        <v>8</v>
      </c>
      <c r="F6" t="n">
        <v>0.0006533420445605943</v>
      </c>
      <c r="G6" t="n">
        <v>0.7777777777777778</v>
      </c>
      <c r="H6" t="n">
        <v>0.1997332444148049</v>
      </c>
      <c r="I6" t="n">
        <v>0.2736066532385746</v>
      </c>
      <c r="J6" t="n">
        <v>9</v>
      </c>
      <c r="K6" t="n">
        <v>5</v>
      </c>
      <c r="L6" t="n">
        <v>600</v>
      </c>
    </row>
    <row r="7">
      <c r="A7" t="inlineStr">
        <is>
          <t>北美狗鱼</t>
        </is>
      </c>
      <c r="B7" t="inlineStr">
        <is>
          <t>Muskellunge</t>
        </is>
      </c>
      <c r="C7" t="n">
        <v>5</v>
      </c>
      <c r="D7" t="n">
        <v>17.95</v>
      </c>
      <c r="E7" t="n">
        <v>9</v>
      </c>
      <c r="F7" t="n">
        <v>0.001183349111321484</v>
      </c>
      <c r="G7" t="n">
        <v>0.8888888888888888</v>
      </c>
      <c r="H7" t="n">
        <v>0.01633877959319774</v>
      </c>
      <c r="I7" t="n">
        <v>0.2705260971409669</v>
      </c>
      <c r="J7" t="n">
        <v>9</v>
      </c>
      <c r="K7" t="n">
        <v>6</v>
      </c>
      <c r="L7" t="n">
        <v>89.75</v>
      </c>
    </row>
    <row r="8">
      <c r="A8" t="inlineStr">
        <is>
          <t>短吻鲟</t>
        </is>
      </c>
      <c r="B8" t="inlineStr">
        <is>
          <t>Shortnose Sturgeon</t>
        </is>
      </c>
      <c r="C8" t="n">
        <v>4</v>
      </c>
      <c r="D8" t="n">
        <v>12</v>
      </c>
      <c r="E8" t="n">
        <v>9</v>
      </c>
      <c r="F8" t="n">
        <v>0.0007866771556954093</v>
      </c>
      <c r="G8" t="n">
        <v>0.8888888888888888</v>
      </c>
      <c r="H8" t="n">
        <v>0.01300433477825942</v>
      </c>
      <c r="I8" t="n">
        <v>0.2696608722001662</v>
      </c>
      <c r="J8" t="n">
        <v>9</v>
      </c>
      <c r="K8" t="n">
        <v>7</v>
      </c>
      <c r="L8" t="n">
        <v>48</v>
      </c>
    </row>
    <row r="9">
      <c r="A9" t="inlineStr">
        <is>
          <t>美洲条纹狼鲈</t>
        </is>
      </c>
      <c r="B9" t="inlineStr">
        <is>
          <t>Striped Bass</t>
        </is>
      </c>
      <c r="C9" t="n">
        <v>20</v>
      </c>
      <c r="D9" t="n">
        <v>6</v>
      </c>
      <c r="E9" t="n">
        <v>8</v>
      </c>
      <c r="F9" t="n">
        <v>0.0003866718222909639</v>
      </c>
      <c r="G9" t="n">
        <v>0.7777777777777778</v>
      </c>
      <c r="H9" t="n">
        <v>0.06635545181727243</v>
      </c>
      <c r="I9" t="n">
        <v>0.2467977596079333</v>
      </c>
      <c r="J9" t="n">
        <v>8</v>
      </c>
      <c r="K9" t="n">
        <v>1</v>
      </c>
      <c r="L9" t="n">
        <v>120</v>
      </c>
    </row>
    <row r="10">
      <c r="A10" t="inlineStr">
        <is>
          <t>斑点雀鳝</t>
        </is>
      </c>
      <c r="B10" t="inlineStr">
        <is>
          <t>Spotted Gar</t>
        </is>
      </c>
      <c r="C10" t="n">
        <v>8</v>
      </c>
      <c r="D10" t="n">
        <v>5</v>
      </c>
      <c r="E10" t="n">
        <v>8</v>
      </c>
      <c r="F10" t="n">
        <v>0.0003200042667235563</v>
      </c>
      <c r="G10" t="n">
        <v>0.7777777777777778</v>
      </c>
      <c r="H10" t="n">
        <v>0.02634211403801267</v>
      </c>
      <c r="I10" t="n">
        <v>0.2387617582742977</v>
      </c>
      <c r="J10" t="n">
        <v>8</v>
      </c>
      <c r="K10" t="n">
        <v>2</v>
      </c>
      <c r="L10" t="n">
        <v>40</v>
      </c>
    </row>
    <row r="11">
      <c r="A11" t="inlineStr">
        <is>
          <t>白化叉尾鮰</t>
        </is>
      </c>
      <c r="B11" t="inlineStr">
        <is>
          <t>White Channel Catfish</t>
        </is>
      </c>
      <c r="C11" t="n">
        <v>5</v>
      </c>
      <c r="D11" t="n">
        <v>20</v>
      </c>
      <c r="E11" t="n">
        <v>8</v>
      </c>
      <c r="F11" t="n">
        <v>0.00132001760023467</v>
      </c>
      <c r="G11" t="n">
        <v>0.7777777777777778</v>
      </c>
      <c r="H11" t="n">
        <v>0.01633877959319774</v>
      </c>
      <c r="I11" t="n">
        <v>0.2372610980520902</v>
      </c>
      <c r="J11" t="n">
        <v>8</v>
      </c>
      <c r="K11" t="n">
        <v>3</v>
      </c>
      <c r="L11" t="n">
        <v>100</v>
      </c>
    </row>
    <row r="12">
      <c r="A12" t="inlineStr">
        <is>
          <t>黑牛胭脂鱼</t>
        </is>
      </c>
      <c r="B12" t="inlineStr">
        <is>
          <t>Black Buffalo</t>
        </is>
      </c>
      <c r="C12" t="n">
        <v>4.1</v>
      </c>
      <c r="D12" t="n">
        <v>5.99</v>
      </c>
      <c r="E12" t="n">
        <v>8</v>
      </c>
      <c r="F12" t="n">
        <v>0.0003860051467352898</v>
      </c>
      <c r="G12" t="n">
        <v>0.7777777777777778</v>
      </c>
      <c r="H12" t="n">
        <v>0.01333777925975325</v>
      </c>
      <c r="I12" t="n">
        <v>0.2361938917586516</v>
      </c>
      <c r="J12" t="n">
        <v>8</v>
      </c>
      <c r="K12" t="n">
        <v>4</v>
      </c>
      <c r="L12" t="n">
        <v>24.559</v>
      </c>
    </row>
    <row r="13">
      <c r="A13" t="inlineStr">
        <is>
          <t>七鳃鳗</t>
        </is>
      </c>
      <c r="B13" t="inlineStr">
        <is>
          <t>Petromyzontidae (Lamprey)</t>
        </is>
      </c>
      <c r="C13" t="n">
        <v>2</v>
      </c>
      <c r="D13" t="n">
        <v>10</v>
      </c>
      <c r="E13" t="n">
        <v>8</v>
      </c>
      <c r="F13" t="n">
        <v>0.0006533420445605943</v>
      </c>
      <c r="G13" t="n">
        <v>0.7777777777777778</v>
      </c>
      <c r="H13" t="n">
        <v>0.006335445148382794</v>
      </c>
      <c r="I13" t="n">
        <v>0.2349270933852902</v>
      </c>
      <c r="J13" t="n">
        <v>8</v>
      </c>
      <c r="K13" t="n">
        <v>5</v>
      </c>
      <c r="L13" t="n">
        <v>20</v>
      </c>
    </row>
    <row r="14">
      <c r="A14" t="inlineStr">
        <is>
          <t>美国红鱼</t>
        </is>
      </c>
      <c r="B14" t="inlineStr">
        <is>
          <t>Red Drum</t>
        </is>
      </c>
      <c r="C14" t="n">
        <v>25</v>
      </c>
      <c r="D14" t="n">
        <v>6</v>
      </c>
      <c r="E14" t="n">
        <v>7</v>
      </c>
      <c r="F14" t="n">
        <v>0.0003866718222909639</v>
      </c>
      <c r="G14" t="n">
        <v>0.6666666666666666</v>
      </c>
      <c r="H14" t="n">
        <v>0.08302767589196398</v>
      </c>
      <c r="I14" t="n">
        <v>0.2167988710895383</v>
      </c>
      <c r="J14" t="n">
        <v>8</v>
      </c>
      <c r="K14" t="n">
        <v>6</v>
      </c>
      <c r="L14" t="n">
        <v>150</v>
      </c>
    </row>
    <row r="15">
      <c r="A15" t="inlineStr">
        <is>
          <t>白斑狗鱼</t>
        </is>
      </c>
      <c r="B15" t="inlineStr">
        <is>
          <t>Northern Pike</t>
        </is>
      </c>
      <c r="C15" t="n">
        <v>4</v>
      </c>
      <c r="D15" t="n">
        <v>17.95</v>
      </c>
      <c r="E15" t="n">
        <v>7</v>
      </c>
      <c r="F15" t="n">
        <v>0.001183349111321484</v>
      </c>
      <c r="G15" t="n">
        <v>0.6666666666666666</v>
      </c>
      <c r="H15" t="n">
        <v>0.01300433477825942</v>
      </c>
      <c r="I15" t="n">
        <v>0.2031925415113126</v>
      </c>
      <c r="J15" t="n">
        <v>8</v>
      </c>
      <c r="K15" t="n">
        <v>7</v>
      </c>
      <c r="L15" t="n">
        <v>71.8</v>
      </c>
    </row>
    <row r="16">
      <c r="A16" t="inlineStr">
        <is>
          <t>小口黑鲈</t>
        </is>
      </c>
      <c r="B16" t="inlineStr">
        <is>
          <t>Smallmouth Bass</t>
        </is>
      </c>
      <c r="C16" t="n">
        <v>4</v>
      </c>
      <c r="D16" t="n">
        <v>5</v>
      </c>
      <c r="E16" t="n">
        <v>7</v>
      </c>
      <c r="F16" t="n">
        <v>0.0003200042667235563</v>
      </c>
      <c r="G16" t="n">
        <v>0.6666666666666666</v>
      </c>
      <c r="H16" t="n">
        <v>0.01300433477825942</v>
      </c>
      <c r="I16" t="n">
        <v>0.2027608690890136</v>
      </c>
      <c r="J16" t="n">
        <v>7</v>
      </c>
      <c r="K16" t="n">
        <v>1</v>
      </c>
      <c r="L16" t="n">
        <v>20</v>
      </c>
    </row>
    <row r="17">
      <c r="A17" t="inlineStr">
        <is>
          <t>褐鳟</t>
        </is>
      </c>
      <c r="B17" t="inlineStr">
        <is>
          <t>Brown Trout</t>
        </is>
      </c>
      <c r="C17" t="n">
        <v>2.2</v>
      </c>
      <c r="D17" t="n">
        <v>18</v>
      </c>
      <c r="E17" t="n">
        <v>7</v>
      </c>
      <c r="F17" t="n">
        <v>0.001186682489099855</v>
      </c>
      <c r="G17" t="n">
        <v>0.6666666666666666</v>
      </c>
      <c r="H17" t="n">
        <v>0.007002334111370458</v>
      </c>
      <c r="I17" t="n">
        <v>0.201993808066824</v>
      </c>
      <c r="J17" t="n">
        <v>7</v>
      </c>
      <c r="K17" t="n">
        <v>2</v>
      </c>
      <c r="L17" t="n">
        <v>39.6</v>
      </c>
    </row>
    <row r="18">
      <c r="A18" t="inlineStr">
        <is>
          <t>铲鮰</t>
        </is>
      </c>
      <c r="B18" t="inlineStr">
        <is>
          <t>Flathead Catfish</t>
        </is>
      </c>
      <c r="C18" t="n">
        <v>2</v>
      </c>
      <c r="D18" t="n">
        <v>7.25</v>
      </c>
      <c r="E18" t="n">
        <v>7</v>
      </c>
      <c r="F18" t="n">
        <v>0.0004700062667502233</v>
      </c>
      <c r="G18" t="n">
        <v>0.6666666666666666</v>
      </c>
      <c r="H18" t="n">
        <v>0.006335445148382794</v>
      </c>
      <c r="I18" t="n">
        <v>0.2015020921630516</v>
      </c>
      <c r="J18" t="n">
        <v>7</v>
      </c>
      <c r="K18" t="n">
        <v>3</v>
      </c>
      <c r="L18" t="n">
        <v>14.5</v>
      </c>
    </row>
    <row r="19">
      <c r="A19" t="inlineStr">
        <is>
          <t>硬头鳟</t>
        </is>
      </c>
      <c r="B19" t="inlineStr">
        <is>
          <t>Steelhead Trout</t>
        </is>
      </c>
      <c r="C19" t="n">
        <v>10</v>
      </c>
      <c r="D19" t="n">
        <v>8</v>
      </c>
      <c r="E19" t="n">
        <v>6</v>
      </c>
      <c r="F19" t="n">
        <v>0.000520006933425779</v>
      </c>
      <c r="G19" t="n">
        <v>0.5555555555555556</v>
      </c>
      <c r="H19" t="n">
        <v>0.0330110036678893</v>
      </c>
      <c r="I19" t="n">
        <v>0.1735288708669574</v>
      </c>
      <c r="J19" t="n">
        <v>7</v>
      </c>
      <c r="K19" t="n">
        <v>4</v>
      </c>
      <c r="L19" t="n">
        <v>80</v>
      </c>
    </row>
    <row r="20">
      <c r="A20" t="inlineStr">
        <is>
          <t>大口牛胭脂鱼</t>
        </is>
      </c>
      <c r="B20" t="inlineStr">
        <is>
          <t>Bigmouth Buffalo</t>
        </is>
      </c>
      <c r="C20" t="n">
        <v>8</v>
      </c>
      <c r="D20" t="n">
        <v>1</v>
      </c>
      <c r="E20" t="n">
        <v>6</v>
      </c>
      <c r="F20" t="n">
        <v>5.333404445392606e-05</v>
      </c>
      <c r="G20" t="n">
        <v>0.5555555555555556</v>
      </c>
      <c r="H20" t="n">
        <v>0.02634211403801267</v>
      </c>
      <c r="I20" t="n">
        <v>0.1719617564964961</v>
      </c>
      <c r="J20" t="n">
        <v>7</v>
      </c>
      <c r="K20" t="n">
        <v>5</v>
      </c>
      <c r="L20" t="n">
        <v>8</v>
      </c>
    </row>
    <row r="21">
      <c r="A21" t="inlineStr">
        <is>
          <t>加拿大梭鲈</t>
        </is>
      </c>
      <c r="B21" t="inlineStr">
        <is>
          <t>Sauger</t>
        </is>
      </c>
      <c r="C21" t="n">
        <v>4</v>
      </c>
      <c r="D21" t="n">
        <v>4</v>
      </c>
      <c r="E21" t="n">
        <v>6</v>
      </c>
      <c r="F21" t="n">
        <v>0.0002533367111561487</v>
      </c>
      <c r="G21" t="n">
        <v>0.5555555555555556</v>
      </c>
      <c r="H21" t="n">
        <v>0.01300433477825942</v>
      </c>
      <c r="I21" t="n">
        <v>0.1693942019778966</v>
      </c>
      <c r="J21" t="n">
        <v>7</v>
      </c>
      <c r="K21" t="n">
        <v>6</v>
      </c>
      <c r="L21" t="n">
        <v>16</v>
      </c>
    </row>
    <row r="22">
      <c r="A22" t="inlineStr">
        <is>
          <t>玻璃梭鲈</t>
        </is>
      </c>
      <c r="B22" t="inlineStr">
        <is>
          <t>Walleye</t>
        </is>
      </c>
      <c r="C22" t="n">
        <v>3</v>
      </c>
      <c r="D22" t="n">
        <v>8</v>
      </c>
      <c r="E22" t="n">
        <v>6</v>
      </c>
      <c r="F22" t="n">
        <v>0.000520006933425779</v>
      </c>
      <c r="G22" t="n">
        <v>0.5555555555555556</v>
      </c>
      <c r="H22" t="n">
        <v>0.009669889963321108</v>
      </c>
      <c r="I22" t="n">
        <v>0.1688606481260438</v>
      </c>
      <c r="J22" t="n">
        <v>7</v>
      </c>
      <c r="K22" t="n">
        <v>7</v>
      </c>
      <c r="L22" t="n">
        <v>24</v>
      </c>
    </row>
    <row r="23">
      <c r="A23" t="inlineStr">
        <is>
          <t>斑点黑鲈</t>
        </is>
      </c>
      <c r="B23" t="inlineStr">
        <is>
          <t>Spotted Bass</t>
        </is>
      </c>
      <c r="C23" t="n">
        <v>3</v>
      </c>
      <c r="D23" t="n">
        <v>5</v>
      </c>
      <c r="E23" t="n">
        <v>6</v>
      </c>
      <c r="F23" t="n">
        <v>0.0003200042667235563</v>
      </c>
      <c r="G23" t="n">
        <v>0.5555555555555556</v>
      </c>
      <c r="H23" t="n">
        <v>0.009669889963321108</v>
      </c>
      <c r="I23" t="n">
        <v>0.1687606467926927</v>
      </c>
      <c r="J23" t="n">
        <v>6</v>
      </c>
      <c r="K23" t="n">
        <v>1</v>
      </c>
      <c r="L23" t="n">
        <v>15</v>
      </c>
    </row>
    <row r="24">
      <c r="A24" t="inlineStr">
        <is>
          <t>大口黑鲈</t>
        </is>
      </c>
      <c r="B24" t="inlineStr">
        <is>
          <t>Largemouth Bass</t>
        </is>
      </c>
      <c r="C24" t="n">
        <v>2</v>
      </c>
      <c r="D24" t="n">
        <v>17.95</v>
      </c>
      <c r="E24" t="n">
        <v>6</v>
      </c>
      <c r="F24" t="n">
        <v>0.001183349111321484</v>
      </c>
      <c r="G24" t="n">
        <v>0.5555555555555556</v>
      </c>
      <c r="H24" t="n">
        <v>0.006335445148382794</v>
      </c>
      <c r="I24" t="n">
        <v>0.168525430252004</v>
      </c>
      <c r="J24" t="n">
        <v>6</v>
      </c>
      <c r="K24" t="n">
        <v>2</v>
      </c>
      <c r="L24" t="n">
        <v>35.9</v>
      </c>
    </row>
    <row r="25">
      <c r="A25" t="inlineStr">
        <is>
          <t>红鳍狗鱼</t>
        </is>
      </c>
      <c r="B25" t="inlineStr">
        <is>
          <t>Redfin Pickerel</t>
        </is>
      </c>
      <c r="C25" t="n">
        <v>2</v>
      </c>
      <c r="D25" t="n">
        <v>4</v>
      </c>
      <c r="E25" t="n">
        <v>6</v>
      </c>
      <c r="F25" t="n">
        <v>0.0002533367111561487</v>
      </c>
      <c r="G25" t="n">
        <v>0.5555555555555556</v>
      </c>
      <c r="H25" t="n">
        <v>0.006335445148382794</v>
      </c>
      <c r="I25" t="n">
        <v>0.1680604240519213</v>
      </c>
      <c r="J25" t="n">
        <v>6</v>
      </c>
      <c r="K25" t="n">
        <v>3</v>
      </c>
      <c r="L25" t="n">
        <v>8</v>
      </c>
    </row>
    <row r="26">
      <c r="A26" t="inlineStr">
        <is>
          <t>美洲锐唇鲷</t>
        </is>
      </c>
      <c r="B26" t="inlineStr">
        <is>
          <t>Chiselmouth</t>
        </is>
      </c>
      <c r="C26" t="n">
        <v>2</v>
      </c>
      <c r="D26" t="n">
        <v>3</v>
      </c>
      <c r="E26" t="n">
        <v>6</v>
      </c>
      <c r="F26" t="n">
        <v>0.0001866691555887412</v>
      </c>
      <c r="G26" t="n">
        <v>0.5555555555555556</v>
      </c>
      <c r="H26" t="n">
        <v>0.006335445148382794</v>
      </c>
      <c r="I26" t="n">
        <v>0.1680270902741376</v>
      </c>
      <c r="J26" t="n">
        <v>6</v>
      </c>
      <c r="K26" t="n">
        <v>4</v>
      </c>
      <c r="L26" t="n">
        <v>6</v>
      </c>
    </row>
    <row r="27">
      <c r="A27" t="inlineStr">
        <is>
          <t>眼点丽鱼</t>
        </is>
      </c>
      <c r="B27" t="inlineStr">
        <is>
          <t>Butterfly Peacock Bass</t>
        </is>
      </c>
      <c r="C27" t="n">
        <v>2</v>
      </c>
      <c r="D27" t="n">
        <v>3</v>
      </c>
      <c r="E27" t="n">
        <v>6</v>
      </c>
      <c r="F27" t="n">
        <v>0.0001866691555887412</v>
      </c>
      <c r="G27" t="n">
        <v>0.5555555555555556</v>
      </c>
      <c r="H27" t="n">
        <v>0.006335445148382794</v>
      </c>
      <c r="I27" t="n">
        <v>0.1680270902741376</v>
      </c>
      <c r="J27" t="n">
        <v>6</v>
      </c>
      <c r="K27" t="n">
        <v>5</v>
      </c>
      <c r="L27" t="n">
        <v>6</v>
      </c>
    </row>
    <row r="28">
      <c r="A28" t="inlineStr">
        <is>
          <t>佛罗里达雀鳝</t>
        </is>
      </c>
      <c r="B28" t="inlineStr">
        <is>
          <t>Florida Gar</t>
        </is>
      </c>
      <c r="C28" t="n">
        <v>5</v>
      </c>
      <c r="D28" t="n">
        <v>7.25</v>
      </c>
      <c r="E28" t="n">
        <v>5</v>
      </c>
      <c r="F28" t="n">
        <v>0.0004700062667502233</v>
      </c>
      <c r="G28" t="n">
        <v>0.4444444444444444</v>
      </c>
      <c r="H28" t="n">
        <v>0.01633877959319774</v>
      </c>
      <c r="I28" t="n">
        <v>0.136836092385348</v>
      </c>
      <c r="J28" t="n">
        <v>6</v>
      </c>
      <c r="K28" t="n">
        <v>6</v>
      </c>
      <c r="L28" t="n">
        <v>36.25</v>
      </c>
    </row>
    <row r="29">
      <c r="A29" t="inlineStr">
        <is>
          <t>虹鳟</t>
        </is>
      </c>
      <c r="B29" t="inlineStr">
        <is>
          <t>Rainbow Trout</t>
        </is>
      </c>
      <c r="C29" t="n">
        <v>5</v>
      </c>
      <c r="D29" t="n">
        <v>6</v>
      </c>
      <c r="E29" t="n">
        <v>5</v>
      </c>
      <c r="F29" t="n">
        <v>0.0003866718222909639</v>
      </c>
      <c r="G29" t="n">
        <v>0.4444444444444444</v>
      </c>
      <c r="H29" t="n">
        <v>0.01633877959319774</v>
      </c>
      <c r="I29" t="n">
        <v>0.1367944251631183</v>
      </c>
      <c r="J29" t="n">
        <v>6</v>
      </c>
      <c r="K29" t="n">
        <v>7</v>
      </c>
      <c r="L29" t="n">
        <v>30</v>
      </c>
    </row>
    <row r="30">
      <c r="A30" t="inlineStr">
        <is>
          <t>丁鱥</t>
        </is>
      </c>
      <c r="B30" t="inlineStr">
        <is>
          <t>Tench</t>
        </is>
      </c>
      <c r="C30" t="n">
        <v>4</v>
      </c>
      <c r="D30" t="n">
        <v>4</v>
      </c>
      <c r="E30" t="n">
        <v>5</v>
      </c>
      <c r="F30" t="n">
        <v>0.0002533367111561487</v>
      </c>
      <c r="G30" t="n">
        <v>0.4444444444444444</v>
      </c>
      <c r="H30" t="n">
        <v>0.01300433477825942</v>
      </c>
      <c r="I30" t="n">
        <v>0.1360608686445633</v>
      </c>
      <c r="J30" t="n">
        <v>5</v>
      </c>
      <c r="K30" t="n">
        <v>1</v>
      </c>
      <c r="L30" t="n">
        <v>16</v>
      </c>
    </row>
    <row r="31">
      <c r="A31" t="inlineStr">
        <is>
          <t>水牛鱼</t>
        </is>
      </c>
      <c r="B31" t="inlineStr">
        <is>
          <t>Buffalo fish</t>
        </is>
      </c>
      <c r="C31" t="n">
        <v>3.5</v>
      </c>
      <c r="D31" t="n">
        <v>5.7</v>
      </c>
      <c r="E31" t="n">
        <v>5</v>
      </c>
      <c r="F31" t="n">
        <v>0.0003666715556207416</v>
      </c>
      <c r="G31" t="n">
        <v>0.4444444444444444</v>
      </c>
      <c r="H31" t="n">
        <v>0.01133711237079026</v>
      </c>
      <c r="I31" t="n">
        <v>0.1357840915853018</v>
      </c>
      <c r="J31" t="n">
        <v>5</v>
      </c>
      <c r="K31" t="n">
        <v>2</v>
      </c>
      <c r="L31" t="n">
        <v>19.95</v>
      </c>
    </row>
    <row r="32">
      <c r="A32" t="inlineStr">
        <is>
          <t>白斑刺盖太阳鱼</t>
        </is>
      </c>
      <c r="B32" t="inlineStr">
        <is>
          <t>White Crappie</t>
        </is>
      </c>
      <c r="C32" t="n">
        <v>1</v>
      </c>
      <c r="D32" t="n">
        <v>50</v>
      </c>
      <c r="E32" t="n">
        <v>5</v>
      </c>
      <c r="F32" t="n">
        <v>0.003320044267256897</v>
      </c>
      <c r="G32" t="n">
        <v>0.4444444444444444</v>
      </c>
      <c r="H32" t="n">
        <v>0.003001000333444482</v>
      </c>
      <c r="I32" t="n">
        <v>0.1355935555336507</v>
      </c>
      <c r="J32" t="n">
        <v>5</v>
      </c>
      <c r="K32" t="n">
        <v>3</v>
      </c>
      <c r="L32" t="n">
        <v>50</v>
      </c>
    </row>
    <row r="33">
      <c r="A33" t="inlineStr">
        <is>
          <t>金鳟</t>
        </is>
      </c>
      <c r="B33" t="inlineStr">
        <is>
          <t>Golden Trout</t>
        </is>
      </c>
      <c r="C33" t="n">
        <v>3</v>
      </c>
      <c r="D33" t="n">
        <v>6.54</v>
      </c>
      <c r="E33" t="n">
        <v>5</v>
      </c>
      <c r="F33" t="n">
        <v>0.000422672302297364</v>
      </c>
      <c r="G33" t="n">
        <v>0.4444444444444444</v>
      </c>
      <c r="H33" t="n">
        <v>0.009669889963321108</v>
      </c>
      <c r="I33" t="n">
        <v>0.1354786474771462</v>
      </c>
      <c r="J33" t="n">
        <v>5</v>
      </c>
      <c r="K33" t="n">
        <v>4</v>
      </c>
      <c r="L33" t="n">
        <v>19.62</v>
      </c>
    </row>
    <row r="34">
      <c r="A34" t="inlineStr">
        <is>
          <t>岩钝鲈</t>
        </is>
      </c>
      <c r="B34" t="inlineStr">
        <is>
          <t>Rock Bass</t>
        </is>
      </c>
      <c r="C34" t="n">
        <v>3</v>
      </c>
      <c r="D34" t="n">
        <v>5</v>
      </c>
      <c r="E34" t="n">
        <v>5</v>
      </c>
      <c r="F34" t="n">
        <v>0.0003200042667235563</v>
      </c>
      <c r="G34" t="n">
        <v>0.4444444444444444</v>
      </c>
      <c r="H34" t="n">
        <v>0.009669889963321108</v>
      </c>
      <c r="I34" t="n">
        <v>0.1354273134593593</v>
      </c>
      <c r="J34" t="n">
        <v>5</v>
      </c>
      <c r="K34" t="n">
        <v>5</v>
      </c>
      <c r="L34" t="n">
        <v>15</v>
      </c>
    </row>
    <row r="35">
      <c r="A35" t="inlineStr">
        <is>
          <t>白马切喉鳟</t>
        </is>
      </c>
      <c r="B35" t="inlineStr">
        <is>
          <t>Cutthroat Trout</t>
        </is>
      </c>
      <c r="C35" t="n">
        <v>2</v>
      </c>
      <c r="D35" t="n">
        <v>6.54</v>
      </c>
      <c r="E35" t="n">
        <v>5</v>
      </c>
      <c r="F35" t="n">
        <v>0.000422672302297364</v>
      </c>
      <c r="G35" t="n">
        <v>0.4444444444444444</v>
      </c>
      <c r="H35" t="n">
        <v>0.006335445148382794</v>
      </c>
      <c r="I35" t="n">
        <v>0.1348117585141586</v>
      </c>
      <c r="J35" t="n">
        <v>5</v>
      </c>
      <c r="K35" t="n">
        <v>6</v>
      </c>
      <c r="L35" t="n">
        <v>13.08</v>
      </c>
    </row>
    <row r="36">
      <c r="A36" t="inlineStr">
        <is>
          <t>蓝鲶鱼</t>
        </is>
      </c>
      <c r="B36" t="inlineStr">
        <is>
          <t>Blue Catfish</t>
        </is>
      </c>
      <c r="C36" t="n">
        <v>47.5</v>
      </c>
      <c r="D36" t="n">
        <v>2.46</v>
      </c>
      <c r="E36" t="n">
        <v>4</v>
      </c>
      <c r="F36" t="n">
        <v>0.0001506686755823411</v>
      </c>
      <c r="G36" t="n">
        <v>0.3333333333333333</v>
      </c>
      <c r="H36" t="n">
        <v>0.158052684228076</v>
      </c>
      <c r="I36" t="n">
        <v>0.1316858711834064</v>
      </c>
      <c r="J36" t="n">
        <v>5</v>
      </c>
      <c r="K36" t="n">
        <v>7</v>
      </c>
      <c r="L36" t="n">
        <v>116.85</v>
      </c>
    </row>
    <row r="37">
      <c r="A37" t="inlineStr">
        <is>
          <t>美洲鳗鲡</t>
        </is>
      </c>
      <c r="B37" t="inlineStr">
        <is>
          <t>American Eel</t>
        </is>
      </c>
      <c r="C37" t="n">
        <v>15</v>
      </c>
      <c r="D37" t="n">
        <v>1.5</v>
      </c>
      <c r="E37" t="n">
        <v>4</v>
      </c>
      <c r="F37" t="n">
        <v>8.666782223762985e-05</v>
      </c>
      <c r="G37" t="n">
        <v>0.3333333333333333</v>
      </c>
      <c r="H37" t="n">
        <v>0.04968322774258087</v>
      </c>
      <c r="I37" t="n">
        <v>0.109979979459635</v>
      </c>
      <c r="J37" t="n">
        <v>4</v>
      </c>
      <c r="K37" t="n">
        <v>1</v>
      </c>
      <c r="L37" t="n">
        <v>22.5</v>
      </c>
    </row>
    <row r="38">
      <c r="A38" t="inlineStr">
        <is>
          <t>淡水石首鱼</t>
        </is>
      </c>
      <c r="B38" t="inlineStr">
        <is>
          <t>Freshwater Drum</t>
        </is>
      </c>
      <c r="C38" t="n">
        <v>3</v>
      </c>
      <c r="D38" t="n">
        <v>3.09</v>
      </c>
      <c r="E38" t="n">
        <v>4</v>
      </c>
      <c r="F38" t="n">
        <v>0.0001926692355898079</v>
      </c>
      <c r="G38" t="n">
        <v>0.3333333333333333</v>
      </c>
      <c r="H38" t="n">
        <v>0.009669889963321108</v>
      </c>
      <c r="I38" t="n">
        <v>0.1020303126104591</v>
      </c>
      <c r="J38" t="n">
        <v>4</v>
      </c>
      <c r="K38" t="n">
        <v>2</v>
      </c>
      <c r="L38" t="n">
        <v>9.27</v>
      </c>
    </row>
    <row r="39">
      <c r="A39" t="inlineStr">
        <is>
          <t>链纹狗鱼</t>
        </is>
      </c>
      <c r="B39" t="inlineStr">
        <is>
          <t>Chain Pickerel</t>
        </is>
      </c>
      <c r="C39" t="n">
        <v>2</v>
      </c>
      <c r="D39" t="n">
        <v>17.95</v>
      </c>
      <c r="E39" t="n">
        <v>4</v>
      </c>
      <c r="F39" t="n">
        <v>0.001183349111321484</v>
      </c>
      <c r="G39" t="n">
        <v>0.3333333333333333</v>
      </c>
      <c r="H39" t="n">
        <v>0.006335445148382794</v>
      </c>
      <c r="I39" t="n">
        <v>0.1018587635853373</v>
      </c>
      <c r="J39" t="n">
        <v>4</v>
      </c>
      <c r="K39" t="n">
        <v>3</v>
      </c>
      <c r="L39" t="n">
        <v>35.9</v>
      </c>
    </row>
    <row r="40">
      <c r="A40" t="inlineStr">
        <is>
          <t>白亚口鱼</t>
        </is>
      </c>
      <c r="B40" t="inlineStr">
        <is>
          <t>Yaqui Sucker</t>
        </is>
      </c>
      <c r="C40" t="n">
        <v>2</v>
      </c>
      <c r="D40" t="n">
        <v>5</v>
      </c>
      <c r="E40" t="n">
        <v>4</v>
      </c>
      <c r="F40" t="n">
        <v>0.0003200042667235563</v>
      </c>
      <c r="G40" t="n">
        <v>0.3333333333333333</v>
      </c>
      <c r="H40" t="n">
        <v>0.006335445148382794</v>
      </c>
      <c r="I40" t="n">
        <v>0.1014270911630383</v>
      </c>
      <c r="J40" t="n">
        <v>4</v>
      </c>
      <c r="K40" t="n">
        <v>4</v>
      </c>
      <c r="L40" t="n">
        <v>10</v>
      </c>
    </row>
    <row r="41">
      <c r="A41" t="inlineStr">
        <is>
          <t>小冠太阳鱼</t>
        </is>
      </c>
      <c r="B41" t="inlineStr">
        <is>
          <t>Redear Sunfish</t>
        </is>
      </c>
      <c r="C41" t="n">
        <v>0.5</v>
      </c>
      <c r="D41" t="n">
        <v>5</v>
      </c>
      <c r="E41" t="n">
        <v>4</v>
      </c>
      <c r="F41" t="n">
        <v>0.0003200042667235563</v>
      </c>
      <c r="G41" t="n">
        <v>0.3333333333333333</v>
      </c>
      <c r="H41" t="n">
        <v>0.001333777925975325</v>
      </c>
      <c r="I41" t="n">
        <v>0.1004267577185568</v>
      </c>
      <c r="J41" t="n">
        <v>4</v>
      </c>
      <c r="K41" t="n">
        <v>5</v>
      </c>
      <c r="L41" t="n">
        <v>2.5</v>
      </c>
    </row>
    <row r="42">
      <c r="A42" t="inlineStr">
        <is>
          <t>灰西鲱</t>
        </is>
      </c>
      <c r="B42" t="inlineStr">
        <is>
          <t>Alewife</t>
        </is>
      </c>
      <c r="C42" t="n">
        <v>0.44</v>
      </c>
      <c r="D42" t="n">
        <v>4</v>
      </c>
      <c r="E42" t="n">
        <v>4</v>
      </c>
      <c r="F42" t="n">
        <v>0.0002533367111561487</v>
      </c>
      <c r="G42" t="n">
        <v>0.3333333333333333</v>
      </c>
      <c r="H42" t="n">
        <v>0.001133711237079026</v>
      </c>
      <c r="I42" t="n">
        <v>0.1003534106029939</v>
      </c>
      <c r="J42" t="n">
        <v>4</v>
      </c>
      <c r="K42" t="n">
        <v>6</v>
      </c>
      <c r="L42" t="n">
        <v>1.76</v>
      </c>
    </row>
    <row r="43">
      <c r="A43" t="inlineStr">
        <is>
          <t>美洲西鲱</t>
        </is>
      </c>
      <c r="B43" t="inlineStr">
        <is>
          <t>American Shad</t>
        </is>
      </c>
      <c r="C43" t="n">
        <v>5.5</v>
      </c>
      <c r="D43" t="n">
        <v>1</v>
      </c>
      <c r="E43" t="n">
        <v>3</v>
      </c>
      <c r="F43" t="n">
        <v>5.333404445392606e-05</v>
      </c>
      <c r="G43" t="n">
        <v>0.2222222222222222</v>
      </c>
      <c r="H43" t="n">
        <v>0.01800600200066689</v>
      </c>
      <c r="I43" t="n">
        <v>0.07029453408902701</v>
      </c>
      <c r="J43" t="n">
        <v>4</v>
      </c>
      <c r="K43" t="n">
        <v>7</v>
      </c>
      <c r="L43" t="n">
        <v>5.5</v>
      </c>
    </row>
    <row r="44">
      <c r="A44" t="inlineStr">
        <is>
          <t>黑莓鲈</t>
        </is>
      </c>
      <c r="B44" t="inlineStr">
        <is>
          <t>Black Crappiegetmyboat</t>
        </is>
      </c>
      <c r="C44" t="n">
        <v>1.5</v>
      </c>
      <c r="D44" t="n">
        <v>20</v>
      </c>
      <c r="E44" t="n">
        <v>3</v>
      </c>
      <c r="F44" t="n">
        <v>0.00132001760023467</v>
      </c>
      <c r="G44" t="n">
        <v>0.2222222222222222</v>
      </c>
      <c r="H44" t="n">
        <v>0.004668222740913638</v>
      </c>
      <c r="I44" t="n">
        <v>0.06826032001496674</v>
      </c>
      <c r="J44" t="n">
        <v>3</v>
      </c>
      <c r="K44" t="n">
        <v>1</v>
      </c>
      <c r="L44" t="n">
        <v>30</v>
      </c>
    </row>
    <row r="45">
      <c r="A45" t="inlineStr">
        <is>
          <t>斑点叉尾鮰</t>
        </is>
      </c>
      <c r="B45" t="inlineStr">
        <is>
          <t>Channel Catfish</t>
        </is>
      </c>
      <c r="C45" t="n">
        <v>2</v>
      </c>
      <c r="D45" t="n">
        <v>7.25</v>
      </c>
      <c r="E45" t="n">
        <v>3</v>
      </c>
      <c r="F45" t="n">
        <v>0.0004700062667502233</v>
      </c>
      <c r="G45" t="n">
        <v>0.2222222222222222</v>
      </c>
      <c r="H45" t="n">
        <v>0.006335445148382794</v>
      </c>
      <c r="I45" t="n">
        <v>0.06816875882971835</v>
      </c>
      <c r="J45" t="n">
        <v>3</v>
      </c>
      <c r="K45" t="n">
        <v>2</v>
      </c>
      <c r="L45" t="n">
        <v>14.5</v>
      </c>
    </row>
    <row r="46">
      <c r="A46" t="inlineStr">
        <is>
          <t>小太阳鱼</t>
        </is>
      </c>
      <c r="B46" t="inlineStr">
        <is>
          <t>Redspotted Sunfish</t>
        </is>
      </c>
      <c r="C46" t="n">
        <v>0.5</v>
      </c>
      <c r="D46" t="n">
        <v>5</v>
      </c>
      <c r="E46" t="n">
        <v>3</v>
      </c>
      <c r="F46" t="n">
        <v>0.0003200042667235563</v>
      </c>
      <c r="G46" t="n">
        <v>0.2222222222222222</v>
      </c>
      <c r="H46" t="n">
        <v>0.001333777925975325</v>
      </c>
      <c r="I46" t="n">
        <v>0.0670934243852235</v>
      </c>
      <c r="J46" t="n">
        <v>3</v>
      </c>
      <c r="K46" t="n">
        <v>3</v>
      </c>
      <c r="L46" t="n">
        <v>2.5</v>
      </c>
    </row>
    <row r="47">
      <c r="A47" t="inlineStr">
        <is>
          <t>露仙美鱥</t>
        </is>
      </c>
      <c r="B47" t="inlineStr">
        <is>
          <t>Tennessee Shiner</t>
        </is>
      </c>
      <c r="C47" t="n">
        <v>0.5</v>
      </c>
      <c r="D47" t="n">
        <v>3</v>
      </c>
      <c r="E47" t="n">
        <v>3</v>
      </c>
      <c r="F47" t="n">
        <v>0.0001866691555887412</v>
      </c>
      <c r="G47" t="n">
        <v>0.2222222222222222</v>
      </c>
      <c r="H47" t="n">
        <v>0.001333777925975325</v>
      </c>
      <c r="I47" t="n">
        <v>0.0670267568296561</v>
      </c>
      <c r="J47" t="n">
        <v>3</v>
      </c>
      <c r="K47" t="n">
        <v>4</v>
      </c>
      <c r="L47" t="n">
        <v>1.5</v>
      </c>
    </row>
    <row r="48">
      <c r="A48" t="inlineStr">
        <is>
          <t>臼齿鱼</t>
        </is>
      </c>
      <c r="B48" t="inlineStr">
        <is>
          <t>Hardhead</t>
        </is>
      </c>
      <c r="C48" t="n">
        <v>0.5</v>
      </c>
      <c r="D48" t="n">
        <v>0.2</v>
      </c>
      <c r="E48" t="n">
        <v>3</v>
      </c>
      <c r="F48" t="n">
        <v>0</v>
      </c>
      <c r="G48" t="n">
        <v>0.2222222222222222</v>
      </c>
      <c r="H48" t="n">
        <v>0.001333777925975325</v>
      </c>
      <c r="I48" t="n">
        <v>0.06693342225186173</v>
      </c>
      <c r="J48" t="n">
        <v>3</v>
      </c>
      <c r="K48" t="n">
        <v>5</v>
      </c>
      <c r="L48" t="n">
        <v>0.1</v>
      </c>
    </row>
    <row r="49">
      <c r="A49" t="inlineStr">
        <is>
          <t>绿太阳鱼</t>
        </is>
      </c>
      <c r="B49" t="inlineStr">
        <is>
          <t>Green Sunfish</t>
        </is>
      </c>
      <c r="C49" t="n">
        <v>0.5</v>
      </c>
      <c r="D49" t="n">
        <v>0.2</v>
      </c>
      <c r="E49" t="n">
        <v>3</v>
      </c>
      <c r="F49" t="n">
        <v>0</v>
      </c>
      <c r="G49" t="n">
        <v>0.2222222222222222</v>
      </c>
      <c r="H49" t="n">
        <v>0.001333777925975325</v>
      </c>
      <c r="I49" t="n">
        <v>0.06693342225186173</v>
      </c>
      <c r="J49" t="n">
        <v>3</v>
      </c>
      <c r="K49" t="n">
        <v>6</v>
      </c>
      <c r="L49" t="n">
        <v>0.1</v>
      </c>
    </row>
    <row r="50">
      <c r="A50" t="inlineStr">
        <is>
          <t>双点美鱥</t>
        </is>
      </c>
      <c r="B50" t="inlineStr">
        <is>
          <t>Hornyhead Chub</t>
        </is>
      </c>
      <c r="C50" t="n">
        <v>0.2</v>
      </c>
      <c r="D50" t="n">
        <v>0.2</v>
      </c>
      <c r="E50" t="n">
        <v>3</v>
      </c>
      <c r="F50" t="n">
        <v>0</v>
      </c>
      <c r="G50" t="n">
        <v>0.2222222222222222</v>
      </c>
      <c r="H50" t="n">
        <v>0.0003334444814938313</v>
      </c>
      <c r="I50" t="n">
        <v>0.06673335556296543</v>
      </c>
      <c r="J50" t="n">
        <v>3</v>
      </c>
      <c r="K50" t="n">
        <v>7</v>
      </c>
      <c r="L50" t="n">
        <v>0.04000000000000001</v>
      </c>
    </row>
    <row r="51">
      <c r="A51" t="inlineStr">
        <is>
          <t>黑斑刺盖太阳鱼</t>
        </is>
      </c>
      <c r="B51" t="inlineStr">
        <is>
          <t>Black Crappie</t>
        </is>
      </c>
      <c r="C51" t="n">
        <v>0.6</v>
      </c>
      <c r="D51" t="n">
        <v>32.5</v>
      </c>
      <c r="E51" t="n">
        <v>2</v>
      </c>
      <c r="F51" t="n">
        <v>0.002153362044827264</v>
      </c>
      <c r="G51" t="n">
        <v>0.1111111111111111</v>
      </c>
      <c r="H51" t="n">
        <v>0.001667222407469157</v>
      </c>
      <c r="I51" t="n">
        <v>0.0347434588372408</v>
      </c>
      <c r="J51" t="n">
        <v>2</v>
      </c>
      <c r="K51" t="n">
        <v>1</v>
      </c>
      <c r="L51" t="n">
        <v>19.5</v>
      </c>
    </row>
    <row r="52">
      <c r="A52" t="inlineStr">
        <is>
          <t>黄鲈</t>
        </is>
      </c>
      <c r="B52" t="inlineStr">
        <is>
          <t>Yellow Perch</t>
        </is>
      </c>
      <c r="C52" t="n">
        <v>0.5</v>
      </c>
      <c r="D52" t="n">
        <v>22.99</v>
      </c>
      <c r="E52" t="n">
        <v>2</v>
      </c>
      <c r="F52" t="n">
        <v>0.001519353591381218</v>
      </c>
      <c r="G52" t="n">
        <v>0.1111111111111111</v>
      </c>
      <c r="H52" t="n">
        <v>0.001333777925975325</v>
      </c>
      <c r="I52" t="n">
        <v>0.03435976571421901</v>
      </c>
      <c r="J52" t="n">
        <v>2</v>
      </c>
      <c r="K52" t="n">
        <v>2</v>
      </c>
      <c r="L52" t="n">
        <v>11.495</v>
      </c>
    </row>
    <row r="53">
      <c r="A53" t="inlineStr">
        <is>
          <t>褐牛鲶</t>
        </is>
      </c>
      <c r="B53" t="inlineStr">
        <is>
          <t>Brown Bullhead</t>
        </is>
      </c>
      <c r="C53" t="n">
        <v>1.1</v>
      </c>
      <c r="D53" t="n">
        <v>5</v>
      </c>
      <c r="E53" t="n">
        <v>2</v>
      </c>
      <c r="F53" t="n">
        <v>0.0003200042667235563</v>
      </c>
      <c r="G53" t="n">
        <v>0.1111111111111111</v>
      </c>
      <c r="H53" t="n">
        <v>0.003334444814938313</v>
      </c>
      <c r="I53" t="n">
        <v>0.03416022442968278</v>
      </c>
      <c r="J53" t="n">
        <v>2</v>
      </c>
      <c r="K53" t="n">
        <v>3</v>
      </c>
      <c r="L53" t="n">
        <v>5.5</v>
      </c>
    </row>
    <row r="54">
      <c r="A54" t="inlineStr">
        <is>
          <t>小须美鮠</t>
        </is>
      </c>
      <c r="B54" t="inlineStr">
        <is>
          <t>River Chub</t>
        </is>
      </c>
      <c r="C54" t="n">
        <v>0.5</v>
      </c>
      <c r="D54" t="n">
        <v>3</v>
      </c>
      <c r="E54" t="n">
        <v>2</v>
      </c>
      <c r="F54" t="n">
        <v>0.0001866691555887412</v>
      </c>
      <c r="G54" t="n">
        <v>0.1111111111111111</v>
      </c>
      <c r="H54" t="n">
        <v>0.001333777925975325</v>
      </c>
      <c r="I54" t="n">
        <v>0.03369342349632277</v>
      </c>
      <c r="J54" t="n">
        <v>2</v>
      </c>
      <c r="K54" t="n">
        <v>4</v>
      </c>
      <c r="L54" t="n">
        <v>1.5</v>
      </c>
    </row>
    <row r="55">
      <c r="A55" t="inlineStr">
        <is>
          <t>黑鮰</t>
        </is>
      </c>
      <c r="B55" t="inlineStr">
        <is>
          <t>Black Bullhead</t>
        </is>
      </c>
      <c r="C55" t="n">
        <v>0.5</v>
      </c>
      <c r="D55" t="n">
        <v>2.5</v>
      </c>
      <c r="E55" t="n">
        <v>2</v>
      </c>
      <c r="F55" t="n">
        <v>0.0001533353778050374</v>
      </c>
      <c r="G55" t="n">
        <v>0.1111111111111111</v>
      </c>
      <c r="H55" t="n">
        <v>0.001333777925975325</v>
      </c>
      <c r="I55" t="n">
        <v>0.03367675660743092</v>
      </c>
      <c r="J55" t="n">
        <v>2</v>
      </c>
      <c r="K55" t="n">
        <v>5</v>
      </c>
      <c r="L55" t="n">
        <v>1.25</v>
      </c>
    </row>
    <row r="56">
      <c r="A56" t="inlineStr">
        <is>
          <t>驼背太阳鱼</t>
        </is>
      </c>
      <c r="B56" t="inlineStr">
        <is>
          <t>Pumpkinseed Sunfish</t>
        </is>
      </c>
      <c r="C56" t="n">
        <v>0.5</v>
      </c>
      <c r="D56" t="n">
        <v>0.2</v>
      </c>
      <c r="E56" t="n">
        <v>2</v>
      </c>
      <c r="F56" t="n">
        <v>0</v>
      </c>
      <c r="G56" t="n">
        <v>0.1111111111111111</v>
      </c>
      <c r="H56" t="n">
        <v>0.001333777925975325</v>
      </c>
      <c r="I56" t="n">
        <v>0.0336000889185284</v>
      </c>
      <c r="J56" t="n">
        <v>2</v>
      </c>
      <c r="K56" t="n">
        <v>6</v>
      </c>
      <c r="L56" t="n">
        <v>0.1</v>
      </c>
    </row>
    <row r="57">
      <c r="A57" t="inlineStr">
        <is>
          <t>金体美鳊</t>
        </is>
      </c>
      <c r="B57" t="inlineStr">
        <is>
          <t>Golden Shiner</t>
        </is>
      </c>
      <c r="C57" t="n">
        <v>0.2</v>
      </c>
      <c r="D57" t="n">
        <v>0.2</v>
      </c>
      <c r="E57" t="n">
        <v>2</v>
      </c>
      <c r="F57" t="n">
        <v>0</v>
      </c>
      <c r="G57" t="n">
        <v>0.1111111111111111</v>
      </c>
      <c r="H57" t="n">
        <v>0.0003334444814938313</v>
      </c>
      <c r="I57" t="n">
        <v>0.0334000222296321</v>
      </c>
      <c r="J57" t="n">
        <v>2</v>
      </c>
      <c r="K57" t="n">
        <v>7</v>
      </c>
      <c r="L57" t="n">
        <v>0.04000000000000001</v>
      </c>
    </row>
    <row r="58">
      <c r="A58" t="inlineStr">
        <is>
          <t>美鳊</t>
        </is>
      </c>
      <c r="B58" t="inlineStr">
        <is>
          <t>Common Shiner</t>
        </is>
      </c>
      <c r="C58" t="n">
        <v>0.2</v>
      </c>
      <c r="D58" t="n">
        <v>0.2</v>
      </c>
      <c r="E58" t="n">
        <v>2</v>
      </c>
      <c r="F58" t="n">
        <v>0</v>
      </c>
      <c r="G58" t="n">
        <v>0.1111111111111111</v>
      </c>
      <c r="H58" t="n">
        <v>0.0003334444814938313</v>
      </c>
      <c r="I58" t="n">
        <v>0.0334000222296321</v>
      </c>
      <c r="J58" t="n">
        <v>1</v>
      </c>
      <c r="K58" t="n">
        <v>1</v>
      </c>
      <c r="L58" t="n">
        <v>0.04000000000000001</v>
      </c>
    </row>
    <row r="59">
      <c r="A59" t="inlineStr">
        <is>
          <t>瓜仁太阳鱼</t>
        </is>
      </c>
      <c r="B59" t="inlineStr">
        <is>
          <t>Pumpkinseed</t>
        </is>
      </c>
      <c r="C59" t="n">
        <v>0.5</v>
      </c>
      <c r="D59" t="n">
        <v>14</v>
      </c>
      <c r="E59" t="n">
        <v>1</v>
      </c>
      <c r="F59" t="n">
        <v>0.0009200122668302245</v>
      </c>
      <c r="G59" t="n">
        <v>0</v>
      </c>
      <c r="H59" t="n">
        <v>0.001333777925975325</v>
      </c>
      <c r="I59" t="n">
        <v>0.0007267617186101773</v>
      </c>
      <c r="J59" t="n">
        <v>1</v>
      </c>
      <c r="K59" t="n">
        <v>2</v>
      </c>
      <c r="L59" t="n">
        <v>7</v>
      </c>
    </row>
    <row r="60">
      <c r="A60" t="inlineStr">
        <is>
          <t>蓝鳃太阳鱼</t>
        </is>
      </c>
      <c r="B60" t="inlineStr">
        <is>
          <t>Bluegill</t>
        </is>
      </c>
      <c r="C60" t="n">
        <v>0.5</v>
      </c>
      <c r="D60" t="n">
        <v>13.99</v>
      </c>
      <c r="E60" t="n">
        <v>1</v>
      </c>
      <c r="F60" t="n">
        <v>0.0009193455912745504</v>
      </c>
      <c r="G60" t="n">
        <v>0</v>
      </c>
      <c r="H60" t="n">
        <v>0.001333777925975325</v>
      </c>
      <c r="I60" t="n">
        <v>0.0007264283808323403</v>
      </c>
      <c r="J60" t="n">
        <v>1</v>
      </c>
      <c r="K60" t="n">
        <v>3</v>
      </c>
      <c r="L60" t="n">
        <v>6.995</v>
      </c>
    </row>
    <row r="61">
      <c r="A61" t="inlineStr">
        <is>
          <t>黑尾沙丁鱼</t>
        </is>
      </c>
      <c r="B61" t="inlineStr">
        <is>
          <t>Blacktail Shiner</t>
        </is>
      </c>
      <c r="C61" t="n">
        <v>0.1</v>
      </c>
      <c r="D61" t="inlineStr"/>
      <c r="E61" t="n">
        <v>1</v>
      </c>
      <c r="F61" t="inlineStr"/>
      <c r="G61" t="n">
        <v>0</v>
      </c>
      <c r="H61" t="n">
        <v>0</v>
      </c>
      <c r="I61" t="inlineStr"/>
      <c r="J61" t="n">
        <v>1</v>
      </c>
      <c r="K61" t="n">
        <v>4</v>
      </c>
      <c r="L61" t="inlineStr"/>
    </row>
    <row r="62">
      <c r="A62" t="inlineStr">
        <is>
          <t>长背亚口鱼</t>
        </is>
      </c>
      <c r="B62" t="inlineStr">
        <is>
          <t>Blue Sucker</t>
        </is>
      </c>
      <c r="C62" t="n">
        <v>2.5</v>
      </c>
      <c r="D62" t="inlineStr"/>
      <c r="E62" t="n">
        <v>10</v>
      </c>
      <c r="F62" t="inlineStr"/>
      <c r="G62" t="n">
        <v>1</v>
      </c>
      <c r="H62" t="n">
        <v>0.008002667555851951</v>
      </c>
      <c r="I62" t="inlineStr"/>
      <c r="J62" t="n">
        <v>1</v>
      </c>
      <c r="K62" t="n">
        <v>5</v>
      </c>
      <c r="L62" t="inlineStr"/>
    </row>
    <row r="63">
      <c r="A63" t="inlineStr">
        <is>
          <t>弓鳍鱼</t>
        </is>
      </c>
      <c r="B63" t="inlineStr">
        <is>
          <t>Bowfin</t>
        </is>
      </c>
      <c r="C63" t="n">
        <v>3</v>
      </c>
      <c r="D63" t="inlineStr"/>
      <c r="E63" t="n">
        <v>5</v>
      </c>
      <c r="F63" t="inlineStr"/>
      <c r="G63" t="n">
        <v>0.4444444444444444</v>
      </c>
      <c r="H63" t="n">
        <v>0.009669889963321108</v>
      </c>
      <c r="I63" t="inlineStr"/>
      <c r="J63" t="n">
        <v>1</v>
      </c>
      <c r="K63" t="n">
        <v>6</v>
      </c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宋甫</dc:creator>
  <dcterms:created xsi:type="dcterms:W3CDTF">2015-06-05T18:19:34Z</dcterms:created>
  <dcterms:modified xsi:type="dcterms:W3CDTF">2025-04-24T06:54:51Z</dcterms:modified>
  <cp:lastModifiedBy>甫 宋</cp:lastModifiedBy>
</cp:coreProperties>
</file>