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35" activeTab="2"/>
  </bookViews>
  <sheets>
    <sheet name="ReadMe" sheetId="1" r:id="rId1"/>
    <sheet name="HookToolParam" sheetId="2" r:id="rId2"/>
    <sheet name="back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<sst xmlns="http://schemas.openxmlformats.org/spreadsheetml/2006/main" count="288" uniqueCount="65">
  <si>
    <t>约定说明</t>
  </si>
  <si>
    <t>SheetName</t>
  </si>
  <si>
    <t>用途</t>
  </si>
  <si>
    <t>Desc</t>
  </si>
  <si>
    <t>ID_Prefix</t>
  </si>
  <si>
    <t>HookToolParam</t>
  </si>
  <si>
    <t>计算参数配置</t>
  </si>
  <si>
    <t>修改记录</t>
  </si>
  <si>
    <t>clh</t>
  </si>
  <si>
    <t>中鱼参数表</t>
  </si>
  <si>
    <r>
      <rPr>
        <sz val="11"/>
        <color rgb="FF000000"/>
        <rFont val="等线"/>
        <charset val="134"/>
      </rPr>
      <t>INT</t>
    </r>
    <r>
      <rPr>
        <sz val="11"/>
        <color rgb="FF000000"/>
        <rFont val="等线"/>
        <charset val="134"/>
      </rPr>
      <t>64</t>
    </r>
  </si>
  <si>
    <t>STRING</t>
  </si>
  <si>
    <t>INT64</t>
  </si>
  <si>
    <t>INT32</t>
  </si>
  <si>
    <t>id</t>
  </si>
  <si>
    <t>name</t>
  </si>
  <si>
    <t>pond_id</t>
  </si>
  <si>
    <t>bait_id</t>
  </si>
  <si>
    <t>bait_pose</t>
  </si>
  <si>
    <t>pose_score</t>
  </si>
  <si>
    <t>layer_list</t>
  </si>
  <si>
    <t>struct_list</t>
  </si>
  <si>
    <t>water_temp</t>
  </si>
  <si>
    <t>max_sec</t>
  </si>
  <si>
    <t>calc_times</t>
  </si>
  <si>
    <t>ID</t>
  </si>
  <si>
    <t>名称</t>
  </si>
  <si>
    <t>钓点id&amp;#10;#PondList</t>
  </si>
  <si>
    <t>饵id&amp;#10;#Item</t>
  </si>
  <si>
    <t>饵姿态</t>
  </si>
  <si>
    <t>姿态分数</t>
  </si>
  <si>
    <t>水层</t>
  </si>
  <si>
    <t>结构体列表</t>
  </si>
  <si>
    <t>水温(*10)</t>
  </si>
  <si>
    <t>最大抛竿时间</t>
  </si>
  <si>
    <t>计算次数</t>
  </si>
  <si>
    <t>segment</t>
  </si>
  <si>
    <t>Ogle_Lake</t>
  </si>
  <si>
    <t>lure_minnow03_4</t>
  </si>
  <si>
    <t>[鱼饵运动类型]抽搐</t>
  </si>
  <si>
    <t>[地图水层]中层</t>
  </si>
  <si>
    <t>[水下结构体]断层</t>
  </si>
  <si>
    <t>Noob_Lake</t>
  </si>
  <si>
    <t>bait_bread_1</t>
  </si>
  <si>
    <t>[鱼饵运动类型]静止</t>
  </si>
  <si>
    <t>[地图水层]表层|[地图水层]中层</t>
  </si>
  <si>
    <t>[水下结构体]水草</t>
  </si>
  <si>
    <t>[水下结构体]开放水域</t>
  </si>
  <si>
    <t>ROBloodwormFloatGrass200-13</t>
  </si>
  <si>
    <t>bait_bloodworm</t>
  </si>
  <si>
    <t>RoFishcubeFloatGrassTopMid220-15</t>
  </si>
  <si>
    <t>bait_fish_cube_1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</si>
  <si>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表层</t>
    </r>
    <r>
      <rPr>
        <sz val="11"/>
        <color theme="1"/>
        <rFont val="Calibri"/>
        <charset val="134"/>
      </rPr>
      <t>|[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中层</t>
    </r>
  </si>
  <si>
    <t>RoNibletFloatMudBottom100-15</t>
  </si>
  <si>
    <t>bait_niblet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</si>
  <si>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鱼饵运动类型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静止</t>
    </r>
  </si>
  <si>
    <t>[地图水层]底层</t>
  </si>
  <si>
    <t>[水下结构体]泥底</t>
  </si>
  <si>
    <t>[鱼饵运动类型]直走摇晃</t>
  </si>
  <si>
    <t>[鱼饵运动类型]自由落体</t>
  </si>
  <si>
    <t>[鱼饵运动类型]直走</t>
  </si>
  <si>
    <t>[鱼饵运动类型]摇晃</t>
  </si>
  <si>
    <t>[鱼饵运动类型]停走</t>
  </si>
  <si>
    <t>[水下结构体]尖脊</t>
  </si>
  <si>
    <t>[水下结构体]岩架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</si>
</sst>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FFF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等线"/>
      <charset val="134"/>
    </font>
    <font>
      <sz val="11"/>
      <color theme="1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30C0B4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88E32"/>
        <bgColor indexed="64"/>
      </patternFill>
    </fill>
    <fill>
      <patternFill patternType="solid">
        <fgColor rgb="FFACD7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</cellStyleXfs>
  <cellXfs count="3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1" xfId="0" applyBorder="1"/>
    <xf numFmtId="0" fontId="3" fillId="6" borderId="1" xfId="0" applyFont="1" applyFill="1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3" fontId="0" fillId="0" borderId="1" xfId="0" applyNumberFormat="1" applyBorder="1" applyAlignment="1">
      <alignment horizontal="right"/>
    </xf>
    <xf numFmtId="0" fontId="4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14" fontId="0" fillId="0" borderId="0" xfId="0" applyNumberFormat="1" applyAlignment="1"/>
    <xf numFmtId="3" fontId="0" fillId="0" borderId="0" xfId="0" applyNumberFormat="1" applyAlignment="1"/>
    <xf numFmtId="14" fontId="5" fillId="9" borderId="3" xfId="0" applyNumberFormat="1" applyFont="1" applyFill="1" applyBorder="1" applyAlignment="1">
      <alignment horizontal="left"/>
    </xf>
    <xf numFmtId="14" fontId="2" fillId="10" borderId="4" xfId="0" applyNumberFormat="1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3" fontId="2" fillId="10" borderId="4" xfId="0" applyNumberFormat="1" applyFont="1" applyFill="1" applyBorder="1" applyAlignment="1">
      <alignment horizontal="left"/>
    </xf>
    <xf numFmtId="14" fontId="2" fillId="11" borderId="4" xfId="0" applyNumberFormat="1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3" fontId="2" fillId="11" borderId="4" xfId="0" applyNumberFormat="1" applyFont="1" applyFill="1" applyBorder="1" applyAlignment="1">
      <alignment horizontal="right"/>
    </xf>
    <xf numFmtId="3" fontId="2" fillId="11" borderId="4" xfId="0" applyNumberFormat="1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11"/>
  <sheetViews>
    <sheetView workbookViewId="0">
      <selection activeCell="A1" sqref="A1"/>
    </sheetView>
  </sheetViews>
  <sheetFormatPr defaultColWidth="9" defaultRowHeight="13.5" outlineLevelCol="3"/>
  <cols>
    <col min="1" max="1" width="37.575" style="24" customWidth="1"/>
    <col min="2" max="2" width="20.8583333333333" style="23" customWidth="1"/>
    <col min="3" max="3" width="44.575" style="23" customWidth="1"/>
    <col min="4" max="4" width="20.575" style="25" customWidth="1"/>
  </cols>
  <sheetData>
    <row r="1" ht="18.75" customHeight="1" spans="1:1">
      <c r="A1" s="26" t="s">
        <v>0</v>
      </c>
    </row>
    <row r="2" ht="18.75" customHeight="1" spans="1:4">
      <c r="A2" s="27" t="s">
        <v>1</v>
      </c>
      <c r="B2" s="28" t="s">
        <v>2</v>
      </c>
      <c r="C2" s="28" t="s">
        <v>3</v>
      </c>
      <c r="D2" s="29" t="s">
        <v>4</v>
      </c>
    </row>
    <row r="3" ht="18.75" customHeight="1" spans="1:4">
      <c r="A3" s="30" t="s">
        <v>5</v>
      </c>
      <c r="B3" s="31" t="s">
        <v>6</v>
      </c>
      <c r="C3" s="31"/>
      <c r="D3" s="32">
        <v>1</v>
      </c>
    </row>
    <row r="4" ht="18.75" customHeight="1" spans="1:4">
      <c r="A4" s="30"/>
      <c r="B4" s="31"/>
      <c r="C4" s="31"/>
      <c r="D4" s="33"/>
    </row>
    <row r="5" ht="18.75" customHeight="1" spans="1:4">
      <c r="A5" s="30"/>
      <c r="B5" s="31"/>
      <c r="C5" s="31"/>
      <c r="D5" s="33"/>
    </row>
    <row r="6" ht="18.75" customHeight="1" spans="1:4">
      <c r="A6" s="30"/>
      <c r="B6" s="31"/>
      <c r="C6" s="31"/>
      <c r="D6" s="33"/>
    </row>
    <row r="7" ht="18.75" customHeight="1" spans="1:4">
      <c r="A7" s="30"/>
      <c r="B7" s="31"/>
      <c r="C7" s="31"/>
      <c r="D7" s="33"/>
    </row>
    <row r="8" ht="18.75" customHeight="1"/>
    <row r="9" ht="18.75" customHeight="1"/>
    <row r="10" ht="18.75" customHeight="1" spans="1:1">
      <c r="A10" s="26" t="s">
        <v>7</v>
      </c>
    </row>
    <row r="11" ht="18.75" customHeight="1" spans="1:3">
      <c r="A11" s="34">
        <v>45735</v>
      </c>
      <c r="B11" s="23" t="s">
        <v>8</v>
      </c>
      <c r="C11" s="23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5"/>
  <sheetViews>
    <sheetView workbookViewId="0">
      <selection activeCell="K6" sqref="K6"/>
    </sheetView>
  </sheetViews>
  <sheetFormatPr defaultColWidth="9" defaultRowHeight="13.5" outlineLevelRow="4"/>
  <cols>
    <col min="1" max="1" width="18.575" style="22" customWidth="1"/>
    <col min="2" max="2" width="31.5" style="23" customWidth="1"/>
    <col min="3" max="3" width="23.2916666666667" style="23" customWidth="1"/>
    <col min="4" max="4" width="18.0083333333333" style="23" customWidth="1"/>
    <col min="5" max="5" width="21.8583333333333" style="23" customWidth="1"/>
    <col min="6" max="6" width="13.2916666666667" style="22" customWidth="1"/>
    <col min="7" max="7" width="31.2916666666667" style="23" customWidth="1"/>
    <col min="8" max="8" width="21.375" style="23" customWidth="1"/>
    <col min="9" max="9" width="17.8583333333333" style="22" customWidth="1"/>
    <col min="10" max="10" width="14.2916666666667" style="22" customWidth="1"/>
    <col min="11" max="11" width="11.2916666666667" style="22" customWidth="1"/>
  </cols>
  <sheetData>
    <row r="1" ht="19.5" customHeight="1" spans="1:11">
      <c r="A1" s="1" t="s">
        <v>10</v>
      </c>
      <c r="B1" s="2" t="s">
        <v>11</v>
      </c>
      <c r="C1" s="3" t="s">
        <v>12</v>
      </c>
      <c r="D1" s="3" t="s">
        <v>12</v>
      </c>
      <c r="E1" s="3" t="s">
        <v>13</v>
      </c>
      <c r="F1" s="4" t="s">
        <v>13</v>
      </c>
      <c r="G1" s="3" t="s">
        <v>13</v>
      </c>
      <c r="H1" s="3" t="s">
        <v>13</v>
      </c>
      <c r="I1" s="4" t="s">
        <v>13</v>
      </c>
      <c r="J1" s="4" t="s">
        <v>13</v>
      </c>
      <c r="K1" s="4" t="s">
        <v>13</v>
      </c>
    </row>
    <row r="2" ht="19.5" customHeight="1" spans="1:11">
      <c r="A2" s="5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4" t="s">
        <v>22</v>
      </c>
      <c r="J2" s="4" t="s">
        <v>23</v>
      </c>
      <c r="K2" s="4" t="s">
        <v>24</v>
      </c>
    </row>
    <row r="3" ht="33" customHeight="1" spans="1:11">
      <c r="A3" s="5" t="s">
        <v>25</v>
      </c>
      <c r="B3" s="2" t="s">
        <v>26</v>
      </c>
      <c r="C3" s="6" t="s">
        <v>27</v>
      </c>
      <c r="D3" s="6" t="s">
        <v>28</v>
      </c>
      <c r="E3" s="3" t="s">
        <v>29</v>
      </c>
      <c r="F3" s="4" t="s">
        <v>30</v>
      </c>
      <c r="G3" s="3" t="s">
        <v>31</v>
      </c>
      <c r="H3" s="3" t="s">
        <v>32</v>
      </c>
      <c r="I3" s="4" t="s">
        <v>33</v>
      </c>
      <c r="J3" s="4" t="s">
        <v>34</v>
      </c>
      <c r="K3" s="4" t="s">
        <v>35</v>
      </c>
    </row>
    <row r="4" ht="19.5" customHeight="1" spans="1:11">
      <c r="A4" s="7"/>
      <c r="B4" s="8"/>
      <c r="C4" s="8"/>
      <c r="D4" s="8"/>
      <c r="E4" s="8"/>
      <c r="F4" s="7"/>
      <c r="G4" s="8" t="s">
        <v>36</v>
      </c>
      <c r="H4" s="8" t="s">
        <v>36</v>
      </c>
      <c r="I4" s="7"/>
      <c r="J4" s="7"/>
      <c r="K4" s="7"/>
    </row>
    <row r="5" spans="1:11">
      <c r="A5" s="19">
        <v>9</v>
      </c>
      <c r="B5" s="12" t="str">
        <f>_xlfn.CONCAT("minnow",RIGHT(E5,4),RIGHT(G5,4),RIGHT(H5,4))</f>
        <v>minnow型]抽搐层]中层体]断层</v>
      </c>
      <c r="C5" s="13" t="s">
        <v>37</v>
      </c>
      <c r="D5" s="20" t="s">
        <v>38</v>
      </c>
      <c r="E5" s="17" t="s">
        <v>39</v>
      </c>
      <c r="F5" s="19">
        <v>100</v>
      </c>
      <c r="G5" s="12" t="s">
        <v>40</v>
      </c>
      <c r="H5" s="17" t="s">
        <v>41</v>
      </c>
      <c r="I5" s="19">
        <v>180</v>
      </c>
      <c r="J5" s="19">
        <v>15</v>
      </c>
      <c r="K5" s="19">
        <v>10000</v>
      </c>
    </row>
  </sheetData>
  <conditionalFormatting sqref="C5">
    <cfRule type="duplicateValues" dxfId="0" priority="4"/>
  </conditionalFormatting>
  <dataValidations count="2">
    <dataValidation type="custom" allowBlank="1" showErrorMessage="1" errorTitle="拒绝重复输入" error="当前输入的内容，与本区域的其他单元格内容重复。" sqref="C5" errorStyle="warning">
      <formula1>COUNTIF($A:$A,C5)&lt;2</formula1>
    </dataValidation>
    <dataValidation type="custom" allowBlank="1" showErrorMessage="1" errorTitle="拒绝重复输入" error="当前输入的内容，与本区域的其他单元格内容重复。" sqref="D5" errorStyle="warning">
      <formula1>COUNTIF($G:$G,D5)&lt;2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workbookViewId="0">
      <selection activeCell="O20" sqref="O20"/>
    </sheetView>
  </sheetViews>
  <sheetFormatPr defaultColWidth="9" defaultRowHeight="13.5"/>
  <cols>
    <col min="2" max="2" width="31.5" customWidth="1"/>
    <col min="3" max="3" width="10.375" customWidth="1"/>
    <col min="4" max="4" width="17.125" customWidth="1"/>
    <col min="5" max="5" width="23.5" customWidth="1"/>
    <col min="6" max="6" width="10.125" customWidth="1"/>
    <col min="7" max="7" width="29.125" customWidth="1"/>
    <col min="8" max="8" width="21.375" customWidth="1"/>
    <col min="9" max="9" width="11" customWidth="1"/>
    <col min="10" max="10" width="12.875" customWidth="1"/>
    <col min="11" max="11" width="9.5" customWidth="1"/>
  </cols>
  <sheetData>
    <row r="1" ht="15" spans="1:11">
      <c r="A1" s="1" t="s">
        <v>10</v>
      </c>
      <c r="B1" s="2" t="s">
        <v>11</v>
      </c>
      <c r="C1" s="3" t="s">
        <v>12</v>
      </c>
      <c r="D1" s="3" t="s">
        <v>12</v>
      </c>
      <c r="E1" s="3" t="s">
        <v>13</v>
      </c>
      <c r="F1" s="4" t="s">
        <v>13</v>
      </c>
      <c r="G1" s="3" t="s">
        <v>13</v>
      </c>
      <c r="H1" s="3" t="s">
        <v>13</v>
      </c>
      <c r="I1" s="4" t="s">
        <v>13</v>
      </c>
      <c r="J1" s="4" t="s">
        <v>13</v>
      </c>
      <c r="K1" s="4" t="s">
        <v>13</v>
      </c>
    </row>
    <row r="2" ht="15" spans="1:11">
      <c r="A2" s="5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4" t="s">
        <v>22</v>
      </c>
      <c r="J2" s="4" t="s">
        <v>23</v>
      </c>
      <c r="K2" s="4" t="s">
        <v>24</v>
      </c>
    </row>
    <row r="3" ht="43.5" spans="1:11">
      <c r="A3" s="5" t="s">
        <v>25</v>
      </c>
      <c r="B3" s="2" t="s">
        <v>26</v>
      </c>
      <c r="C3" s="6" t="s">
        <v>27</v>
      </c>
      <c r="D3" s="6" t="s">
        <v>28</v>
      </c>
      <c r="E3" s="3" t="s">
        <v>29</v>
      </c>
      <c r="F3" s="4" t="s">
        <v>30</v>
      </c>
      <c r="G3" s="3" t="s">
        <v>31</v>
      </c>
      <c r="H3" s="3" t="s">
        <v>32</v>
      </c>
      <c r="I3" s="4" t="s">
        <v>33</v>
      </c>
      <c r="J3" s="4" t="s">
        <v>34</v>
      </c>
      <c r="K3" s="4" t="s">
        <v>35</v>
      </c>
    </row>
    <row r="4" ht="15" spans="1:11">
      <c r="A4" s="7"/>
      <c r="B4" s="8"/>
      <c r="C4" s="8"/>
      <c r="D4" s="8"/>
      <c r="E4" s="8"/>
      <c r="F4" s="7"/>
      <c r="G4" s="8" t="s">
        <v>36</v>
      </c>
      <c r="H4" s="8" t="s">
        <v>36</v>
      </c>
      <c r="I4" s="7"/>
      <c r="J4" s="7"/>
      <c r="K4" s="7"/>
    </row>
    <row r="5" ht="15" spans="1:11">
      <c r="A5" s="9"/>
      <c r="B5" s="10"/>
      <c r="C5" s="8"/>
      <c r="D5" s="8"/>
      <c r="E5" s="8"/>
      <c r="F5" s="9"/>
      <c r="G5" s="8"/>
      <c r="H5" s="10"/>
      <c r="I5" s="9"/>
      <c r="J5" s="9"/>
      <c r="K5" s="9"/>
    </row>
    <row r="6" ht="15" spans="1:11">
      <c r="A6" s="11">
        <v>100</v>
      </c>
      <c r="B6" s="12" t="str">
        <f t="shared" ref="B6:B11" si="0">_xlfn.CONCAT(LEFT(C6,5),RIGHT(D6,LEN(D6)-5),RIGHT(E6,2),RIGHT(G6,2),RIGHT(H6,2))</f>
        <v>Noob_bread_1静止中层水草</v>
      </c>
      <c r="C6" s="13" t="s">
        <v>42</v>
      </c>
      <c r="D6" s="14" t="s">
        <v>43</v>
      </c>
      <c r="E6" s="15" t="s">
        <v>44</v>
      </c>
      <c r="F6" s="11">
        <v>100</v>
      </c>
      <c r="G6" s="15" t="s">
        <v>45</v>
      </c>
      <c r="H6" s="15" t="s">
        <v>46</v>
      </c>
      <c r="I6" s="11">
        <v>200</v>
      </c>
      <c r="J6" s="11">
        <v>15</v>
      </c>
      <c r="K6" s="11">
        <v>10000</v>
      </c>
    </row>
    <row r="7" ht="15" spans="1:11">
      <c r="A7" s="16">
        <v>101</v>
      </c>
      <c r="B7" s="12" t="str">
        <f t="shared" si="0"/>
        <v>Noob_bread_1静止中层水域</v>
      </c>
      <c r="C7" s="13" t="s">
        <v>42</v>
      </c>
      <c r="D7" s="14" t="s">
        <v>43</v>
      </c>
      <c r="E7" s="15" t="s">
        <v>44</v>
      </c>
      <c r="F7" s="11">
        <v>100</v>
      </c>
      <c r="G7" s="15" t="s">
        <v>45</v>
      </c>
      <c r="H7" s="17" t="s">
        <v>47</v>
      </c>
      <c r="I7" s="11">
        <v>200</v>
      </c>
      <c r="J7" s="11">
        <v>15</v>
      </c>
      <c r="K7" s="11">
        <v>10000</v>
      </c>
    </row>
    <row r="8" ht="15" spans="1:11">
      <c r="A8" s="11">
        <v>102</v>
      </c>
      <c r="B8" s="15" t="s">
        <v>48</v>
      </c>
      <c r="C8" s="13" t="s">
        <v>42</v>
      </c>
      <c r="D8" s="15" t="s">
        <v>49</v>
      </c>
      <c r="E8" s="15" t="s">
        <v>44</v>
      </c>
      <c r="F8" s="16">
        <v>100</v>
      </c>
      <c r="G8" s="15" t="s">
        <v>45</v>
      </c>
      <c r="H8" s="15" t="s">
        <v>46</v>
      </c>
      <c r="I8" s="16">
        <v>200</v>
      </c>
      <c r="J8" s="16">
        <v>13</v>
      </c>
      <c r="K8" s="11">
        <v>10000</v>
      </c>
    </row>
    <row r="9" ht="15" spans="1:11">
      <c r="A9" s="16">
        <v>103</v>
      </c>
      <c r="B9" s="15" t="s">
        <v>50</v>
      </c>
      <c r="C9" s="13" t="s">
        <v>42</v>
      </c>
      <c r="D9" s="15" t="s">
        <v>51</v>
      </c>
      <c r="E9" s="15" t="s">
        <v>44</v>
      </c>
      <c r="F9" s="16">
        <v>100</v>
      </c>
      <c r="G9" s="15" t="s">
        <v>52</v>
      </c>
      <c r="H9" s="15" t="s">
        <v>46</v>
      </c>
      <c r="I9" s="16">
        <v>220</v>
      </c>
      <c r="J9" s="16">
        <v>15</v>
      </c>
      <c r="K9" s="11">
        <v>10000</v>
      </c>
    </row>
    <row r="10" ht="15" spans="1:11">
      <c r="A10" s="11">
        <v>104</v>
      </c>
      <c r="B10" s="12" t="s">
        <v>53</v>
      </c>
      <c r="C10" s="13" t="s">
        <v>42</v>
      </c>
      <c r="D10" s="18" t="s">
        <v>54</v>
      </c>
      <c r="E10" s="15" t="s">
        <v>55</v>
      </c>
      <c r="F10" s="19">
        <v>100</v>
      </c>
      <c r="G10" s="12" t="s">
        <v>56</v>
      </c>
      <c r="H10" s="17" t="s">
        <v>57</v>
      </c>
      <c r="I10" s="19">
        <v>160</v>
      </c>
      <c r="J10" s="19">
        <v>15</v>
      </c>
      <c r="K10" s="11">
        <v>10000</v>
      </c>
    </row>
    <row r="11" ht="15" spans="1:11">
      <c r="A11" s="16">
        <v>601</v>
      </c>
      <c r="B11" s="12" t="str">
        <f t="shared" si="0"/>
        <v>Ogle_minnow03_4摇晃中层断层</v>
      </c>
      <c r="C11" s="13" t="s">
        <v>37</v>
      </c>
      <c r="D11" s="20" t="s">
        <v>38</v>
      </c>
      <c r="E11" s="21" t="s">
        <v>58</v>
      </c>
      <c r="F11" s="19">
        <v>100</v>
      </c>
      <c r="G11" s="12" t="s">
        <v>40</v>
      </c>
      <c r="H11" s="17" t="s">
        <v>41</v>
      </c>
      <c r="I11" s="19">
        <v>180</v>
      </c>
      <c r="J11" s="19">
        <v>15</v>
      </c>
      <c r="K11" s="11">
        <v>10000</v>
      </c>
    </row>
    <row r="12" ht="15" spans="1:11">
      <c r="A12" s="16">
        <v>602</v>
      </c>
      <c r="B12" s="12" t="str">
        <f t="shared" ref="B12:B45" si="1">_xlfn.CONCAT(LEFT(C12,5),RIGHT(D12,LEN(D12)-5),RIGHT(E12,2),RIGHT(G12,2),RIGHT(H12,2))</f>
        <v>Ogle_minnow03_4落体中层断层</v>
      </c>
      <c r="C12" s="13" t="s">
        <v>37</v>
      </c>
      <c r="D12" s="20" t="s">
        <v>38</v>
      </c>
      <c r="E12" s="17" t="s">
        <v>59</v>
      </c>
      <c r="F12" s="19">
        <v>100</v>
      </c>
      <c r="G12" s="12" t="s">
        <v>40</v>
      </c>
      <c r="H12" s="17" t="s">
        <v>41</v>
      </c>
      <c r="I12" s="19">
        <v>180</v>
      </c>
      <c r="J12" s="19">
        <v>15</v>
      </c>
      <c r="K12" s="11">
        <v>10000</v>
      </c>
    </row>
    <row r="13" ht="15" spans="1:11">
      <c r="A13" s="16">
        <v>603</v>
      </c>
      <c r="B13" s="12" t="str">
        <f t="shared" si="1"/>
        <v>Ogle_minnow03_4直走中层断层</v>
      </c>
      <c r="C13" s="13" t="s">
        <v>37</v>
      </c>
      <c r="D13" s="20" t="s">
        <v>38</v>
      </c>
      <c r="E13" s="17" t="s">
        <v>60</v>
      </c>
      <c r="F13" s="19">
        <v>100</v>
      </c>
      <c r="G13" s="12" t="s">
        <v>40</v>
      </c>
      <c r="H13" s="17" t="s">
        <v>41</v>
      </c>
      <c r="I13" s="19">
        <v>180</v>
      </c>
      <c r="J13" s="19">
        <v>15</v>
      </c>
      <c r="K13" s="11">
        <v>10000</v>
      </c>
    </row>
    <row r="14" ht="15" spans="1:11">
      <c r="A14" s="16">
        <v>604</v>
      </c>
      <c r="B14" s="12" t="str">
        <f t="shared" si="1"/>
        <v>Ogle_minnow03_4摇晃中层断层</v>
      </c>
      <c r="C14" s="13" t="s">
        <v>37</v>
      </c>
      <c r="D14" s="20" t="s">
        <v>38</v>
      </c>
      <c r="E14" s="17" t="s">
        <v>58</v>
      </c>
      <c r="F14" s="19">
        <v>100</v>
      </c>
      <c r="G14" s="12" t="s">
        <v>40</v>
      </c>
      <c r="H14" s="17" t="s">
        <v>41</v>
      </c>
      <c r="I14" s="19">
        <v>180</v>
      </c>
      <c r="J14" s="19">
        <v>15</v>
      </c>
      <c r="K14" s="11">
        <v>10000</v>
      </c>
    </row>
    <row r="15" ht="15" spans="1:11">
      <c r="A15" s="16">
        <v>605</v>
      </c>
      <c r="B15" s="12" t="str">
        <f t="shared" si="1"/>
        <v>Ogle_minnow03_4摇晃中层断层</v>
      </c>
      <c r="C15" s="13" t="s">
        <v>37</v>
      </c>
      <c r="D15" s="20" t="s">
        <v>38</v>
      </c>
      <c r="E15" s="17" t="s">
        <v>61</v>
      </c>
      <c r="F15" s="19">
        <v>100</v>
      </c>
      <c r="G15" s="12" t="s">
        <v>40</v>
      </c>
      <c r="H15" s="17" t="s">
        <v>41</v>
      </c>
      <c r="I15" s="19">
        <v>180</v>
      </c>
      <c r="J15" s="19">
        <v>15</v>
      </c>
      <c r="K15" s="11">
        <v>10000</v>
      </c>
    </row>
    <row r="16" ht="15" spans="1:11">
      <c r="A16" s="16">
        <v>606</v>
      </c>
      <c r="B16" s="12" t="str">
        <f t="shared" si="1"/>
        <v>Ogle_minnow03_4抽搐中层断层</v>
      </c>
      <c r="C16" s="13" t="s">
        <v>37</v>
      </c>
      <c r="D16" s="20" t="s">
        <v>38</v>
      </c>
      <c r="E16" s="17" t="s">
        <v>39</v>
      </c>
      <c r="F16" s="19">
        <v>100</v>
      </c>
      <c r="G16" s="12" t="s">
        <v>40</v>
      </c>
      <c r="H16" s="17" t="s">
        <v>41</v>
      </c>
      <c r="I16" s="19">
        <v>180</v>
      </c>
      <c r="J16" s="19">
        <v>15</v>
      </c>
      <c r="K16" s="11">
        <v>10000</v>
      </c>
    </row>
    <row r="17" ht="15" spans="1:11">
      <c r="A17" s="16">
        <v>607</v>
      </c>
      <c r="B17" s="12" t="str">
        <f t="shared" si="1"/>
        <v>Ogle_minnow03_4停走中层断层</v>
      </c>
      <c r="C17" s="13" t="s">
        <v>37</v>
      </c>
      <c r="D17" s="20" t="s">
        <v>38</v>
      </c>
      <c r="E17" s="17" t="s">
        <v>62</v>
      </c>
      <c r="F17" s="19">
        <v>100</v>
      </c>
      <c r="G17" s="12" t="s">
        <v>40</v>
      </c>
      <c r="H17" s="17" t="s">
        <v>41</v>
      </c>
      <c r="I17" s="19">
        <v>180</v>
      </c>
      <c r="J17" s="19">
        <v>15</v>
      </c>
      <c r="K17" s="11">
        <v>10000</v>
      </c>
    </row>
    <row r="18" ht="15" spans="1:11">
      <c r="A18" s="16">
        <v>608</v>
      </c>
      <c r="B18" s="12" t="str">
        <f t="shared" si="1"/>
        <v>Ogle_minnow03_4摇晃中层水域</v>
      </c>
      <c r="C18" s="13" t="s">
        <v>37</v>
      </c>
      <c r="D18" s="20" t="s">
        <v>38</v>
      </c>
      <c r="E18" s="21" t="s">
        <v>58</v>
      </c>
      <c r="F18" s="19">
        <v>100</v>
      </c>
      <c r="G18" s="12" t="s">
        <v>40</v>
      </c>
      <c r="H18" s="17" t="s">
        <v>47</v>
      </c>
      <c r="I18" s="19">
        <v>180</v>
      </c>
      <c r="J18" s="19">
        <v>15</v>
      </c>
      <c r="K18" s="11">
        <v>10000</v>
      </c>
    </row>
    <row r="19" ht="15" spans="1:11">
      <c r="A19" s="16">
        <v>609</v>
      </c>
      <c r="B19" s="12" t="str">
        <f t="shared" si="1"/>
        <v>Ogle_minnow03_4落体中层水域</v>
      </c>
      <c r="C19" s="13" t="s">
        <v>37</v>
      </c>
      <c r="D19" s="20" t="s">
        <v>38</v>
      </c>
      <c r="E19" s="17" t="s">
        <v>59</v>
      </c>
      <c r="F19" s="19">
        <v>100</v>
      </c>
      <c r="G19" s="12" t="s">
        <v>40</v>
      </c>
      <c r="H19" s="17" t="s">
        <v>47</v>
      </c>
      <c r="I19" s="19">
        <v>180</v>
      </c>
      <c r="J19" s="19">
        <v>15</v>
      </c>
      <c r="K19" s="11">
        <v>10000</v>
      </c>
    </row>
    <row r="20" ht="15" spans="1:11">
      <c r="A20" s="16">
        <v>610</v>
      </c>
      <c r="B20" s="12" t="str">
        <f t="shared" si="1"/>
        <v>Ogle_minnow03_4直走中层水域</v>
      </c>
      <c r="C20" s="13" t="s">
        <v>37</v>
      </c>
      <c r="D20" s="20" t="s">
        <v>38</v>
      </c>
      <c r="E20" s="17" t="s">
        <v>60</v>
      </c>
      <c r="F20" s="19">
        <v>100</v>
      </c>
      <c r="G20" s="12" t="s">
        <v>40</v>
      </c>
      <c r="H20" s="17" t="s">
        <v>47</v>
      </c>
      <c r="I20" s="19">
        <v>180</v>
      </c>
      <c r="J20" s="19">
        <v>15</v>
      </c>
      <c r="K20" s="11">
        <v>10000</v>
      </c>
    </row>
    <row r="21" ht="15" spans="1:11">
      <c r="A21" s="16">
        <v>611</v>
      </c>
      <c r="B21" s="12" t="str">
        <f t="shared" si="1"/>
        <v>Ogle_minnow03_4摇晃中层水域</v>
      </c>
      <c r="C21" s="13" t="s">
        <v>37</v>
      </c>
      <c r="D21" s="20" t="s">
        <v>38</v>
      </c>
      <c r="E21" s="17" t="s">
        <v>58</v>
      </c>
      <c r="F21" s="19">
        <v>100</v>
      </c>
      <c r="G21" s="12" t="s">
        <v>40</v>
      </c>
      <c r="H21" s="17" t="s">
        <v>47</v>
      </c>
      <c r="I21" s="19">
        <v>180</v>
      </c>
      <c r="J21" s="19">
        <v>15</v>
      </c>
      <c r="K21" s="11">
        <v>10000</v>
      </c>
    </row>
    <row r="22" ht="15" spans="1:11">
      <c r="A22" s="16">
        <v>612</v>
      </c>
      <c r="B22" s="12" t="str">
        <f t="shared" si="1"/>
        <v>Ogle_minnow03_4摇晃中层水域</v>
      </c>
      <c r="C22" s="13" t="s">
        <v>37</v>
      </c>
      <c r="D22" s="20" t="s">
        <v>38</v>
      </c>
      <c r="E22" s="17" t="s">
        <v>61</v>
      </c>
      <c r="F22" s="19">
        <v>100</v>
      </c>
      <c r="G22" s="12" t="s">
        <v>40</v>
      </c>
      <c r="H22" s="17" t="s">
        <v>47</v>
      </c>
      <c r="I22" s="19">
        <v>180</v>
      </c>
      <c r="J22" s="19">
        <v>15</v>
      </c>
      <c r="K22" s="11">
        <v>10000</v>
      </c>
    </row>
    <row r="23" ht="15" spans="1:11">
      <c r="A23" s="16">
        <v>613</v>
      </c>
      <c r="B23" s="12" t="str">
        <f t="shared" si="1"/>
        <v>Ogle_minnow03_4抽搐中层水域</v>
      </c>
      <c r="C23" s="13" t="s">
        <v>37</v>
      </c>
      <c r="D23" s="20" t="s">
        <v>38</v>
      </c>
      <c r="E23" s="17" t="s">
        <v>39</v>
      </c>
      <c r="F23" s="19">
        <v>100</v>
      </c>
      <c r="G23" s="12" t="s">
        <v>40</v>
      </c>
      <c r="H23" s="17" t="s">
        <v>47</v>
      </c>
      <c r="I23" s="19">
        <v>180</v>
      </c>
      <c r="J23" s="19">
        <v>15</v>
      </c>
      <c r="K23" s="11">
        <v>10000</v>
      </c>
    </row>
    <row r="24" ht="15" spans="1:11">
      <c r="A24" s="16">
        <v>614</v>
      </c>
      <c r="B24" s="12" t="str">
        <f t="shared" si="1"/>
        <v>Ogle_minnow03_4停走中层水域</v>
      </c>
      <c r="C24" s="13" t="s">
        <v>37</v>
      </c>
      <c r="D24" s="20" t="s">
        <v>38</v>
      </c>
      <c r="E24" s="17" t="s">
        <v>62</v>
      </c>
      <c r="F24" s="19">
        <v>100</v>
      </c>
      <c r="G24" s="12" t="s">
        <v>40</v>
      </c>
      <c r="H24" s="17" t="s">
        <v>47</v>
      </c>
      <c r="I24" s="19">
        <v>180</v>
      </c>
      <c r="J24" s="19">
        <v>15</v>
      </c>
      <c r="K24" s="11">
        <v>10000</v>
      </c>
    </row>
    <row r="25" ht="15" spans="1:11">
      <c r="A25" s="16">
        <v>615</v>
      </c>
      <c r="B25" s="12" t="str">
        <f t="shared" si="1"/>
        <v>Ogle_minnow03_4摇晃中层水草</v>
      </c>
      <c r="C25" s="13" t="s">
        <v>37</v>
      </c>
      <c r="D25" s="20" t="s">
        <v>38</v>
      </c>
      <c r="E25" s="21" t="s">
        <v>58</v>
      </c>
      <c r="F25" s="19">
        <v>100</v>
      </c>
      <c r="G25" s="12" t="s">
        <v>40</v>
      </c>
      <c r="H25" s="17" t="s">
        <v>46</v>
      </c>
      <c r="I25" s="19">
        <v>180</v>
      </c>
      <c r="J25" s="19">
        <v>15</v>
      </c>
      <c r="K25" s="11">
        <v>10000</v>
      </c>
    </row>
    <row r="26" ht="15" spans="1:11">
      <c r="A26" s="16">
        <v>616</v>
      </c>
      <c r="B26" s="12" t="str">
        <f t="shared" si="1"/>
        <v>Ogle_minnow03_4落体中层水草</v>
      </c>
      <c r="C26" s="13" t="s">
        <v>37</v>
      </c>
      <c r="D26" s="20" t="s">
        <v>38</v>
      </c>
      <c r="E26" s="17" t="s">
        <v>59</v>
      </c>
      <c r="F26" s="19">
        <v>100</v>
      </c>
      <c r="G26" s="12" t="s">
        <v>40</v>
      </c>
      <c r="H26" s="17" t="s">
        <v>46</v>
      </c>
      <c r="I26" s="19">
        <v>180</v>
      </c>
      <c r="J26" s="19">
        <v>15</v>
      </c>
      <c r="K26" s="11">
        <v>10000</v>
      </c>
    </row>
    <row r="27" ht="15" spans="1:11">
      <c r="A27" s="16">
        <v>617</v>
      </c>
      <c r="B27" s="12" t="str">
        <f t="shared" si="1"/>
        <v>Ogle_minnow03_4直走中层水草</v>
      </c>
      <c r="C27" s="13" t="s">
        <v>37</v>
      </c>
      <c r="D27" s="20" t="s">
        <v>38</v>
      </c>
      <c r="E27" s="17" t="s">
        <v>60</v>
      </c>
      <c r="F27" s="19">
        <v>100</v>
      </c>
      <c r="G27" s="12" t="s">
        <v>40</v>
      </c>
      <c r="H27" s="17" t="s">
        <v>46</v>
      </c>
      <c r="I27" s="19">
        <v>180</v>
      </c>
      <c r="J27" s="19">
        <v>15</v>
      </c>
      <c r="K27" s="11">
        <v>10000</v>
      </c>
    </row>
    <row r="28" ht="15" spans="1:11">
      <c r="A28" s="16">
        <v>618</v>
      </c>
      <c r="B28" s="12" t="str">
        <f t="shared" si="1"/>
        <v>Ogle_minnow03_4摇晃中层水草</v>
      </c>
      <c r="C28" s="13" t="s">
        <v>37</v>
      </c>
      <c r="D28" s="20" t="s">
        <v>38</v>
      </c>
      <c r="E28" s="17" t="s">
        <v>58</v>
      </c>
      <c r="F28" s="19">
        <v>100</v>
      </c>
      <c r="G28" s="12" t="s">
        <v>40</v>
      </c>
      <c r="H28" s="17" t="s">
        <v>46</v>
      </c>
      <c r="I28" s="19">
        <v>180</v>
      </c>
      <c r="J28" s="19">
        <v>15</v>
      </c>
      <c r="K28" s="11">
        <v>10000</v>
      </c>
    </row>
    <row r="29" ht="15" spans="1:11">
      <c r="A29" s="16">
        <v>619</v>
      </c>
      <c r="B29" s="12" t="str">
        <f t="shared" si="1"/>
        <v>Ogle_minnow03_4摇晃中层水草</v>
      </c>
      <c r="C29" s="13" t="s">
        <v>37</v>
      </c>
      <c r="D29" s="20" t="s">
        <v>38</v>
      </c>
      <c r="E29" s="17" t="s">
        <v>61</v>
      </c>
      <c r="F29" s="19">
        <v>100</v>
      </c>
      <c r="G29" s="12" t="s">
        <v>40</v>
      </c>
      <c r="H29" s="17" t="s">
        <v>46</v>
      </c>
      <c r="I29" s="19">
        <v>180</v>
      </c>
      <c r="J29" s="19">
        <v>15</v>
      </c>
      <c r="K29" s="11">
        <v>10000</v>
      </c>
    </row>
    <row r="30" ht="15" spans="1:11">
      <c r="A30" s="16">
        <v>620</v>
      </c>
      <c r="B30" s="12" t="str">
        <f t="shared" si="1"/>
        <v>Ogle_minnow03_4抽搐中层水草</v>
      </c>
      <c r="C30" s="13" t="s">
        <v>37</v>
      </c>
      <c r="D30" s="20" t="s">
        <v>38</v>
      </c>
      <c r="E30" s="17" t="s">
        <v>39</v>
      </c>
      <c r="F30" s="19">
        <v>100</v>
      </c>
      <c r="G30" s="12" t="s">
        <v>40</v>
      </c>
      <c r="H30" s="17" t="s">
        <v>46</v>
      </c>
      <c r="I30" s="19">
        <v>180</v>
      </c>
      <c r="J30" s="19">
        <v>15</v>
      </c>
      <c r="K30" s="11">
        <v>10000</v>
      </c>
    </row>
    <row r="31" ht="15" spans="1:11">
      <c r="A31" s="16">
        <v>621</v>
      </c>
      <c r="B31" s="12" t="str">
        <f t="shared" si="1"/>
        <v>Ogle_minnow03_4停走中层水草</v>
      </c>
      <c r="C31" s="13" t="s">
        <v>37</v>
      </c>
      <c r="D31" s="20" t="s">
        <v>38</v>
      </c>
      <c r="E31" s="17" t="s">
        <v>62</v>
      </c>
      <c r="F31" s="19">
        <v>100</v>
      </c>
      <c r="G31" s="12" t="s">
        <v>40</v>
      </c>
      <c r="H31" s="17" t="s">
        <v>46</v>
      </c>
      <c r="I31" s="19">
        <v>180</v>
      </c>
      <c r="J31" s="19">
        <v>15</v>
      </c>
      <c r="K31" s="11">
        <v>10000</v>
      </c>
    </row>
    <row r="32" ht="15" spans="1:11">
      <c r="A32" s="16">
        <v>622</v>
      </c>
      <c r="B32" s="12" t="str">
        <f t="shared" si="1"/>
        <v>Ogle_minnow03_4摇晃中层尖脊</v>
      </c>
      <c r="C32" s="13" t="s">
        <v>37</v>
      </c>
      <c r="D32" s="20" t="s">
        <v>38</v>
      </c>
      <c r="E32" s="21" t="s">
        <v>58</v>
      </c>
      <c r="F32" s="19">
        <v>100</v>
      </c>
      <c r="G32" s="12" t="s">
        <v>40</v>
      </c>
      <c r="H32" s="17" t="s">
        <v>63</v>
      </c>
      <c r="I32" s="19">
        <v>180</v>
      </c>
      <c r="J32" s="19">
        <v>15</v>
      </c>
      <c r="K32" s="11">
        <v>10000</v>
      </c>
    </row>
    <row r="33" ht="15" spans="1:11">
      <c r="A33" s="16">
        <v>623</v>
      </c>
      <c r="B33" s="12" t="str">
        <f t="shared" si="1"/>
        <v>Ogle_minnow03_4落体中层尖脊</v>
      </c>
      <c r="C33" s="13" t="s">
        <v>37</v>
      </c>
      <c r="D33" s="20" t="s">
        <v>38</v>
      </c>
      <c r="E33" s="17" t="s">
        <v>59</v>
      </c>
      <c r="F33" s="19">
        <v>100</v>
      </c>
      <c r="G33" s="12" t="s">
        <v>40</v>
      </c>
      <c r="H33" s="17" t="s">
        <v>63</v>
      </c>
      <c r="I33" s="19">
        <v>180</v>
      </c>
      <c r="J33" s="19">
        <v>15</v>
      </c>
      <c r="K33" s="11">
        <v>10000</v>
      </c>
    </row>
    <row r="34" ht="15" spans="1:11">
      <c r="A34" s="16">
        <v>624</v>
      </c>
      <c r="B34" s="12" t="str">
        <f t="shared" si="1"/>
        <v>Ogle_minnow03_4直走中层尖脊</v>
      </c>
      <c r="C34" s="13" t="s">
        <v>37</v>
      </c>
      <c r="D34" s="20" t="s">
        <v>38</v>
      </c>
      <c r="E34" s="17" t="s">
        <v>60</v>
      </c>
      <c r="F34" s="19">
        <v>100</v>
      </c>
      <c r="G34" s="12" t="s">
        <v>40</v>
      </c>
      <c r="H34" s="17" t="s">
        <v>63</v>
      </c>
      <c r="I34" s="19">
        <v>180</v>
      </c>
      <c r="J34" s="19">
        <v>15</v>
      </c>
      <c r="K34" s="11">
        <v>10000</v>
      </c>
    </row>
    <row r="35" ht="15" spans="1:11">
      <c r="A35" s="16">
        <v>625</v>
      </c>
      <c r="B35" s="12" t="str">
        <f t="shared" si="1"/>
        <v>Ogle_minnow03_4摇晃中层尖脊</v>
      </c>
      <c r="C35" s="13" t="s">
        <v>37</v>
      </c>
      <c r="D35" s="20" t="s">
        <v>38</v>
      </c>
      <c r="E35" s="17" t="s">
        <v>58</v>
      </c>
      <c r="F35" s="19">
        <v>100</v>
      </c>
      <c r="G35" s="12" t="s">
        <v>40</v>
      </c>
      <c r="H35" s="17" t="s">
        <v>63</v>
      </c>
      <c r="I35" s="19">
        <v>180</v>
      </c>
      <c r="J35" s="19">
        <v>15</v>
      </c>
      <c r="K35" s="11">
        <v>10000</v>
      </c>
    </row>
    <row r="36" ht="15" spans="1:11">
      <c r="A36" s="16">
        <v>626</v>
      </c>
      <c r="B36" s="12" t="str">
        <f t="shared" si="1"/>
        <v>Ogle_minnow03_4摇晃中层尖脊</v>
      </c>
      <c r="C36" s="13" t="s">
        <v>37</v>
      </c>
      <c r="D36" s="20" t="s">
        <v>38</v>
      </c>
      <c r="E36" s="17" t="s">
        <v>61</v>
      </c>
      <c r="F36" s="19">
        <v>100</v>
      </c>
      <c r="G36" s="12" t="s">
        <v>40</v>
      </c>
      <c r="H36" s="17" t="s">
        <v>63</v>
      </c>
      <c r="I36" s="19">
        <v>180</v>
      </c>
      <c r="J36" s="19">
        <v>15</v>
      </c>
      <c r="K36" s="11">
        <v>10000</v>
      </c>
    </row>
    <row r="37" ht="15" spans="1:11">
      <c r="A37" s="16">
        <v>627</v>
      </c>
      <c r="B37" s="12" t="str">
        <f t="shared" si="1"/>
        <v>Ogle_minnow03_4抽搐中层尖脊</v>
      </c>
      <c r="C37" s="13" t="s">
        <v>37</v>
      </c>
      <c r="D37" s="20" t="s">
        <v>38</v>
      </c>
      <c r="E37" s="17" t="s">
        <v>39</v>
      </c>
      <c r="F37" s="19">
        <v>100</v>
      </c>
      <c r="G37" s="12" t="s">
        <v>40</v>
      </c>
      <c r="H37" s="17" t="s">
        <v>63</v>
      </c>
      <c r="I37" s="19">
        <v>180</v>
      </c>
      <c r="J37" s="19">
        <v>15</v>
      </c>
      <c r="K37" s="11">
        <v>10000</v>
      </c>
    </row>
    <row r="38" ht="15" spans="1:11">
      <c r="A38" s="16">
        <v>628</v>
      </c>
      <c r="B38" s="12" t="str">
        <f t="shared" si="1"/>
        <v>Ogle_minnow03_4停走中层尖脊</v>
      </c>
      <c r="C38" s="13" t="s">
        <v>37</v>
      </c>
      <c r="D38" s="20" t="s">
        <v>38</v>
      </c>
      <c r="E38" s="17" t="s">
        <v>62</v>
      </c>
      <c r="F38" s="19">
        <v>100</v>
      </c>
      <c r="G38" s="12" t="s">
        <v>40</v>
      </c>
      <c r="H38" s="17" t="s">
        <v>63</v>
      </c>
      <c r="I38" s="19">
        <v>180</v>
      </c>
      <c r="J38" s="19">
        <v>15</v>
      </c>
      <c r="K38" s="11">
        <v>10000</v>
      </c>
    </row>
    <row r="39" ht="15" spans="1:11">
      <c r="A39" s="16">
        <v>629</v>
      </c>
      <c r="B39" s="12" t="str">
        <f t="shared" si="1"/>
        <v>Ogle_minnow03_4摇晃中层岩架</v>
      </c>
      <c r="C39" s="13" t="s">
        <v>37</v>
      </c>
      <c r="D39" s="20" t="s">
        <v>38</v>
      </c>
      <c r="E39" s="21" t="s">
        <v>58</v>
      </c>
      <c r="F39" s="19">
        <v>100</v>
      </c>
      <c r="G39" s="12" t="s">
        <v>40</v>
      </c>
      <c r="H39" s="17" t="s">
        <v>64</v>
      </c>
      <c r="I39" s="19">
        <v>180</v>
      </c>
      <c r="J39" s="19">
        <v>15</v>
      </c>
      <c r="K39" s="11">
        <v>10000</v>
      </c>
    </row>
    <row r="40" ht="15" spans="1:11">
      <c r="A40" s="16">
        <v>630</v>
      </c>
      <c r="B40" s="12" t="str">
        <f t="shared" si="1"/>
        <v>Ogle_minnow03_4落体中层岩架</v>
      </c>
      <c r="C40" s="13" t="s">
        <v>37</v>
      </c>
      <c r="D40" s="20" t="s">
        <v>38</v>
      </c>
      <c r="E40" s="17" t="s">
        <v>59</v>
      </c>
      <c r="F40" s="19">
        <v>100</v>
      </c>
      <c r="G40" s="12" t="s">
        <v>40</v>
      </c>
      <c r="H40" s="17" t="s">
        <v>64</v>
      </c>
      <c r="I40" s="19">
        <v>180</v>
      </c>
      <c r="J40" s="19">
        <v>15</v>
      </c>
      <c r="K40" s="11">
        <v>10000</v>
      </c>
    </row>
    <row r="41" ht="15" spans="1:11">
      <c r="A41" s="16">
        <v>631</v>
      </c>
      <c r="B41" s="12" t="str">
        <f t="shared" si="1"/>
        <v>Ogle_minnow03_4直走中层岩架</v>
      </c>
      <c r="C41" s="13" t="s">
        <v>37</v>
      </c>
      <c r="D41" s="20" t="s">
        <v>38</v>
      </c>
      <c r="E41" s="17" t="s">
        <v>60</v>
      </c>
      <c r="F41" s="19">
        <v>100</v>
      </c>
      <c r="G41" s="12" t="s">
        <v>40</v>
      </c>
      <c r="H41" s="17" t="s">
        <v>64</v>
      </c>
      <c r="I41" s="19">
        <v>180</v>
      </c>
      <c r="J41" s="19">
        <v>15</v>
      </c>
      <c r="K41" s="11">
        <v>10000</v>
      </c>
    </row>
    <row r="42" ht="15" spans="1:11">
      <c r="A42" s="16">
        <v>632</v>
      </c>
      <c r="B42" s="12" t="str">
        <f t="shared" si="1"/>
        <v>Ogle_minnow03_4摇晃中层岩架</v>
      </c>
      <c r="C42" s="13" t="s">
        <v>37</v>
      </c>
      <c r="D42" s="20" t="s">
        <v>38</v>
      </c>
      <c r="E42" s="17" t="s">
        <v>58</v>
      </c>
      <c r="F42" s="19">
        <v>100</v>
      </c>
      <c r="G42" s="12" t="s">
        <v>40</v>
      </c>
      <c r="H42" s="17" t="s">
        <v>64</v>
      </c>
      <c r="I42" s="19">
        <v>180</v>
      </c>
      <c r="J42" s="19">
        <v>15</v>
      </c>
      <c r="K42" s="11">
        <v>10000</v>
      </c>
    </row>
    <row r="43" ht="15" spans="1:11">
      <c r="A43" s="16">
        <v>633</v>
      </c>
      <c r="B43" s="12" t="str">
        <f t="shared" si="1"/>
        <v>Ogle_minnow03_4摇晃中层岩架</v>
      </c>
      <c r="C43" s="13" t="s">
        <v>37</v>
      </c>
      <c r="D43" s="20" t="s">
        <v>38</v>
      </c>
      <c r="E43" s="17" t="s">
        <v>61</v>
      </c>
      <c r="F43" s="19">
        <v>100</v>
      </c>
      <c r="G43" s="12" t="s">
        <v>40</v>
      </c>
      <c r="H43" s="17" t="s">
        <v>64</v>
      </c>
      <c r="I43" s="19">
        <v>180</v>
      </c>
      <c r="J43" s="19">
        <v>15</v>
      </c>
      <c r="K43" s="11">
        <v>10000</v>
      </c>
    </row>
    <row r="44" ht="15" spans="1:11">
      <c r="A44" s="16">
        <v>634</v>
      </c>
      <c r="B44" s="12" t="str">
        <f t="shared" si="1"/>
        <v>Ogle_minnow03_4抽搐中层岩架</v>
      </c>
      <c r="C44" s="13" t="s">
        <v>37</v>
      </c>
      <c r="D44" s="20" t="s">
        <v>38</v>
      </c>
      <c r="E44" s="17" t="s">
        <v>39</v>
      </c>
      <c r="F44" s="19">
        <v>100</v>
      </c>
      <c r="G44" s="12" t="s">
        <v>40</v>
      </c>
      <c r="H44" s="17" t="s">
        <v>64</v>
      </c>
      <c r="I44" s="19">
        <v>180</v>
      </c>
      <c r="J44" s="19">
        <v>15</v>
      </c>
      <c r="K44" s="11">
        <v>10000</v>
      </c>
    </row>
    <row r="45" ht="15" spans="1:11">
      <c r="A45" s="16">
        <v>635</v>
      </c>
      <c r="B45" s="12" t="str">
        <f t="shared" si="1"/>
        <v>Ogle_minnow03_4停走中层岩架</v>
      </c>
      <c r="C45" s="13" t="s">
        <v>37</v>
      </c>
      <c r="D45" s="20" t="s">
        <v>38</v>
      </c>
      <c r="E45" s="17" t="s">
        <v>62</v>
      </c>
      <c r="F45" s="19">
        <v>100</v>
      </c>
      <c r="G45" s="12" t="s">
        <v>40</v>
      </c>
      <c r="H45" s="17" t="s">
        <v>64</v>
      </c>
      <c r="I45" s="19">
        <v>180</v>
      </c>
      <c r="J45" s="19">
        <v>15</v>
      </c>
      <c r="K45" s="11">
        <v>10000</v>
      </c>
    </row>
  </sheetData>
  <conditionalFormatting sqref="C6">
    <cfRule type="duplicateValues" dxfId="0" priority="2"/>
  </conditionalFormatting>
  <conditionalFormatting sqref="C7">
    <cfRule type="duplicateValues" dxfId="0" priority="1"/>
  </conditionalFormatting>
  <conditionalFormatting sqref="C8">
    <cfRule type="duplicateValues" dxfId="0" priority="5"/>
  </conditionalFormatting>
  <conditionalFormatting sqref="C9">
    <cfRule type="duplicateValues" dxfId="0" priority="4"/>
  </conditionalFormatting>
  <conditionalFormatting sqref="C10">
    <cfRule type="duplicateValues" dxfId="0" priority="3"/>
  </conditionalFormatting>
  <conditionalFormatting sqref="C11:C45">
    <cfRule type="duplicateValues" dxfId="0" priority="6"/>
  </conditionalFormatting>
  <dataValidations count="2">
    <dataValidation type="custom" allowBlank="1" showErrorMessage="1" errorTitle="拒绝重复输入" error="当前输入的内容，与本区域的其他单元格内容重复。" sqref="C6 C7 C8 C9:C10 C11:C45" errorStyle="warning">
      <formula1>COUNTIF($A:$A,C6)&lt;2</formula1>
    </dataValidation>
    <dataValidation type="custom" allowBlank="1" showErrorMessage="1" errorTitle="拒绝重复输入" error="当前输入的内容，与本区域的其他单元格内容重复。" sqref="D6 D7 D10 D11:D45" errorStyle="warning">
      <formula1>COUNTIF($G:$G,D6)&lt;2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HookToolParam</vt:lpstr>
      <vt:lpstr>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2025-05-19T08:24:00Z</dcterms:created>
  <dcterms:modified xsi:type="dcterms:W3CDTF">2025-06-05T04:14:49Z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F09BA0F2FAAA4A15833D6E3A373525E8_12</vt:lpwstr>
  </property>
  <property fmtid="{D5CDD505-2E9C-101B-9397-08002B2CF9AE}" pid="3" name="KSOProductBuildVer">
    <vt:lpwstr>2052-12.1.0.21171</vt:lpwstr>
  </property>
</Properties>
</file>