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tabRatio="713" activeTab="13"/>
  </bookViews>
  <sheets>
    <sheet name="Inscriptions" sheetId="17" r:id="rId1"/>
    <sheet name="A1" sheetId="1" r:id="rId2"/>
    <sheet name="A2" sheetId="2" r:id="rId3"/>
    <sheet name="B1" sheetId="3" r:id="rId4"/>
    <sheet name="B2" sheetId="4" r:id="rId5"/>
    <sheet name="Total Result" sheetId="5" r:id="rId6"/>
    <sheet name="常数" sheetId="16" state="hidden" r:id="rId7"/>
    <sheet name="战斗模拟1" sheetId="6" r:id="rId8"/>
    <sheet name="战斗模拟2" sheetId="7" r:id="rId9"/>
    <sheet name="战斗模拟3" sheetId="8" r:id="rId10"/>
    <sheet name="战斗模拟4" sheetId="9" r:id="rId11"/>
    <sheet name="战斗模拟5" sheetId="10" r:id="rId12"/>
    <sheet name="战斗模拟6" sheetId="11" r:id="rId13"/>
    <sheet name="战斗模拟7" sheetId="12" r:id="rId14"/>
    <sheet name="战斗模拟8" sheetId="13" r:id="rId15"/>
    <sheet name="战斗模拟9" sheetId="14" r:id="rId16"/>
    <sheet name="战斗模拟10" sheetId="15" r:id="rId17"/>
  </sheets>
  <calcPr calcId="152511"/>
</workbook>
</file>

<file path=xl/calcChain.xml><?xml version="1.0" encoding="utf-8"?>
<calcChain xmlns="http://schemas.openxmlformats.org/spreadsheetml/2006/main">
  <c r="L11" i="2" l="1"/>
  <c r="K11" i="2"/>
  <c r="J11" i="2"/>
  <c r="I11" i="2"/>
  <c r="H11" i="2"/>
  <c r="G11" i="2"/>
  <c r="F11" i="2"/>
  <c r="E11" i="2"/>
  <c r="D11" i="2"/>
  <c r="C11" i="2"/>
  <c r="B11" i="4" l="1"/>
  <c r="C11" i="4"/>
  <c r="D11" i="3" l="1"/>
  <c r="N11" i="4"/>
  <c r="M11" i="4"/>
  <c r="L11" i="4"/>
  <c r="K11" i="4"/>
  <c r="J11" i="4"/>
  <c r="I11" i="4"/>
  <c r="H11" i="4"/>
  <c r="G11" i="4"/>
  <c r="F11" i="4"/>
  <c r="E11" i="4"/>
  <c r="D11" i="4"/>
  <c r="N11" i="3"/>
  <c r="M11" i="3"/>
  <c r="L11" i="3"/>
  <c r="K11" i="3"/>
  <c r="J11" i="3"/>
  <c r="I11" i="3"/>
  <c r="H11" i="3"/>
  <c r="G11" i="3"/>
  <c r="F11" i="3"/>
  <c r="E11" i="3"/>
  <c r="C11" i="3"/>
  <c r="B11" i="3"/>
  <c r="N11" i="2"/>
  <c r="M11" i="2"/>
  <c r="B11" i="2"/>
  <c r="N6" i="5" l="1"/>
  <c r="H310" i="14" s="1"/>
  <c r="N7" i="5"/>
  <c r="K230" i="10" s="1"/>
  <c r="C6" i="5"/>
  <c r="H499" i="8" s="1"/>
  <c r="D6" i="5"/>
  <c r="H420" i="15" s="1"/>
  <c r="E6" i="5"/>
  <c r="H261" i="7" s="1"/>
  <c r="F6" i="5"/>
  <c r="H222" i="9" s="1"/>
  <c r="G6" i="5"/>
  <c r="H183" i="12" s="1"/>
  <c r="H6" i="5"/>
  <c r="H464" i="9" s="1"/>
  <c r="I6" i="5"/>
  <c r="H425" i="6" s="1"/>
  <c r="J6" i="5"/>
  <c r="H826" i="11" s="1"/>
  <c r="K6" i="5"/>
  <c r="H107" i="8" s="1"/>
  <c r="L6" i="5"/>
  <c r="H228" i="8" s="1"/>
  <c r="M6" i="5"/>
  <c r="C7" i="5"/>
  <c r="K979" i="15" s="1"/>
  <c r="D7" i="5"/>
  <c r="K660" i="14" s="1"/>
  <c r="E7" i="5"/>
  <c r="K861" i="7" s="1"/>
  <c r="F7" i="5"/>
  <c r="K582" i="7" s="1"/>
  <c r="G7" i="5"/>
  <c r="K543" i="15" s="1"/>
  <c r="H7" i="5"/>
  <c r="K704" i="12" s="1"/>
  <c r="I7" i="5"/>
  <c r="K905" i="7" s="1"/>
  <c r="J7" i="5"/>
  <c r="K946" i="13" s="1"/>
  <c r="K7" i="5"/>
  <c r="K1187" i="15" s="1"/>
  <c r="L7" i="5"/>
  <c r="K1188" i="11" s="1"/>
  <c r="M7" i="5"/>
  <c r="K749" i="7" s="1"/>
  <c r="B7" i="5"/>
  <c r="B6" i="5"/>
  <c r="H658" i="15" s="1"/>
  <c r="M4" i="5"/>
  <c r="E749" i="15" s="1"/>
  <c r="C3" i="5"/>
  <c r="B939" i="12" s="1"/>
  <c r="D3" i="5"/>
  <c r="B1140" i="7" s="1"/>
  <c r="E3" i="5"/>
  <c r="B301" i="9" s="1"/>
  <c r="F3" i="5"/>
  <c r="B22" i="8" s="1"/>
  <c r="G3" i="5"/>
  <c r="B423" i="11" s="1"/>
  <c r="H3" i="5"/>
  <c r="B624" i="10" s="1"/>
  <c r="I3" i="5"/>
  <c r="J3" i="5"/>
  <c r="B746" i="8" s="1"/>
  <c r="K3" i="5"/>
  <c r="B1187" i="15" s="1"/>
  <c r="L3" i="5"/>
  <c r="B628" i="6" s="1"/>
  <c r="M3" i="5"/>
  <c r="N3" i="5"/>
  <c r="B3" i="5"/>
  <c r="B1058" i="13" s="1"/>
  <c r="C11" i="1"/>
  <c r="D11" i="1"/>
  <c r="E11" i="1"/>
  <c r="F11" i="1"/>
  <c r="G11" i="1"/>
  <c r="H11" i="1"/>
  <c r="I11" i="1"/>
  <c r="J11" i="1"/>
  <c r="K11" i="1"/>
  <c r="L11" i="1"/>
  <c r="M11" i="1"/>
  <c r="N11" i="1"/>
  <c r="N4" i="5" s="1"/>
  <c r="E990" i="14" s="1"/>
  <c r="B11" i="1"/>
  <c r="B4" i="5" s="1"/>
  <c r="K1202" i="15"/>
  <c r="H1202" i="15"/>
  <c r="E1202" i="15"/>
  <c r="B1202" i="15"/>
  <c r="E1189" i="15"/>
  <c r="K1178" i="15"/>
  <c r="K1162" i="15"/>
  <c r="H1162" i="15"/>
  <c r="E1162" i="15"/>
  <c r="B1162" i="15"/>
  <c r="K1138" i="15"/>
  <c r="K1122" i="15"/>
  <c r="H1122" i="15"/>
  <c r="E1122" i="15"/>
  <c r="B1122" i="15"/>
  <c r="E1109" i="15"/>
  <c r="K1098" i="15"/>
  <c r="K1082" i="15"/>
  <c r="H1082" i="15"/>
  <c r="E1082" i="15"/>
  <c r="B1082" i="15"/>
  <c r="K1058" i="15"/>
  <c r="K1042" i="15"/>
  <c r="H1042" i="15"/>
  <c r="E1042" i="15"/>
  <c r="B1042" i="15"/>
  <c r="K1018" i="15"/>
  <c r="K1002" i="15"/>
  <c r="H1002" i="15"/>
  <c r="E1002" i="15"/>
  <c r="B1002" i="15"/>
  <c r="K978" i="15"/>
  <c r="K962" i="15"/>
  <c r="H962" i="15"/>
  <c r="E962" i="15"/>
  <c r="B962" i="15"/>
  <c r="E949" i="15"/>
  <c r="K938" i="15"/>
  <c r="K922" i="15"/>
  <c r="H922" i="15"/>
  <c r="E922" i="15"/>
  <c r="B922" i="15"/>
  <c r="K898" i="15"/>
  <c r="K882" i="15"/>
  <c r="H882" i="15"/>
  <c r="E882" i="15"/>
  <c r="B882" i="15"/>
  <c r="K863" i="15"/>
  <c r="K858" i="15"/>
  <c r="K842" i="15"/>
  <c r="H842" i="15"/>
  <c r="E842" i="15"/>
  <c r="B842" i="15"/>
  <c r="K818" i="15"/>
  <c r="K802" i="15"/>
  <c r="H802" i="15"/>
  <c r="E802" i="15"/>
  <c r="B802" i="15"/>
  <c r="K778" i="15"/>
  <c r="K762" i="15"/>
  <c r="H762" i="15"/>
  <c r="E762" i="15"/>
  <c r="B762" i="15"/>
  <c r="K738" i="15"/>
  <c r="K722" i="15"/>
  <c r="H722" i="15"/>
  <c r="E722" i="15"/>
  <c r="B722" i="15"/>
  <c r="K698" i="15"/>
  <c r="K682" i="15"/>
  <c r="H682" i="15"/>
  <c r="E682" i="15"/>
  <c r="B682" i="15"/>
  <c r="K658" i="15"/>
  <c r="K642" i="15"/>
  <c r="H642" i="15"/>
  <c r="E642" i="15"/>
  <c r="B642" i="15"/>
  <c r="K618" i="15"/>
  <c r="K602" i="15"/>
  <c r="H602" i="15"/>
  <c r="E602" i="15"/>
  <c r="B602" i="15"/>
  <c r="K578" i="15"/>
  <c r="K562" i="15"/>
  <c r="H562" i="15"/>
  <c r="E562" i="15"/>
  <c r="B562" i="15"/>
  <c r="K538" i="15"/>
  <c r="K522" i="15"/>
  <c r="H522" i="15"/>
  <c r="E522" i="15"/>
  <c r="B522" i="15"/>
  <c r="K498" i="15"/>
  <c r="K482" i="15"/>
  <c r="H482" i="15"/>
  <c r="E482" i="15"/>
  <c r="B482" i="15"/>
  <c r="K458" i="15"/>
  <c r="K442" i="15"/>
  <c r="H442" i="15"/>
  <c r="E442" i="15"/>
  <c r="B442" i="15"/>
  <c r="K418" i="15"/>
  <c r="K402" i="15"/>
  <c r="H402" i="15"/>
  <c r="E402" i="15"/>
  <c r="B402" i="15"/>
  <c r="K378" i="15"/>
  <c r="K362" i="15"/>
  <c r="H362" i="15"/>
  <c r="E362" i="15"/>
  <c r="B362" i="15"/>
  <c r="K338" i="15"/>
  <c r="K322" i="15"/>
  <c r="H322" i="15"/>
  <c r="E322" i="15"/>
  <c r="B322" i="15"/>
  <c r="K298" i="15"/>
  <c r="K282" i="15"/>
  <c r="H282" i="15"/>
  <c r="E282" i="15"/>
  <c r="B282" i="15"/>
  <c r="K258" i="15"/>
  <c r="K242" i="15"/>
  <c r="H242" i="15"/>
  <c r="E242" i="15"/>
  <c r="B242" i="15"/>
  <c r="K218" i="15"/>
  <c r="K202" i="15"/>
  <c r="H202" i="15"/>
  <c r="E202" i="15"/>
  <c r="B202" i="15"/>
  <c r="E189" i="15"/>
  <c r="K178" i="15"/>
  <c r="K162" i="15"/>
  <c r="H162" i="15"/>
  <c r="E162" i="15"/>
  <c r="B162" i="15"/>
  <c r="K138" i="15"/>
  <c r="K122" i="15"/>
  <c r="H122" i="15"/>
  <c r="E122" i="15"/>
  <c r="B122" i="15"/>
  <c r="K98" i="15"/>
  <c r="K82" i="15"/>
  <c r="H82" i="15"/>
  <c r="E82" i="15"/>
  <c r="B82" i="15"/>
  <c r="K58" i="15"/>
  <c r="B50" i="15"/>
  <c r="B90" i="15" s="1"/>
  <c r="B130" i="15" s="1"/>
  <c r="B170" i="15" s="1"/>
  <c r="B210" i="15" s="1"/>
  <c r="B250" i="15" s="1"/>
  <c r="B290" i="15" s="1"/>
  <c r="B330" i="15" s="1"/>
  <c r="B370" i="15" s="1"/>
  <c r="B410" i="15" s="1"/>
  <c r="B450" i="15" s="1"/>
  <c r="B490" i="15" s="1"/>
  <c r="B530" i="15" s="1"/>
  <c r="B570" i="15" s="1"/>
  <c r="B610" i="15" s="1"/>
  <c r="B650" i="15" s="1"/>
  <c r="B690" i="15" s="1"/>
  <c r="B730" i="15" s="1"/>
  <c r="B770" i="15" s="1"/>
  <c r="B810" i="15" s="1"/>
  <c r="B850" i="15" s="1"/>
  <c r="B890" i="15" s="1"/>
  <c r="B930" i="15" s="1"/>
  <c r="B970" i="15" s="1"/>
  <c r="B1010" i="15" s="1"/>
  <c r="B1050" i="15" s="1"/>
  <c r="B1090" i="15" s="1"/>
  <c r="B1130" i="15" s="1"/>
  <c r="B1170" i="15" s="1"/>
  <c r="K42" i="15"/>
  <c r="H42" i="15"/>
  <c r="E42" i="15"/>
  <c r="B42" i="15"/>
  <c r="K18" i="15"/>
  <c r="K1202" i="14"/>
  <c r="H1202" i="14"/>
  <c r="E1202" i="14"/>
  <c r="B1202" i="14"/>
  <c r="K1178" i="14"/>
  <c r="K1162" i="14"/>
  <c r="H1162" i="14"/>
  <c r="E1162" i="14"/>
  <c r="B1162" i="14"/>
  <c r="K1138" i="14"/>
  <c r="K1122" i="14"/>
  <c r="H1122" i="14"/>
  <c r="E1122" i="14"/>
  <c r="B1122" i="14"/>
  <c r="K1098" i="14"/>
  <c r="K1082" i="14"/>
  <c r="H1082" i="14"/>
  <c r="E1082" i="14"/>
  <c r="B1082" i="14"/>
  <c r="K1058" i="14"/>
  <c r="H1058" i="14"/>
  <c r="K1042" i="14"/>
  <c r="H1042" i="14"/>
  <c r="E1042" i="14"/>
  <c r="B1042" i="14"/>
  <c r="K1018" i="14"/>
  <c r="K1002" i="14"/>
  <c r="H1002" i="14"/>
  <c r="E1002" i="14"/>
  <c r="B1002" i="14"/>
  <c r="B987" i="14"/>
  <c r="B983" i="14"/>
  <c r="K978" i="14"/>
  <c r="K962" i="14"/>
  <c r="H962" i="14"/>
  <c r="E962" i="14"/>
  <c r="B962" i="14"/>
  <c r="K938" i="14"/>
  <c r="K922" i="14"/>
  <c r="H922" i="14"/>
  <c r="E922" i="14"/>
  <c r="B922" i="14"/>
  <c r="K898" i="14"/>
  <c r="H898" i="14"/>
  <c r="K882" i="14"/>
  <c r="H882" i="14"/>
  <c r="E882" i="14"/>
  <c r="B882" i="14"/>
  <c r="K858" i="14"/>
  <c r="K842" i="14"/>
  <c r="H842" i="14"/>
  <c r="E842" i="14"/>
  <c r="B842" i="14"/>
  <c r="K818" i="14"/>
  <c r="K802" i="14"/>
  <c r="H802" i="14"/>
  <c r="E802" i="14"/>
  <c r="B802" i="14"/>
  <c r="K778" i="14"/>
  <c r="K762" i="14"/>
  <c r="H762" i="14"/>
  <c r="E762" i="14"/>
  <c r="B762" i="14"/>
  <c r="K738" i="14"/>
  <c r="K722" i="14"/>
  <c r="H722" i="14"/>
  <c r="E722" i="14"/>
  <c r="B722" i="14"/>
  <c r="K698" i="14"/>
  <c r="K682" i="14"/>
  <c r="H682" i="14"/>
  <c r="E682" i="14"/>
  <c r="B682" i="14"/>
  <c r="K658" i="14"/>
  <c r="H658" i="14"/>
  <c r="K642" i="14"/>
  <c r="H642" i="14"/>
  <c r="E642" i="14"/>
  <c r="B642" i="14"/>
  <c r="K618" i="14"/>
  <c r="K602" i="14"/>
  <c r="H602" i="14"/>
  <c r="E602" i="14"/>
  <c r="B602" i="14"/>
  <c r="K578" i="14"/>
  <c r="K562" i="14"/>
  <c r="H562" i="14"/>
  <c r="E562" i="14"/>
  <c r="B562" i="14"/>
  <c r="K538" i="14"/>
  <c r="K522" i="14"/>
  <c r="H522" i="14"/>
  <c r="E522" i="14"/>
  <c r="B522" i="14"/>
  <c r="K498" i="14"/>
  <c r="K482" i="14"/>
  <c r="H482" i="14"/>
  <c r="E482" i="14"/>
  <c r="B482" i="14"/>
  <c r="E469" i="14"/>
  <c r="K458" i="14"/>
  <c r="K442" i="14"/>
  <c r="H442" i="14"/>
  <c r="E442" i="14"/>
  <c r="B442" i="14"/>
  <c r="K418" i="14"/>
  <c r="H418" i="14"/>
  <c r="K402" i="14"/>
  <c r="H402" i="14"/>
  <c r="E402" i="14"/>
  <c r="B402" i="14"/>
  <c r="K378" i="14"/>
  <c r="K362" i="14"/>
  <c r="H362" i="14"/>
  <c r="E362" i="14"/>
  <c r="B362" i="14"/>
  <c r="K338" i="14"/>
  <c r="K322" i="14"/>
  <c r="H322" i="14"/>
  <c r="E322" i="14"/>
  <c r="B322" i="14"/>
  <c r="K298" i="14"/>
  <c r="K282" i="14"/>
  <c r="H282" i="14"/>
  <c r="E282" i="14"/>
  <c r="B282" i="14"/>
  <c r="E269" i="14"/>
  <c r="K258" i="14"/>
  <c r="K242" i="14"/>
  <c r="H242" i="14"/>
  <c r="E242" i="14"/>
  <c r="B242" i="14"/>
  <c r="B225" i="14"/>
  <c r="K218" i="14"/>
  <c r="K202" i="14"/>
  <c r="H202" i="14"/>
  <c r="E202" i="14"/>
  <c r="B202" i="14"/>
  <c r="K178" i="14"/>
  <c r="K162" i="14"/>
  <c r="H162" i="14"/>
  <c r="E162" i="14"/>
  <c r="B162" i="14"/>
  <c r="K138" i="14"/>
  <c r="K122" i="14"/>
  <c r="H122" i="14"/>
  <c r="E122" i="14"/>
  <c r="B122" i="14"/>
  <c r="B109" i="14"/>
  <c r="K106" i="14"/>
  <c r="K98" i="14"/>
  <c r="B98" i="14"/>
  <c r="B90" i="14"/>
  <c r="B130" i="14" s="1"/>
  <c r="B170" i="14" s="1"/>
  <c r="B210" i="14" s="1"/>
  <c r="B250" i="14" s="1"/>
  <c r="B290" i="14" s="1"/>
  <c r="B330" i="14" s="1"/>
  <c r="B370" i="14" s="1"/>
  <c r="B410" i="14" s="1"/>
  <c r="B450" i="14" s="1"/>
  <c r="B490" i="14" s="1"/>
  <c r="B530" i="14" s="1"/>
  <c r="B570" i="14" s="1"/>
  <c r="B610" i="14" s="1"/>
  <c r="B650" i="14" s="1"/>
  <c r="B690" i="14" s="1"/>
  <c r="B730" i="14" s="1"/>
  <c r="B770" i="14" s="1"/>
  <c r="B810" i="14" s="1"/>
  <c r="B850" i="14" s="1"/>
  <c r="B890" i="14" s="1"/>
  <c r="B930" i="14" s="1"/>
  <c r="B970" i="14" s="1"/>
  <c r="B1010" i="14" s="1"/>
  <c r="B1050" i="14" s="1"/>
  <c r="B1090" i="14" s="1"/>
  <c r="B1130" i="14" s="1"/>
  <c r="B1170" i="14" s="1"/>
  <c r="K82" i="14"/>
  <c r="H82" i="14"/>
  <c r="E82" i="14"/>
  <c r="B82" i="14"/>
  <c r="K58" i="14"/>
  <c r="H58" i="14"/>
  <c r="B50" i="14"/>
  <c r="K42" i="14"/>
  <c r="H42" i="14"/>
  <c r="E42" i="14"/>
  <c r="B42" i="14"/>
  <c r="K18" i="14"/>
  <c r="K1202" i="13"/>
  <c r="H1202" i="13"/>
  <c r="E1202" i="13"/>
  <c r="B1202" i="13"/>
  <c r="K1178" i="13"/>
  <c r="K1162" i="13"/>
  <c r="H1162" i="13"/>
  <c r="E1162" i="13"/>
  <c r="B1162" i="13"/>
  <c r="K1138" i="13"/>
  <c r="K1122" i="13"/>
  <c r="H1122" i="13"/>
  <c r="E1122" i="13"/>
  <c r="B1122" i="13"/>
  <c r="K1098" i="13"/>
  <c r="K1082" i="13"/>
  <c r="H1082" i="13"/>
  <c r="E1082" i="13"/>
  <c r="B1082" i="13"/>
  <c r="K1058" i="13"/>
  <c r="H1058" i="13"/>
  <c r="K1042" i="13"/>
  <c r="H1042" i="13"/>
  <c r="E1042" i="13"/>
  <c r="B1042" i="13"/>
  <c r="B1023" i="13"/>
  <c r="K1018" i="13"/>
  <c r="K1002" i="13"/>
  <c r="H1002" i="13"/>
  <c r="E1002" i="13"/>
  <c r="B1002" i="13"/>
  <c r="K978" i="13"/>
  <c r="H978" i="13"/>
  <c r="K962" i="13"/>
  <c r="H962" i="13"/>
  <c r="E962" i="13"/>
  <c r="B962" i="13"/>
  <c r="B943" i="13"/>
  <c r="K938" i="13"/>
  <c r="K922" i="13"/>
  <c r="H922" i="13"/>
  <c r="E922" i="13"/>
  <c r="B922" i="13"/>
  <c r="E909" i="13"/>
  <c r="K898" i="13"/>
  <c r="K882" i="13"/>
  <c r="H882" i="13"/>
  <c r="E882" i="13"/>
  <c r="B882" i="13"/>
  <c r="K858" i="13"/>
  <c r="H858" i="13"/>
  <c r="K842" i="13"/>
  <c r="H842" i="13"/>
  <c r="E842" i="13"/>
  <c r="B842" i="13"/>
  <c r="K818" i="13"/>
  <c r="K802" i="13"/>
  <c r="H802" i="13"/>
  <c r="E802" i="13"/>
  <c r="B802" i="13"/>
  <c r="E789" i="13"/>
  <c r="K778" i="13"/>
  <c r="K762" i="13"/>
  <c r="H762" i="13"/>
  <c r="E762" i="13"/>
  <c r="B762" i="13"/>
  <c r="K738" i="13"/>
  <c r="B738" i="13"/>
  <c r="K722" i="13"/>
  <c r="H722" i="13"/>
  <c r="E722" i="13"/>
  <c r="B722" i="13"/>
  <c r="K698" i="13"/>
  <c r="K682" i="13"/>
  <c r="H682" i="13"/>
  <c r="E682" i="13"/>
  <c r="B682" i="13"/>
  <c r="K658" i="13"/>
  <c r="K642" i="13"/>
  <c r="H642" i="13"/>
  <c r="E642" i="13"/>
  <c r="B642" i="13"/>
  <c r="K618" i="13"/>
  <c r="K602" i="13"/>
  <c r="H602" i="13"/>
  <c r="E602" i="13"/>
  <c r="B602" i="13"/>
  <c r="K578" i="13"/>
  <c r="K562" i="13"/>
  <c r="H562" i="13"/>
  <c r="E562" i="13"/>
  <c r="B562" i="13"/>
  <c r="K538" i="13"/>
  <c r="K522" i="13"/>
  <c r="H522" i="13"/>
  <c r="E522" i="13"/>
  <c r="B522" i="13"/>
  <c r="K498" i="13"/>
  <c r="K482" i="13"/>
  <c r="H482" i="13"/>
  <c r="E482" i="13"/>
  <c r="B482" i="13"/>
  <c r="K458" i="13"/>
  <c r="K442" i="13"/>
  <c r="H442" i="13"/>
  <c r="E442" i="13"/>
  <c r="B442" i="13"/>
  <c r="E429" i="13"/>
  <c r="K418" i="13"/>
  <c r="K402" i="13"/>
  <c r="H402" i="13"/>
  <c r="E402" i="13"/>
  <c r="B402" i="13"/>
  <c r="K378" i="13"/>
  <c r="K362" i="13"/>
  <c r="H362" i="13"/>
  <c r="E362" i="13"/>
  <c r="B362" i="13"/>
  <c r="K338" i="13"/>
  <c r="K322" i="13"/>
  <c r="H322" i="13"/>
  <c r="E322" i="13"/>
  <c r="B322" i="13"/>
  <c r="K298" i="13"/>
  <c r="K282" i="13"/>
  <c r="H282" i="13"/>
  <c r="E282" i="13"/>
  <c r="B282" i="13"/>
  <c r="E269" i="13"/>
  <c r="K258" i="13"/>
  <c r="K242" i="13"/>
  <c r="H242" i="13"/>
  <c r="E242" i="13"/>
  <c r="B242" i="13"/>
  <c r="E229" i="13"/>
  <c r="K218" i="13"/>
  <c r="K202" i="13"/>
  <c r="H202" i="13"/>
  <c r="E202" i="13"/>
  <c r="B202" i="13"/>
  <c r="K178" i="13"/>
  <c r="K162" i="13"/>
  <c r="H162" i="13"/>
  <c r="E162" i="13"/>
  <c r="B162" i="13"/>
  <c r="K138" i="13"/>
  <c r="K122" i="13"/>
  <c r="H122" i="13"/>
  <c r="E122" i="13"/>
  <c r="B122" i="13"/>
  <c r="K98" i="13"/>
  <c r="K82" i="13"/>
  <c r="H82" i="13"/>
  <c r="E82" i="13"/>
  <c r="B82" i="13"/>
  <c r="K64" i="13"/>
  <c r="K58" i="13"/>
  <c r="B50" i="13"/>
  <c r="B90" i="13" s="1"/>
  <c r="B130" i="13" s="1"/>
  <c r="B170" i="13" s="1"/>
  <c r="B210" i="13" s="1"/>
  <c r="B250" i="13" s="1"/>
  <c r="B290" i="13" s="1"/>
  <c r="B330" i="13" s="1"/>
  <c r="B370" i="13" s="1"/>
  <c r="B410" i="13" s="1"/>
  <c r="B450" i="13" s="1"/>
  <c r="B490" i="13" s="1"/>
  <c r="B530" i="13" s="1"/>
  <c r="B570" i="13" s="1"/>
  <c r="B610" i="13" s="1"/>
  <c r="B650" i="13" s="1"/>
  <c r="B690" i="13" s="1"/>
  <c r="B730" i="13" s="1"/>
  <c r="B770" i="13" s="1"/>
  <c r="B810" i="13" s="1"/>
  <c r="B850" i="13" s="1"/>
  <c r="B890" i="13" s="1"/>
  <c r="B930" i="13" s="1"/>
  <c r="B970" i="13" s="1"/>
  <c r="B1010" i="13" s="1"/>
  <c r="B1050" i="13" s="1"/>
  <c r="B1090" i="13" s="1"/>
  <c r="B1130" i="13" s="1"/>
  <c r="B1170" i="13" s="1"/>
  <c r="K42" i="13"/>
  <c r="H42" i="13"/>
  <c r="E42" i="13"/>
  <c r="B42" i="13"/>
  <c r="E29" i="13"/>
  <c r="K18" i="13"/>
  <c r="K1202" i="12"/>
  <c r="H1202" i="12"/>
  <c r="E1202" i="12"/>
  <c r="B1202" i="12"/>
  <c r="K1178" i="12"/>
  <c r="K1162" i="12"/>
  <c r="H1162" i="12"/>
  <c r="E1162" i="12"/>
  <c r="B1162" i="12"/>
  <c r="E1149" i="12"/>
  <c r="K1138" i="12"/>
  <c r="K1122" i="12"/>
  <c r="H1122" i="12"/>
  <c r="E1122" i="12"/>
  <c r="B1122" i="12"/>
  <c r="K1110" i="12"/>
  <c r="E1109" i="12"/>
  <c r="K1098" i="12"/>
  <c r="K1082" i="12"/>
  <c r="H1082" i="12"/>
  <c r="E1082" i="12"/>
  <c r="B1082" i="12"/>
  <c r="K1058" i="12"/>
  <c r="K1042" i="12"/>
  <c r="H1042" i="12"/>
  <c r="E1042" i="12"/>
  <c r="B1042" i="12"/>
  <c r="K1018" i="12"/>
  <c r="K1002" i="12"/>
  <c r="H1002" i="12"/>
  <c r="E1002" i="12"/>
  <c r="B1002" i="12"/>
  <c r="E989" i="12"/>
  <c r="K978" i="12"/>
  <c r="K962" i="12"/>
  <c r="H962" i="12"/>
  <c r="E962" i="12"/>
  <c r="B962" i="12"/>
  <c r="K938" i="12"/>
  <c r="K922" i="12"/>
  <c r="H922" i="12"/>
  <c r="E922" i="12"/>
  <c r="B922" i="12"/>
  <c r="K898" i="12"/>
  <c r="K882" i="12"/>
  <c r="H882" i="12"/>
  <c r="E882" i="12"/>
  <c r="B882" i="12"/>
  <c r="E869" i="12"/>
  <c r="K858" i="12"/>
  <c r="K842" i="12"/>
  <c r="H842" i="12"/>
  <c r="E842" i="12"/>
  <c r="B842" i="12"/>
  <c r="B823" i="12"/>
  <c r="K818" i="12"/>
  <c r="K802" i="12"/>
  <c r="H802" i="12"/>
  <c r="E802" i="12"/>
  <c r="B802" i="12"/>
  <c r="K778" i="12"/>
  <c r="K762" i="12"/>
  <c r="H762" i="12"/>
  <c r="E762" i="12"/>
  <c r="B762" i="12"/>
  <c r="E749" i="12"/>
  <c r="K738" i="12"/>
  <c r="K722" i="12"/>
  <c r="H722" i="12"/>
  <c r="E722" i="12"/>
  <c r="B722" i="12"/>
  <c r="K698" i="12"/>
  <c r="K682" i="12"/>
  <c r="H682" i="12"/>
  <c r="E682" i="12"/>
  <c r="B682" i="12"/>
  <c r="E669" i="12"/>
  <c r="K658" i="12"/>
  <c r="K642" i="12"/>
  <c r="H642" i="12"/>
  <c r="E642" i="12"/>
  <c r="B642" i="12"/>
  <c r="B629" i="12"/>
  <c r="K618" i="12"/>
  <c r="K602" i="12"/>
  <c r="H602" i="12"/>
  <c r="E602" i="12"/>
  <c r="B602" i="12"/>
  <c r="K578" i="12"/>
  <c r="K562" i="12"/>
  <c r="H562" i="12"/>
  <c r="E562" i="12"/>
  <c r="B562" i="12"/>
  <c r="E549" i="12"/>
  <c r="K538" i="12"/>
  <c r="K522" i="12"/>
  <c r="H522" i="12"/>
  <c r="E522" i="12"/>
  <c r="B522" i="12"/>
  <c r="B509" i="12"/>
  <c r="K498" i="12"/>
  <c r="K482" i="12"/>
  <c r="H482" i="12"/>
  <c r="E482" i="12"/>
  <c r="B482" i="12"/>
  <c r="B463" i="12"/>
  <c r="K458" i="12"/>
  <c r="K442" i="12"/>
  <c r="H442" i="12"/>
  <c r="E442" i="12"/>
  <c r="B442" i="12"/>
  <c r="K430" i="12"/>
  <c r="B421" i="12"/>
  <c r="K418" i="12"/>
  <c r="K402" i="12"/>
  <c r="H402" i="12"/>
  <c r="E402" i="12"/>
  <c r="B402" i="12"/>
  <c r="B385" i="12"/>
  <c r="K378" i="12"/>
  <c r="K362" i="12"/>
  <c r="H362" i="12"/>
  <c r="E362" i="12"/>
  <c r="B362" i="12"/>
  <c r="K338" i="12"/>
  <c r="K322" i="12"/>
  <c r="H322" i="12"/>
  <c r="E322" i="12"/>
  <c r="B322" i="12"/>
  <c r="K306" i="12"/>
  <c r="K298" i="12"/>
  <c r="K282" i="12"/>
  <c r="H282" i="12"/>
  <c r="E282" i="12"/>
  <c r="B282" i="12"/>
  <c r="K258" i="12"/>
  <c r="K242" i="12"/>
  <c r="H242" i="12"/>
  <c r="E242" i="12"/>
  <c r="B242" i="12"/>
  <c r="B221" i="12"/>
  <c r="K218" i="12"/>
  <c r="K202" i="12"/>
  <c r="H202" i="12"/>
  <c r="E202" i="12"/>
  <c r="B202" i="12"/>
  <c r="K178" i="12"/>
  <c r="K162" i="12"/>
  <c r="H162" i="12"/>
  <c r="E162" i="12"/>
  <c r="B162" i="12"/>
  <c r="E149" i="12"/>
  <c r="K138" i="12"/>
  <c r="K122" i="12"/>
  <c r="H122" i="12"/>
  <c r="E122" i="12"/>
  <c r="B122" i="12"/>
  <c r="E109" i="12"/>
  <c r="B106" i="12"/>
  <c r="B105" i="12"/>
  <c r="B101" i="12"/>
  <c r="K98" i="12"/>
  <c r="K82" i="12"/>
  <c r="H82" i="12"/>
  <c r="E82" i="12"/>
  <c r="B82" i="12"/>
  <c r="B65" i="12"/>
  <c r="K58" i="12"/>
  <c r="B50" i="12"/>
  <c r="B90" i="12" s="1"/>
  <c r="B130" i="12" s="1"/>
  <c r="B170" i="12" s="1"/>
  <c r="B210" i="12" s="1"/>
  <c r="B250" i="12" s="1"/>
  <c r="B290" i="12" s="1"/>
  <c r="B330" i="12" s="1"/>
  <c r="B370" i="12" s="1"/>
  <c r="B410" i="12" s="1"/>
  <c r="B450" i="12" s="1"/>
  <c r="B490" i="12" s="1"/>
  <c r="B530" i="12" s="1"/>
  <c r="B570" i="12" s="1"/>
  <c r="B610" i="12" s="1"/>
  <c r="B650" i="12" s="1"/>
  <c r="B690" i="12" s="1"/>
  <c r="B730" i="12" s="1"/>
  <c r="B770" i="12" s="1"/>
  <c r="B810" i="12" s="1"/>
  <c r="B850" i="12" s="1"/>
  <c r="B890" i="12" s="1"/>
  <c r="B930" i="12" s="1"/>
  <c r="B970" i="12" s="1"/>
  <c r="B1010" i="12" s="1"/>
  <c r="B1050" i="12" s="1"/>
  <c r="B1090" i="12" s="1"/>
  <c r="B1130" i="12" s="1"/>
  <c r="B1170" i="12" s="1"/>
  <c r="K42" i="12"/>
  <c r="H42" i="12"/>
  <c r="E42" i="12"/>
  <c r="B42" i="12"/>
  <c r="E29" i="12"/>
  <c r="K18" i="12"/>
  <c r="K1202" i="11"/>
  <c r="H1202" i="11"/>
  <c r="E1202" i="11"/>
  <c r="B1202" i="11"/>
  <c r="K1178" i="11"/>
  <c r="K1162" i="11"/>
  <c r="H1162" i="11"/>
  <c r="E1162" i="11"/>
  <c r="B1162" i="11"/>
  <c r="K1138" i="11"/>
  <c r="K1122" i="11"/>
  <c r="H1122" i="11"/>
  <c r="E1122" i="11"/>
  <c r="B1122" i="11"/>
  <c r="K1098" i="11"/>
  <c r="K1082" i="11"/>
  <c r="H1082" i="11"/>
  <c r="E1082" i="11"/>
  <c r="B1082" i="11"/>
  <c r="K1058" i="11"/>
  <c r="K1042" i="11"/>
  <c r="H1042" i="11"/>
  <c r="E1042" i="11"/>
  <c r="B1042" i="11"/>
  <c r="E1029" i="11"/>
  <c r="K1018" i="11"/>
  <c r="K1002" i="11"/>
  <c r="H1002" i="11"/>
  <c r="E1002" i="11"/>
  <c r="B1002" i="11"/>
  <c r="K978" i="11"/>
  <c r="B978" i="11"/>
  <c r="K962" i="11"/>
  <c r="H962" i="11"/>
  <c r="E962" i="11"/>
  <c r="B962" i="11"/>
  <c r="K948" i="11"/>
  <c r="K938" i="11"/>
  <c r="K922" i="11"/>
  <c r="H922" i="11"/>
  <c r="E922" i="11"/>
  <c r="B922" i="11"/>
  <c r="K898" i="11"/>
  <c r="H898" i="11"/>
  <c r="K882" i="11"/>
  <c r="H882" i="11"/>
  <c r="E882" i="11"/>
  <c r="B882" i="11"/>
  <c r="K858" i="11"/>
  <c r="K842" i="11"/>
  <c r="H842" i="11"/>
  <c r="E842" i="11"/>
  <c r="B842" i="11"/>
  <c r="E830" i="11"/>
  <c r="E829" i="11"/>
  <c r="K818" i="11"/>
  <c r="K802" i="11"/>
  <c r="H802" i="11"/>
  <c r="E802" i="11"/>
  <c r="B802" i="11"/>
  <c r="K778" i="11"/>
  <c r="K762" i="11"/>
  <c r="H762" i="11"/>
  <c r="E762" i="11"/>
  <c r="B762" i="11"/>
  <c r="K738" i="11"/>
  <c r="K722" i="11"/>
  <c r="H722" i="11"/>
  <c r="E722" i="11"/>
  <c r="B722" i="11"/>
  <c r="K698" i="11"/>
  <c r="K682" i="11"/>
  <c r="H682" i="11"/>
  <c r="E682" i="11"/>
  <c r="B682" i="11"/>
  <c r="E669" i="11"/>
  <c r="K658" i="11"/>
  <c r="B658" i="11"/>
  <c r="K642" i="11"/>
  <c r="H642" i="11"/>
  <c r="E642" i="11"/>
  <c r="B642" i="11"/>
  <c r="K618" i="11"/>
  <c r="H618" i="11"/>
  <c r="K602" i="11"/>
  <c r="H602" i="11"/>
  <c r="E602" i="11"/>
  <c r="B602" i="11"/>
  <c r="K578" i="11"/>
  <c r="K562" i="11"/>
  <c r="H562" i="11"/>
  <c r="E562" i="11"/>
  <c r="B562" i="11"/>
  <c r="K538" i="11"/>
  <c r="H538" i="11"/>
  <c r="K522" i="11"/>
  <c r="H522" i="11"/>
  <c r="E522" i="11"/>
  <c r="B522" i="11"/>
  <c r="E509" i="11"/>
  <c r="K498" i="11"/>
  <c r="K482" i="11"/>
  <c r="H482" i="11"/>
  <c r="E482" i="11"/>
  <c r="B482" i="11"/>
  <c r="K458" i="11"/>
  <c r="H458" i="11"/>
  <c r="K442" i="11"/>
  <c r="H442" i="11"/>
  <c r="E442" i="11"/>
  <c r="B442" i="11"/>
  <c r="B427" i="11"/>
  <c r="K418" i="11"/>
  <c r="K402" i="11"/>
  <c r="H402" i="11"/>
  <c r="E402" i="11"/>
  <c r="B402" i="11"/>
  <c r="K378" i="11"/>
  <c r="K362" i="11"/>
  <c r="H362" i="11"/>
  <c r="E362" i="11"/>
  <c r="B362" i="11"/>
  <c r="E349" i="11"/>
  <c r="K338" i="11"/>
  <c r="K322" i="11"/>
  <c r="H322" i="11"/>
  <c r="E322" i="11"/>
  <c r="B322" i="11"/>
  <c r="K298" i="11"/>
  <c r="H298" i="11"/>
  <c r="B290" i="11"/>
  <c r="B330" i="11" s="1"/>
  <c r="B370" i="11" s="1"/>
  <c r="B410" i="11" s="1"/>
  <c r="B450" i="11" s="1"/>
  <c r="B490" i="11" s="1"/>
  <c r="B530" i="11" s="1"/>
  <c r="B570" i="11" s="1"/>
  <c r="B610" i="11" s="1"/>
  <c r="B650" i="11" s="1"/>
  <c r="B690" i="11" s="1"/>
  <c r="B730" i="11" s="1"/>
  <c r="B770" i="11" s="1"/>
  <c r="B810" i="11" s="1"/>
  <c r="B850" i="11" s="1"/>
  <c r="B890" i="11" s="1"/>
  <c r="B930" i="11" s="1"/>
  <c r="B970" i="11" s="1"/>
  <c r="B1010" i="11" s="1"/>
  <c r="B1050" i="11" s="1"/>
  <c r="B1090" i="11" s="1"/>
  <c r="B1130" i="11" s="1"/>
  <c r="B1170" i="11" s="1"/>
  <c r="K282" i="11"/>
  <c r="H282" i="11"/>
  <c r="E282" i="11"/>
  <c r="B282" i="11"/>
  <c r="K258" i="11"/>
  <c r="H258" i="11"/>
  <c r="K242" i="11"/>
  <c r="H242" i="11"/>
  <c r="E242" i="11"/>
  <c r="B242" i="11"/>
  <c r="E229" i="11"/>
  <c r="K218" i="11"/>
  <c r="H218" i="11"/>
  <c r="K202" i="11"/>
  <c r="H202" i="11"/>
  <c r="E202" i="11"/>
  <c r="B202" i="11"/>
  <c r="K178" i="11"/>
  <c r="K162" i="11"/>
  <c r="H162" i="11"/>
  <c r="E162" i="11"/>
  <c r="B162" i="11"/>
  <c r="K138" i="11"/>
  <c r="K122" i="11"/>
  <c r="H122" i="11"/>
  <c r="E122" i="11"/>
  <c r="B122" i="11"/>
  <c r="K98" i="11"/>
  <c r="K82" i="11"/>
  <c r="H82" i="11"/>
  <c r="E82" i="11"/>
  <c r="B82" i="11"/>
  <c r="K58" i="11"/>
  <c r="B50" i="11"/>
  <c r="B90" i="11" s="1"/>
  <c r="B130" i="11" s="1"/>
  <c r="B170" i="11" s="1"/>
  <c r="B210" i="11" s="1"/>
  <c r="B250" i="11" s="1"/>
  <c r="K42" i="11"/>
  <c r="H42" i="11"/>
  <c r="E42" i="11"/>
  <c r="B42" i="11"/>
  <c r="E29" i="11"/>
  <c r="K18" i="11"/>
  <c r="K1202" i="10"/>
  <c r="H1202" i="10"/>
  <c r="E1202" i="10"/>
  <c r="B1202" i="10"/>
  <c r="K1188" i="10"/>
  <c r="K1184" i="10"/>
  <c r="K1178" i="10"/>
  <c r="K1162" i="10"/>
  <c r="H1162" i="10"/>
  <c r="E1162" i="10"/>
  <c r="B1162" i="10"/>
  <c r="K1144" i="10"/>
  <c r="K1138" i="10"/>
  <c r="K1122" i="10"/>
  <c r="H1122" i="10"/>
  <c r="E1122" i="10"/>
  <c r="B1122" i="10"/>
  <c r="K1098" i="10"/>
  <c r="K1082" i="10"/>
  <c r="H1082" i="10"/>
  <c r="E1082" i="10"/>
  <c r="B1082" i="10"/>
  <c r="K1058" i="10"/>
  <c r="K1042" i="10"/>
  <c r="H1042" i="10"/>
  <c r="E1042" i="10"/>
  <c r="B1042" i="10"/>
  <c r="E1029" i="10"/>
  <c r="K1024" i="10"/>
  <c r="K1018" i="10"/>
  <c r="K1002" i="10"/>
  <c r="H1002" i="10"/>
  <c r="E1002" i="10"/>
  <c r="B1002" i="10"/>
  <c r="E989" i="10"/>
  <c r="K978" i="10"/>
  <c r="K962" i="10"/>
  <c r="H962" i="10"/>
  <c r="E962" i="10"/>
  <c r="B962" i="10"/>
  <c r="H950" i="10"/>
  <c r="K938" i="10"/>
  <c r="K922" i="10"/>
  <c r="H922" i="10"/>
  <c r="E922" i="10"/>
  <c r="B922" i="10"/>
  <c r="K898" i="10"/>
  <c r="K882" i="10"/>
  <c r="H882" i="10"/>
  <c r="E882" i="10"/>
  <c r="B882" i="10"/>
  <c r="K858" i="10"/>
  <c r="K842" i="10"/>
  <c r="H842" i="10"/>
  <c r="E842" i="10"/>
  <c r="B842" i="10"/>
  <c r="E829" i="10"/>
  <c r="K818" i="10"/>
  <c r="K802" i="10"/>
  <c r="H802" i="10"/>
  <c r="E802" i="10"/>
  <c r="B802" i="10"/>
  <c r="K778" i="10"/>
  <c r="B778" i="10"/>
  <c r="K762" i="10"/>
  <c r="H762" i="10"/>
  <c r="E762" i="10"/>
  <c r="B762" i="10"/>
  <c r="E749" i="10"/>
  <c r="K738" i="10"/>
  <c r="K722" i="10"/>
  <c r="H722" i="10"/>
  <c r="E722" i="10"/>
  <c r="B722" i="10"/>
  <c r="K698" i="10"/>
  <c r="K682" i="10"/>
  <c r="H682" i="10"/>
  <c r="E682" i="10"/>
  <c r="B682" i="10"/>
  <c r="K658" i="10"/>
  <c r="K642" i="10"/>
  <c r="H642" i="10"/>
  <c r="E642" i="10"/>
  <c r="B642" i="10"/>
  <c r="K618" i="10"/>
  <c r="K602" i="10"/>
  <c r="H602" i="10"/>
  <c r="E602" i="10"/>
  <c r="B602" i="10"/>
  <c r="E589" i="10"/>
  <c r="K578" i="10"/>
  <c r="K562" i="10"/>
  <c r="H562" i="10"/>
  <c r="E562" i="10"/>
  <c r="B562" i="10"/>
  <c r="K538" i="10"/>
  <c r="K522" i="10"/>
  <c r="H522" i="10"/>
  <c r="E522" i="10"/>
  <c r="B522" i="10"/>
  <c r="K498" i="10"/>
  <c r="H498" i="10"/>
  <c r="K482" i="10"/>
  <c r="H482" i="10"/>
  <c r="E482" i="10"/>
  <c r="B482" i="10"/>
  <c r="K458" i="10"/>
  <c r="B458" i="10"/>
  <c r="K442" i="10"/>
  <c r="H442" i="10"/>
  <c r="E442" i="10"/>
  <c r="B442" i="10"/>
  <c r="K418" i="10"/>
  <c r="K402" i="10"/>
  <c r="H402" i="10"/>
  <c r="E402" i="10"/>
  <c r="B402" i="10"/>
  <c r="E389" i="10"/>
  <c r="K378" i="10"/>
  <c r="K362" i="10"/>
  <c r="H362" i="10"/>
  <c r="E362" i="10"/>
  <c r="B362" i="10"/>
  <c r="E349" i="10"/>
  <c r="K338" i="10"/>
  <c r="B338" i="10"/>
  <c r="K322" i="10"/>
  <c r="H322" i="10"/>
  <c r="E322" i="10"/>
  <c r="B322" i="10"/>
  <c r="K298" i="10"/>
  <c r="K282" i="10"/>
  <c r="H282" i="10"/>
  <c r="E282" i="10"/>
  <c r="B282" i="10"/>
  <c r="E269" i="10"/>
  <c r="K258" i="10"/>
  <c r="H258" i="10"/>
  <c r="K242" i="10"/>
  <c r="H242" i="10"/>
  <c r="E242" i="10"/>
  <c r="B242" i="10"/>
  <c r="E229" i="10"/>
  <c r="K218" i="10"/>
  <c r="K202" i="10"/>
  <c r="H202" i="10"/>
  <c r="E202" i="10"/>
  <c r="B202" i="10"/>
  <c r="K184" i="10"/>
  <c r="K178" i="10"/>
  <c r="B178" i="10"/>
  <c r="K162" i="10"/>
  <c r="H162" i="10"/>
  <c r="E162" i="10"/>
  <c r="B162" i="10"/>
  <c r="K138" i="10"/>
  <c r="B138" i="10"/>
  <c r="K122" i="10"/>
  <c r="H122" i="10"/>
  <c r="E122" i="10"/>
  <c r="B122" i="10"/>
  <c r="E109" i="10"/>
  <c r="B107" i="10"/>
  <c r="K98" i="10"/>
  <c r="K82" i="10"/>
  <c r="H82" i="10"/>
  <c r="E82" i="10"/>
  <c r="B82" i="10"/>
  <c r="K58" i="10"/>
  <c r="B50" i="10"/>
  <c r="B90" i="10" s="1"/>
  <c r="B130" i="10" s="1"/>
  <c r="B170" i="10" s="1"/>
  <c r="B210" i="10" s="1"/>
  <c r="B250" i="10" s="1"/>
  <c r="B290" i="10" s="1"/>
  <c r="B330" i="10" s="1"/>
  <c r="B370" i="10" s="1"/>
  <c r="B410" i="10" s="1"/>
  <c r="B450" i="10" s="1"/>
  <c r="B490" i="10" s="1"/>
  <c r="B530" i="10" s="1"/>
  <c r="B570" i="10" s="1"/>
  <c r="B610" i="10" s="1"/>
  <c r="B650" i="10" s="1"/>
  <c r="B690" i="10" s="1"/>
  <c r="B730" i="10" s="1"/>
  <c r="B770" i="10" s="1"/>
  <c r="B810" i="10" s="1"/>
  <c r="B850" i="10" s="1"/>
  <c r="B890" i="10" s="1"/>
  <c r="B930" i="10" s="1"/>
  <c r="B970" i="10" s="1"/>
  <c r="B1010" i="10" s="1"/>
  <c r="B1050" i="10" s="1"/>
  <c r="B1090" i="10" s="1"/>
  <c r="B1130" i="10" s="1"/>
  <c r="B1170" i="10" s="1"/>
  <c r="K42" i="10"/>
  <c r="H42" i="10"/>
  <c r="E42" i="10"/>
  <c r="B42" i="10"/>
  <c r="K28" i="10"/>
  <c r="K18" i="10"/>
  <c r="B18" i="10"/>
  <c r="K1202" i="9"/>
  <c r="H1202" i="9"/>
  <c r="E1202" i="9"/>
  <c r="B1202" i="9"/>
  <c r="K1178" i="9"/>
  <c r="K1162" i="9"/>
  <c r="H1162" i="9"/>
  <c r="E1162" i="9"/>
  <c r="B1162" i="9"/>
  <c r="K1150" i="9"/>
  <c r="K1138" i="9"/>
  <c r="K1122" i="9"/>
  <c r="H1122" i="9"/>
  <c r="E1122" i="9"/>
  <c r="B1122" i="9"/>
  <c r="K1098" i="9"/>
  <c r="K1082" i="9"/>
  <c r="H1082" i="9"/>
  <c r="E1082" i="9"/>
  <c r="B1082" i="9"/>
  <c r="E1069" i="9"/>
  <c r="B1067" i="9"/>
  <c r="K1058" i="9"/>
  <c r="K1042" i="9"/>
  <c r="H1042" i="9"/>
  <c r="E1042" i="9"/>
  <c r="B1042" i="9"/>
  <c r="K1018" i="9"/>
  <c r="K1002" i="9"/>
  <c r="H1002" i="9"/>
  <c r="E1002" i="9"/>
  <c r="B1002" i="9"/>
  <c r="K978" i="9"/>
  <c r="K962" i="9"/>
  <c r="H962" i="9"/>
  <c r="E962" i="9"/>
  <c r="B962" i="9"/>
  <c r="K950" i="9"/>
  <c r="K946" i="9"/>
  <c r="K938" i="9"/>
  <c r="K922" i="9"/>
  <c r="H922" i="9"/>
  <c r="E922" i="9"/>
  <c r="B922" i="9"/>
  <c r="K910" i="9"/>
  <c r="K898" i="9"/>
  <c r="B898" i="9"/>
  <c r="K882" i="9"/>
  <c r="H882" i="9"/>
  <c r="E882" i="9"/>
  <c r="B882" i="9"/>
  <c r="H870" i="9"/>
  <c r="K858" i="9"/>
  <c r="B858" i="9"/>
  <c r="K842" i="9"/>
  <c r="H842" i="9"/>
  <c r="E842" i="9"/>
  <c r="B842" i="9"/>
  <c r="K818" i="9"/>
  <c r="K802" i="9"/>
  <c r="H802" i="9"/>
  <c r="E802" i="9"/>
  <c r="B802" i="9"/>
  <c r="E789" i="9"/>
  <c r="K784" i="9"/>
  <c r="K778" i="9"/>
  <c r="K762" i="9"/>
  <c r="H762" i="9"/>
  <c r="E762" i="9"/>
  <c r="B762" i="9"/>
  <c r="K746" i="9"/>
  <c r="K738" i="9"/>
  <c r="K722" i="9"/>
  <c r="H722" i="9"/>
  <c r="E722" i="9"/>
  <c r="B722" i="9"/>
  <c r="H703" i="9"/>
  <c r="K698" i="9"/>
  <c r="H698" i="9"/>
  <c r="K682" i="9"/>
  <c r="H682" i="9"/>
  <c r="E682" i="9"/>
  <c r="B682" i="9"/>
  <c r="E669" i="9"/>
  <c r="B667" i="9"/>
  <c r="B663" i="9"/>
  <c r="K658" i="9"/>
  <c r="K642" i="9"/>
  <c r="H642" i="9"/>
  <c r="E642" i="9"/>
  <c r="B642" i="9"/>
  <c r="K618" i="9"/>
  <c r="K602" i="9"/>
  <c r="H602" i="9"/>
  <c r="E602" i="9"/>
  <c r="B602" i="9"/>
  <c r="K578" i="9"/>
  <c r="K562" i="9"/>
  <c r="H562" i="9"/>
  <c r="E562" i="9"/>
  <c r="B562" i="9"/>
  <c r="K546" i="9"/>
  <c r="K538" i="9"/>
  <c r="B538" i="9"/>
  <c r="K522" i="9"/>
  <c r="H522" i="9"/>
  <c r="E522" i="9"/>
  <c r="B522" i="9"/>
  <c r="K498" i="9"/>
  <c r="K482" i="9"/>
  <c r="H482" i="9"/>
  <c r="E482" i="9"/>
  <c r="B482" i="9"/>
  <c r="K458" i="9"/>
  <c r="K442" i="9"/>
  <c r="H442" i="9"/>
  <c r="E442" i="9"/>
  <c r="B442" i="9"/>
  <c r="E429" i="9"/>
  <c r="K418" i="9"/>
  <c r="K402" i="9"/>
  <c r="H402" i="9"/>
  <c r="E402" i="9"/>
  <c r="B402" i="9"/>
  <c r="K378" i="9"/>
  <c r="B378" i="9"/>
  <c r="K362" i="9"/>
  <c r="H362" i="9"/>
  <c r="E362" i="9"/>
  <c r="B362" i="9"/>
  <c r="K350" i="9"/>
  <c r="K338" i="9"/>
  <c r="K322" i="9"/>
  <c r="H322" i="9"/>
  <c r="E322" i="9"/>
  <c r="B322" i="9"/>
  <c r="K309" i="9"/>
  <c r="B305" i="9"/>
  <c r="K298" i="9"/>
  <c r="B298" i="9"/>
  <c r="K282" i="9"/>
  <c r="H282" i="9"/>
  <c r="E282" i="9"/>
  <c r="B282" i="9"/>
  <c r="E269" i="9"/>
  <c r="B269" i="9"/>
  <c r="B268" i="9"/>
  <c r="B265" i="9"/>
  <c r="K264" i="9"/>
  <c r="K258" i="9"/>
  <c r="K242" i="9"/>
  <c r="H242" i="9"/>
  <c r="E242" i="9"/>
  <c r="B242" i="9"/>
  <c r="H230" i="9"/>
  <c r="B229" i="9"/>
  <c r="B225" i="9"/>
  <c r="K218" i="9"/>
  <c r="K202" i="9"/>
  <c r="H202" i="9"/>
  <c r="E202" i="9"/>
  <c r="B202" i="9"/>
  <c r="B189" i="9"/>
  <c r="B185" i="9"/>
  <c r="B183" i="9"/>
  <c r="K178" i="9"/>
  <c r="K162" i="9"/>
  <c r="H162" i="9"/>
  <c r="E162" i="9"/>
  <c r="B162" i="9"/>
  <c r="H149" i="9"/>
  <c r="B149" i="9"/>
  <c r="B145" i="9"/>
  <c r="K138" i="9"/>
  <c r="K122" i="9"/>
  <c r="H122" i="9"/>
  <c r="E122" i="9"/>
  <c r="B122" i="9"/>
  <c r="B109" i="9"/>
  <c r="B105" i="9"/>
  <c r="K98" i="9"/>
  <c r="H98" i="9"/>
  <c r="B90" i="9"/>
  <c r="B130" i="9" s="1"/>
  <c r="B170" i="9" s="1"/>
  <c r="B210" i="9" s="1"/>
  <c r="B250" i="9" s="1"/>
  <c r="B290" i="9" s="1"/>
  <c r="B330" i="9" s="1"/>
  <c r="B370" i="9" s="1"/>
  <c r="B410" i="9" s="1"/>
  <c r="B450" i="9" s="1"/>
  <c r="B490" i="9" s="1"/>
  <c r="B530" i="9" s="1"/>
  <c r="B570" i="9" s="1"/>
  <c r="B610" i="9" s="1"/>
  <c r="B650" i="9" s="1"/>
  <c r="B690" i="9" s="1"/>
  <c r="B730" i="9" s="1"/>
  <c r="B770" i="9" s="1"/>
  <c r="B810" i="9" s="1"/>
  <c r="B850" i="9" s="1"/>
  <c r="B890" i="9" s="1"/>
  <c r="B930" i="9" s="1"/>
  <c r="B970" i="9" s="1"/>
  <c r="B1010" i="9" s="1"/>
  <c r="B1050" i="9" s="1"/>
  <c r="B1090" i="9" s="1"/>
  <c r="B1130" i="9" s="1"/>
  <c r="B1170" i="9" s="1"/>
  <c r="K82" i="9"/>
  <c r="H82" i="9"/>
  <c r="E82" i="9"/>
  <c r="B82" i="9"/>
  <c r="K58" i="9"/>
  <c r="B50" i="9"/>
  <c r="K42" i="9"/>
  <c r="H42" i="9"/>
  <c r="E42" i="9"/>
  <c r="B42" i="9"/>
  <c r="B24" i="9"/>
  <c r="K18" i="9"/>
  <c r="K1202" i="8"/>
  <c r="H1202" i="8"/>
  <c r="E1202" i="8"/>
  <c r="B1202" i="8"/>
  <c r="B1189" i="8"/>
  <c r="B1183" i="8"/>
  <c r="K1178" i="8"/>
  <c r="H1178" i="8"/>
  <c r="K1162" i="8"/>
  <c r="H1162" i="8"/>
  <c r="E1162" i="8"/>
  <c r="B1162" i="8"/>
  <c r="B1149" i="8"/>
  <c r="K1138" i="8"/>
  <c r="K1122" i="8"/>
  <c r="H1122" i="8"/>
  <c r="E1122" i="8"/>
  <c r="B1122" i="8"/>
  <c r="B1109" i="8"/>
  <c r="K1098" i="8"/>
  <c r="K1082" i="8"/>
  <c r="H1082" i="8"/>
  <c r="E1082" i="8"/>
  <c r="B1082" i="8"/>
  <c r="K1068" i="8"/>
  <c r="K1058" i="8"/>
  <c r="K1042" i="8"/>
  <c r="H1042" i="8"/>
  <c r="E1042" i="8"/>
  <c r="B1042" i="8"/>
  <c r="B1029" i="8"/>
  <c r="K1018" i="8"/>
  <c r="H1018" i="8"/>
  <c r="K1002" i="8"/>
  <c r="H1002" i="8"/>
  <c r="E1002" i="8"/>
  <c r="B1002" i="8"/>
  <c r="E989" i="8"/>
  <c r="B989" i="8"/>
  <c r="B985" i="8"/>
  <c r="K978" i="8"/>
  <c r="K962" i="8"/>
  <c r="H962" i="8"/>
  <c r="E962" i="8"/>
  <c r="B962" i="8"/>
  <c r="E949" i="8"/>
  <c r="B949" i="8"/>
  <c r="B945" i="8"/>
  <c r="K938" i="8"/>
  <c r="K922" i="8"/>
  <c r="H922" i="8"/>
  <c r="E922" i="8"/>
  <c r="B922" i="8"/>
  <c r="B905" i="8"/>
  <c r="K898" i="8"/>
  <c r="K882" i="8"/>
  <c r="H882" i="8"/>
  <c r="E882" i="8"/>
  <c r="B882" i="8"/>
  <c r="E869" i="8"/>
  <c r="K858" i="8"/>
  <c r="K842" i="8"/>
  <c r="H842" i="8"/>
  <c r="E842" i="8"/>
  <c r="B842" i="8"/>
  <c r="B830" i="8"/>
  <c r="E829" i="8"/>
  <c r="B825" i="8"/>
  <c r="K818" i="8"/>
  <c r="K802" i="8"/>
  <c r="H802" i="8"/>
  <c r="E802" i="8"/>
  <c r="B802" i="8"/>
  <c r="B785" i="8"/>
  <c r="K778" i="8"/>
  <c r="K762" i="8"/>
  <c r="H762" i="8"/>
  <c r="E762" i="8"/>
  <c r="B762" i="8"/>
  <c r="B745" i="8"/>
  <c r="K738" i="8"/>
  <c r="K722" i="8"/>
  <c r="H722" i="8"/>
  <c r="E722" i="8"/>
  <c r="B722" i="8"/>
  <c r="E709" i="8"/>
  <c r="K698" i="8"/>
  <c r="K682" i="8"/>
  <c r="H682" i="8"/>
  <c r="E682" i="8"/>
  <c r="B682" i="8"/>
  <c r="B670" i="8"/>
  <c r="E669" i="8"/>
  <c r="K663" i="8"/>
  <c r="K658" i="8"/>
  <c r="K642" i="8"/>
  <c r="H642" i="8"/>
  <c r="E642" i="8"/>
  <c r="B642" i="8"/>
  <c r="E629" i="8"/>
  <c r="K618" i="8"/>
  <c r="K602" i="8"/>
  <c r="H602" i="8"/>
  <c r="E602" i="8"/>
  <c r="B602" i="8"/>
  <c r="K578" i="8"/>
  <c r="K562" i="8"/>
  <c r="H562" i="8"/>
  <c r="E562" i="8"/>
  <c r="B562" i="8"/>
  <c r="B549" i="8"/>
  <c r="B541" i="8"/>
  <c r="K538" i="8"/>
  <c r="K522" i="8"/>
  <c r="H522" i="8"/>
  <c r="E522" i="8"/>
  <c r="B522" i="8"/>
  <c r="B509" i="8"/>
  <c r="K502" i="8"/>
  <c r="K498" i="8"/>
  <c r="K482" i="8"/>
  <c r="H482" i="8"/>
  <c r="E482" i="8"/>
  <c r="B482" i="8"/>
  <c r="E469" i="8"/>
  <c r="B469" i="8"/>
  <c r="K458" i="8"/>
  <c r="K442" i="8"/>
  <c r="H442" i="8"/>
  <c r="E442" i="8"/>
  <c r="B442" i="8"/>
  <c r="E429" i="8"/>
  <c r="K418" i="8"/>
  <c r="K402" i="8"/>
  <c r="H402" i="8"/>
  <c r="E402" i="8"/>
  <c r="B402" i="8"/>
  <c r="K378" i="8"/>
  <c r="K362" i="8"/>
  <c r="H362" i="8"/>
  <c r="E362" i="8"/>
  <c r="B362" i="8"/>
  <c r="H350" i="8"/>
  <c r="E349" i="8"/>
  <c r="K338" i="8"/>
  <c r="B338" i="8"/>
  <c r="K322" i="8"/>
  <c r="H322" i="8"/>
  <c r="E322" i="8"/>
  <c r="B322" i="8"/>
  <c r="K298" i="8"/>
  <c r="B298" i="8"/>
  <c r="K282" i="8"/>
  <c r="H282" i="8"/>
  <c r="E282" i="8"/>
  <c r="B282" i="8"/>
  <c r="K258" i="8"/>
  <c r="H258" i="8"/>
  <c r="B258" i="8"/>
  <c r="K242" i="8"/>
  <c r="H242" i="8"/>
  <c r="E242" i="8"/>
  <c r="B242" i="8"/>
  <c r="E229" i="8"/>
  <c r="K218" i="8"/>
  <c r="K202" i="8"/>
  <c r="H202" i="8"/>
  <c r="E202" i="8"/>
  <c r="B202" i="8"/>
  <c r="K178" i="8"/>
  <c r="K162" i="8"/>
  <c r="H162" i="8"/>
  <c r="E162" i="8"/>
  <c r="B162" i="8"/>
  <c r="B143" i="8"/>
  <c r="K138" i="8"/>
  <c r="K122" i="8"/>
  <c r="H122" i="8"/>
  <c r="E122" i="8"/>
  <c r="B122" i="8"/>
  <c r="K98" i="8"/>
  <c r="K82" i="8"/>
  <c r="H82" i="8"/>
  <c r="E82" i="8"/>
  <c r="B82" i="8"/>
  <c r="K58" i="8"/>
  <c r="B50" i="8"/>
  <c r="B90" i="8" s="1"/>
  <c r="B130" i="8" s="1"/>
  <c r="B170" i="8" s="1"/>
  <c r="B210" i="8" s="1"/>
  <c r="B250" i="8" s="1"/>
  <c r="B290" i="8" s="1"/>
  <c r="B330" i="8" s="1"/>
  <c r="B370" i="8" s="1"/>
  <c r="B410" i="8" s="1"/>
  <c r="B450" i="8" s="1"/>
  <c r="B490" i="8" s="1"/>
  <c r="B530" i="8" s="1"/>
  <c r="B570" i="8" s="1"/>
  <c r="B610" i="8" s="1"/>
  <c r="B650" i="8" s="1"/>
  <c r="B690" i="8" s="1"/>
  <c r="B730" i="8" s="1"/>
  <c r="B770" i="8" s="1"/>
  <c r="B810" i="8" s="1"/>
  <c r="B850" i="8" s="1"/>
  <c r="B890" i="8" s="1"/>
  <c r="B930" i="8" s="1"/>
  <c r="B970" i="8" s="1"/>
  <c r="B1010" i="8" s="1"/>
  <c r="B1050" i="8" s="1"/>
  <c r="B1090" i="8" s="1"/>
  <c r="B1130" i="8" s="1"/>
  <c r="B1170" i="8" s="1"/>
  <c r="K42" i="8"/>
  <c r="H42" i="8"/>
  <c r="E42" i="8"/>
  <c r="B42" i="8"/>
  <c r="E29" i="8"/>
  <c r="K18" i="8"/>
  <c r="K1202" i="7"/>
  <c r="H1202" i="7"/>
  <c r="E1202" i="7"/>
  <c r="B1202" i="7"/>
  <c r="E1189" i="7"/>
  <c r="K1178" i="7"/>
  <c r="H1178" i="7"/>
  <c r="K1162" i="7"/>
  <c r="H1162" i="7"/>
  <c r="E1162" i="7"/>
  <c r="B1162" i="7"/>
  <c r="K1148" i="7"/>
  <c r="K1144" i="7"/>
  <c r="K1138" i="7"/>
  <c r="H1138" i="7"/>
  <c r="K1122" i="7"/>
  <c r="H1122" i="7"/>
  <c r="E1122" i="7"/>
  <c r="B1122" i="7"/>
  <c r="K1098" i="7"/>
  <c r="H1098" i="7"/>
  <c r="K1082" i="7"/>
  <c r="H1082" i="7"/>
  <c r="E1082" i="7"/>
  <c r="B1082" i="7"/>
  <c r="E1069" i="7"/>
  <c r="K1058" i="7"/>
  <c r="K1042" i="7"/>
  <c r="H1042" i="7"/>
  <c r="E1042" i="7"/>
  <c r="B1042" i="7"/>
  <c r="B1027" i="7"/>
  <c r="K1018" i="7"/>
  <c r="H1018" i="7"/>
  <c r="K1002" i="7"/>
  <c r="H1002" i="7"/>
  <c r="E1002" i="7"/>
  <c r="B1002" i="7"/>
  <c r="K988" i="7"/>
  <c r="K978" i="7"/>
  <c r="H978" i="7"/>
  <c r="B978" i="7"/>
  <c r="K962" i="7"/>
  <c r="H962" i="7"/>
  <c r="E962" i="7"/>
  <c r="B962" i="7"/>
  <c r="K938" i="7"/>
  <c r="H938" i="7"/>
  <c r="K922" i="7"/>
  <c r="H922" i="7"/>
  <c r="E922" i="7"/>
  <c r="B922" i="7"/>
  <c r="H909" i="7"/>
  <c r="E909" i="7"/>
  <c r="K907" i="7"/>
  <c r="K902" i="7"/>
  <c r="K898" i="7"/>
  <c r="K882" i="7"/>
  <c r="H882" i="7"/>
  <c r="E882" i="7"/>
  <c r="B882" i="7"/>
  <c r="B863" i="7"/>
  <c r="K858" i="7"/>
  <c r="K842" i="7"/>
  <c r="H842" i="7"/>
  <c r="E842" i="7"/>
  <c r="B842" i="7"/>
  <c r="K818" i="7"/>
  <c r="H818" i="7"/>
  <c r="B818" i="7"/>
  <c r="K802" i="7"/>
  <c r="H802" i="7"/>
  <c r="E802" i="7"/>
  <c r="B802" i="7"/>
  <c r="K786" i="7"/>
  <c r="K778" i="7"/>
  <c r="K762" i="7"/>
  <c r="H762" i="7"/>
  <c r="E762" i="7"/>
  <c r="B762" i="7"/>
  <c r="B747" i="7"/>
  <c r="K738" i="7"/>
  <c r="H738" i="7"/>
  <c r="K722" i="7"/>
  <c r="H722" i="7"/>
  <c r="E722" i="7"/>
  <c r="B722" i="7"/>
  <c r="H710" i="7"/>
  <c r="K698" i="7"/>
  <c r="K682" i="7"/>
  <c r="H682" i="7"/>
  <c r="E682" i="7"/>
  <c r="B682" i="7"/>
  <c r="K670" i="7"/>
  <c r="K658" i="7"/>
  <c r="K642" i="7"/>
  <c r="H642" i="7"/>
  <c r="E642" i="7"/>
  <c r="B642" i="7"/>
  <c r="E629" i="7"/>
  <c r="K618" i="7"/>
  <c r="K602" i="7"/>
  <c r="H602" i="7"/>
  <c r="E602" i="7"/>
  <c r="B602" i="7"/>
  <c r="K578" i="7"/>
  <c r="H578" i="7"/>
  <c r="K562" i="7"/>
  <c r="H562" i="7"/>
  <c r="E562" i="7"/>
  <c r="B562" i="7"/>
  <c r="H549" i="7"/>
  <c r="K538" i="7"/>
  <c r="K522" i="7"/>
  <c r="H522" i="7"/>
  <c r="E522" i="7"/>
  <c r="B522" i="7"/>
  <c r="K498" i="7"/>
  <c r="K482" i="7"/>
  <c r="H482" i="7"/>
  <c r="E482" i="7"/>
  <c r="B482" i="7"/>
  <c r="E469" i="7"/>
  <c r="K458" i="7"/>
  <c r="K442" i="7"/>
  <c r="H442" i="7"/>
  <c r="E442" i="7"/>
  <c r="B442" i="7"/>
  <c r="E429" i="7"/>
  <c r="K418" i="7"/>
  <c r="K402" i="7"/>
  <c r="H402" i="7"/>
  <c r="E402" i="7"/>
  <c r="B402" i="7"/>
  <c r="E389" i="7"/>
  <c r="K378" i="7"/>
  <c r="K362" i="7"/>
  <c r="H362" i="7"/>
  <c r="E362" i="7"/>
  <c r="B362" i="7"/>
  <c r="E349" i="7"/>
  <c r="K338" i="7"/>
  <c r="K322" i="7"/>
  <c r="H322" i="7"/>
  <c r="E322" i="7"/>
  <c r="B322" i="7"/>
  <c r="E309" i="7"/>
  <c r="K298" i="7"/>
  <c r="K282" i="7"/>
  <c r="H282" i="7"/>
  <c r="E282" i="7"/>
  <c r="B282" i="7"/>
  <c r="H270" i="7"/>
  <c r="B267" i="7"/>
  <c r="K258" i="7"/>
  <c r="H258" i="7"/>
  <c r="B258" i="7"/>
  <c r="K242" i="7"/>
  <c r="H242" i="7"/>
  <c r="E242" i="7"/>
  <c r="B242" i="7"/>
  <c r="H229" i="7"/>
  <c r="E229" i="7"/>
  <c r="K218" i="7"/>
  <c r="K202" i="7"/>
  <c r="H202" i="7"/>
  <c r="E202" i="7"/>
  <c r="B202" i="7"/>
  <c r="K189" i="7"/>
  <c r="E189" i="7"/>
  <c r="K178" i="7"/>
  <c r="H178" i="7"/>
  <c r="B178" i="7"/>
  <c r="K162" i="7"/>
  <c r="H162" i="7"/>
  <c r="E162" i="7"/>
  <c r="B162" i="7"/>
  <c r="K138" i="7"/>
  <c r="K122" i="7"/>
  <c r="H122" i="7"/>
  <c r="E122" i="7"/>
  <c r="B122" i="7"/>
  <c r="B103" i="7"/>
  <c r="K98" i="7"/>
  <c r="K82" i="7"/>
  <c r="H82" i="7"/>
  <c r="E82" i="7"/>
  <c r="B82" i="7"/>
  <c r="K66" i="7"/>
  <c r="K58" i="7"/>
  <c r="B58" i="7"/>
  <c r="B50" i="7"/>
  <c r="B90" i="7" s="1"/>
  <c r="B130" i="7" s="1"/>
  <c r="B170" i="7" s="1"/>
  <c r="B210" i="7" s="1"/>
  <c r="B250" i="7" s="1"/>
  <c r="B290" i="7" s="1"/>
  <c r="B330" i="7" s="1"/>
  <c r="B370" i="7" s="1"/>
  <c r="B410" i="7" s="1"/>
  <c r="B450" i="7" s="1"/>
  <c r="B490" i="7" s="1"/>
  <c r="B530" i="7" s="1"/>
  <c r="B570" i="7" s="1"/>
  <c r="B610" i="7" s="1"/>
  <c r="B650" i="7" s="1"/>
  <c r="B690" i="7" s="1"/>
  <c r="B730" i="7" s="1"/>
  <c r="B770" i="7" s="1"/>
  <c r="B810" i="7" s="1"/>
  <c r="B850" i="7" s="1"/>
  <c r="B890" i="7" s="1"/>
  <c r="B930" i="7" s="1"/>
  <c r="B970" i="7" s="1"/>
  <c r="B1010" i="7" s="1"/>
  <c r="B1050" i="7" s="1"/>
  <c r="B1090" i="7" s="1"/>
  <c r="B1130" i="7" s="1"/>
  <c r="B1170" i="7" s="1"/>
  <c r="K42" i="7"/>
  <c r="H42" i="7"/>
  <c r="E42" i="7"/>
  <c r="B42" i="7"/>
  <c r="E30" i="7"/>
  <c r="K18" i="7"/>
  <c r="B18" i="7"/>
  <c r="K1202" i="6"/>
  <c r="H1202" i="6"/>
  <c r="E1202" i="6"/>
  <c r="B1202" i="6"/>
  <c r="H1189" i="6"/>
  <c r="K1178" i="6"/>
  <c r="B1170" i="6"/>
  <c r="K1162" i="6"/>
  <c r="H1162" i="6"/>
  <c r="E1162" i="6"/>
  <c r="B1162" i="6"/>
  <c r="E1149" i="6"/>
  <c r="B1149" i="6"/>
  <c r="K1147" i="6"/>
  <c r="B1145" i="6"/>
  <c r="K1144" i="6"/>
  <c r="K1138" i="6"/>
  <c r="B1130" i="6"/>
  <c r="K1122" i="6"/>
  <c r="H1122" i="6"/>
  <c r="E1122" i="6"/>
  <c r="B1122" i="6"/>
  <c r="B1110" i="6"/>
  <c r="B1109" i="6"/>
  <c r="B1105" i="6"/>
  <c r="K1098" i="6"/>
  <c r="H1098" i="6"/>
  <c r="B1090" i="6"/>
  <c r="K1082" i="6"/>
  <c r="H1082" i="6"/>
  <c r="E1082" i="6"/>
  <c r="B1082" i="6"/>
  <c r="H1069" i="6"/>
  <c r="K1064" i="6"/>
  <c r="K1058" i="6"/>
  <c r="B1050" i="6"/>
  <c r="K1042" i="6"/>
  <c r="H1042" i="6"/>
  <c r="E1042" i="6"/>
  <c r="B1042" i="6"/>
  <c r="K1018" i="6"/>
  <c r="B1010" i="6"/>
  <c r="K1002" i="6"/>
  <c r="H1002" i="6"/>
  <c r="E1002" i="6"/>
  <c r="B1002" i="6"/>
  <c r="E989" i="6"/>
  <c r="K978" i="6"/>
  <c r="B970" i="6"/>
  <c r="K962" i="6"/>
  <c r="H962" i="6"/>
  <c r="E962" i="6"/>
  <c r="B962" i="6"/>
  <c r="E949" i="6"/>
  <c r="B949" i="6"/>
  <c r="B945" i="6"/>
  <c r="K938" i="6"/>
  <c r="H938" i="6"/>
  <c r="B930" i="6"/>
  <c r="K922" i="6"/>
  <c r="H922" i="6"/>
  <c r="E922" i="6"/>
  <c r="B922" i="6"/>
  <c r="B910" i="6"/>
  <c r="H909" i="6"/>
  <c r="K898" i="6"/>
  <c r="B890" i="6"/>
  <c r="K882" i="6"/>
  <c r="H882" i="6"/>
  <c r="E882" i="6"/>
  <c r="B882" i="6"/>
  <c r="B870" i="6"/>
  <c r="H869" i="6"/>
  <c r="B864" i="6"/>
  <c r="K858" i="6"/>
  <c r="B850" i="6"/>
  <c r="K842" i="6"/>
  <c r="H842" i="6"/>
  <c r="E842" i="6"/>
  <c r="B842" i="6"/>
  <c r="B829" i="6"/>
  <c r="B825" i="6"/>
  <c r="K818" i="6"/>
  <c r="B810" i="6"/>
  <c r="K802" i="6"/>
  <c r="H802" i="6"/>
  <c r="E802" i="6"/>
  <c r="B802" i="6"/>
  <c r="H789" i="6"/>
  <c r="E789" i="6"/>
  <c r="B789" i="6"/>
  <c r="B787" i="6"/>
  <c r="B785" i="6"/>
  <c r="K784" i="6"/>
  <c r="K778" i="6"/>
  <c r="B770" i="6"/>
  <c r="K762" i="6"/>
  <c r="H762" i="6"/>
  <c r="E762" i="6"/>
  <c r="B762" i="6"/>
  <c r="B750" i="6"/>
  <c r="B742" i="6"/>
  <c r="K738" i="6"/>
  <c r="B738" i="6"/>
  <c r="B730" i="6"/>
  <c r="K722" i="6"/>
  <c r="H722" i="6"/>
  <c r="E722" i="6"/>
  <c r="B722" i="6"/>
  <c r="B710" i="6"/>
  <c r="B707" i="6"/>
  <c r="B703" i="6"/>
  <c r="K698" i="6"/>
  <c r="H698" i="6"/>
  <c r="B698" i="6"/>
  <c r="B690" i="6"/>
  <c r="K682" i="6"/>
  <c r="H682" i="6"/>
  <c r="E682" i="6"/>
  <c r="B682" i="6"/>
  <c r="B670" i="6"/>
  <c r="E669" i="6"/>
  <c r="K666" i="6"/>
  <c r="K658" i="6"/>
  <c r="B650" i="6"/>
  <c r="K642" i="6"/>
  <c r="H642" i="6"/>
  <c r="E642" i="6"/>
  <c r="B642" i="6"/>
  <c r="B630" i="6"/>
  <c r="E629" i="6"/>
  <c r="B629" i="6"/>
  <c r="B625" i="6"/>
  <c r="K624" i="6"/>
  <c r="B623" i="6"/>
  <c r="K619" i="6"/>
  <c r="K618" i="6"/>
  <c r="B618" i="6"/>
  <c r="B610" i="6"/>
  <c r="K602" i="6"/>
  <c r="H602" i="6"/>
  <c r="E602" i="6"/>
  <c r="B602" i="6"/>
  <c r="B590" i="6"/>
  <c r="K578" i="6"/>
  <c r="B578" i="6"/>
  <c r="B570" i="6"/>
  <c r="K562" i="6"/>
  <c r="H562" i="6"/>
  <c r="E562" i="6"/>
  <c r="B562" i="6"/>
  <c r="H549" i="6"/>
  <c r="B544" i="6"/>
  <c r="K538" i="6"/>
  <c r="B530" i="6"/>
  <c r="K522" i="6"/>
  <c r="H522" i="6"/>
  <c r="E522" i="6"/>
  <c r="B522" i="6"/>
  <c r="B510" i="6"/>
  <c r="E509" i="6"/>
  <c r="B509" i="6"/>
  <c r="K508" i="6"/>
  <c r="B505" i="6"/>
  <c r="K498" i="6"/>
  <c r="B498" i="6"/>
  <c r="B490" i="6"/>
  <c r="K482" i="6"/>
  <c r="H482" i="6"/>
  <c r="E482" i="6"/>
  <c r="B482" i="6"/>
  <c r="B470" i="6"/>
  <c r="E469" i="6"/>
  <c r="B469" i="6"/>
  <c r="B465" i="6"/>
  <c r="H461" i="6"/>
  <c r="K458" i="6"/>
  <c r="B458" i="6"/>
  <c r="B450" i="6"/>
  <c r="K442" i="6"/>
  <c r="H442" i="6"/>
  <c r="E442" i="6"/>
  <c r="B442" i="6"/>
  <c r="H429" i="6"/>
  <c r="K418" i="6"/>
  <c r="H418" i="6"/>
  <c r="B410" i="6"/>
  <c r="K402" i="6"/>
  <c r="H402" i="6"/>
  <c r="E402" i="6"/>
  <c r="B402" i="6"/>
  <c r="K378" i="6"/>
  <c r="B378" i="6"/>
  <c r="B370" i="6"/>
  <c r="K362" i="6"/>
  <c r="H362" i="6"/>
  <c r="E362" i="6"/>
  <c r="B362" i="6"/>
  <c r="H349" i="6"/>
  <c r="K338" i="6"/>
  <c r="B338" i="6"/>
  <c r="B330" i="6"/>
  <c r="K322" i="6"/>
  <c r="H322" i="6"/>
  <c r="E322" i="6"/>
  <c r="B322" i="6"/>
  <c r="E309" i="6"/>
  <c r="B309" i="6"/>
  <c r="B305" i="6"/>
  <c r="K298" i="6"/>
  <c r="B290" i="6"/>
  <c r="K282" i="6"/>
  <c r="H282" i="6"/>
  <c r="E282" i="6"/>
  <c r="B282" i="6"/>
  <c r="H269" i="6"/>
  <c r="K258" i="6"/>
  <c r="B250" i="6"/>
  <c r="K242" i="6"/>
  <c r="H242" i="6"/>
  <c r="E242" i="6"/>
  <c r="B242" i="6"/>
  <c r="B230" i="6"/>
  <c r="E229" i="6"/>
  <c r="K218" i="6"/>
  <c r="B210" i="6"/>
  <c r="K202" i="6"/>
  <c r="H202" i="6"/>
  <c r="E202" i="6"/>
  <c r="B202" i="6"/>
  <c r="B190" i="6"/>
  <c r="E189" i="6"/>
  <c r="B189" i="6"/>
  <c r="B185" i="6"/>
  <c r="B181" i="6"/>
  <c r="K178" i="6"/>
  <c r="B178" i="6"/>
  <c r="B170" i="6"/>
  <c r="K162" i="6"/>
  <c r="H162" i="6"/>
  <c r="E162" i="6"/>
  <c r="B162" i="6"/>
  <c r="H149" i="6"/>
  <c r="E149" i="6"/>
  <c r="B149" i="6"/>
  <c r="B145" i="6"/>
  <c r="B142" i="6"/>
  <c r="K138" i="6"/>
  <c r="B130" i="6"/>
  <c r="K122" i="6"/>
  <c r="H122" i="6"/>
  <c r="E122" i="6"/>
  <c r="B122" i="6"/>
  <c r="B110" i="6"/>
  <c r="K109" i="6"/>
  <c r="H109" i="6"/>
  <c r="K108" i="6"/>
  <c r="K98" i="6"/>
  <c r="B90" i="6"/>
  <c r="B50" i="6"/>
  <c r="K82" i="6"/>
  <c r="H82" i="6"/>
  <c r="E82" i="6"/>
  <c r="B82" i="6"/>
  <c r="B70" i="6"/>
  <c r="B69" i="6"/>
  <c r="H65" i="6"/>
  <c r="B65" i="6"/>
  <c r="K58" i="6"/>
  <c r="B58" i="6"/>
  <c r="K43" i="5"/>
  <c r="H43" i="5"/>
  <c r="F43" i="5"/>
  <c r="E43" i="5"/>
  <c r="B43" i="5"/>
  <c r="F42" i="5"/>
  <c r="K40" i="5"/>
  <c r="H40" i="5"/>
  <c r="F40" i="5"/>
  <c r="E40" i="5"/>
  <c r="B40" i="5"/>
  <c r="F39" i="5"/>
  <c r="K37" i="5"/>
  <c r="H37" i="5"/>
  <c r="F37" i="5"/>
  <c r="E37" i="5"/>
  <c r="B37" i="5"/>
  <c r="F36" i="5"/>
  <c r="K34" i="5"/>
  <c r="H34" i="5"/>
  <c r="F34" i="5"/>
  <c r="E34" i="5"/>
  <c r="B34" i="5"/>
  <c r="F33" i="5"/>
  <c r="K31" i="5"/>
  <c r="H31" i="5"/>
  <c r="F31" i="5"/>
  <c r="E31" i="5"/>
  <c r="B31" i="5"/>
  <c r="F30" i="5"/>
  <c r="K28" i="5"/>
  <c r="H28" i="5"/>
  <c r="F28" i="5"/>
  <c r="E28" i="5"/>
  <c r="B28" i="5"/>
  <c r="F27" i="5"/>
  <c r="K25" i="5"/>
  <c r="H25" i="5"/>
  <c r="F25" i="5"/>
  <c r="E25" i="5"/>
  <c r="B25" i="5"/>
  <c r="F24" i="5"/>
  <c r="K22" i="5"/>
  <c r="H22" i="5"/>
  <c r="F22" i="5"/>
  <c r="E22" i="5"/>
  <c r="B22" i="5"/>
  <c r="F21" i="5"/>
  <c r="K19" i="5"/>
  <c r="H19" i="5"/>
  <c r="F19" i="5"/>
  <c r="E19" i="5"/>
  <c r="B19" i="5"/>
  <c r="F18" i="5"/>
  <c r="F16" i="5"/>
  <c r="F15" i="5"/>
  <c r="K16" i="5"/>
  <c r="H16" i="5"/>
  <c r="E16" i="5"/>
  <c r="B16" i="5"/>
  <c r="A15" i="5"/>
  <c r="A18" i="5" s="1"/>
  <c r="A21" i="5" s="1"/>
  <c r="A24" i="5" s="1"/>
  <c r="A27" i="5" s="1"/>
  <c r="A30" i="5" s="1"/>
  <c r="A33" i="5" s="1"/>
  <c r="A36" i="5" s="1"/>
  <c r="A39" i="5" s="1"/>
  <c r="A42" i="5" s="1"/>
  <c r="H863" i="7" l="1"/>
  <c r="H703" i="8"/>
  <c r="H302" i="9"/>
  <c r="H423" i="10"/>
  <c r="B464" i="6"/>
  <c r="B548" i="6"/>
  <c r="B264" i="9"/>
  <c r="B143" i="6"/>
  <c r="B223" i="6"/>
  <c r="B583" i="6"/>
  <c r="B1023" i="6"/>
  <c r="B1103" i="6"/>
  <c r="B24" i="7"/>
  <c r="B343" i="7"/>
  <c r="B387" i="7"/>
  <c r="B1063" i="7"/>
  <c r="B23" i="8"/>
  <c r="B463" i="8"/>
  <c r="B303" i="9"/>
  <c r="B343" i="9"/>
  <c r="B108" i="10"/>
  <c r="B743" i="10"/>
  <c r="B143" i="11"/>
  <c r="B183" i="6"/>
  <c r="B267" i="6"/>
  <c r="B702" i="6"/>
  <c r="B743" i="6"/>
  <c r="B823" i="6"/>
  <c r="B143" i="7"/>
  <c r="B183" i="7"/>
  <c r="B307" i="7"/>
  <c r="B348" i="7"/>
  <c r="B783" i="7"/>
  <c r="B228" i="8"/>
  <c r="B703" i="8"/>
  <c r="B1103" i="9"/>
  <c r="B383" i="10"/>
  <c r="K346" i="6"/>
  <c r="K706" i="6"/>
  <c r="K986" i="6"/>
  <c r="K146" i="7"/>
  <c r="K382" i="9"/>
  <c r="K1182" i="9"/>
  <c r="K382" i="13"/>
  <c r="K385" i="6"/>
  <c r="K1026" i="6"/>
  <c r="K262" i="7"/>
  <c r="K466" i="7"/>
  <c r="K1106" i="7"/>
  <c r="K1026" i="8"/>
  <c r="K706" i="9"/>
  <c r="K1142" i="9"/>
  <c r="K742" i="10"/>
  <c r="K666" i="13"/>
  <c r="K946" i="15"/>
  <c r="K188" i="6"/>
  <c r="K308" i="6"/>
  <c r="K386" i="6"/>
  <c r="K664" i="6"/>
  <c r="K944" i="6"/>
  <c r="K26" i="7"/>
  <c r="K68" i="8"/>
  <c r="K64" i="10"/>
  <c r="K788" i="10"/>
  <c r="K1146" i="10"/>
  <c r="K64" i="11"/>
  <c r="K388" i="11"/>
  <c r="K904" i="11"/>
  <c r="K66" i="12"/>
  <c r="K702" i="12"/>
  <c r="K786" i="12"/>
  <c r="K266" i="13"/>
  <c r="K348" i="13"/>
  <c r="K144" i="15"/>
  <c r="H61" i="6"/>
  <c r="H501" i="7"/>
  <c r="H821" i="7"/>
  <c r="H1023" i="9"/>
  <c r="K463" i="7"/>
  <c r="K503" i="9"/>
  <c r="K663" i="9"/>
  <c r="K223" i="6"/>
  <c r="K263" i="9"/>
  <c r="K903" i="10"/>
  <c r="K263" i="7"/>
  <c r="K343" i="7"/>
  <c r="K1103" i="10"/>
  <c r="K747" i="11"/>
  <c r="K1063" i="11"/>
  <c r="K503" i="12"/>
  <c r="K303" i="14"/>
  <c r="B141" i="6"/>
  <c r="B701" i="8"/>
  <c r="B221" i="9"/>
  <c r="B1181" i="8"/>
  <c r="B821" i="6"/>
  <c r="B941" i="6"/>
  <c r="B1101" i="6"/>
  <c r="B781" i="8"/>
  <c r="B101" i="9"/>
  <c r="B141" i="9"/>
  <c r="B461" i="6"/>
  <c r="B781" i="6"/>
  <c r="B1141" i="6"/>
  <c r="B581" i="8"/>
  <c r="B261" i="9"/>
  <c r="B501" i="12"/>
  <c r="B541" i="12"/>
  <c r="B61" i="6"/>
  <c r="B301" i="6"/>
  <c r="B501" i="6"/>
  <c r="B621" i="6"/>
  <c r="B621" i="8"/>
  <c r="B741" i="8"/>
  <c r="B181" i="9"/>
  <c r="B146" i="6"/>
  <c r="B182" i="6"/>
  <c r="B542" i="6"/>
  <c r="B662" i="6"/>
  <c r="B782" i="6"/>
  <c r="B906" i="6"/>
  <c r="B466" i="8"/>
  <c r="B142" i="9"/>
  <c r="B626" i="12"/>
  <c r="B62" i="6"/>
  <c r="B146" i="9"/>
  <c r="B622" i="6"/>
  <c r="B626" i="6"/>
  <c r="B186" i="6"/>
  <c r="B746" i="6"/>
  <c r="H462" i="8"/>
  <c r="H186" i="7"/>
  <c r="H826" i="7"/>
  <c r="H506" i="8"/>
  <c r="H62" i="12"/>
  <c r="K63" i="6"/>
  <c r="K303" i="6"/>
  <c r="K345" i="6"/>
  <c r="K427" i="6"/>
  <c r="K543" i="6"/>
  <c r="K703" i="6"/>
  <c r="K823" i="7"/>
  <c r="K427" i="8"/>
  <c r="K303" i="10"/>
  <c r="K707" i="10"/>
  <c r="K743" i="10"/>
  <c r="K823" i="12"/>
  <c r="K627" i="14"/>
  <c r="K863" i="14"/>
  <c r="K947" i="14"/>
  <c r="K263" i="6"/>
  <c r="K379" i="6"/>
  <c r="K547" i="6"/>
  <c r="K903" i="6"/>
  <c r="K943" i="6"/>
  <c r="K1025" i="6"/>
  <c r="K107" i="7"/>
  <c r="K147" i="7"/>
  <c r="K345" i="7"/>
  <c r="K1067" i="9"/>
  <c r="K543" i="10"/>
  <c r="K983" i="12"/>
  <c r="K507" i="15"/>
  <c r="K623" i="15"/>
  <c r="K543" i="13"/>
  <c r="K183" i="14"/>
  <c r="K587" i="14"/>
  <c r="K63" i="15"/>
  <c r="K663" i="15"/>
  <c r="K743" i="6"/>
  <c r="K1063" i="6"/>
  <c r="K1103" i="6"/>
  <c r="K347" i="7"/>
  <c r="K1027" i="7"/>
  <c r="K143" i="8"/>
  <c r="K343" i="8"/>
  <c r="K383" i="8"/>
  <c r="K547" i="8"/>
  <c r="K583" i="8"/>
  <c r="K383" i="9"/>
  <c r="K467" i="9"/>
  <c r="K903" i="9"/>
  <c r="K1187" i="9"/>
  <c r="K383" i="10"/>
  <c r="K423" i="10"/>
  <c r="K583" i="10"/>
  <c r="K663" i="10"/>
  <c r="K823" i="10"/>
  <c r="K863" i="10"/>
  <c r="K947" i="10"/>
  <c r="K143" i="11"/>
  <c r="K223" i="11"/>
  <c r="K263" i="11"/>
  <c r="K707" i="11"/>
  <c r="K863" i="12"/>
  <c r="K943" i="12"/>
  <c r="K67" i="6"/>
  <c r="K143" i="6"/>
  <c r="K463" i="6"/>
  <c r="K583" i="6"/>
  <c r="K707" i="6"/>
  <c r="K867" i="6"/>
  <c r="K983" i="6"/>
  <c r="K63" i="7"/>
  <c r="K103" i="7"/>
  <c r="K743" i="7"/>
  <c r="K103" i="8"/>
  <c r="K943" i="8"/>
  <c r="K1103" i="8"/>
  <c r="K1183" i="8"/>
  <c r="K227" i="9"/>
  <c r="K707" i="9"/>
  <c r="K747" i="9"/>
  <c r="K827" i="10"/>
  <c r="K1023" i="10"/>
  <c r="K107" i="11"/>
  <c r="K343" i="11"/>
  <c r="K1023" i="12"/>
  <c r="K63" i="13"/>
  <c r="K143" i="13"/>
  <c r="K383" i="13"/>
  <c r="K467" i="13"/>
  <c r="K23" i="15"/>
  <c r="K267" i="15"/>
  <c r="K503" i="15"/>
  <c r="K103" i="6"/>
  <c r="K227" i="6"/>
  <c r="K503" i="6"/>
  <c r="K663" i="6"/>
  <c r="K783" i="6"/>
  <c r="K827" i="6"/>
  <c r="K863" i="6"/>
  <c r="K1023" i="6"/>
  <c r="K1143" i="6"/>
  <c r="K1187" i="6"/>
  <c r="K183" i="7"/>
  <c r="K423" i="7"/>
  <c r="K507" i="7"/>
  <c r="K663" i="7"/>
  <c r="K863" i="7"/>
  <c r="K943" i="7"/>
  <c r="K983" i="7"/>
  <c r="K1063" i="7"/>
  <c r="K1103" i="7"/>
  <c r="K1183" i="7"/>
  <c r="K27" i="8"/>
  <c r="K623" i="8"/>
  <c r="K1023" i="8"/>
  <c r="K103" i="9"/>
  <c r="K307" i="9"/>
  <c r="K343" i="9"/>
  <c r="K743" i="9"/>
  <c r="K783" i="9"/>
  <c r="K1183" i="9"/>
  <c r="K1183" i="10"/>
  <c r="K23" i="11"/>
  <c r="K27" i="12"/>
  <c r="K463" i="12"/>
  <c r="K707" i="12"/>
  <c r="K67" i="14"/>
  <c r="K103" i="14"/>
  <c r="K223" i="15"/>
  <c r="K463" i="15"/>
  <c r="H298" i="6"/>
  <c r="H498" i="6"/>
  <c r="H818" i="6"/>
  <c r="H898" i="6"/>
  <c r="H978" i="6"/>
  <c r="H98" i="6"/>
  <c r="H378" i="6"/>
  <c r="H658" i="6"/>
  <c r="H1058" i="6"/>
  <c r="H138" i="7"/>
  <c r="H338" i="7"/>
  <c r="H498" i="7"/>
  <c r="H618" i="7"/>
  <c r="H898" i="7"/>
  <c r="H418" i="8"/>
  <c r="H458" i="8"/>
  <c r="H538" i="8"/>
  <c r="H938" i="8"/>
  <c r="H1022" i="8"/>
  <c r="H1058" i="8"/>
  <c r="H138" i="9"/>
  <c r="H178" i="9"/>
  <c r="H258" i="9"/>
  <c r="H378" i="9"/>
  <c r="H418" i="9"/>
  <c r="H778" i="9"/>
  <c r="H858" i="9"/>
  <c r="H1138" i="9"/>
  <c r="H58" i="10"/>
  <c r="H178" i="10"/>
  <c r="H458" i="10"/>
  <c r="H506" i="10"/>
  <c r="H698" i="10"/>
  <c r="H1018" i="10"/>
  <c r="H1138" i="10"/>
  <c r="H18" i="11"/>
  <c r="H178" i="11"/>
  <c r="H338" i="11"/>
  <c r="H378" i="11"/>
  <c r="H578" i="11"/>
  <c r="H858" i="11"/>
  <c r="H18" i="12"/>
  <c r="H498" i="12"/>
  <c r="H1058" i="12"/>
  <c r="H378" i="13"/>
  <c r="H898" i="13"/>
  <c r="H1098" i="13"/>
  <c r="H58" i="6"/>
  <c r="H618" i="6"/>
  <c r="H458" i="7"/>
  <c r="H138" i="6"/>
  <c r="H178" i="6"/>
  <c r="H218" i="6"/>
  <c r="H258" i="6"/>
  <c r="H338" i="6"/>
  <c r="H538" i="6"/>
  <c r="H582" i="6"/>
  <c r="H1018" i="6"/>
  <c r="H1178" i="6"/>
  <c r="H218" i="7"/>
  <c r="H302" i="7"/>
  <c r="H98" i="8"/>
  <c r="H218" i="8"/>
  <c r="H298" i="8"/>
  <c r="H338" i="8"/>
  <c r="H578" i="8"/>
  <c r="H618" i="8"/>
  <c r="H898" i="8"/>
  <c r="H498" i="9"/>
  <c r="H818" i="9"/>
  <c r="H1058" i="9"/>
  <c r="H138" i="10"/>
  <c r="H298" i="10"/>
  <c r="H658" i="10"/>
  <c r="H738" i="11"/>
  <c r="H938" i="11"/>
  <c r="H978" i="11"/>
  <c r="H1058" i="11"/>
  <c r="H1138" i="11"/>
  <c r="H1018" i="12"/>
  <c r="H338" i="13"/>
  <c r="H578" i="6"/>
  <c r="H858" i="6"/>
  <c r="H1138" i="6"/>
  <c r="H98" i="7"/>
  <c r="H418" i="7"/>
  <c r="H658" i="7"/>
  <c r="H698" i="7"/>
  <c r="H858" i="7"/>
  <c r="H178" i="8"/>
  <c r="H306" i="8"/>
  <c r="H498" i="8"/>
  <c r="H738" i="8"/>
  <c r="H778" i="8"/>
  <c r="H1098" i="8"/>
  <c r="H1138" i="8"/>
  <c r="H58" i="9"/>
  <c r="H298" i="9"/>
  <c r="H738" i="9"/>
  <c r="H98" i="10"/>
  <c r="H218" i="10"/>
  <c r="H418" i="10"/>
  <c r="H578" i="10"/>
  <c r="H618" i="10"/>
  <c r="H418" i="11"/>
  <c r="H258" i="12"/>
  <c r="H1178" i="12"/>
  <c r="H466" i="13"/>
  <c r="H538" i="14"/>
  <c r="H618" i="14"/>
  <c r="H818" i="15"/>
  <c r="B298" i="6"/>
  <c r="B418" i="6"/>
  <c r="B538" i="6"/>
  <c r="B658" i="6"/>
  <c r="B898" i="6"/>
  <c r="B1098" i="6"/>
  <c r="B1178" i="6"/>
  <c r="B138" i="7"/>
  <c r="B58" i="8"/>
  <c r="B658" i="8"/>
  <c r="B98" i="12"/>
  <c r="B418" i="13"/>
  <c r="B938" i="13"/>
  <c r="H506" i="7"/>
  <c r="H622" i="7"/>
  <c r="H987" i="7"/>
  <c r="H1023" i="7"/>
  <c r="H22" i="8"/>
  <c r="H948" i="8"/>
  <c r="H978" i="10"/>
  <c r="H658" i="11"/>
  <c r="H778" i="11"/>
  <c r="H1018" i="11"/>
  <c r="H98" i="12"/>
  <c r="H378" i="12"/>
  <c r="H778" i="12"/>
  <c r="H1098" i="12"/>
  <c r="H1138" i="12"/>
  <c r="H58" i="13"/>
  <c r="H98" i="13"/>
  <c r="H138" i="14"/>
  <c r="H218" i="14"/>
  <c r="H738" i="14"/>
  <c r="H1098" i="14"/>
  <c r="H178" i="15"/>
  <c r="H105" i="6"/>
  <c r="H545" i="6"/>
  <c r="H785" i="6"/>
  <c r="H701" i="6"/>
  <c r="H1105" i="9"/>
  <c r="H185" i="10"/>
  <c r="H1105" i="6"/>
  <c r="H145" i="6"/>
  <c r="H385" i="7"/>
  <c r="H661" i="6"/>
  <c r="H865" i="6"/>
  <c r="H981" i="6"/>
  <c r="H1065" i="6"/>
  <c r="H145" i="7"/>
  <c r="H384" i="7"/>
  <c r="H708" i="7"/>
  <c r="H783" i="7"/>
  <c r="H1063" i="6"/>
  <c r="H423" i="7"/>
  <c r="H107" i="9"/>
  <c r="H103" i="6"/>
  <c r="H262" i="6"/>
  <c r="H386" i="7"/>
  <c r="H146" i="8"/>
  <c r="H422" i="8"/>
  <c r="H507" i="9"/>
  <c r="H1102" i="9"/>
  <c r="H503" i="10"/>
  <c r="H1027" i="10"/>
  <c r="H27" i="11"/>
  <c r="H183" i="11"/>
  <c r="H422" i="11"/>
  <c r="H626" i="11"/>
  <c r="H383" i="12"/>
  <c r="H66" i="14"/>
  <c r="H827" i="14"/>
  <c r="H387" i="7"/>
  <c r="H943" i="8"/>
  <c r="H307" i="6"/>
  <c r="H383" i="6"/>
  <c r="H903" i="6"/>
  <c r="H182" i="7"/>
  <c r="H267" i="7"/>
  <c r="H822" i="7"/>
  <c r="H942" i="7"/>
  <c r="H1146" i="7"/>
  <c r="H62" i="9"/>
  <c r="H703" i="10"/>
  <c r="H826" i="10"/>
  <c r="H508" i="6"/>
  <c r="H348" i="8"/>
  <c r="H584" i="8"/>
  <c r="H628" i="12"/>
  <c r="H144" i="6"/>
  <c r="H148" i="6"/>
  <c r="H503" i="6"/>
  <c r="H747" i="6"/>
  <c r="H63" i="7"/>
  <c r="H1027" i="7"/>
  <c r="H1103" i="7"/>
  <c r="H388" i="8"/>
  <c r="H627" i="8"/>
  <c r="H783" i="8"/>
  <c r="H827" i="8"/>
  <c r="H907" i="8"/>
  <c r="H468" i="10"/>
  <c r="H583" i="12"/>
  <c r="H743" i="6"/>
  <c r="H1147" i="6"/>
  <c r="H1180" i="6"/>
  <c r="H102" i="7"/>
  <c r="H502" i="7"/>
  <c r="H19" i="8"/>
  <c r="H223" i="8"/>
  <c r="H667" i="8"/>
  <c r="H347" i="11"/>
  <c r="H1067" i="11"/>
  <c r="H107" i="12"/>
  <c r="H1064" i="13"/>
  <c r="H944" i="6"/>
  <c r="H904" i="7"/>
  <c r="H748" i="8"/>
  <c r="H581" i="9"/>
  <c r="H628" i="10"/>
  <c r="H1181" i="11"/>
  <c r="H144" i="13"/>
  <c r="H184" i="6"/>
  <c r="H543" i="6"/>
  <c r="H620" i="6"/>
  <c r="H739" i="6"/>
  <c r="H983" i="6"/>
  <c r="H1107" i="6"/>
  <c r="H227" i="7"/>
  <c r="H379" i="7"/>
  <c r="H780" i="7"/>
  <c r="H263" i="8"/>
  <c r="H183" i="9"/>
  <c r="H583" i="9"/>
  <c r="H907" i="10"/>
  <c r="H460" i="11"/>
  <c r="H499" i="6"/>
  <c r="H419" i="7"/>
  <c r="B420" i="10"/>
  <c r="B428" i="10"/>
  <c r="B224" i="6"/>
  <c r="B263" i="6"/>
  <c r="B343" i="6"/>
  <c r="B423" i="6"/>
  <c r="B543" i="6"/>
  <c r="B624" i="6"/>
  <c r="B627" i="6"/>
  <c r="B903" i="6"/>
  <c r="B908" i="6"/>
  <c r="B1064" i="6"/>
  <c r="B183" i="8"/>
  <c r="B223" i="8"/>
  <c r="B383" i="8"/>
  <c r="B547" i="8"/>
  <c r="B947" i="8"/>
  <c r="B1067" i="8"/>
  <c r="B263" i="9"/>
  <c r="B507" i="9"/>
  <c r="B543" i="9"/>
  <c r="B423" i="10"/>
  <c r="B507" i="10"/>
  <c r="B783" i="10"/>
  <c r="B423" i="12"/>
  <c r="B343" i="13"/>
  <c r="B423" i="13"/>
  <c r="B863" i="13"/>
  <c r="B1027" i="13"/>
  <c r="B1063" i="13"/>
  <c r="B102" i="6"/>
  <c r="B106" i="6"/>
  <c r="B303" i="6"/>
  <c r="B502" i="6"/>
  <c r="B506" i="6"/>
  <c r="B546" i="6"/>
  <c r="B582" i="6"/>
  <c r="B586" i="6"/>
  <c r="B666" i="6"/>
  <c r="B706" i="6"/>
  <c r="B786" i="6"/>
  <c r="B863" i="6"/>
  <c r="B983" i="6"/>
  <c r="B987" i="6"/>
  <c r="B1063" i="6"/>
  <c r="B1102" i="6"/>
  <c r="B1143" i="6"/>
  <c r="B1147" i="6"/>
  <c r="B104" i="7"/>
  <c r="B223" i="7"/>
  <c r="B623" i="7"/>
  <c r="B703" i="7"/>
  <c r="B907" i="7"/>
  <c r="B104" i="8"/>
  <c r="B184" i="8"/>
  <c r="B1107" i="8"/>
  <c r="B1143" i="8"/>
  <c r="B267" i="9"/>
  <c r="B423" i="9"/>
  <c r="B664" i="9"/>
  <c r="B984" i="9"/>
  <c r="B947" i="10"/>
  <c r="B987" i="11"/>
  <c r="B1027" i="14"/>
  <c r="J4" i="5"/>
  <c r="E1186" i="7" s="1"/>
  <c r="F4" i="5"/>
  <c r="E702" i="14" s="1"/>
  <c r="I4" i="5"/>
  <c r="E4" i="5"/>
  <c r="E581" i="8" s="1"/>
  <c r="L4" i="5"/>
  <c r="E948" i="8" s="1"/>
  <c r="H4" i="5"/>
  <c r="E864" i="10" s="1"/>
  <c r="D4" i="5"/>
  <c r="E1100" i="8" s="1"/>
  <c r="K4" i="5"/>
  <c r="E827" i="9" s="1"/>
  <c r="G4" i="5"/>
  <c r="E23" i="8" s="1"/>
  <c r="C4" i="5"/>
  <c r="E659" i="9" s="1"/>
  <c r="E338" i="10"/>
  <c r="E658" i="9"/>
  <c r="E1098" i="7"/>
  <c r="E498" i="6"/>
  <c r="E258" i="6"/>
  <c r="E98" i="6"/>
  <c r="E458" i="6"/>
  <c r="E818" i="7"/>
  <c r="E898" i="9"/>
  <c r="E58" i="9"/>
  <c r="E698" i="6"/>
  <c r="E538" i="6"/>
  <c r="E218" i="6"/>
  <c r="H180" i="6"/>
  <c r="H660" i="7"/>
  <c r="H1140" i="8"/>
  <c r="H420" i="6"/>
  <c r="H420" i="7"/>
  <c r="H220" i="9"/>
  <c r="H300" i="9"/>
  <c r="H860" i="7"/>
  <c r="H340" i="9"/>
  <c r="H744" i="7"/>
  <c r="H64" i="8"/>
  <c r="H304" i="8"/>
  <c r="H424" i="8"/>
  <c r="H864" i="8"/>
  <c r="H1184" i="8"/>
  <c r="H824" i="11"/>
  <c r="H1148" i="13"/>
  <c r="H623" i="14"/>
  <c r="H943" i="15"/>
  <c r="H463" i="12"/>
  <c r="H663" i="11"/>
  <c r="H1023" i="10"/>
  <c r="H983" i="10"/>
  <c r="H863" i="9"/>
  <c r="H343" i="9"/>
  <c r="H223" i="9"/>
  <c r="H23" i="9"/>
  <c r="H63" i="6"/>
  <c r="H263" i="6"/>
  <c r="H343" i="6"/>
  <c r="H668" i="6"/>
  <c r="H1027" i="6"/>
  <c r="H1143" i="6"/>
  <c r="H264" i="7"/>
  <c r="H304" i="7"/>
  <c r="H344" i="7"/>
  <c r="H468" i="7"/>
  <c r="H983" i="7"/>
  <c r="H1183" i="7"/>
  <c r="H23" i="8"/>
  <c r="H428" i="14"/>
  <c r="H908" i="14"/>
  <c r="H828" i="11"/>
  <c r="H468" i="9"/>
  <c r="H1188" i="8"/>
  <c r="H1064" i="15"/>
  <c r="H1144" i="12"/>
  <c r="H624" i="12"/>
  <c r="H464" i="11"/>
  <c r="H384" i="10"/>
  <c r="H1104" i="9"/>
  <c r="H304" i="9"/>
  <c r="H268" i="6"/>
  <c r="H1188" i="7"/>
  <c r="H628" i="9"/>
  <c r="H64" i="11"/>
  <c r="H348" i="12"/>
  <c r="H267" i="13"/>
  <c r="H187" i="11"/>
  <c r="H427" i="10"/>
  <c r="H907" i="9"/>
  <c r="H1147" i="8"/>
  <c r="H1019" i="12"/>
  <c r="H1059" i="8"/>
  <c r="H539" i="6"/>
  <c r="H1067" i="6"/>
  <c r="H427" i="7"/>
  <c r="H547" i="7"/>
  <c r="H583" i="7"/>
  <c r="H703" i="7"/>
  <c r="H787" i="7"/>
  <c r="H907" i="7"/>
  <c r="H1147" i="7"/>
  <c r="H463" i="8"/>
  <c r="H623" i="8"/>
  <c r="H663" i="8"/>
  <c r="H823" i="8"/>
  <c r="H868" i="8"/>
  <c r="H903" i="8"/>
  <c r="H984" i="8"/>
  <c r="H1104" i="8"/>
  <c r="H1143" i="8"/>
  <c r="H24" i="9"/>
  <c r="H63" i="9"/>
  <c r="H104" i="9"/>
  <c r="H23" i="10"/>
  <c r="H139" i="10"/>
  <c r="H748" i="10"/>
  <c r="H823" i="10"/>
  <c r="H507" i="11"/>
  <c r="H1144" i="11"/>
  <c r="H63" i="12"/>
  <c r="H104" i="12"/>
  <c r="H187" i="12"/>
  <c r="H223" i="13"/>
  <c r="H983" i="15"/>
  <c r="H1178" i="15"/>
  <c r="H1098" i="15"/>
  <c r="H778" i="15"/>
  <c r="H498" i="15"/>
  <c r="H418" i="15"/>
  <c r="H778" i="14"/>
  <c r="H498" i="14"/>
  <c r="H298" i="14"/>
  <c r="H1178" i="13"/>
  <c r="H818" i="13"/>
  <c r="H738" i="13"/>
  <c r="H538" i="13"/>
  <c r="H418" i="13"/>
  <c r="H298" i="13"/>
  <c r="H258" i="13"/>
  <c r="H178" i="13"/>
  <c r="H138" i="13"/>
  <c r="H738" i="12"/>
  <c r="H698" i="12"/>
  <c r="H658" i="12"/>
  <c r="H578" i="12"/>
  <c r="H538" i="12"/>
  <c r="H418" i="12"/>
  <c r="H338" i="12"/>
  <c r="H298" i="12"/>
  <c r="H178" i="12"/>
  <c r="H138" i="12"/>
  <c r="H58" i="12"/>
  <c r="H1098" i="11"/>
  <c r="H818" i="11"/>
  <c r="H138" i="11"/>
  <c r="H98" i="11"/>
  <c r="H58" i="11"/>
  <c r="H1178" i="10"/>
  <c r="H1098" i="10"/>
  <c r="H938" i="10"/>
  <c r="H898" i="10"/>
  <c r="H858" i="10"/>
  <c r="H818" i="10"/>
  <c r="H778" i="10"/>
  <c r="H738" i="10"/>
  <c r="H378" i="10"/>
  <c r="H338" i="10"/>
  <c r="H1178" i="9"/>
  <c r="H1098" i="9"/>
  <c r="H1018" i="9"/>
  <c r="H978" i="9"/>
  <c r="H618" i="9"/>
  <c r="H578" i="9"/>
  <c r="H538" i="9"/>
  <c r="H458" i="9"/>
  <c r="H338" i="9"/>
  <c r="H426" i="14"/>
  <c r="H26" i="12"/>
  <c r="H506" i="11"/>
  <c r="H106" i="10"/>
  <c r="H666" i="9"/>
  <c r="H186" i="9"/>
  <c r="H106" i="9"/>
  <c r="H1022" i="14"/>
  <c r="H302" i="11"/>
  <c r="H222" i="10"/>
  <c r="H142" i="9"/>
  <c r="H68" i="6"/>
  <c r="H139" i="6"/>
  <c r="H187" i="6"/>
  <c r="H227" i="6"/>
  <c r="H299" i="6"/>
  <c r="H388" i="6"/>
  <c r="H423" i="6"/>
  <c r="H458" i="6"/>
  <c r="H463" i="6"/>
  <c r="H547" i="6"/>
  <c r="H583" i="6"/>
  <c r="H708" i="6"/>
  <c r="H738" i="6"/>
  <c r="H778" i="6"/>
  <c r="H824" i="6"/>
  <c r="H868" i="6"/>
  <c r="H902" i="6"/>
  <c r="H1024" i="6"/>
  <c r="H1064" i="6"/>
  <c r="H1103" i="6"/>
  <c r="H1187" i="6"/>
  <c r="H18" i="7"/>
  <c r="H27" i="7"/>
  <c r="H58" i="7"/>
  <c r="H183" i="7"/>
  <c r="H298" i="7"/>
  <c r="H378" i="7"/>
  <c r="H463" i="7"/>
  <c r="H538" i="7"/>
  <c r="H587" i="7"/>
  <c r="H706" i="7"/>
  <c r="H778" i="7"/>
  <c r="H824" i="7"/>
  <c r="H867" i="7"/>
  <c r="H1026" i="7"/>
  <c r="H1058" i="7"/>
  <c r="H1142" i="7"/>
  <c r="H18" i="8"/>
  <c r="H58" i="8"/>
  <c r="H102" i="8"/>
  <c r="H138" i="8"/>
  <c r="H143" i="8"/>
  <c r="H187" i="8"/>
  <c r="H262" i="8"/>
  <c r="H344" i="8"/>
  <c r="H378" i="8"/>
  <c r="H384" i="8"/>
  <c r="H428" i="8"/>
  <c r="H507" i="8"/>
  <c r="H658" i="8"/>
  <c r="H698" i="8"/>
  <c r="H818" i="8"/>
  <c r="H858" i="8"/>
  <c r="H978" i="8"/>
  <c r="H1024" i="8"/>
  <c r="H18" i="9"/>
  <c r="H28" i="9"/>
  <c r="H143" i="9"/>
  <c r="H218" i="9"/>
  <c r="H228" i="9"/>
  <c r="H266" i="9"/>
  <c r="H347" i="9"/>
  <c r="H384" i="9"/>
  <c r="H428" i="9"/>
  <c r="H624" i="9"/>
  <c r="H658" i="9"/>
  <c r="H867" i="9"/>
  <c r="H898" i="9"/>
  <c r="H938" i="9"/>
  <c r="H948" i="9"/>
  <c r="H987" i="9"/>
  <c r="H1147" i="9"/>
  <c r="H18" i="10"/>
  <c r="H63" i="10"/>
  <c r="H104" i="10"/>
  <c r="H223" i="10"/>
  <c r="H264" i="10"/>
  <c r="H346" i="10"/>
  <c r="H538" i="10"/>
  <c r="H544" i="10"/>
  <c r="H584" i="10"/>
  <c r="H1058" i="10"/>
  <c r="H1183" i="10"/>
  <c r="H1186" i="10"/>
  <c r="H23" i="11"/>
  <c r="H222" i="11"/>
  <c r="H228" i="11"/>
  <c r="H498" i="11"/>
  <c r="H698" i="11"/>
  <c r="H783" i="11"/>
  <c r="H907" i="11"/>
  <c r="H983" i="11"/>
  <c r="H1178" i="11"/>
  <c r="H218" i="12"/>
  <c r="H458" i="12"/>
  <c r="H466" i="12"/>
  <c r="H18" i="13"/>
  <c r="H218" i="13"/>
  <c r="H458" i="13"/>
  <c r="H578" i="13"/>
  <c r="H658" i="13"/>
  <c r="H903" i="13"/>
  <c r="H938" i="13"/>
  <c r="H1018" i="13"/>
  <c r="H1138" i="13"/>
  <c r="H18" i="14"/>
  <c r="H178" i="14"/>
  <c r="H1018" i="14"/>
  <c r="H1178" i="14"/>
  <c r="H138" i="15"/>
  <c r="H948" i="15"/>
  <c r="K104" i="6"/>
  <c r="K144" i="6"/>
  <c r="K228" i="6"/>
  <c r="K304" i="6"/>
  <c r="K468" i="6"/>
  <c r="K548" i="6"/>
  <c r="K704" i="6"/>
  <c r="K864" i="6"/>
  <c r="K868" i="6"/>
  <c r="K65" i="7"/>
  <c r="K228" i="7"/>
  <c r="K784" i="7"/>
  <c r="K1185" i="7"/>
  <c r="K344" i="8"/>
  <c r="K824" i="8"/>
  <c r="K1104" i="8"/>
  <c r="K1188" i="9"/>
  <c r="K504" i="10"/>
  <c r="K544" i="10"/>
  <c r="K28" i="11"/>
  <c r="K664" i="12"/>
  <c r="K828" i="12"/>
  <c r="K944" i="12"/>
  <c r="K1148" i="14"/>
  <c r="K68" i="6"/>
  <c r="K148" i="6"/>
  <c r="K183" i="6"/>
  <c r="K224" i="6"/>
  <c r="K267" i="6"/>
  <c r="K343" i="6"/>
  <c r="K348" i="6"/>
  <c r="K383" i="6"/>
  <c r="K423" i="6"/>
  <c r="K428" i="6"/>
  <c r="K464" i="6"/>
  <c r="K544" i="6"/>
  <c r="K587" i="6"/>
  <c r="K623" i="6"/>
  <c r="K823" i="6"/>
  <c r="K1024" i="6"/>
  <c r="K1028" i="6"/>
  <c r="K1183" i="6"/>
  <c r="K23" i="7"/>
  <c r="K425" i="7"/>
  <c r="K503" i="7"/>
  <c r="K623" i="7"/>
  <c r="K703" i="7"/>
  <c r="K1143" i="7"/>
  <c r="K1147" i="7"/>
  <c r="K347" i="8"/>
  <c r="K464" i="8"/>
  <c r="K503" i="8"/>
  <c r="K743" i="8"/>
  <c r="K903" i="8"/>
  <c r="K983" i="8"/>
  <c r="K1143" i="8"/>
  <c r="K24" i="9"/>
  <c r="K107" i="9"/>
  <c r="K188" i="9"/>
  <c r="K303" i="9"/>
  <c r="K347" i="9"/>
  <c r="K424" i="9"/>
  <c r="K863" i="9"/>
  <c r="K988" i="9"/>
  <c r="K227" i="10"/>
  <c r="K263" i="10"/>
  <c r="K588" i="10"/>
  <c r="K983" i="10"/>
  <c r="K1067" i="10"/>
  <c r="K63" i="11"/>
  <c r="K268" i="11"/>
  <c r="K463" i="11"/>
  <c r="K1064" i="11"/>
  <c r="K1147" i="11"/>
  <c r="K27" i="13"/>
  <c r="K223" i="13"/>
  <c r="K303" i="13"/>
  <c r="K343" i="13"/>
  <c r="K507" i="13"/>
  <c r="K303" i="15"/>
  <c r="K699" i="7"/>
  <c r="K859" i="6"/>
  <c r="K99" i="7"/>
  <c r="K899" i="10"/>
  <c r="H580" i="9"/>
  <c r="H300" i="13"/>
  <c r="H740" i="13"/>
  <c r="H140" i="8"/>
  <c r="H1140" i="6"/>
  <c r="H100" i="7"/>
  <c r="H700" i="8"/>
  <c r="H780" i="8"/>
  <c r="H220" i="10"/>
  <c r="H540" i="10"/>
  <c r="H300" i="12"/>
  <c r="K581" i="6"/>
  <c r="E661" i="6"/>
  <c r="K347" i="6"/>
  <c r="K507" i="6"/>
  <c r="K747" i="6"/>
  <c r="K987" i="6"/>
  <c r="K187" i="7"/>
  <c r="K667" i="7"/>
  <c r="K947" i="7"/>
  <c r="K1107" i="7"/>
  <c r="K867" i="8"/>
  <c r="K987" i="8"/>
  <c r="K1107" i="8"/>
  <c r="K867" i="9"/>
  <c r="K27" i="10"/>
  <c r="K187" i="10"/>
  <c r="K347" i="10"/>
  <c r="K387" i="10"/>
  <c r="K467" i="10"/>
  <c r="K1187" i="10"/>
  <c r="K27" i="11"/>
  <c r="K187" i="11"/>
  <c r="K227" i="11"/>
  <c r="K347" i="12"/>
  <c r="K667" i="12"/>
  <c r="K387" i="13"/>
  <c r="K1067" i="13"/>
  <c r="K107" i="15"/>
  <c r="K147" i="15"/>
  <c r="K947" i="15"/>
  <c r="K147" i="6"/>
  <c r="K187" i="6"/>
  <c r="K467" i="6"/>
  <c r="K627" i="6"/>
  <c r="K787" i="6"/>
  <c r="K907" i="6"/>
  <c r="K1067" i="6"/>
  <c r="K747" i="7"/>
  <c r="K827" i="7"/>
  <c r="K1187" i="7"/>
  <c r="K107" i="8"/>
  <c r="K227" i="8"/>
  <c r="K507" i="8"/>
  <c r="K907" i="8"/>
  <c r="K947" i="8"/>
  <c r="K1187" i="8"/>
  <c r="K267" i="9"/>
  <c r="K1027" i="9"/>
  <c r="K1147" i="9"/>
  <c r="K107" i="10"/>
  <c r="K427" i="10"/>
  <c r="K747" i="10"/>
  <c r="K627" i="11"/>
  <c r="K787" i="11"/>
  <c r="K987" i="11"/>
  <c r="K747" i="13"/>
  <c r="K547" i="14"/>
  <c r="B147" i="6"/>
  <c r="B187" i="6"/>
  <c r="B227" i="6"/>
  <c r="B867" i="6"/>
  <c r="B347" i="9"/>
  <c r="B1187" i="9"/>
  <c r="B387" i="10"/>
  <c r="B667" i="10"/>
  <c r="E110" i="6"/>
  <c r="E430" i="6"/>
  <c r="E750" i="6"/>
  <c r="E830" i="6"/>
  <c r="E150" i="7"/>
  <c r="E670" i="7"/>
  <c r="E310" i="8"/>
  <c r="E1070" i="8"/>
  <c r="E630" i="9"/>
  <c r="E710" i="6"/>
  <c r="E270" i="8"/>
  <c r="E590" i="8"/>
  <c r="E750" i="8"/>
  <c r="E990" i="8"/>
  <c r="E350" i="9"/>
  <c r="E230" i="10"/>
  <c r="E270" i="10"/>
  <c r="E350" i="10"/>
  <c r="E430" i="10"/>
  <c r="E630" i="10"/>
  <c r="E350" i="14"/>
  <c r="E470" i="6"/>
  <c r="E110" i="7"/>
  <c r="E1150" i="7"/>
  <c r="E670" i="8"/>
  <c r="E69" i="6"/>
  <c r="E349" i="6"/>
  <c r="E829" i="6"/>
  <c r="E869" i="7"/>
  <c r="E1029" i="7"/>
  <c r="E1109" i="7"/>
  <c r="E149" i="8"/>
  <c r="E509" i="8"/>
  <c r="E1029" i="8"/>
  <c r="E1189" i="8"/>
  <c r="E149" i="9"/>
  <c r="E469" i="9"/>
  <c r="E509" i="9"/>
  <c r="E989" i="9"/>
  <c r="E69" i="10"/>
  <c r="E669" i="10"/>
  <c r="E309" i="11"/>
  <c r="E629" i="11"/>
  <c r="E709" i="11"/>
  <c r="E949" i="11"/>
  <c r="E1149" i="11"/>
  <c r="E309" i="12"/>
  <c r="E589" i="12"/>
  <c r="E1069" i="12"/>
  <c r="E69" i="13"/>
  <c r="E469" i="13"/>
  <c r="E629" i="13"/>
  <c r="E1069" i="15"/>
  <c r="E709" i="10"/>
  <c r="E589" i="11"/>
  <c r="E789" i="11"/>
  <c r="E1069" i="11"/>
  <c r="E509" i="12"/>
  <c r="E709" i="12"/>
  <c r="E789" i="12"/>
  <c r="E549" i="13"/>
  <c r="E1029" i="14"/>
  <c r="H340" i="6"/>
  <c r="H900" i="6"/>
  <c r="H180" i="7"/>
  <c r="H540" i="7"/>
  <c r="H260" i="8"/>
  <c r="H620" i="8"/>
  <c r="H60" i="9"/>
  <c r="H180" i="9"/>
  <c r="H1140" i="10"/>
  <c r="H420" i="11"/>
  <c r="H60" i="12"/>
  <c r="H580" i="11"/>
  <c r="H940" i="11"/>
  <c r="H460" i="12"/>
  <c r="K499" i="6"/>
  <c r="K579" i="6"/>
  <c r="K339" i="8"/>
  <c r="K419" i="6"/>
  <c r="K699" i="6"/>
  <c r="K1019" i="6"/>
  <c r="K259" i="9"/>
  <c r="K219" i="10"/>
  <c r="K539" i="6"/>
  <c r="K979" i="7"/>
  <c r="K659" i="9"/>
  <c r="H779" i="11"/>
  <c r="H379" i="12"/>
  <c r="H259" i="6"/>
  <c r="H939" i="6"/>
  <c r="H459" i="7"/>
  <c r="H19" i="10"/>
  <c r="H59" i="10"/>
  <c r="B347" i="6"/>
  <c r="B427" i="6"/>
  <c r="B587" i="6"/>
  <c r="B1067" i="6"/>
  <c r="B27" i="7"/>
  <c r="B67" i="7"/>
  <c r="B547" i="7"/>
  <c r="B1107" i="7"/>
  <c r="H147" i="8"/>
  <c r="H547" i="8"/>
  <c r="H787" i="8"/>
  <c r="H1067" i="8"/>
  <c r="H67" i="10"/>
  <c r="H107" i="10"/>
  <c r="H707" i="10"/>
  <c r="H387" i="11"/>
  <c r="H547" i="11"/>
  <c r="H667" i="11"/>
  <c r="H787" i="11"/>
  <c r="H987" i="11"/>
  <c r="H227" i="14"/>
  <c r="H347" i="6"/>
  <c r="H147" i="7"/>
  <c r="H507" i="7"/>
  <c r="H947" i="7"/>
  <c r="H1107" i="7"/>
  <c r="H27" i="8"/>
  <c r="H227" i="8"/>
  <c r="H267" i="8"/>
  <c r="H467" i="8"/>
  <c r="H707" i="8"/>
  <c r="H67" i="9"/>
  <c r="H747" i="9"/>
  <c r="H1107" i="9"/>
  <c r="H427" i="12"/>
  <c r="K107" i="6"/>
  <c r="K307" i="6"/>
  <c r="K387" i="6"/>
  <c r="K667" i="6"/>
  <c r="K947" i="6"/>
  <c r="K1027" i="6"/>
  <c r="K1107" i="6"/>
  <c r="K27" i="7"/>
  <c r="K67" i="7"/>
  <c r="K387" i="7"/>
  <c r="K427" i="7"/>
  <c r="K587" i="7"/>
  <c r="K707" i="7"/>
  <c r="K147" i="8"/>
  <c r="K187" i="8"/>
  <c r="K667" i="8"/>
  <c r="K707" i="8"/>
  <c r="K1027" i="8"/>
  <c r="K1147" i="8"/>
  <c r="K507" i="9"/>
  <c r="K547" i="9"/>
  <c r="K947" i="9"/>
  <c r="K627" i="10"/>
  <c r="K867" i="11"/>
  <c r="K267" i="12"/>
  <c r="K107" i="13"/>
  <c r="K787" i="13"/>
  <c r="K1107" i="13"/>
  <c r="K1147" i="15"/>
  <c r="K219" i="6"/>
  <c r="K299" i="6"/>
  <c r="K339" i="6"/>
  <c r="K779" i="6"/>
  <c r="K899" i="6"/>
  <c r="K939" i="6"/>
  <c r="K299" i="7"/>
  <c r="K539" i="7"/>
  <c r="K579" i="7"/>
  <c r="K579" i="9"/>
  <c r="K859" i="9"/>
  <c r="K99" i="10"/>
  <c r="K699" i="10"/>
  <c r="K819" i="11"/>
  <c r="K819" i="13"/>
  <c r="K99" i="6"/>
  <c r="K259" i="6"/>
  <c r="K459" i="6"/>
  <c r="K819" i="6"/>
  <c r="K979" i="6"/>
  <c r="K1099" i="6"/>
  <c r="K1179" i="6"/>
  <c r="K7" i="7"/>
  <c r="K12" i="7" s="1"/>
  <c r="K59" i="7"/>
  <c r="K259" i="7"/>
  <c r="K939" i="7"/>
  <c r="K539" i="8"/>
  <c r="K539" i="9"/>
  <c r="K1179" i="10"/>
  <c r="K419" i="11"/>
  <c r="K459" i="11"/>
  <c r="K619" i="14"/>
  <c r="K739" i="6"/>
  <c r="K659" i="7"/>
  <c r="K7" i="8"/>
  <c r="K12" i="8" s="1"/>
  <c r="K19" i="8"/>
  <c r="K259" i="8"/>
  <c r="K379" i="8"/>
  <c r="K459" i="8"/>
  <c r="K619" i="8"/>
  <c r="K1099" i="8"/>
  <c r="K459" i="9"/>
  <c r="K499" i="9"/>
  <c r="K1179" i="9"/>
  <c r="K7" i="11"/>
  <c r="K12" i="11" s="1"/>
  <c r="K579" i="12"/>
  <c r="K659" i="14"/>
  <c r="K459" i="15"/>
  <c r="K1101" i="7"/>
  <c r="K1061" i="8"/>
  <c r="K621" i="12"/>
  <c r="K341" i="10"/>
  <c r="K701" i="10"/>
  <c r="K1021" i="7"/>
  <c r="K1061" i="9"/>
  <c r="K1180" i="11"/>
  <c r="K742" i="9"/>
  <c r="K142" i="10"/>
  <c r="K422" i="10"/>
  <c r="K22" i="11"/>
  <c r="K582" i="12"/>
  <c r="K742" i="12"/>
  <c r="K741" i="8"/>
  <c r="H579" i="6"/>
  <c r="H1019" i="6"/>
  <c r="H19" i="7"/>
  <c r="H139" i="7"/>
  <c r="H299" i="7"/>
  <c r="H1059" i="7"/>
  <c r="H1139" i="7"/>
  <c r="H99" i="8"/>
  <c r="H179" i="8"/>
  <c r="H579" i="8"/>
  <c r="H659" i="8"/>
  <c r="H1019" i="8"/>
  <c r="H1099" i="8"/>
  <c r="H539" i="9"/>
  <c r="H1059" i="9"/>
  <c r="H1179" i="9"/>
  <c r="H459" i="10"/>
  <c r="H619" i="10"/>
  <c r="H139" i="11"/>
  <c r="H219" i="14"/>
  <c r="H459" i="6"/>
  <c r="H979" i="6"/>
  <c r="H219" i="7"/>
  <c r="H619" i="7"/>
  <c r="H739" i="7"/>
  <c r="H59" i="8"/>
  <c r="H299" i="8"/>
  <c r="H339" i="8"/>
  <c r="H419" i="8"/>
  <c r="H739" i="8"/>
  <c r="H979" i="8"/>
  <c r="H19" i="9"/>
  <c r="H99" i="9"/>
  <c r="H139" i="9"/>
  <c r="H699" i="9"/>
  <c r="H819" i="10"/>
  <c r="H1019" i="10"/>
  <c r="H299" i="11"/>
  <c r="H979" i="11"/>
  <c r="H179" i="12"/>
  <c r="H1179" i="13"/>
  <c r="H259" i="14"/>
  <c r="H59" i="6"/>
  <c r="H141" i="6"/>
  <c r="H219" i="6"/>
  <c r="H261" i="6"/>
  <c r="H779" i="6"/>
  <c r="H859" i="6"/>
  <c r="H1101" i="6"/>
  <c r="H141" i="7"/>
  <c r="H899" i="7"/>
  <c r="H939" i="7"/>
  <c r="H459" i="8"/>
  <c r="H539" i="8"/>
  <c r="H859" i="8"/>
  <c r="H7" i="9"/>
  <c r="E16" i="9" s="1"/>
  <c r="F28" i="9" s="1"/>
  <c r="H859" i="9"/>
  <c r="H1019" i="9"/>
  <c r="H499" i="10"/>
  <c r="H979" i="10"/>
  <c r="H1179" i="10"/>
  <c r="H179" i="11"/>
  <c r="H739" i="11"/>
  <c r="B380" i="8"/>
  <c r="B979" i="6"/>
  <c r="B1019" i="6"/>
  <c r="B139" i="6"/>
  <c r="B339" i="7"/>
  <c r="B339" i="13"/>
  <c r="B499" i="6"/>
  <c r="B139" i="7"/>
  <c r="B219" i="7"/>
  <c r="B459" i="13"/>
  <c r="B139" i="15"/>
  <c r="E460" i="14"/>
  <c r="E500" i="9"/>
  <c r="E340" i="8"/>
  <c r="K549" i="6"/>
  <c r="K749" i="6"/>
  <c r="B260" i="9"/>
  <c r="K820" i="6"/>
  <c r="K180" i="9"/>
  <c r="K340" i="6"/>
  <c r="K500" i="7"/>
  <c r="K660" i="7"/>
  <c r="K340" i="8"/>
  <c r="K580" i="8"/>
  <c r="K700" i="8"/>
  <c r="K980" i="9"/>
  <c r="K1020" i="12"/>
  <c r="K1060" i="12"/>
  <c r="K140" i="13"/>
  <c r="K1140" i="7"/>
  <c r="K540" i="10"/>
  <c r="K1020" i="10"/>
  <c r="K1100" i="8"/>
  <c r="K940" i="13"/>
  <c r="K140" i="6"/>
  <c r="K740" i="6"/>
  <c r="K820" i="9"/>
  <c r="K60" i="6"/>
  <c r="K460" i="6"/>
  <c r="K500" i="6"/>
  <c r="K620" i="6"/>
  <c r="K780" i="6"/>
  <c r="K900" i="6"/>
  <c r="K260" i="7"/>
  <c r="K1100" i="7"/>
  <c r="K820" i="8"/>
  <c r="K1060" i="9"/>
  <c r="K20" i="10"/>
  <c r="K500" i="10"/>
  <c r="K1180" i="10"/>
  <c r="K20" i="11"/>
  <c r="K60" i="11"/>
  <c r="K20" i="12"/>
  <c r="K700" i="12"/>
  <c r="K139" i="7"/>
  <c r="K339" i="7"/>
  <c r="K459" i="7"/>
  <c r="K59" i="8"/>
  <c r="K99" i="8"/>
  <c r="K939" i="8"/>
  <c r="K1019" i="8"/>
  <c r="K99" i="9"/>
  <c r="K379" i="10"/>
  <c r="K459" i="10"/>
  <c r="K819" i="10"/>
  <c r="K59" i="6"/>
  <c r="K139" i="6"/>
  <c r="K179" i="6"/>
  <c r="K659" i="6"/>
  <c r="K1059" i="6"/>
  <c r="K1139" i="6"/>
  <c r="K19" i="7"/>
  <c r="K1179" i="7"/>
  <c r="K139" i="8"/>
  <c r="K579" i="8"/>
  <c r="K739" i="8"/>
  <c r="K779" i="8"/>
  <c r="K859" i="8"/>
  <c r="K899" i="8"/>
  <c r="K1179" i="8"/>
  <c r="K59" i="9"/>
  <c r="K619" i="9"/>
  <c r="K699" i="9"/>
  <c r="K179" i="10"/>
  <c r="K339" i="11"/>
  <c r="K1019" i="11"/>
  <c r="K1099" i="11"/>
  <c r="K179" i="12"/>
  <c r="K1139" i="13"/>
  <c r="K19" i="14"/>
  <c r="K219" i="9"/>
  <c r="K379" i="9"/>
  <c r="K739" i="9"/>
  <c r="K899" i="9"/>
  <c r="K539" i="10"/>
  <c r="K979" i="10"/>
  <c r="K1019" i="10"/>
  <c r="K19" i="11"/>
  <c r="K499" i="11"/>
  <c r="K699" i="11"/>
  <c r="K859" i="11"/>
  <c r="K979" i="12"/>
  <c r="K339" i="14"/>
  <c r="K779" i="15"/>
  <c r="K1019" i="15"/>
  <c r="K59" i="15"/>
  <c r="K419" i="15"/>
  <c r="K659" i="12"/>
  <c r="K1059" i="15"/>
  <c r="K939" i="9"/>
  <c r="K979" i="9"/>
  <c r="K1099" i="9"/>
  <c r="K299" i="10"/>
  <c r="K859" i="10"/>
  <c r="K619" i="11"/>
  <c r="K299" i="12"/>
  <c r="K1139" i="12"/>
  <c r="K539" i="13"/>
  <c r="K739" i="14"/>
  <c r="K1139" i="14"/>
  <c r="K179" i="15"/>
  <c r="K379" i="15"/>
  <c r="K819" i="15"/>
  <c r="H790" i="10"/>
  <c r="H190" i="12"/>
  <c r="H110" i="6"/>
  <c r="H230" i="6"/>
  <c r="H550" i="6"/>
  <c r="H750" i="6"/>
  <c r="H870" i="6"/>
  <c r="H1070" i="6"/>
  <c r="H390" i="7"/>
  <c r="H1030" i="7"/>
  <c r="H470" i="9"/>
  <c r="H510" i="9"/>
  <c r="H630" i="10"/>
  <c r="H270" i="11"/>
  <c r="H430" i="6"/>
  <c r="H1190" i="6"/>
  <c r="H190" i="8"/>
  <c r="H590" i="7"/>
  <c r="H910" i="7"/>
  <c r="H150" i="9"/>
  <c r="H590" i="9"/>
  <c r="H550" i="12"/>
  <c r="H1070" i="12"/>
  <c r="E70" i="6"/>
  <c r="E190" i="6"/>
  <c r="E510" i="6"/>
  <c r="E670" i="6"/>
  <c r="E270" i="7"/>
  <c r="E790" i="7"/>
  <c r="E150" i="8"/>
  <c r="E950" i="8"/>
  <c r="E1030" i="8"/>
  <c r="E110" i="9"/>
  <c r="E590" i="9"/>
  <c r="E470" i="11"/>
  <c r="E550" i="11"/>
  <c r="E150" i="6"/>
  <c r="E230" i="6"/>
  <c r="E590" i="6"/>
  <c r="E790" i="6"/>
  <c r="E1190" i="6"/>
  <c r="E190" i="7"/>
  <c r="E230" i="7"/>
  <c r="E1110" i="7"/>
  <c r="E870" i="8"/>
  <c r="E430" i="9"/>
  <c r="E870" i="9"/>
  <c r="E990" i="9"/>
  <c r="E270" i="11"/>
  <c r="E790" i="11"/>
  <c r="E430" i="13"/>
  <c r="E710" i="13"/>
  <c r="B540" i="6"/>
  <c r="B340" i="7"/>
  <c r="B420" i="7"/>
  <c r="B140" i="6"/>
  <c r="B460" i="6"/>
  <c r="B1060" i="7"/>
  <c r="B500" i="7"/>
  <c r="B819" i="7"/>
  <c r="B19" i="8"/>
  <c r="B299" i="8"/>
  <c r="B1099" i="8"/>
  <c r="B259" i="9"/>
  <c r="B739" i="9"/>
  <c r="B19" i="7"/>
  <c r="B379" i="8"/>
  <c r="B699" i="6"/>
  <c r="B99" i="7"/>
  <c r="B979" i="8"/>
  <c r="B979" i="9"/>
  <c r="B459" i="11"/>
  <c r="B619" i="6"/>
  <c r="B899" i="6"/>
  <c r="B179" i="7"/>
  <c r="B499" i="7"/>
  <c r="B899" i="9"/>
  <c r="B1179" i="9"/>
  <c r="B59" i="6"/>
  <c r="B379" i="6"/>
  <c r="B459" i="6"/>
  <c r="B539" i="6"/>
  <c r="B819" i="6"/>
  <c r="B1099" i="6"/>
  <c r="B1139" i="6"/>
  <c r="B539" i="8"/>
  <c r="B299" i="9"/>
  <c r="B619" i="9"/>
  <c r="B699" i="9"/>
  <c r="B1059" i="9"/>
  <c r="B539" i="10"/>
  <c r="B299" i="6"/>
  <c r="B739" i="6"/>
  <c r="B59" i="7"/>
  <c r="B859" i="7"/>
  <c r="B339" i="8"/>
  <c r="B899" i="8"/>
  <c r="B1059" i="8"/>
  <c r="B859" i="9"/>
  <c r="B99" i="10"/>
  <c r="B419" i="10"/>
  <c r="B7" i="12"/>
  <c r="B12" i="12" s="1"/>
  <c r="B499" i="12"/>
  <c r="B259" i="13"/>
  <c r="B379" i="14"/>
  <c r="B579" i="8"/>
  <c r="B179" i="9"/>
  <c r="B1099" i="9"/>
  <c r="B419" i="11"/>
  <c r="B939" i="11"/>
  <c r="K308" i="15"/>
  <c r="K148" i="15"/>
  <c r="K468" i="14"/>
  <c r="K428" i="14"/>
  <c r="K68" i="14"/>
  <c r="K988" i="13"/>
  <c r="K468" i="13"/>
  <c r="K908" i="15"/>
  <c r="K628" i="15"/>
  <c r="K548" i="14"/>
  <c r="K508" i="14"/>
  <c r="K1068" i="13"/>
  <c r="K548" i="13"/>
  <c r="K68" i="13"/>
  <c r="K1188" i="12"/>
  <c r="K988" i="12"/>
  <c r="K908" i="12"/>
  <c r="K788" i="12"/>
  <c r="K668" i="12"/>
  <c r="K348" i="12"/>
  <c r="K148" i="12"/>
  <c r="K1148" i="11"/>
  <c r="K908" i="11"/>
  <c r="K788" i="11"/>
  <c r="K748" i="11"/>
  <c r="K708" i="11"/>
  <c r="K628" i="11"/>
  <c r="K548" i="11"/>
  <c r="K348" i="11"/>
  <c r="K268" i="15"/>
  <c r="K188" i="15"/>
  <c r="K108" i="15"/>
  <c r="K868" i="14"/>
  <c r="K668" i="14"/>
  <c r="K28" i="14"/>
  <c r="K708" i="13"/>
  <c r="K388" i="13"/>
  <c r="K268" i="13"/>
  <c r="K1148" i="12"/>
  <c r="K748" i="12"/>
  <c r="K708" i="12"/>
  <c r="K588" i="12"/>
  <c r="K548" i="12"/>
  <c r="K428" i="12"/>
  <c r="K188" i="12"/>
  <c r="K28" i="12"/>
  <c r="K1108" i="11"/>
  <c r="K1028" i="11"/>
  <c r="K988" i="11"/>
  <c r="K868" i="11"/>
  <c r="K188" i="11"/>
  <c r="K148" i="11"/>
  <c r="K1068" i="10"/>
  <c r="K988" i="10"/>
  <c r="K948" i="10"/>
  <c r="K868" i="10"/>
  <c r="K708" i="10"/>
  <c r="K468" i="10"/>
  <c r="K348" i="10"/>
  <c r="K308" i="10"/>
  <c r="K228" i="10"/>
  <c r="K188" i="10"/>
  <c r="K108" i="10"/>
  <c r="K68" i="10"/>
  <c r="K1148" i="9"/>
  <c r="K1068" i="9"/>
  <c r="K748" i="9"/>
  <c r="K508" i="9"/>
  <c r="K428" i="9"/>
  <c r="K308" i="9"/>
  <c r="K1188" i="8"/>
  <c r="K1108" i="8"/>
  <c r="K1028" i="8"/>
  <c r="K988" i="8"/>
  <c r="K708" i="8"/>
  <c r="K548" i="8"/>
  <c r="K508" i="8"/>
  <c r="K388" i="8"/>
  <c r="K348" i="8"/>
  <c r="K308" i="8"/>
  <c r="K148" i="8"/>
  <c r="K1188" i="7"/>
  <c r="K828" i="7"/>
  <c r="K748" i="7"/>
  <c r="K668" i="7"/>
  <c r="K588" i="7"/>
  <c r="K428" i="7"/>
  <c r="K348" i="7"/>
  <c r="K308" i="7"/>
  <c r="K188" i="7"/>
  <c r="K988" i="15"/>
  <c r="K588" i="14"/>
  <c r="K308" i="14"/>
  <c r="K188" i="14"/>
  <c r="K1028" i="12"/>
  <c r="K948" i="12"/>
  <c r="K508" i="12"/>
  <c r="K308" i="12"/>
  <c r="K268" i="12"/>
  <c r="K228" i="12"/>
  <c r="K828" i="11"/>
  <c r="K508" i="11"/>
  <c r="K228" i="11"/>
  <c r="K1108" i="10"/>
  <c r="K1028" i="10"/>
  <c r="K548" i="10"/>
  <c r="K428" i="10"/>
  <c r="K1028" i="9"/>
  <c r="K948" i="9"/>
  <c r="K788" i="9"/>
  <c r="K348" i="9"/>
  <c r="K148" i="9"/>
  <c r="K108" i="9"/>
  <c r="K948" i="8"/>
  <c r="K868" i="8"/>
  <c r="K828" i="8"/>
  <c r="K428" i="8"/>
  <c r="K188" i="8"/>
  <c r="K28" i="8"/>
  <c r="K708" i="7"/>
  <c r="K908" i="14"/>
  <c r="K348" i="14"/>
  <c r="K228" i="14"/>
  <c r="K1148" i="13"/>
  <c r="K1028" i="13"/>
  <c r="K908" i="13"/>
  <c r="K668" i="13"/>
  <c r="K1108" i="12"/>
  <c r="K868" i="12"/>
  <c r="K468" i="12"/>
  <c r="K388" i="12"/>
  <c r="K108" i="12"/>
  <c r="K68" i="12"/>
  <c r="K828" i="15"/>
  <c r="K708" i="15"/>
  <c r="K388" i="14"/>
  <c r="K868" i="13"/>
  <c r="K148" i="13"/>
  <c r="K1068" i="12"/>
  <c r="K1068" i="11"/>
  <c r="K428" i="11"/>
  <c r="K108" i="11"/>
  <c r="K1148" i="10"/>
  <c r="K828" i="10"/>
  <c r="K748" i="10"/>
  <c r="K508" i="10"/>
  <c r="K268" i="10"/>
  <c r="K668" i="9"/>
  <c r="K628" i="9"/>
  <c r="K588" i="9"/>
  <c r="K388" i="9"/>
  <c r="K268" i="9"/>
  <c r="K228" i="9"/>
  <c r="K68" i="9"/>
  <c r="K1148" i="8"/>
  <c r="K908" i="8"/>
  <c r="K748" i="8"/>
  <c r="K628" i="8"/>
  <c r="K588" i="8"/>
  <c r="K468" i="8"/>
  <c r="K1068" i="7"/>
  <c r="K1028" i="7"/>
  <c r="K948" i="7"/>
  <c r="K908" i="7"/>
  <c r="K788" i="7"/>
  <c r="K628" i="7"/>
  <c r="K148" i="7"/>
  <c r="K108" i="7"/>
  <c r="K28" i="7"/>
  <c r="K1188" i="6"/>
  <c r="K1148" i="6"/>
  <c r="K988" i="6"/>
  <c r="K948" i="6"/>
  <c r="K908" i="6"/>
  <c r="K588" i="13"/>
  <c r="K228" i="13"/>
  <c r="K588" i="11"/>
  <c r="K68" i="11"/>
  <c r="K908" i="10"/>
  <c r="K668" i="10"/>
  <c r="K628" i="10"/>
  <c r="K148" i="10"/>
  <c r="K708" i="9"/>
  <c r="K548" i="9"/>
  <c r="K28" i="9"/>
  <c r="K788" i="8"/>
  <c r="K668" i="8"/>
  <c r="K108" i="8"/>
  <c r="K1108" i="7"/>
  <c r="K548" i="7"/>
  <c r="K468" i="7"/>
  <c r="K1108" i="6"/>
  <c r="K1068" i="6"/>
  <c r="K984" i="15"/>
  <c r="K1144" i="15"/>
  <c r="K864" i="15"/>
  <c r="K704" i="15"/>
  <c r="K624" i="15"/>
  <c r="K464" i="15"/>
  <c r="K984" i="14"/>
  <c r="K824" i="14"/>
  <c r="K504" i="14"/>
  <c r="K304" i="14"/>
  <c r="K184" i="14"/>
  <c r="K24" i="14"/>
  <c r="K1144" i="13"/>
  <c r="K1104" i="13"/>
  <c r="K1064" i="13"/>
  <c r="K784" i="13"/>
  <c r="K664" i="13"/>
  <c r="K504" i="15"/>
  <c r="K1144" i="14"/>
  <c r="K664" i="14"/>
  <c r="K424" i="14"/>
  <c r="K104" i="14"/>
  <c r="K704" i="13"/>
  <c r="K384" i="13"/>
  <c r="K1024" i="12"/>
  <c r="K864" i="12"/>
  <c r="K824" i="12"/>
  <c r="K584" i="12"/>
  <c r="K464" i="12"/>
  <c r="K24" i="12"/>
  <c r="K864" i="11"/>
  <c r="K384" i="11"/>
  <c r="K344" i="11"/>
  <c r="K144" i="11"/>
  <c r="K104" i="11"/>
  <c r="K1024" i="15"/>
  <c r="K744" i="14"/>
  <c r="K704" i="14"/>
  <c r="K584" i="14"/>
  <c r="K824" i="13"/>
  <c r="K464" i="13"/>
  <c r="K264" i="13"/>
  <c r="K144" i="13"/>
  <c r="K24" i="13"/>
  <c r="K1104" i="12"/>
  <c r="K504" i="12"/>
  <c r="K304" i="12"/>
  <c r="K184" i="12"/>
  <c r="K104" i="12"/>
  <c r="K1184" i="11"/>
  <c r="K1144" i="11"/>
  <c r="K984" i="11"/>
  <c r="K784" i="11"/>
  <c r="K744" i="11"/>
  <c r="K504" i="11"/>
  <c r="K464" i="11"/>
  <c r="K424" i="11"/>
  <c r="K264" i="11"/>
  <c r="K224" i="11"/>
  <c r="K24" i="11"/>
  <c r="K664" i="10"/>
  <c r="K624" i="10"/>
  <c r="K1104" i="9"/>
  <c r="K744" i="9"/>
  <c r="K704" i="9"/>
  <c r="K544" i="9"/>
  <c r="K864" i="8"/>
  <c r="K664" i="8"/>
  <c r="K584" i="8"/>
  <c r="K544" i="8"/>
  <c r="K504" i="8"/>
  <c r="K184" i="8"/>
  <c r="K144" i="8"/>
  <c r="K1104" i="7"/>
  <c r="K984" i="7"/>
  <c r="K864" i="7"/>
  <c r="K424" i="7"/>
  <c r="K384" i="7"/>
  <c r="K344" i="7"/>
  <c r="K264" i="7"/>
  <c r="K184" i="7"/>
  <c r="K384" i="15"/>
  <c r="K864" i="14"/>
  <c r="K344" i="13"/>
  <c r="K984" i="12"/>
  <c r="K144" i="12"/>
  <c r="K1024" i="11"/>
  <c r="K704" i="11"/>
  <c r="K624" i="11"/>
  <c r="K304" i="11"/>
  <c r="K824" i="10"/>
  <c r="K744" i="10"/>
  <c r="K424" i="10"/>
  <c r="K384" i="10"/>
  <c r="K24" i="10"/>
  <c r="K1184" i="9"/>
  <c r="K1064" i="9"/>
  <c r="K944" i="9"/>
  <c r="K864" i="9"/>
  <c r="K664" i="9"/>
  <c r="K384" i="9"/>
  <c r="K344" i="9"/>
  <c r="K304" i="9"/>
  <c r="K1064" i="8"/>
  <c r="K784" i="8"/>
  <c r="K744" i="8"/>
  <c r="K624" i="8"/>
  <c r="K224" i="8"/>
  <c r="K1024" i="7"/>
  <c r="K704" i="7"/>
  <c r="K664" i="7"/>
  <c r="K464" i="7"/>
  <c r="K1064" i="14"/>
  <c r="K544" i="14"/>
  <c r="K144" i="14"/>
  <c r="K64" i="14"/>
  <c r="K584" i="13"/>
  <c r="K1064" i="12"/>
  <c r="K904" i="12"/>
  <c r="K744" i="12"/>
  <c r="K424" i="12"/>
  <c r="K264" i="12"/>
  <c r="K64" i="12"/>
  <c r="K24" i="15"/>
  <c r="K624" i="14"/>
  <c r="K904" i="13"/>
  <c r="K504" i="13"/>
  <c r="K184" i="13"/>
  <c r="K824" i="11"/>
  <c r="K584" i="11"/>
  <c r="K184" i="11"/>
  <c r="K1104" i="10"/>
  <c r="K984" i="10"/>
  <c r="K944" i="10"/>
  <c r="K784" i="10"/>
  <c r="K464" i="10"/>
  <c r="K304" i="10"/>
  <c r="K224" i="10"/>
  <c r="K104" i="10"/>
  <c r="K984" i="9"/>
  <c r="K904" i="9"/>
  <c r="K824" i="9"/>
  <c r="K224" i="9"/>
  <c r="K984" i="8"/>
  <c r="K944" i="8"/>
  <c r="K904" i="8"/>
  <c r="K424" i="8"/>
  <c r="K104" i="8"/>
  <c r="K64" i="8"/>
  <c r="K24" i="8"/>
  <c r="K944" i="7"/>
  <c r="K544" i="7"/>
  <c r="K304" i="7"/>
  <c r="K64" i="7"/>
  <c r="K1184" i="6"/>
  <c r="K1104" i="6"/>
  <c r="K984" i="6"/>
  <c r="K904" i="6"/>
  <c r="K1024" i="14"/>
  <c r="K464" i="14"/>
  <c r="K384" i="14"/>
  <c r="K1184" i="13"/>
  <c r="K1184" i="12"/>
  <c r="K784" i="12"/>
  <c r="K624" i="12"/>
  <c r="K384" i="12"/>
  <c r="K344" i="12"/>
  <c r="K224" i="12"/>
  <c r="K1104" i="11"/>
  <c r="K664" i="11"/>
  <c r="K864" i="10"/>
  <c r="K704" i="10"/>
  <c r="K264" i="10"/>
  <c r="K1144" i="9"/>
  <c r="K1024" i="9"/>
  <c r="K584" i="9"/>
  <c r="K504" i="9"/>
  <c r="K464" i="9"/>
  <c r="K184" i="9"/>
  <c r="K144" i="9"/>
  <c r="K1184" i="8"/>
  <c r="K704" i="8"/>
  <c r="K384" i="8"/>
  <c r="K304" i="8"/>
  <c r="K264" i="8"/>
  <c r="K1184" i="7"/>
  <c r="K1064" i="7"/>
  <c r="K904" i="7"/>
  <c r="K744" i="7"/>
  <c r="K624" i="7"/>
  <c r="K584" i="7"/>
  <c r="K144" i="7"/>
  <c r="K24" i="7"/>
  <c r="K140" i="15"/>
  <c r="K60" i="15"/>
  <c r="K940" i="14"/>
  <c r="K1180" i="13"/>
  <c r="K1020" i="13"/>
  <c r="K500" i="13"/>
  <c r="K740" i="15"/>
  <c r="K620" i="15"/>
  <c r="K1100" i="14"/>
  <c r="K980" i="14"/>
  <c r="K540" i="14"/>
  <c r="K500" i="14"/>
  <c r="K380" i="14"/>
  <c r="K340" i="14"/>
  <c r="K60" i="14"/>
  <c r="K20" i="14"/>
  <c r="K1100" i="13"/>
  <c r="K820" i="13"/>
  <c r="K780" i="13"/>
  <c r="K620" i="13"/>
  <c r="K460" i="13"/>
  <c r="K980" i="12"/>
  <c r="K940" i="12"/>
  <c r="K820" i="12"/>
  <c r="K740" i="12"/>
  <c r="K500" i="12"/>
  <c r="K100" i="12"/>
  <c r="K1060" i="11"/>
  <c r="K860" i="11"/>
  <c r="K260" i="11"/>
  <c r="K140" i="11"/>
  <c r="K260" i="14"/>
  <c r="K220" i="14"/>
  <c r="K140" i="14"/>
  <c r="K1060" i="13"/>
  <c r="K380" i="13"/>
  <c r="K60" i="13"/>
  <c r="K620" i="12"/>
  <c r="K380" i="12"/>
  <c r="K340" i="12"/>
  <c r="K180" i="12"/>
  <c r="K1020" i="11"/>
  <c r="K980" i="11"/>
  <c r="K900" i="11"/>
  <c r="K820" i="11"/>
  <c r="K540" i="11"/>
  <c r="K460" i="11"/>
  <c r="K380" i="11"/>
  <c r="K300" i="11"/>
  <c r="K220" i="11"/>
  <c r="K1100" i="10"/>
  <c r="K900" i="10"/>
  <c r="K700" i="10"/>
  <c r="K780" i="9"/>
  <c r="K740" i="9"/>
  <c r="K700" i="9"/>
  <c r="K660" i="9"/>
  <c r="K580" i="9"/>
  <c r="K540" i="9"/>
  <c r="K500" i="9"/>
  <c r="K100" i="9"/>
  <c r="K1020" i="8"/>
  <c r="K860" i="8"/>
  <c r="K780" i="8"/>
  <c r="K660" i="8"/>
  <c r="K540" i="8"/>
  <c r="K500" i="8"/>
  <c r="K380" i="8"/>
  <c r="K220" i="8"/>
  <c r="K20" i="8"/>
  <c r="K1020" i="7"/>
  <c r="K980" i="7"/>
  <c r="K580" i="7"/>
  <c r="K540" i="7"/>
  <c r="K300" i="7"/>
  <c r="K140" i="7"/>
  <c r="K620" i="14"/>
  <c r="K260" i="13"/>
  <c r="K20" i="13"/>
  <c r="K580" i="12"/>
  <c r="K420" i="12"/>
  <c r="K220" i="12"/>
  <c r="K60" i="12"/>
  <c r="K940" i="11"/>
  <c r="K580" i="11"/>
  <c r="K500" i="11"/>
  <c r="K420" i="11"/>
  <c r="K180" i="11"/>
  <c r="K100" i="11"/>
  <c r="K1140" i="10"/>
  <c r="K860" i="10"/>
  <c r="K820" i="10"/>
  <c r="K660" i="10"/>
  <c r="K340" i="10"/>
  <c r="K300" i="10"/>
  <c r="K220" i="10"/>
  <c r="K1180" i="9"/>
  <c r="K1140" i="9"/>
  <c r="K1100" i="9"/>
  <c r="K900" i="9"/>
  <c r="K860" i="9"/>
  <c r="K620" i="9"/>
  <c r="K420" i="9"/>
  <c r="K220" i="9"/>
  <c r="K60" i="9"/>
  <c r="K260" i="8"/>
  <c r="K60" i="8"/>
  <c r="K780" i="7"/>
  <c r="K460" i="7"/>
  <c r="K1100" i="15"/>
  <c r="K860" i="15"/>
  <c r="K340" i="15"/>
  <c r="K300" i="15"/>
  <c r="K580" i="14"/>
  <c r="K300" i="14"/>
  <c r="K900" i="13"/>
  <c r="K300" i="13"/>
  <c r="K1180" i="12"/>
  <c r="K900" i="12"/>
  <c r="K860" i="12"/>
  <c r="K780" i="12"/>
  <c r="K300" i="12"/>
  <c r="K1180" i="14"/>
  <c r="K180" i="14"/>
  <c r="K700" i="13"/>
  <c r="K460" i="12"/>
  <c r="K780" i="11"/>
  <c r="K660" i="11"/>
  <c r="K620" i="11"/>
  <c r="K340" i="11"/>
  <c r="K980" i="10"/>
  <c r="K180" i="10"/>
  <c r="K1020" i="9"/>
  <c r="K460" i="9"/>
  <c r="K300" i="9"/>
  <c r="K260" i="9"/>
  <c r="K140" i="9"/>
  <c r="K20" i="9"/>
  <c r="K1140" i="8"/>
  <c r="K1060" i="8"/>
  <c r="K980" i="8"/>
  <c r="K940" i="8"/>
  <c r="K900" i="8"/>
  <c r="K460" i="8"/>
  <c r="K420" i="8"/>
  <c r="K300" i="8"/>
  <c r="K140" i="8"/>
  <c r="K940" i="7"/>
  <c r="K860" i="7"/>
  <c r="K380" i="7"/>
  <c r="K340" i="7"/>
  <c r="K60" i="7"/>
  <c r="K1140" i="6"/>
  <c r="K1100" i="6"/>
  <c r="K1020" i="6"/>
  <c r="K940" i="6"/>
  <c r="K780" i="14"/>
  <c r="K700" i="14"/>
  <c r="K420" i="14"/>
  <c r="K180" i="13"/>
  <c r="K1140" i="12"/>
  <c r="K660" i="12"/>
  <c r="K540" i="12"/>
  <c r="K140" i="12"/>
  <c r="K1140" i="11"/>
  <c r="K700" i="11"/>
  <c r="K1060" i="10"/>
  <c r="K620" i="10"/>
  <c r="K420" i="10"/>
  <c r="K260" i="10"/>
  <c r="K140" i="10"/>
  <c r="K60" i="10"/>
  <c r="K940" i="9"/>
  <c r="K380" i="9"/>
  <c r="K740" i="8"/>
  <c r="K100" i="8"/>
  <c r="K1180" i="7"/>
  <c r="K1060" i="7"/>
  <c r="K900" i="7"/>
  <c r="K820" i="7"/>
  <c r="K740" i="7"/>
  <c r="K700" i="7"/>
  <c r="K220" i="7"/>
  <c r="K180" i="7"/>
  <c r="K100" i="7"/>
  <c r="K20" i="7"/>
  <c r="K184" i="6"/>
  <c r="K264" i="6"/>
  <c r="K268" i="6"/>
  <c r="K344" i="6"/>
  <c r="K380" i="6"/>
  <c r="K384" i="6"/>
  <c r="K420" i="6"/>
  <c r="K540" i="6"/>
  <c r="K580" i="6"/>
  <c r="K584" i="6"/>
  <c r="K588" i="6"/>
  <c r="K628" i="6"/>
  <c r="K700" i="6"/>
  <c r="K708" i="6"/>
  <c r="K744" i="6"/>
  <c r="K748" i="6"/>
  <c r="K828" i="6"/>
  <c r="K1060" i="6"/>
  <c r="K1180" i="6"/>
  <c r="K224" i="7"/>
  <c r="K268" i="7"/>
  <c r="K388" i="7"/>
  <c r="K420" i="7"/>
  <c r="K504" i="7"/>
  <c r="K508" i="7"/>
  <c r="K268" i="8"/>
  <c r="K1024" i="8"/>
  <c r="K1180" i="8"/>
  <c r="K340" i="9"/>
  <c r="K624" i="9"/>
  <c r="K828" i="9"/>
  <c r="K868" i="9"/>
  <c r="K908" i="9"/>
  <c r="K1108" i="9"/>
  <c r="K144" i="10"/>
  <c r="K388" i="10"/>
  <c r="K460" i="10"/>
  <c r="K780" i="10"/>
  <c r="K1064" i="10"/>
  <c r="K308" i="11"/>
  <c r="K740" i="11"/>
  <c r="K1100" i="11"/>
  <c r="K628" i="12"/>
  <c r="K1100" i="12"/>
  <c r="K1144" i="12"/>
  <c r="K788" i="13"/>
  <c r="K148" i="14"/>
  <c r="K224" i="14"/>
  <c r="K820" i="14"/>
  <c r="K940" i="15"/>
  <c r="K64" i="6"/>
  <c r="K100" i="6"/>
  <c r="K180" i="6"/>
  <c r="K220" i="6"/>
  <c r="K260" i="6"/>
  <c r="K300" i="6"/>
  <c r="K388" i="6"/>
  <c r="K424" i="6"/>
  <c r="K504" i="6"/>
  <c r="K660" i="6"/>
  <c r="K668" i="6"/>
  <c r="K788" i="6"/>
  <c r="K824" i="6"/>
  <c r="K860" i="6"/>
  <c r="K980" i="6"/>
  <c r="K68" i="7"/>
  <c r="K104" i="7"/>
  <c r="K620" i="7"/>
  <c r="K824" i="7"/>
  <c r="K868" i="7"/>
  <c r="K180" i="8"/>
  <c r="K228" i="8"/>
  <c r="K620" i="8"/>
  <c r="K1144" i="8"/>
  <c r="K64" i="9"/>
  <c r="K104" i="9"/>
  <c r="K468" i="9"/>
  <c r="K100" i="10"/>
  <c r="K344" i="10"/>
  <c r="K380" i="10"/>
  <c r="K580" i="10"/>
  <c r="K584" i="10"/>
  <c r="K740" i="10"/>
  <c r="K904" i="10"/>
  <c r="K940" i="10"/>
  <c r="K468" i="11"/>
  <c r="K544" i="11"/>
  <c r="K668" i="11"/>
  <c r="K944" i="11"/>
  <c r="K260" i="12"/>
  <c r="K544" i="12"/>
  <c r="K580" i="13"/>
  <c r="K984" i="13"/>
  <c r="K1024" i="13"/>
  <c r="K1108" i="13"/>
  <c r="K1140" i="13"/>
  <c r="K460" i="14"/>
  <c r="K1020" i="14"/>
  <c r="K1067" i="15"/>
  <c r="K987" i="15"/>
  <c r="K787" i="15"/>
  <c r="K667" i="15"/>
  <c r="K547" i="15"/>
  <c r="K427" i="15"/>
  <c r="K227" i="15"/>
  <c r="K27" i="15"/>
  <c r="K867" i="14"/>
  <c r="K107" i="14"/>
  <c r="K1187" i="13"/>
  <c r="K947" i="13"/>
  <c r="K907" i="13"/>
  <c r="K547" i="13"/>
  <c r="K867" i="15"/>
  <c r="K467" i="15"/>
  <c r="K187" i="15"/>
  <c r="K1067" i="14"/>
  <c r="K1027" i="14"/>
  <c r="K987" i="14"/>
  <c r="K907" i="14"/>
  <c r="K787" i="14"/>
  <c r="K707" i="14"/>
  <c r="K467" i="14"/>
  <c r="K307" i="14"/>
  <c r="K267" i="14"/>
  <c r="K227" i="14"/>
  <c r="K187" i="14"/>
  <c r="K1027" i="13"/>
  <c r="K987" i="13"/>
  <c r="K587" i="13"/>
  <c r="K347" i="13"/>
  <c r="K1147" i="12"/>
  <c r="K1107" i="12"/>
  <c r="K947" i="12"/>
  <c r="K747" i="12"/>
  <c r="K627" i="12"/>
  <c r="K547" i="12"/>
  <c r="K507" i="12"/>
  <c r="K427" i="12"/>
  <c r="K387" i="12"/>
  <c r="K307" i="12"/>
  <c r="K227" i="12"/>
  <c r="K1107" i="11"/>
  <c r="K827" i="11"/>
  <c r="K587" i="11"/>
  <c r="K507" i="11"/>
  <c r="K467" i="11"/>
  <c r="K427" i="11"/>
  <c r="K267" i="11"/>
  <c r="K907" i="15"/>
  <c r="K827" i="15"/>
  <c r="K747" i="15"/>
  <c r="K707" i="15"/>
  <c r="K627" i="15"/>
  <c r="K587" i="15"/>
  <c r="K387" i="15"/>
  <c r="K347" i="15"/>
  <c r="K307" i="15"/>
  <c r="K67" i="15"/>
  <c r="K1147" i="14"/>
  <c r="K387" i="14"/>
  <c r="K147" i="14"/>
  <c r="K1147" i="13"/>
  <c r="K867" i="13"/>
  <c r="K427" i="13"/>
  <c r="K307" i="13"/>
  <c r="K227" i="13"/>
  <c r="K67" i="13"/>
  <c r="K1067" i="12"/>
  <c r="K1027" i="12"/>
  <c r="K987" i="12"/>
  <c r="K907" i="12"/>
  <c r="K827" i="12"/>
  <c r="K467" i="12"/>
  <c r="K107" i="12"/>
  <c r="K947" i="11"/>
  <c r="K907" i="11"/>
  <c r="K667" i="11"/>
  <c r="K547" i="11"/>
  <c r="K387" i="11"/>
  <c r="K347" i="11"/>
  <c r="K307" i="11"/>
  <c r="K1147" i="10"/>
  <c r="K1107" i="10"/>
  <c r="K1027" i="10"/>
  <c r="K787" i="10"/>
  <c r="K547" i="10"/>
  <c r="K507" i="10"/>
  <c r="K267" i="10"/>
  <c r="K147" i="10"/>
  <c r="K1107" i="9"/>
  <c r="K907" i="9"/>
  <c r="K787" i="9"/>
  <c r="K667" i="9"/>
  <c r="K627" i="9"/>
  <c r="K387" i="9"/>
  <c r="K187" i="9"/>
  <c r="K147" i="9"/>
  <c r="K27" i="9"/>
  <c r="K1067" i="8"/>
  <c r="K827" i="8"/>
  <c r="K787" i="8"/>
  <c r="K627" i="8"/>
  <c r="K467" i="8"/>
  <c r="K267" i="8"/>
  <c r="K67" i="8"/>
  <c r="K1067" i="7"/>
  <c r="K627" i="7"/>
  <c r="K467" i="7"/>
  <c r="K267" i="7"/>
  <c r="K227" i="7"/>
  <c r="K1187" i="14"/>
  <c r="K1107" i="14"/>
  <c r="K827" i="14"/>
  <c r="K747" i="14"/>
  <c r="K667" i="14"/>
  <c r="K427" i="14"/>
  <c r="K347" i="14"/>
  <c r="K827" i="13"/>
  <c r="K667" i="13"/>
  <c r="K267" i="13"/>
  <c r="K1187" i="12"/>
  <c r="K867" i="12"/>
  <c r="K187" i="12"/>
  <c r="K67" i="12"/>
  <c r="K147" i="11"/>
  <c r="K67" i="11"/>
  <c r="K987" i="10"/>
  <c r="K907" i="10"/>
  <c r="K867" i="10"/>
  <c r="K667" i="10"/>
  <c r="K587" i="10"/>
  <c r="K307" i="10"/>
  <c r="K67" i="10"/>
  <c r="K987" i="9"/>
  <c r="K827" i="9"/>
  <c r="K587" i="9"/>
  <c r="K427" i="9"/>
  <c r="K67" i="9"/>
  <c r="K747" i="8"/>
  <c r="K587" i="8"/>
  <c r="K387" i="8"/>
  <c r="K307" i="8"/>
  <c r="K987" i="7"/>
  <c r="K867" i="7"/>
  <c r="K787" i="7"/>
  <c r="K547" i="7"/>
  <c r="K307" i="7"/>
  <c r="K1027" i="15"/>
  <c r="K507" i="14"/>
  <c r="K27" i="14"/>
  <c r="K707" i="13"/>
  <c r="K627" i="13"/>
  <c r="K187" i="13"/>
  <c r="K147" i="13"/>
  <c r="K787" i="12"/>
  <c r="K587" i="12"/>
  <c r="K147" i="12"/>
  <c r="K1187" i="11"/>
  <c r="K1067" i="11"/>
  <c r="K1027" i="11"/>
  <c r="K903" i="15"/>
  <c r="K823" i="15"/>
  <c r="K583" i="15"/>
  <c r="K383" i="15"/>
  <c r="K343" i="15"/>
  <c r="K1143" i="14"/>
  <c r="K1103" i="14"/>
  <c r="K1023" i="14"/>
  <c r="K703" i="14"/>
  <c r="K663" i="14"/>
  <c r="K583" i="14"/>
  <c r="K543" i="14"/>
  <c r="K463" i="14"/>
  <c r="K423" i="14"/>
  <c r="K383" i="14"/>
  <c r="K343" i="14"/>
  <c r="K63" i="14"/>
  <c r="K863" i="13"/>
  <c r="K823" i="13"/>
  <c r="K703" i="13"/>
  <c r="K623" i="13"/>
  <c r="K583" i="13"/>
  <c r="K463" i="13"/>
  <c r="K423" i="13"/>
  <c r="K1103" i="15"/>
  <c r="K983" i="15"/>
  <c r="K943" i="15"/>
  <c r="K703" i="15"/>
  <c r="K423" i="15"/>
  <c r="K263" i="15"/>
  <c r="K143" i="15"/>
  <c r="K1183" i="14"/>
  <c r="K823" i="14"/>
  <c r="K743" i="14"/>
  <c r="K223" i="14"/>
  <c r="K1143" i="13"/>
  <c r="K903" i="13"/>
  <c r="K743" i="13"/>
  <c r="K663" i="13"/>
  <c r="K183" i="13"/>
  <c r="K1063" i="12"/>
  <c r="K783" i="12"/>
  <c r="K703" i="12"/>
  <c r="K623" i="12"/>
  <c r="K383" i="12"/>
  <c r="K343" i="12"/>
  <c r="K303" i="12"/>
  <c r="K1183" i="11"/>
  <c r="K1143" i="11"/>
  <c r="K1023" i="11"/>
  <c r="K943" i="11"/>
  <c r="K903" i="11"/>
  <c r="K823" i="11"/>
  <c r="K783" i="11"/>
  <c r="K623" i="11"/>
  <c r="K583" i="11"/>
  <c r="K543" i="11"/>
  <c r="K503" i="11"/>
  <c r="K303" i="11"/>
  <c r="K783" i="15"/>
  <c r="K1063" i="14"/>
  <c r="K983" i="14"/>
  <c r="K943" i="14"/>
  <c r="K903" i="14"/>
  <c r="K623" i="14"/>
  <c r="K503" i="14"/>
  <c r="K1183" i="13"/>
  <c r="K1023" i="13"/>
  <c r="K943" i="13"/>
  <c r="K103" i="13"/>
  <c r="K1183" i="12"/>
  <c r="K223" i="12"/>
  <c r="K143" i="12"/>
  <c r="K703" i="11"/>
  <c r="K663" i="11"/>
  <c r="K183" i="11"/>
  <c r="K103" i="11"/>
  <c r="K1143" i="10"/>
  <c r="K1063" i="10"/>
  <c r="K943" i="10"/>
  <c r="K703" i="10"/>
  <c r="K503" i="10"/>
  <c r="K463" i="10"/>
  <c r="K343" i="10"/>
  <c r="K183" i="10"/>
  <c r="K103" i="10"/>
  <c r="K63" i="10"/>
  <c r="K23" i="10"/>
  <c r="K1143" i="9"/>
  <c r="K1063" i="9"/>
  <c r="K1023" i="9"/>
  <c r="K943" i="9"/>
  <c r="K823" i="9"/>
  <c r="K623" i="9"/>
  <c r="K583" i="9"/>
  <c r="K463" i="9"/>
  <c r="K423" i="9"/>
  <c r="K223" i="9"/>
  <c r="K183" i="9"/>
  <c r="K143" i="9"/>
  <c r="K23" i="9"/>
  <c r="K1063" i="8"/>
  <c r="K823" i="8"/>
  <c r="K783" i="8"/>
  <c r="K703" i="8"/>
  <c r="K463" i="8"/>
  <c r="K423" i="8"/>
  <c r="K223" i="8"/>
  <c r="K63" i="8"/>
  <c r="K1023" i="7"/>
  <c r="K903" i="7"/>
  <c r="K583" i="7"/>
  <c r="K223" i="7"/>
  <c r="K143" i="7"/>
  <c r="K1023" i="15"/>
  <c r="K743" i="15"/>
  <c r="K183" i="15"/>
  <c r="K783" i="14"/>
  <c r="K263" i="14"/>
  <c r="K143" i="14"/>
  <c r="K23" i="14"/>
  <c r="K1063" i="13"/>
  <c r="K1103" i="12"/>
  <c r="K903" i="12"/>
  <c r="K743" i="12"/>
  <c r="K583" i="12"/>
  <c r="K423" i="12"/>
  <c r="K263" i="12"/>
  <c r="K103" i="12"/>
  <c r="K63" i="12"/>
  <c r="K23" i="12"/>
  <c r="K983" i="11"/>
  <c r="K863" i="11"/>
  <c r="K743" i="11"/>
  <c r="K423" i="11"/>
  <c r="K383" i="11"/>
  <c r="K783" i="10"/>
  <c r="K623" i="10"/>
  <c r="K223" i="10"/>
  <c r="K143" i="10"/>
  <c r="K1103" i="9"/>
  <c r="K983" i="9"/>
  <c r="K703" i="9"/>
  <c r="K543" i="9"/>
  <c r="K63" i="9"/>
  <c r="K863" i="8"/>
  <c r="K543" i="8"/>
  <c r="K303" i="8"/>
  <c r="K263" i="8"/>
  <c r="K183" i="8"/>
  <c r="K23" i="8"/>
  <c r="K783" i="7"/>
  <c r="K543" i="7"/>
  <c r="K383" i="7"/>
  <c r="K303" i="7"/>
  <c r="K1183" i="15"/>
  <c r="K1143" i="15"/>
  <c r="K1063" i="15"/>
  <c r="K103" i="15"/>
  <c r="K1103" i="13"/>
  <c r="K983" i="13"/>
  <c r="K783" i="13"/>
  <c r="K503" i="13"/>
  <c r="K263" i="13"/>
  <c r="K23" i="13"/>
  <c r="K1143" i="12"/>
  <c r="K663" i="12"/>
  <c r="K543" i="12"/>
  <c r="K183" i="12"/>
  <c r="K1103" i="11"/>
  <c r="K1179" i="15"/>
  <c r="K1099" i="15"/>
  <c r="K939" i="15"/>
  <c r="K859" i="15"/>
  <c r="K739" i="15"/>
  <c r="K619" i="15"/>
  <c r="K499" i="15"/>
  <c r="K299" i="15"/>
  <c r="K99" i="15"/>
  <c r="K979" i="14"/>
  <c r="K899" i="14"/>
  <c r="K859" i="14"/>
  <c r="K779" i="14"/>
  <c r="K499" i="14"/>
  <c r="K139" i="14"/>
  <c r="K99" i="14"/>
  <c r="K739" i="13"/>
  <c r="K459" i="13"/>
  <c r="K1139" i="15"/>
  <c r="K219" i="15"/>
  <c r="K19" i="15"/>
  <c r="K1059" i="14"/>
  <c r="K1019" i="14"/>
  <c r="K939" i="14"/>
  <c r="K699" i="14"/>
  <c r="K459" i="14"/>
  <c r="K299" i="14"/>
  <c r="K259" i="14"/>
  <c r="K7" i="14"/>
  <c r="K12" i="14" s="1"/>
  <c r="K979" i="13"/>
  <c r="K939" i="13"/>
  <c r="K579" i="13"/>
  <c r="K499" i="13"/>
  <c r="K379" i="13"/>
  <c r="K259" i="13"/>
  <c r="K99" i="13"/>
  <c r="K19" i="13"/>
  <c r="K1099" i="12"/>
  <c r="K859" i="12"/>
  <c r="K699" i="12"/>
  <c r="K419" i="12"/>
  <c r="K379" i="12"/>
  <c r="K259" i="12"/>
  <c r="K59" i="12"/>
  <c r="K19" i="12"/>
  <c r="K1179" i="11"/>
  <c r="K939" i="11"/>
  <c r="K779" i="11"/>
  <c r="K579" i="11"/>
  <c r="K379" i="11"/>
  <c r="K299" i="11"/>
  <c r="K99" i="11"/>
  <c r="K139" i="15"/>
  <c r="K7" i="15"/>
  <c r="K12" i="15" s="1"/>
  <c r="K1179" i="14"/>
  <c r="K1099" i="14"/>
  <c r="K819" i="14"/>
  <c r="K539" i="14"/>
  <c r="K419" i="14"/>
  <c r="K179" i="14"/>
  <c r="K59" i="14"/>
  <c r="K1099" i="13"/>
  <c r="K899" i="13"/>
  <c r="K859" i="13"/>
  <c r="K779" i="13"/>
  <c r="K699" i="13"/>
  <c r="K619" i="13"/>
  <c r="K419" i="13"/>
  <c r="K339" i="13"/>
  <c r="K299" i="13"/>
  <c r="K219" i="13"/>
  <c r="K139" i="13"/>
  <c r="K1059" i="12"/>
  <c r="K819" i="12"/>
  <c r="K779" i="12"/>
  <c r="K739" i="12"/>
  <c r="K459" i="12"/>
  <c r="K219" i="12"/>
  <c r="K7" i="12"/>
  <c r="K12" i="12" s="1"/>
  <c r="K1139" i="11"/>
  <c r="K1059" i="11"/>
  <c r="K739" i="11"/>
  <c r="K659" i="11"/>
  <c r="K179" i="11"/>
  <c r="K59" i="11"/>
  <c r="K1139" i="10"/>
  <c r="K739" i="10"/>
  <c r="K659" i="10"/>
  <c r="K619" i="10"/>
  <c r="K579" i="10"/>
  <c r="K499" i="10"/>
  <c r="K339" i="10"/>
  <c r="K59" i="10"/>
  <c r="K19" i="10"/>
  <c r="K1139" i="9"/>
  <c r="K1059" i="9"/>
  <c r="K1019" i="9"/>
  <c r="K419" i="9"/>
  <c r="K339" i="9"/>
  <c r="K299" i="9"/>
  <c r="K139" i="9"/>
  <c r="K19" i="9"/>
  <c r="K7" i="9"/>
  <c r="K12" i="9" s="1"/>
  <c r="K1139" i="8"/>
  <c r="K1059" i="8"/>
  <c r="K979" i="8"/>
  <c r="K819" i="8"/>
  <c r="K419" i="8"/>
  <c r="K299" i="8"/>
  <c r="K1139" i="7"/>
  <c r="K899" i="7"/>
  <c r="K859" i="7"/>
  <c r="K779" i="7"/>
  <c r="K739" i="7"/>
  <c r="K499" i="7"/>
  <c r="K419" i="7"/>
  <c r="K219" i="7"/>
  <c r="K179" i="7"/>
  <c r="K339" i="15"/>
  <c r="K579" i="14"/>
  <c r="K219" i="14"/>
  <c r="K59" i="13"/>
  <c r="K1179" i="12"/>
  <c r="K939" i="12"/>
  <c r="K899" i="12"/>
  <c r="K619" i="12"/>
  <c r="K339" i="12"/>
  <c r="K899" i="11"/>
  <c r="K539" i="11"/>
  <c r="K259" i="11"/>
  <c r="K219" i="11"/>
  <c r="K139" i="11"/>
  <c r="K1099" i="10"/>
  <c r="K1059" i="10"/>
  <c r="K939" i="10"/>
  <c r="K779" i="10"/>
  <c r="K419" i="10"/>
  <c r="K259" i="10"/>
  <c r="K139" i="10"/>
  <c r="K7" i="10"/>
  <c r="K12" i="10" s="1"/>
  <c r="K819" i="9"/>
  <c r="K779" i="9"/>
  <c r="K179" i="9"/>
  <c r="K699" i="8"/>
  <c r="K659" i="8"/>
  <c r="K499" i="8"/>
  <c r="K219" i="8"/>
  <c r="K179" i="8"/>
  <c r="K1099" i="7"/>
  <c r="K1059" i="7"/>
  <c r="K1019" i="7"/>
  <c r="K819" i="7"/>
  <c r="K619" i="7"/>
  <c r="K379" i="7"/>
  <c r="K899" i="15"/>
  <c r="K699" i="15"/>
  <c r="K659" i="15"/>
  <c r="K579" i="15"/>
  <c r="K539" i="15"/>
  <c r="K259" i="15"/>
  <c r="K379" i="14"/>
  <c r="K1179" i="13"/>
  <c r="K1059" i="13"/>
  <c r="K1019" i="13"/>
  <c r="K659" i="13"/>
  <c r="K179" i="13"/>
  <c r="K7" i="13"/>
  <c r="K12" i="13" s="1"/>
  <c r="K1019" i="12"/>
  <c r="K539" i="12"/>
  <c r="K499" i="12"/>
  <c r="K139" i="12"/>
  <c r="K99" i="12"/>
  <c r="K979" i="11"/>
  <c r="K710" i="11"/>
  <c r="K990" i="7"/>
  <c r="K1190" i="13"/>
  <c r="K1110" i="11"/>
  <c r="K110" i="11"/>
  <c r="K950" i="8"/>
  <c r="K750" i="8"/>
  <c r="K350" i="7"/>
  <c r="K1150" i="12"/>
  <c r="K1107" i="15"/>
  <c r="K829" i="9"/>
  <c r="K469" i="7"/>
  <c r="K229" i="7"/>
  <c r="H1140" i="15"/>
  <c r="H980" i="15"/>
  <c r="H860" i="15"/>
  <c r="H300" i="15"/>
  <c r="H140" i="15"/>
  <c r="H100" i="15"/>
  <c r="H1140" i="14"/>
  <c r="H980" i="14"/>
  <c r="H260" i="14"/>
  <c r="H100" i="14"/>
  <c r="H60" i="14"/>
  <c r="H60" i="15"/>
  <c r="H940" i="14"/>
  <c r="H820" i="14"/>
  <c r="H460" i="14"/>
  <c r="H340" i="14"/>
  <c r="H700" i="13"/>
  <c r="H620" i="13"/>
  <c r="H500" i="13"/>
  <c r="H340" i="13"/>
  <c r="H980" i="12"/>
  <c r="H900" i="12"/>
  <c r="H860" i="12"/>
  <c r="H820" i="12"/>
  <c r="H620" i="12"/>
  <c r="H500" i="12"/>
  <c r="H420" i="12"/>
  <c r="H340" i="12"/>
  <c r="H260" i="12"/>
  <c r="H220" i="12"/>
  <c r="H100" i="12"/>
  <c r="H1180" i="11"/>
  <c r="H1140" i="11"/>
  <c r="H740" i="14"/>
  <c r="H700" i="14"/>
  <c r="H660" i="14"/>
  <c r="H620" i="14"/>
  <c r="H580" i="14"/>
  <c r="H380" i="14"/>
  <c r="H20" i="14"/>
  <c r="H1020" i="13"/>
  <c r="H900" i="13"/>
  <c r="H820" i="13"/>
  <c r="H580" i="13"/>
  <c r="H380" i="13"/>
  <c r="H220" i="13"/>
  <c r="H20" i="13"/>
  <c r="H1140" i="12"/>
  <c r="H700" i="12"/>
  <c r="H540" i="12"/>
  <c r="H380" i="12"/>
  <c r="H380" i="15"/>
  <c r="H220" i="14"/>
  <c r="H140" i="14"/>
  <c r="H1180" i="13"/>
  <c r="H1100" i="13"/>
  <c r="H1060" i="13"/>
  <c r="H940" i="13"/>
  <c r="H860" i="13"/>
  <c r="H660" i="13"/>
  <c r="H420" i="13"/>
  <c r="H180" i="13"/>
  <c r="H60" i="13"/>
  <c r="H1100" i="12"/>
  <c r="H1020" i="12"/>
  <c r="H940" i="12"/>
  <c r="H740" i="12"/>
  <c r="H500" i="14"/>
  <c r="H300" i="14"/>
  <c r="H1140" i="13"/>
  <c r="H260" i="13"/>
  <c r="H100" i="13"/>
  <c r="H780" i="12"/>
  <c r="H1060" i="11"/>
  <c r="H820" i="11"/>
  <c r="H740" i="11"/>
  <c r="H620" i="11"/>
  <c r="H60" i="11"/>
  <c r="H860" i="10"/>
  <c r="H620" i="10"/>
  <c r="H580" i="10"/>
  <c r="H460" i="10"/>
  <c r="H420" i="10"/>
  <c r="H380" i="10"/>
  <c r="H260" i="10"/>
  <c r="H140" i="10"/>
  <c r="H100" i="10"/>
  <c r="H740" i="9"/>
  <c r="H620" i="9"/>
  <c r="H540" i="9"/>
  <c r="H500" i="9"/>
  <c r="H420" i="9"/>
  <c r="H380" i="9"/>
  <c r="H1060" i="15"/>
  <c r="H780" i="14"/>
  <c r="H540" i="14"/>
  <c r="H420" i="14"/>
  <c r="H980" i="13"/>
  <c r="H540" i="13"/>
  <c r="H1180" i="12"/>
  <c r="H660" i="12"/>
  <c r="H180" i="12"/>
  <c r="H980" i="11"/>
  <c r="H900" i="11"/>
  <c r="H780" i="11"/>
  <c r="H700" i="11"/>
  <c r="H300" i="11"/>
  <c r="H180" i="11"/>
  <c r="H140" i="11"/>
  <c r="H100" i="11"/>
  <c r="H1180" i="10"/>
  <c r="H1100" i="10"/>
  <c r="H1060" i="10"/>
  <c r="H1020" i="10"/>
  <c r="H980" i="10"/>
  <c r="H900" i="10"/>
  <c r="H820" i="10"/>
  <c r="H740" i="10"/>
  <c r="H500" i="10"/>
  <c r="H60" i="10"/>
  <c r="H20" i="10"/>
  <c r="H1180" i="9"/>
  <c r="H1060" i="9"/>
  <c r="H1020" i="9"/>
  <c r="H940" i="9"/>
  <c r="H900" i="9"/>
  <c r="H860" i="9"/>
  <c r="H700" i="9"/>
  <c r="H100" i="6"/>
  <c r="H380" i="6"/>
  <c r="H428" i="6"/>
  <c r="H588" i="6"/>
  <c r="H784" i="6"/>
  <c r="H788" i="6"/>
  <c r="H820" i="6"/>
  <c r="H828" i="6"/>
  <c r="H908" i="6"/>
  <c r="H948" i="6"/>
  <c r="H988" i="6"/>
  <c r="H1100" i="6"/>
  <c r="H1184" i="6"/>
  <c r="H108" i="7"/>
  <c r="H144" i="7"/>
  <c r="H224" i="7"/>
  <c r="H260" i="7"/>
  <c r="H504" i="7"/>
  <c r="H580" i="7"/>
  <c r="H628" i="7"/>
  <c r="H664" i="7"/>
  <c r="H828" i="7"/>
  <c r="H944" i="7"/>
  <c r="H1020" i="7"/>
  <c r="H1068" i="7"/>
  <c r="H1100" i="7"/>
  <c r="H220" i="8"/>
  <c r="H308" i="8"/>
  <c r="H504" i="8"/>
  <c r="H744" i="8"/>
  <c r="H820" i="8"/>
  <c r="H900" i="8"/>
  <c r="H940" i="8"/>
  <c r="H988" i="8"/>
  <c r="H1028" i="8"/>
  <c r="H1064" i="8"/>
  <c r="H1108" i="8"/>
  <c r="H148" i="9"/>
  <c r="H188" i="9"/>
  <c r="H308" i="9"/>
  <c r="H788" i="9"/>
  <c r="H148" i="10"/>
  <c r="H308" i="10"/>
  <c r="H464" i="10"/>
  <c r="H624" i="10"/>
  <c r="H700" i="10"/>
  <c r="H744" i="10"/>
  <c r="H828" i="10"/>
  <c r="H1148" i="10"/>
  <c r="H308" i="11"/>
  <c r="H344" i="11"/>
  <c r="H500" i="11"/>
  <c r="H748" i="11"/>
  <c r="H1184" i="11"/>
  <c r="H28" i="12"/>
  <c r="H344" i="12"/>
  <c r="H468" i="12"/>
  <c r="H580" i="12"/>
  <c r="H668" i="13"/>
  <c r="H788" i="13"/>
  <c r="H188" i="14"/>
  <c r="H264" i="15"/>
  <c r="H1103" i="15"/>
  <c r="H1183" i="15"/>
  <c r="H1188" i="15"/>
  <c r="H1187" i="15"/>
  <c r="H947" i="15"/>
  <c r="H827" i="15"/>
  <c r="H787" i="15"/>
  <c r="H747" i="15"/>
  <c r="H627" i="15"/>
  <c r="H467" i="15"/>
  <c r="H427" i="15"/>
  <c r="H267" i="15"/>
  <c r="H187" i="15"/>
  <c r="H107" i="15"/>
  <c r="H1067" i="14"/>
  <c r="H787" i="14"/>
  <c r="H747" i="14"/>
  <c r="H707" i="14"/>
  <c r="H587" i="14"/>
  <c r="H507" i="14"/>
  <c r="H467" i="14"/>
  <c r="H1147" i="15"/>
  <c r="H987" i="15"/>
  <c r="H667" i="15"/>
  <c r="H387" i="15"/>
  <c r="H347" i="15"/>
  <c r="H307" i="15"/>
  <c r="H1107" i="14"/>
  <c r="H987" i="14"/>
  <c r="H907" i="14"/>
  <c r="H427" i="14"/>
  <c r="H387" i="14"/>
  <c r="H307" i="14"/>
  <c r="H267" i="14"/>
  <c r="H27" i="14"/>
  <c r="H1187" i="13"/>
  <c r="H907" i="13"/>
  <c r="H827" i="13"/>
  <c r="H667" i="13"/>
  <c r="H587" i="13"/>
  <c r="H307" i="13"/>
  <c r="H1107" i="12"/>
  <c r="H1067" i="12"/>
  <c r="H947" i="12"/>
  <c r="H907" i="12"/>
  <c r="H827" i="12"/>
  <c r="H627" i="12"/>
  <c r="H387" i="12"/>
  <c r="H227" i="12"/>
  <c r="H1187" i="11"/>
  <c r="H1107" i="15"/>
  <c r="H867" i="15"/>
  <c r="H707" i="15"/>
  <c r="H507" i="15"/>
  <c r="H227" i="15"/>
  <c r="H67" i="15"/>
  <c r="H1027" i="14"/>
  <c r="H587" i="15"/>
  <c r="H547" i="14"/>
  <c r="H347" i="14"/>
  <c r="H147" i="14"/>
  <c r="H787" i="13"/>
  <c r="H707" i="13"/>
  <c r="H547" i="13"/>
  <c r="H107" i="13"/>
  <c r="H787" i="12"/>
  <c r="H667" i="12"/>
  <c r="H547" i="12"/>
  <c r="H347" i="12"/>
  <c r="H27" i="15"/>
  <c r="H1187" i="14"/>
  <c r="H867" i="14"/>
  <c r="H667" i="14"/>
  <c r="H187" i="14"/>
  <c r="H1147" i="13"/>
  <c r="H1067" i="13"/>
  <c r="H1027" i="13"/>
  <c r="H947" i="13"/>
  <c r="H507" i="13"/>
  <c r="H467" i="13"/>
  <c r="H387" i="13"/>
  <c r="H147" i="13"/>
  <c r="H27" i="13"/>
  <c r="H1187" i="12"/>
  <c r="H1147" i="12"/>
  <c r="H987" i="12"/>
  <c r="H707" i="12"/>
  <c r="H467" i="12"/>
  <c r="H947" i="14"/>
  <c r="H627" i="14"/>
  <c r="H747" i="13"/>
  <c r="H227" i="13"/>
  <c r="H867" i="12"/>
  <c r="H587" i="12"/>
  <c r="H67" i="12"/>
  <c r="H27" i="12"/>
  <c r="H1147" i="11"/>
  <c r="H1027" i="11"/>
  <c r="H827" i="11"/>
  <c r="H627" i="11"/>
  <c r="H467" i="11"/>
  <c r="H427" i="11"/>
  <c r="H267" i="11"/>
  <c r="H227" i="11"/>
  <c r="H1187" i="10"/>
  <c r="H747" i="10"/>
  <c r="H547" i="10"/>
  <c r="H507" i="10"/>
  <c r="H307" i="10"/>
  <c r="H147" i="10"/>
  <c r="H1187" i="9"/>
  <c r="H1067" i="9"/>
  <c r="H827" i="9"/>
  <c r="H787" i="9"/>
  <c r="H627" i="9"/>
  <c r="H427" i="9"/>
  <c r="H387" i="9"/>
  <c r="H1067" i="15"/>
  <c r="H1027" i="15"/>
  <c r="H907" i="15"/>
  <c r="H547" i="15"/>
  <c r="H147" i="15"/>
  <c r="H987" i="13"/>
  <c r="H347" i="13"/>
  <c r="H187" i="13"/>
  <c r="H1027" i="12"/>
  <c r="H147" i="12"/>
  <c r="H747" i="11"/>
  <c r="H587" i="11"/>
  <c r="H307" i="11"/>
  <c r="H147" i="11"/>
  <c r="H67" i="11"/>
  <c r="H1147" i="10"/>
  <c r="H1067" i="10"/>
  <c r="H867" i="10"/>
  <c r="H827" i="10"/>
  <c r="H627" i="10"/>
  <c r="H587" i="10"/>
  <c r="H467" i="10"/>
  <c r="H267" i="10"/>
  <c r="H947" i="9"/>
  <c r="H707" i="9"/>
  <c r="H1099" i="15"/>
  <c r="H1059" i="15"/>
  <c r="H819" i="15"/>
  <c r="H779" i="15"/>
  <c r="H579" i="15"/>
  <c r="H539" i="15"/>
  <c r="H499" i="15"/>
  <c r="H59" i="15"/>
  <c r="H1019" i="14"/>
  <c r="H699" i="14"/>
  <c r="H579" i="14"/>
  <c r="H419" i="14"/>
  <c r="H299" i="14"/>
  <c r="H139" i="14"/>
  <c r="H1179" i="15"/>
  <c r="H1139" i="15"/>
  <c r="H1019" i="15"/>
  <c r="H979" i="15"/>
  <c r="H859" i="15"/>
  <c r="H659" i="15"/>
  <c r="H419" i="15"/>
  <c r="H339" i="15"/>
  <c r="H219" i="15"/>
  <c r="H139" i="15"/>
  <c r="H979" i="14"/>
  <c r="H379" i="14"/>
  <c r="H99" i="14"/>
  <c r="H19" i="14"/>
  <c r="H7" i="14"/>
  <c r="E16" i="14" s="1"/>
  <c r="H1019" i="13"/>
  <c r="H939" i="13"/>
  <c r="H819" i="13"/>
  <c r="H659" i="13"/>
  <c r="H419" i="13"/>
  <c r="H379" i="13"/>
  <c r="H139" i="13"/>
  <c r="H1139" i="12"/>
  <c r="H1099" i="12"/>
  <c r="H699" i="12"/>
  <c r="H459" i="12"/>
  <c r="H939" i="11"/>
  <c r="H899" i="11"/>
  <c r="H739" i="15"/>
  <c r="H699" i="15"/>
  <c r="H459" i="15"/>
  <c r="H379" i="15"/>
  <c r="H299" i="15"/>
  <c r="H179" i="15"/>
  <c r="H7" i="15"/>
  <c r="B16" i="15" s="1"/>
  <c r="C19" i="15" s="1"/>
  <c r="H1179" i="14"/>
  <c r="H1139" i="14"/>
  <c r="H1099" i="14"/>
  <c r="H899" i="14"/>
  <c r="H779" i="14"/>
  <c r="H99" i="15"/>
  <c r="H1059" i="14"/>
  <c r="H939" i="14"/>
  <c r="H819" i="14"/>
  <c r="H539" i="14"/>
  <c r="H499" i="14"/>
  <c r="H459" i="14"/>
  <c r="H739" i="13"/>
  <c r="H699" i="13"/>
  <c r="H259" i="13"/>
  <c r="H899" i="12"/>
  <c r="H619" i="12"/>
  <c r="H579" i="12"/>
  <c r="H899" i="15"/>
  <c r="H619" i="15"/>
  <c r="H19" i="15"/>
  <c r="H339" i="14"/>
  <c r="H59" i="14"/>
  <c r="H1139" i="13"/>
  <c r="H979" i="13"/>
  <c r="H539" i="13"/>
  <c r="H339" i="13"/>
  <c r="H299" i="13"/>
  <c r="H99" i="13"/>
  <c r="H1179" i="12"/>
  <c r="H1059" i="12"/>
  <c r="H779" i="12"/>
  <c r="H659" i="12"/>
  <c r="H859" i="14"/>
  <c r="H659" i="14"/>
  <c r="H179" i="14"/>
  <c r="H1099" i="13"/>
  <c r="H619" i="13"/>
  <c r="H179" i="13"/>
  <c r="H339" i="12"/>
  <c r="H59" i="12"/>
  <c r="H1139" i="11"/>
  <c r="H1099" i="11"/>
  <c r="H1019" i="11"/>
  <c r="H859" i="11"/>
  <c r="H659" i="11"/>
  <c r="H579" i="11"/>
  <c r="H539" i="11"/>
  <c r="H419" i="11"/>
  <c r="H379" i="11"/>
  <c r="H219" i="11"/>
  <c r="H19" i="11"/>
  <c r="H7" i="11"/>
  <c r="E16" i="11" s="1"/>
  <c r="F30" i="11" s="1"/>
  <c r="H1139" i="10"/>
  <c r="H939" i="10"/>
  <c r="H779" i="10"/>
  <c r="H699" i="10"/>
  <c r="H7" i="10"/>
  <c r="H12" i="10" s="1"/>
  <c r="K45" i="10" s="1"/>
  <c r="H1099" i="9"/>
  <c r="H659" i="9"/>
  <c r="H459" i="9"/>
  <c r="H939" i="15"/>
  <c r="H259" i="15"/>
  <c r="H1059" i="13"/>
  <c r="H899" i="13"/>
  <c r="H859" i="13"/>
  <c r="H779" i="13"/>
  <c r="H579" i="13"/>
  <c r="H219" i="13"/>
  <c r="H979" i="12"/>
  <c r="H819" i="12"/>
  <c r="H499" i="12"/>
  <c r="H419" i="12"/>
  <c r="H299" i="12"/>
  <c r="H139" i="12"/>
  <c r="H99" i="12"/>
  <c r="H19" i="12"/>
  <c r="H7" i="12"/>
  <c r="B16" i="12" s="1"/>
  <c r="C30" i="12" s="1"/>
  <c r="H1179" i="11"/>
  <c r="H499" i="11"/>
  <c r="H459" i="11"/>
  <c r="H259" i="11"/>
  <c r="H659" i="10"/>
  <c r="H539" i="10"/>
  <c r="H339" i="10"/>
  <c r="H299" i="10"/>
  <c r="H219" i="10"/>
  <c r="H179" i="10"/>
  <c r="H1139" i="9"/>
  <c r="H979" i="9"/>
  <c r="H819" i="9"/>
  <c r="H779" i="9"/>
  <c r="H579" i="9"/>
  <c r="H60" i="6"/>
  <c r="H64" i="6"/>
  <c r="H67" i="6"/>
  <c r="H143" i="6"/>
  <c r="H147" i="6"/>
  <c r="H179" i="6"/>
  <c r="H183" i="6"/>
  <c r="H224" i="6"/>
  <c r="H267" i="6"/>
  <c r="H300" i="6"/>
  <c r="H308" i="6"/>
  <c r="H339" i="6"/>
  <c r="H344" i="6"/>
  <c r="H348" i="6"/>
  <c r="H384" i="6"/>
  <c r="H387" i="6"/>
  <c r="H419" i="6"/>
  <c r="H424" i="6"/>
  <c r="H504" i="6"/>
  <c r="H507" i="6"/>
  <c r="H580" i="6"/>
  <c r="H619" i="6"/>
  <c r="H624" i="6"/>
  <c r="H628" i="6"/>
  <c r="H667" i="6"/>
  <c r="H707" i="6"/>
  <c r="H744" i="6"/>
  <c r="H780" i="6"/>
  <c r="H823" i="6"/>
  <c r="H864" i="6"/>
  <c r="H867" i="6"/>
  <c r="H899" i="6"/>
  <c r="H907" i="6"/>
  <c r="H940" i="6"/>
  <c r="H943" i="6"/>
  <c r="H1020" i="6"/>
  <c r="H1023" i="6"/>
  <c r="H1028" i="6"/>
  <c r="H1068" i="6"/>
  <c r="H1104" i="6"/>
  <c r="H1108" i="6"/>
  <c r="H1139" i="6"/>
  <c r="H1148" i="6"/>
  <c r="H1179" i="6"/>
  <c r="H1188" i="6"/>
  <c r="H23" i="7"/>
  <c r="H64" i="7"/>
  <c r="H99" i="7"/>
  <c r="H103" i="7"/>
  <c r="H140" i="7"/>
  <c r="H179" i="7"/>
  <c r="H228" i="7"/>
  <c r="H263" i="7"/>
  <c r="H268" i="7"/>
  <c r="H300" i="7"/>
  <c r="H303" i="7"/>
  <c r="H340" i="7"/>
  <c r="H343" i="7"/>
  <c r="H348" i="7"/>
  <c r="H380" i="7"/>
  <c r="H383" i="7"/>
  <c r="H424" i="7"/>
  <c r="H460" i="7"/>
  <c r="H467" i="7"/>
  <c r="H500" i="7"/>
  <c r="H508" i="7"/>
  <c r="H539" i="7"/>
  <c r="H548" i="7"/>
  <c r="H620" i="7"/>
  <c r="H659" i="7"/>
  <c r="H707" i="7"/>
  <c r="H743" i="7"/>
  <c r="H779" i="7"/>
  <c r="H784" i="7"/>
  <c r="H823" i="7"/>
  <c r="H859" i="7"/>
  <c r="H900" i="7"/>
  <c r="H903" i="7"/>
  <c r="H908" i="7"/>
  <c r="H948" i="7"/>
  <c r="H984" i="7"/>
  <c r="H988" i="7"/>
  <c r="H1028" i="7"/>
  <c r="H1108" i="7"/>
  <c r="H1148" i="7"/>
  <c r="H1184" i="7"/>
  <c r="H1187" i="7"/>
  <c r="H20" i="8"/>
  <c r="H24" i="8"/>
  <c r="H28" i="8"/>
  <c r="H63" i="8"/>
  <c r="H104" i="8"/>
  <c r="H108" i="8"/>
  <c r="H139" i="8"/>
  <c r="H144" i="8"/>
  <c r="H184" i="8"/>
  <c r="H188" i="8"/>
  <c r="H259" i="8"/>
  <c r="H264" i="8"/>
  <c r="H268" i="8"/>
  <c r="H303" i="8"/>
  <c r="H343" i="8"/>
  <c r="H347" i="8"/>
  <c r="H380" i="8"/>
  <c r="H383" i="8"/>
  <c r="H387" i="8"/>
  <c r="H420" i="8"/>
  <c r="H423" i="8"/>
  <c r="H427" i="8"/>
  <c r="H464" i="8"/>
  <c r="H508" i="8"/>
  <c r="H548" i="8"/>
  <c r="H580" i="8"/>
  <c r="H583" i="8"/>
  <c r="H619" i="8"/>
  <c r="H624" i="8"/>
  <c r="H628" i="8"/>
  <c r="H660" i="8"/>
  <c r="H699" i="8"/>
  <c r="H740" i="8"/>
  <c r="H747" i="8"/>
  <c r="H779" i="8"/>
  <c r="H784" i="8"/>
  <c r="H824" i="8"/>
  <c r="H863" i="8"/>
  <c r="H867" i="8"/>
  <c r="H904" i="8"/>
  <c r="H944" i="8"/>
  <c r="H947" i="8"/>
  <c r="H983" i="8"/>
  <c r="H1020" i="8"/>
  <c r="H1023" i="8"/>
  <c r="H1068" i="8"/>
  <c r="H1103" i="8"/>
  <c r="H1139" i="8"/>
  <c r="H1144" i="8"/>
  <c r="H1148" i="8"/>
  <c r="H1183" i="8"/>
  <c r="H1187" i="8"/>
  <c r="H20" i="9"/>
  <c r="H27" i="9"/>
  <c r="H59" i="9"/>
  <c r="H64" i="9"/>
  <c r="H100" i="9"/>
  <c r="H103" i="9"/>
  <c r="H108" i="9"/>
  <c r="H140" i="9"/>
  <c r="H179" i="9"/>
  <c r="H219" i="9"/>
  <c r="H227" i="9"/>
  <c r="H260" i="9"/>
  <c r="H264" i="9"/>
  <c r="H268" i="9"/>
  <c r="H299" i="9"/>
  <c r="H303" i="9"/>
  <c r="H339" i="9"/>
  <c r="H344" i="9"/>
  <c r="H379" i="9"/>
  <c r="H463" i="9"/>
  <c r="H467" i="9"/>
  <c r="H499" i="9"/>
  <c r="H547" i="9"/>
  <c r="H664" i="9"/>
  <c r="H667" i="9"/>
  <c r="H708" i="9"/>
  <c r="H780" i="9"/>
  <c r="H784" i="9"/>
  <c r="H828" i="9"/>
  <c r="H899" i="9"/>
  <c r="H903" i="9"/>
  <c r="H1100" i="9"/>
  <c r="H1140" i="9"/>
  <c r="H1143" i="9"/>
  <c r="H1184" i="9"/>
  <c r="H1188" i="9"/>
  <c r="H144" i="10"/>
  <c r="H187" i="10"/>
  <c r="H300" i="10"/>
  <c r="H304" i="10"/>
  <c r="H379" i="10"/>
  <c r="H419" i="10"/>
  <c r="H508" i="10"/>
  <c r="H667" i="10"/>
  <c r="H739" i="10"/>
  <c r="H787" i="10"/>
  <c r="H859" i="10"/>
  <c r="H868" i="10"/>
  <c r="H899" i="10"/>
  <c r="H903" i="10"/>
  <c r="H943" i="10"/>
  <c r="H947" i="10"/>
  <c r="H1059" i="10"/>
  <c r="H1063" i="10"/>
  <c r="H1107" i="10"/>
  <c r="H107" i="11"/>
  <c r="H144" i="11"/>
  <c r="H220" i="11"/>
  <c r="H223" i="11"/>
  <c r="H260" i="11"/>
  <c r="H264" i="11"/>
  <c r="H304" i="11"/>
  <c r="H339" i="11"/>
  <c r="H383" i="11"/>
  <c r="H424" i="11"/>
  <c r="H428" i="11"/>
  <c r="H543" i="11"/>
  <c r="H619" i="11"/>
  <c r="H660" i="11"/>
  <c r="H707" i="11"/>
  <c r="H744" i="11"/>
  <c r="H867" i="11"/>
  <c r="H903" i="11"/>
  <c r="H947" i="11"/>
  <c r="H1023" i="11"/>
  <c r="H1059" i="11"/>
  <c r="H1103" i="11"/>
  <c r="H1107" i="11"/>
  <c r="H20" i="12"/>
  <c r="H68" i="12"/>
  <c r="H263" i="12"/>
  <c r="H267" i="12"/>
  <c r="H423" i="12"/>
  <c r="H539" i="12"/>
  <c r="H548" i="12"/>
  <c r="H747" i="12"/>
  <c r="H908" i="12"/>
  <c r="H939" i="12"/>
  <c r="H1060" i="12"/>
  <c r="H1064" i="12"/>
  <c r="H23" i="13"/>
  <c r="H67" i="13"/>
  <c r="H459" i="13"/>
  <c r="H627" i="13"/>
  <c r="H867" i="13"/>
  <c r="H1107" i="13"/>
  <c r="H103" i="14"/>
  <c r="H107" i="14"/>
  <c r="H348" i="14"/>
  <c r="H424" i="14"/>
  <c r="H619" i="14"/>
  <c r="H784" i="14"/>
  <c r="H1147" i="14"/>
  <c r="H668" i="15"/>
  <c r="H628" i="14"/>
  <c r="H548" i="14"/>
  <c r="H268" i="14"/>
  <c r="H108" i="14"/>
  <c r="H68" i="14"/>
  <c r="H268" i="15"/>
  <c r="H28" i="15"/>
  <c r="H1068" i="14"/>
  <c r="H828" i="14"/>
  <c r="H748" i="14"/>
  <c r="H468" i="14"/>
  <c r="H988" i="13"/>
  <c r="H948" i="13"/>
  <c r="H628" i="13"/>
  <c r="H508" i="13"/>
  <c r="H348" i="13"/>
  <c r="H268" i="13"/>
  <c r="H188" i="13"/>
  <c r="H68" i="13"/>
  <c r="H28" i="13"/>
  <c r="H988" i="12"/>
  <c r="H748" i="12"/>
  <c r="H708" i="12"/>
  <c r="H148" i="12"/>
  <c r="H108" i="12"/>
  <c r="H1068" i="11"/>
  <c r="H1028" i="11"/>
  <c r="H868" i="11"/>
  <c r="H1148" i="14"/>
  <c r="H868" i="14"/>
  <c r="H788" i="14"/>
  <c r="H1108" i="15"/>
  <c r="H1028" i="14"/>
  <c r="H308" i="14"/>
  <c r="H908" i="13"/>
  <c r="H428" i="13"/>
  <c r="H1068" i="12"/>
  <c r="H868" i="12"/>
  <c r="H588" i="12"/>
  <c r="H508" i="12"/>
  <c r="H1108" i="13"/>
  <c r="H748" i="13"/>
  <c r="H588" i="13"/>
  <c r="H308" i="13"/>
  <c r="H1028" i="12"/>
  <c r="H828" i="12"/>
  <c r="H148" i="14"/>
  <c r="H1068" i="13"/>
  <c r="H828" i="13"/>
  <c r="H148" i="13"/>
  <c r="H1148" i="12"/>
  <c r="H948" i="12"/>
  <c r="H188" i="12"/>
  <c r="H1188" i="11"/>
  <c r="H988" i="11"/>
  <c r="H908" i="11"/>
  <c r="H788" i="11"/>
  <c r="H708" i="11"/>
  <c r="H668" i="11"/>
  <c r="H188" i="11"/>
  <c r="H108" i="11"/>
  <c r="H28" i="11"/>
  <c r="H1108" i="10"/>
  <c r="H1028" i="10"/>
  <c r="H988" i="10"/>
  <c r="H948" i="10"/>
  <c r="H908" i="10"/>
  <c r="H788" i="10"/>
  <c r="H708" i="10"/>
  <c r="H428" i="10"/>
  <c r="H348" i="10"/>
  <c r="H108" i="10"/>
  <c r="H68" i="10"/>
  <c r="H28" i="10"/>
  <c r="H1028" i="9"/>
  <c r="H908" i="9"/>
  <c r="H868" i="9"/>
  <c r="H828" i="15"/>
  <c r="H708" i="14"/>
  <c r="H28" i="14"/>
  <c r="H708" i="13"/>
  <c r="H388" i="13"/>
  <c r="H108" i="13"/>
  <c r="H1108" i="12"/>
  <c r="H788" i="12"/>
  <c r="H428" i="12"/>
  <c r="H388" i="12"/>
  <c r="H308" i="12"/>
  <c r="H268" i="12"/>
  <c r="H1108" i="11"/>
  <c r="H948" i="11"/>
  <c r="H548" i="11"/>
  <c r="H508" i="11"/>
  <c r="H388" i="11"/>
  <c r="H348" i="11"/>
  <c r="H668" i="10"/>
  <c r="H388" i="10"/>
  <c r="H228" i="10"/>
  <c r="H188" i="10"/>
  <c r="H1148" i="9"/>
  <c r="H1108" i="9"/>
  <c r="H988" i="9"/>
  <c r="H748" i="9"/>
  <c r="H668" i="9"/>
  <c r="H588" i="9"/>
  <c r="H548" i="9"/>
  <c r="H508" i="9"/>
  <c r="H304" i="15"/>
  <c r="H144" i="15"/>
  <c r="H904" i="14"/>
  <c r="H624" i="14"/>
  <c r="H544" i="14"/>
  <c r="H264" i="14"/>
  <c r="H944" i="14"/>
  <c r="H824" i="14"/>
  <c r="H464" i="14"/>
  <c r="H344" i="14"/>
  <c r="H144" i="14"/>
  <c r="H104" i="14"/>
  <c r="H864" i="13"/>
  <c r="H744" i="13"/>
  <c r="H544" i="13"/>
  <c r="H504" i="13"/>
  <c r="H464" i="13"/>
  <c r="H64" i="13"/>
  <c r="H1184" i="12"/>
  <c r="H984" i="12"/>
  <c r="H784" i="12"/>
  <c r="H744" i="12"/>
  <c r="H704" i="12"/>
  <c r="H464" i="12"/>
  <c r="H384" i="12"/>
  <c r="H264" i="12"/>
  <c r="H184" i="12"/>
  <c r="H144" i="12"/>
  <c r="H24" i="12"/>
  <c r="H1104" i="11"/>
  <c r="H1064" i="11"/>
  <c r="H1024" i="11"/>
  <c r="H984" i="11"/>
  <c r="H864" i="11"/>
  <c r="H1144" i="14"/>
  <c r="H1104" i="14"/>
  <c r="H864" i="14"/>
  <c r="H664" i="14"/>
  <c r="H1064" i="14"/>
  <c r="H304" i="14"/>
  <c r="H944" i="13"/>
  <c r="H904" i="13"/>
  <c r="H624" i="13"/>
  <c r="H584" i="13"/>
  <c r="H424" i="13"/>
  <c r="H224" i="13"/>
  <c r="H24" i="13"/>
  <c r="H864" i="12"/>
  <c r="H824" i="12"/>
  <c r="H584" i="12"/>
  <c r="H504" i="12"/>
  <c r="H104" i="15"/>
  <c r="H384" i="14"/>
  <c r="H224" i="14"/>
  <c r="H24" i="14"/>
  <c r="H1184" i="13"/>
  <c r="H1104" i="13"/>
  <c r="H824" i="13"/>
  <c r="H184" i="13"/>
  <c r="H104" i="13"/>
  <c r="H1024" i="12"/>
  <c r="H944" i="12"/>
  <c r="H504" i="14"/>
  <c r="H704" i="13"/>
  <c r="H384" i="13"/>
  <c r="H304" i="13"/>
  <c r="H1104" i="12"/>
  <c r="H64" i="12"/>
  <c r="H904" i="11"/>
  <c r="H784" i="11"/>
  <c r="H704" i="11"/>
  <c r="H224" i="11"/>
  <c r="H184" i="11"/>
  <c r="H104" i="11"/>
  <c r="H24" i="11"/>
  <c r="H1184" i="10"/>
  <c r="H1104" i="10"/>
  <c r="H1064" i="10"/>
  <c r="H1024" i="10"/>
  <c r="H984" i="10"/>
  <c r="H904" i="10"/>
  <c r="H824" i="10"/>
  <c r="H784" i="10"/>
  <c r="H704" i="10"/>
  <c r="H504" i="10"/>
  <c r="H64" i="10"/>
  <c r="H24" i="10"/>
  <c r="H1024" i="9"/>
  <c r="H944" i="9"/>
  <c r="H904" i="9"/>
  <c r="H864" i="9"/>
  <c r="H704" i="9"/>
  <c r="H1144" i="13"/>
  <c r="H784" i="13"/>
  <c r="H264" i="13"/>
  <c r="H664" i="12"/>
  <c r="H544" i="12"/>
  <c r="H424" i="12"/>
  <c r="H224" i="12"/>
  <c r="H944" i="11"/>
  <c r="H664" i="11"/>
  <c r="H584" i="11"/>
  <c r="H544" i="11"/>
  <c r="H384" i="11"/>
  <c r="H1144" i="10"/>
  <c r="H944" i="10"/>
  <c r="H424" i="10"/>
  <c r="H344" i="10"/>
  <c r="H224" i="10"/>
  <c r="H1144" i="9"/>
  <c r="H984" i="9"/>
  <c r="H584" i="9"/>
  <c r="H108" i="6"/>
  <c r="H304" i="6"/>
  <c r="H468" i="6"/>
  <c r="H660" i="6"/>
  <c r="H664" i="6"/>
  <c r="H700" i="6"/>
  <c r="H704" i="6"/>
  <c r="H1060" i="6"/>
  <c r="H24" i="7"/>
  <c r="H60" i="7"/>
  <c r="H68" i="7"/>
  <c r="H104" i="7"/>
  <c r="H188" i="7"/>
  <c r="H308" i="7"/>
  <c r="H544" i="7"/>
  <c r="H624" i="7"/>
  <c r="H668" i="7"/>
  <c r="H700" i="7"/>
  <c r="H748" i="7"/>
  <c r="H820" i="7"/>
  <c r="H980" i="7"/>
  <c r="H1064" i="7"/>
  <c r="H1144" i="7"/>
  <c r="H1180" i="7"/>
  <c r="H68" i="8"/>
  <c r="H544" i="8"/>
  <c r="H588" i="8"/>
  <c r="H1180" i="8"/>
  <c r="H424" i="9"/>
  <c r="H504" i="9"/>
  <c r="H744" i="9"/>
  <c r="H20" i="11"/>
  <c r="H148" i="11"/>
  <c r="H268" i="11"/>
  <c r="H340" i="11"/>
  <c r="H504" i="11"/>
  <c r="H588" i="11"/>
  <c r="H1143" i="15"/>
  <c r="H1063" i="15"/>
  <c r="H703" i="15"/>
  <c r="H663" i="15"/>
  <c r="H383" i="15"/>
  <c r="H343" i="15"/>
  <c r="H263" i="15"/>
  <c r="H223" i="15"/>
  <c r="H63" i="15"/>
  <c r="H23" i="15"/>
  <c r="H1103" i="14"/>
  <c r="H1063" i="14"/>
  <c r="H743" i="14"/>
  <c r="H503" i="14"/>
  <c r="H423" i="14"/>
  <c r="H343" i="14"/>
  <c r="H303" i="14"/>
  <c r="H223" i="14"/>
  <c r="H143" i="14"/>
  <c r="H903" i="15"/>
  <c r="H863" i="15"/>
  <c r="H783" i="15"/>
  <c r="H543" i="15"/>
  <c r="H503" i="15"/>
  <c r="H103" i="15"/>
  <c r="H983" i="14"/>
  <c r="H383" i="14"/>
  <c r="H183" i="14"/>
  <c r="H23" i="14"/>
  <c r="H1183" i="13"/>
  <c r="H823" i="13"/>
  <c r="H663" i="13"/>
  <c r="H583" i="13"/>
  <c r="H103" i="13"/>
  <c r="H1103" i="12"/>
  <c r="H1063" i="12"/>
  <c r="H943" i="12"/>
  <c r="H903" i="12"/>
  <c r="H823" i="12"/>
  <c r="H223" i="12"/>
  <c r="H103" i="12"/>
  <c r="H1183" i="11"/>
  <c r="H1023" i="15"/>
  <c r="H583" i="15"/>
  <c r="H423" i="15"/>
  <c r="H143" i="15"/>
  <c r="H1183" i="14"/>
  <c r="H1023" i="14"/>
  <c r="H783" i="14"/>
  <c r="H303" i="15"/>
  <c r="H183" i="15"/>
  <c r="H863" i="14"/>
  <c r="H663" i="14"/>
  <c r="H783" i="13"/>
  <c r="H703" i="13"/>
  <c r="H503" i="13"/>
  <c r="H263" i="13"/>
  <c r="H1183" i="12"/>
  <c r="H983" i="12"/>
  <c r="H783" i="12"/>
  <c r="H703" i="12"/>
  <c r="H663" i="12"/>
  <c r="H623" i="12"/>
  <c r="H543" i="12"/>
  <c r="H743" i="15"/>
  <c r="H623" i="15"/>
  <c r="H463" i="15"/>
  <c r="H1143" i="14"/>
  <c r="H943" i="14"/>
  <c r="H823" i="14"/>
  <c r="H583" i="14"/>
  <c r="H463" i="14"/>
  <c r="H1143" i="13"/>
  <c r="H1063" i="13"/>
  <c r="H1023" i="13"/>
  <c r="H983" i="13"/>
  <c r="H743" i="13"/>
  <c r="H463" i="13"/>
  <c r="H383" i="13"/>
  <c r="H303" i="13"/>
  <c r="H143" i="13"/>
  <c r="H1143" i="12"/>
  <c r="H823" i="15"/>
  <c r="H263" i="14"/>
  <c r="H623" i="13"/>
  <c r="H543" i="13"/>
  <c r="H1023" i="12"/>
  <c r="H343" i="12"/>
  <c r="H143" i="12"/>
  <c r="H23" i="12"/>
  <c r="H1143" i="11"/>
  <c r="H503" i="11"/>
  <c r="H463" i="11"/>
  <c r="H343" i="11"/>
  <c r="H263" i="11"/>
  <c r="H743" i="10"/>
  <c r="H663" i="10"/>
  <c r="H543" i="10"/>
  <c r="H383" i="10"/>
  <c r="H303" i="10"/>
  <c r="H183" i="10"/>
  <c r="H143" i="10"/>
  <c r="H983" i="9"/>
  <c r="H823" i="9"/>
  <c r="H783" i="9"/>
  <c r="H743" i="9"/>
  <c r="H543" i="9"/>
  <c r="H423" i="9"/>
  <c r="H383" i="9"/>
  <c r="H903" i="14"/>
  <c r="H703" i="14"/>
  <c r="H1103" i="13"/>
  <c r="H943" i="13"/>
  <c r="H863" i="13"/>
  <c r="H423" i="13"/>
  <c r="H343" i="13"/>
  <c r="H183" i="13"/>
  <c r="H503" i="12"/>
  <c r="H303" i="12"/>
  <c r="H1063" i="11"/>
  <c r="H823" i="11"/>
  <c r="H743" i="11"/>
  <c r="H623" i="11"/>
  <c r="H423" i="11"/>
  <c r="H303" i="11"/>
  <c r="H143" i="11"/>
  <c r="H63" i="11"/>
  <c r="H863" i="10"/>
  <c r="H623" i="10"/>
  <c r="H583" i="10"/>
  <c r="H463" i="10"/>
  <c r="H263" i="10"/>
  <c r="H103" i="10"/>
  <c r="H1183" i="9"/>
  <c r="H1103" i="9"/>
  <c r="H1063" i="9"/>
  <c r="H623" i="9"/>
  <c r="H99" i="6"/>
  <c r="H104" i="6"/>
  <c r="H107" i="6"/>
  <c r="H140" i="6"/>
  <c r="H188" i="6"/>
  <c r="H220" i="6"/>
  <c r="H223" i="6"/>
  <c r="H228" i="6"/>
  <c r="H260" i="6"/>
  <c r="H264" i="6"/>
  <c r="H303" i="6"/>
  <c r="H379" i="6"/>
  <c r="H427" i="6"/>
  <c r="H460" i="6"/>
  <c r="H464" i="6"/>
  <c r="H467" i="6"/>
  <c r="H500" i="6"/>
  <c r="H540" i="6"/>
  <c r="H544" i="6"/>
  <c r="H548" i="6"/>
  <c r="H584" i="6"/>
  <c r="H587" i="6"/>
  <c r="H623" i="6"/>
  <c r="H627" i="6"/>
  <c r="H659" i="6"/>
  <c r="H663" i="6"/>
  <c r="H699" i="6"/>
  <c r="H703" i="6"/>
  <c r="H740" i="6"/>
  <c r="H748" i="6"/>
  <c r="H783" i="6"/>
  <c r="H787" i="6"/>
  <c r="H819" i="6"/>
  <c r="H827" i="6"/>
  <c r="H860" i="6"/>
  <c r="H863" i="6"/>
  <c r="H904" i="6"/>
  <c r="H947" i="6"/>
  <c r="H980" i="6"/>
  <c r="H984" i="6"/>
  <c r="H987" i="6"/>
  <c r="H1059" i="6"/>
  <c r="H1099" i="6"/>
  <c r="H1144" i="6"/>
  <c r="H1183" i="6"/>
  <c r="H7" i="7"/>
  <c r="E16" i="7" s="1"/>
  <c r="F28" i="7" s="1"/>
  <c r="H20" i="7"/>
  <c r="H28" i="7"/>
  <c r="H59" i="7"/>
  <c r="H67" i="7"/>
  <c r="H107" i="7"/>
  <c r="H143" i="7"/>
  <c r="H148" i="7"/>
  <c r="H184" i="7"/>
  <c r="H187" i="7"/>
  <c r="H220" i="7"/>
  <c r="H223" i="7"/>
  <c r="H259" i="7"/>
  <c r="H307" i="7"/>
  <c r="H339" i="7"/>
  <c r="H347" i="7"/>
  <c r="H388" i="7"/>
  <c r="H428" i="7"/>
  <c r="H464" i="7"/>
  <c r="H499" i="7"/>
  <c r="H503" i="7"/>
  <c r="H543" i="7"/>
  <c r="H579" i="7"/>
  <c r="H584" i="7"/>
  <c r="H588" i="7"/>
  <c r="H623" i="7"/>
  <c r="H627" i="7"/>
  <c r="H663" i="7"/>
  <c r="H667" i="7"/>
  <c r="H699" i="7"/>
  <c r="H704" i="7"/>
  <c r="H740" i="7"/>
  <c r="H747" i="7"/>
  <c r="H788" i="7"/>
  <c r="H819" i="7"/>
  <c r="H827" i="7"/>
  <c r="H864" i="7"/>
  <c r="H868" i="7"/>
  <c r="H940" i="7"/>
  <c r="H943" i="7"/>
  <c r="H979" i="7"/>
  <c r="H1019" i="7"/>
  <c r="H1024" i="7"/>
  <c r="H1060" i="7"/>
  <c r="H1063" i="7"/>
  <c r="H1067" i="7"/>
  <c r="H1099" i="7"/>
  <c r="H1104" i="7"/>
  <c r="H1140" i="7"/>
  <c r="H1143" i="7"/>
  <c r="H1179" i="7"/>
  <c r="H7" i="8"/>
  <c r="E16" i="8" s="1"/>
  <c r="F25" i="8" s="1"/>
  <c r="H60" i="8"/>
  <c r="H67" i="8"/>
  <c r="H100" i="8"/>
  <c r="H103" i="8"/>
  <c r="H148" i="8"/>
  <c r="H180" i="8"/>
  <c r="H183" i="8"/>
  <c r="H219" i="8"/>
  <c r="H224" i="8"/>
  <c r="H300" i="8"/>
  <c r="H307" i="8"/>
  <c r="H340" i="8"/>
  <c r="H379" i="8"/>
  <c r="H460" i="8"/>
  <c r="H468" i="8"/>
  <c r="H500" i="8"/>
  <c r="H503" i="8"/>
  <c r="H540" i="8"/>
  <c r="H543" i="8"/>
  <c r="H587" i="8"/>
  <c r="H664" i="8"/>
  <c r="H668" i="8"/>
  <c r="H704" i="8"/>
  <c r="H708" i="8"/>
  <c r="H743" i="8"/>
  <c r="H788" i="8"/>
  <c r="H819" i="8"/>
  <c r="H828" i="8"/>
  <c r="H860" i="8"/>
  <c r="H899" i="8"/>
  <c r="H908" i="8"/>
  <c r="H939" i="8"/>
  <c r="H980" i="8"/>
  <c r="H987" i="8"/>
  <c r="H1027" i="8"/>
  <c r="H1060" i="8"/>
  <c r="H1063" i="8"/>
  <c r="H1100" i="8"/>
  <c r="H1107" i="8"/>
  <c r="H1179" i="8"/>
  <c r="H68" i="9"/>
  <c r="H144" i="9"/>
  <c r="H147" i="9"/>
  <c r="H184" i="9"/>
  <c r="H187" i="9"/>
  <c r="H224" i="9"/>
  <c r="H259" i="9"/>
  <c r="H263" i="9"/>
  <c r="H267" i="9"/>
  <c r="H307" i="9"/>
  <c r="H348" i="9"/>
  <c r="H388" i="9"/>
  <c r="H419" i="9"/>
  <c r="H460" i="9"/>
  <c r="H503" i="9"/>
  <c r="H544" i="9"/>
  <c r="H587" i="9"/>
  <c r="H619" i="9"/>
  <c r="H660" i="9"/>
  <c r="H663" i="9"/>
  <c r="H739" i="9"/>
  <c r="H820" i="9"/>
  <c r="H824" i="9"/>
  <c r="H939" i="9"/>
  <c r="H943" i="9"/>
  <c r="H980" i="9"/>
  <c r="H1027" i="9"/>
  <c r="H1064" i="9"/>
  <c r="H1068" i="9"/>
  <c r="H27" i="10"/>
  <c r="H99" i="10"/>
  <c r="H180" i="10"/>
  <c r="H184" i="10"/>
  <c r="H227" i="10"/>
  <c r="H259" i="10"/>
  <c r="H268" i="10"/>
  <c r="H340" i="10"/>
  <c r="H343" i="10"/>
  <c r="H347" i="10"/>
  <c r="H387" i="10"/>
  <c r="H548" i="10"/>
  <c r="H579" i="10"/>
  <c r="H588" i="10"/>
  <c r="H660" i="10"/>
  <c r="H664" i="10"/>
  <c r="H780" i="10"/>
  <c r="H783" i="10"/>
  <c r="H864" i="10"/>
  <c r="H940" i="10"/>
  <c r="H987" i="10"/>
  <c r="H1068" i="10"/>
  <c r="H1099" i="10"/>
  <c r="H1103" i="10"/>
  <c r="H1143" i="10"/>
  <c r="H1188" i="10"/>
  <c r="H59" i="11"/>
  <c r="H68" i="11"/>
  <c r="H99" i="11"/>
  <c r="H103" i="11"/>
  <c r="H380" i="11"/>
  <c r="H468" i="11"/>
  <c r="H540" i="11"/>
  <c r="H583" i="11"/>
  <c r="H624" i="11"/>
  <c r="H628" i="11"/>
  <c r="H699" i="11"/>
  <c r="H703" i="11"/>
  <c r="H819" i="11"/>
  <c r="H860" i="11"/>
  <c r="H863" i="11"/>
  <c r="H943" i="11"/>
  <c r="H1020" i="11"/>
  <c r="H1100" i="11"/>
  <c r="H1148" i="11"/>
  <c r="H140" i="12"/>
  <c r="H219" i="12"/>
  <c r="H228" i="12"/>
  <c r="H259" i="12"/>
  <c r="H304" i="12"/>
  <c r="H307" i="12"/>
  <c r="H507" i="12"/>
  <c r="H668" i="12"/>
  <c r="H739" i="12"/>
  <c r="H743" i="12"/>
  <c r="H859" i="12"/>
  <c r="H863" i="12"/>
  <c r="H904" i="12"/>
  <c r="H7" i="13"/>
  <c r="H12" i="13" s="1"/>
  <c r="K45" i="13" s="1"/>
  <c r="H19" i="13"/>
  <c r="H59" i="13"/>
  <c r="H63" i="13"/>
  <c r="H427" i="13"/>
  <c r="H468" i="13"/>
  <c r="H499" i="13"/>
  <c r="H1188" i="13"/>
  <c r="H63" i="14"/>
  <c r="H67" i="14"/>
  <c r="H543" i="14"/>
  <c r="H739" i="14"/>
  <c r="H978" i="15"/>
  <c r="H938" i="15"/>
  <c r="H858" i="15"/>
  <c r="H298" i="15"/>
  <c r="H258" i="15"/>
  <c r="H218" i="15"/>
  <c r="H98" i="15"/>
  <c r="H978" i="14"/>
  <c r="H858" i="14"/>
  <c r="H378" i="14"/>
  <c r="H258" i="14"/>
  <c r="H98" i="14"/>
  <c r="H618" i="12"/>
  <c r="H662" i="12"/>
  <c r="H818" i="12"/>
  <c r="H858" i="12"/>
  <c r="H898" i="12"/>
  <c r="H938" i="12"/>
  <c r="H978" i="12"/>
  <c r="H498" i="13"/>
  <c r="H618" i="13"/>
  <c r="H698" i="13"/>
  <c r="H778" i="13"/>
  <c r="H338" i="14"/>
  <c r="H458" i="14"/>
  <c r="H578" i="14"/>
  <c r="H698" i="14"/>
  <c r="H818" i="14"/>
  <c r="H938" i="14"/>
  <c r="B428" i="15"/>
  <c r="B28" i="13"/>
  <c r="B68" i="11"/>
  <c r="B1148" i="10"/>
  <c r="B828" i="10"/>
  <c r="B228" i="10"/>
  <c r="B548" i="9"/>
  <c r="B468" i="9"/>
  <c r="B628" i="15"/>
  <c r="B68" i="15"/>
  <c r="B988" i="10"/>
  <c r="B228" i="11"/>
  <c r="B148" i="11"/>
  <c r="B668" i="10"/>
  <c r="B348" i="10"/>
  <c r="B1108" i="9"/>
  <c r="B1028" i="9"/>
  <c r="B868" i="9"/>
  <c r="B708" i="9"/>
  <c r="B628" i="9"/>
  <c r="B308" i="9"/>
  <c r="B188" i="9"/>
  <c r="B28" i="9"/>
  <c r="B108" i="8"/>
  <c r="B1148" i="7"/>
  <c r="B828" i="7"/>
  <c r="B748" i="7"/>
  <c r="B508" i="7"/>
  <c r="B428" i="7"/>
  <c r="B268" i="7"/>
  <c r="B188" i="7"/>
  <c r="B1148" i="6"/>
  <c r="B1108" i="6"/>
  <c r="B1068" i="6"/>
  <c r="B1028" i="6"/>
  <c r="B868" i="6"/>
  <c r="B788" i="6"/>
  <c r="B748" i="6"/>
  <c r="B588" i="6"/>
  <c r="B428" i="6"/>
  <c r="B1068" i="10"/>
  <c r="B148" i="10"/>
  <c r="B68" i="10"/>
  <c r="B948" i="9"/>
  <c r="B388" i="9"/>
  <c r="B148" i="9"/>
  <c r="B188" i="8"/>
  <c r="B148" i="8"/>
  <c r="B988" i="7"/>
  <c r="B668" i="7"/>
  <c r="B588" i="7"/>
  <c r="B20" i="13"/>
  <c r="B20" i="12"/>
  <c r="B500" i="15"/>
  <c r="B60" i="11"/>
  <c r="B740" i="10"/>
  <c r="B300" i="10"/>
  <c r="B260" i="10"/>
  <c r="B140" i="10"/>
  <c r="B100" i="10"/>
  <c r="B1180" i="9"/>
  <c r="B620" i="9"/>
  <c r="B460" i="9"/>
  <c r="B380" i="9"/>
  <c r="B620" i="15"/>
  <c r="B220" i="11"/>
  <c r="B700" i="11"/>
  <c r="B660" i="10"/>
  <c r="B860" i="9"/>
  <c r="B700" i="9"/>
  <c r="B300" i="9"/>
  <c r="B180" i="9"/>
  <c r="B140" i="9"/>
  <c r="B340" i="8"/>
  <c r="B300" i="8"/>
  <c r="B260" i="8"/>
  <c r="B740" i="7"/>
  <c r="B100" i="7"/>
  <c r="B1180" i="6"/>
  <c r="B1140" i="6"/>
  <c r="B1100" i="6"/>
  <c r="B620" i="6"/>
  <c r="B580" i="6"/>
  <c r="B1060" i="10"/>
  <c r="B980" i="10"/>
  <c r="B580" i="10"/>
  <c r="B340" i="10"/>
  <c r="B180" i="10"/>
  <c r="B60" i="10"/>
  <c r="B940" i="9"/>
  <c r="B20" i="9"/>
  <c r="B420" i="8"/>
  <c r="B60" i="8"/>
  <c r="B980" i="7"/>
  <c r="B900" i="7"/>
  <c r="B660" i="7"/>
  <c r="B64" i="6"/>
  <c r="B68" i="6"/>
  <c r="B100" i="6"/>
  <c r="B104" i="6"/>
  <c r="B108" i="6"/>
  <c r="B180" i="6"/>
  <c r="B220" i="6"/>
  <c r="B508" i="6"/>
  <c r="B828" i="6"/>
  <c r="B948" i="6"/>
  <c r="B260" i="7"/>
  <c r="B100" i="8"/>
  <c r="B220" i="8"/>
  <c r="B268" i="8"/>
  <c r="B218" i="15"/>
  <c r="B1138" i="14"/>
  <c r="B898" i="14"/>
  <c r="B1178" i="13"/>
  <c r="B1098" i="13"/>
  <c r="B978" i="13"/>
  <c r="B818" i="13"/>
  <c r="B578" i="13"/>
  <c r="B538" i="13"/>
  <c r="B378" i="13"/>
  <c r="B178" i="13"/>
  <c r="B98" i="13"/>
  <c r="B58" i="13"/>
  <c r="B1138" i="12"/>
  <c r="B1098" i="12"/>
  <c r="B818" i="12"/>
  <c r="B618" i="12"/>
  <c r="B498" i="12"/>
  <c r="B458" i="12"/>
  <c r="B898" i="11"/>
  <c r="B858" i="11"/>
  <c r="B458" i="15"/>
  <c r="B18" i="15"/>
  <c r="B218" i="14"/>
  <c r="B178" i="14"/>
  <c r="B18" i="14"/>
  <c r="B1018" i="13"/>
  <c r="B458" i="13"/>
  <c r="B18" i="13"/>
  <c r="B1178" i="12"/>
  <c r="B938" i="12"/>
  <c r="B898" i="12"/>
  <c r="B738" i="12"/>
  <c r="B698" i="12"/>
  <c r="B578" i="12"/>
  <c r="B538" i="12"/>
  <c r="B418" i="12"/>
  <c r="B298" i="12"/>
  <c r="B178" i="12"/>
  <c r="B1018" i="11"/>
  <c r="B818" i="11"/>
  <c r="B778" i="11"/>
  <c r="B698" i="11"/>
  <c r="B578" i="11"/>
  <c r="B538" i="11"/>
  <c r="B378" i="11"/>
  <c r="B138" i="11"/>
  <c r="B18" i="11"/>
  <c r="B938" i="10"/>
  <c r="B898" i="10"/>
  <c r="B858" i="10"/>
  <c r="B578" i="10"/>
  <c r="B538" i="10"/>
  <c r="B418" i="10"/>
  <c r="B378" i="10"/>
  <c r="B218" i="10"/>
  <c r="B1138" i="9"/>
  <c r="B1098" i="9"/>
  <c r="B938" i="9"/>
  <c r="B778" i="9"/>
  <c r="B698" i="9"/>
  <c r="B418" i="9"/>
  <c r="B1058" i="15"/>
  <c r="B818" i="15"/>
  <c r="B178" i="15"/>
  <c r="B138" i="15"/>
  <c r="B58" i="15"/>
  <c r="B778" i="14"/>
  <c r="B338" i="15"/>
  <c r="B818" i="14"/>
  <c r="B138" i="14"/>
  <c r="B778" i="13"/>
  <c r="B138" i="13"/>
  <c r="B1058" i="12"/>
  <c r="B1018" i="12"/>
  <c r="B338" i="12"/>
  <c r="B58" i="12"/>
  <c r="B18" i="12"/>
  <c r="B1138" i="11"/>
  <c r="B338" i="11"/>
  <c r="B1018" i="10"/>
  <c r="B978" i="10"/>
  <c r="B258" i="14"/>
  <c r="B58" i="14"/>
  <c r="B898" i="13"/>
  <c r="B858" i="13"/>
  <c r="B698" i="13"/>
  <c r="B498" i="13"/>
  <c r="B338" i="13"/>
  <c r="B298" i="13"/>
  <c r="B258" i="13"/>
  <c r="B858" i="12"/>
  <c r="B258" i="12"/>
  <c r="B138" i="12"/>
  <c r="B1098" i="11"/>
  <c r="B938" i="11"/>
  <c r="B738" i="11"/>
  <c r="B458" i="11"/>
  <c r="B418" i="11"/>
  <c r="B218" i="11"/>
  <c r="B58" i="11"/>
  <c r="B1178" i="10"/>
  <c r="B1138" i="10"/>
  <c r="B1058" i="10"/>
  <c r="B1138" i="13"/>
  <c r="B658" i="13"/>
  <c r="B618" i="13"/>
  <c r="B978" i="12"/>
  <c r="B778" i="12"/>
  <c r="B218" i="12"/>
  <c r="B498" i="11"/>
  <c r="B258" i="11"/>
  <c r="B98" i="11"/>
  <c r="B818" i="10"/>
  <c r="B698" i="10"/>
  <c r="B498" i="10"/>
  <c r="B258" i="10"/>
  <c r="B1018" i="9"/>
  <c r="B658" i="9"/>
  <c r="B338" i="9"/>
  <c r="B218" i="9"/>
  <c r="B58" i="9"/>
  <c r="B1178" i="8"/>
  <c r="B1138" i="8"/>
  <c r="B818" i="8"/>
  <c r="B698" i="8"/>
  <c r="B458" i="8"/>
  <c r="B178" i="8"/>
  <c r="B98" i="8"/>
  <c r="B1178" i="7"/>
  <c r="B1138" i="7"/>
  <c r="B1058" i="7"/>
  <c r="B778" i="7"/>
  <c r="B698" i="7"/>
  <c r="B578" i="7"/>
  <c r="B458" i="7"/>
  <c r="B418" i="7"/>
  <c r="B1058" i="6"/>
  <c r="B1018" i="6"/>
  <c r="B978" i="6"/>
  <c r="B858" i="6"/>
  <c r="B818" i="6"/>
  <c r="B778" i="6"/>
  <c r="B378" i="14"/>
  <c r="B218" i="13"/>
  <c r="B658" i="12"/>
  <c r="B378" i="12"/>
  <c r="B1178" i="11"/>
  <c r="B1058" i="11"/>
  <c r="B618" i="11"/>
  <c r="B178" i="11"/>
  <c r="B738" i="10"/>
  <c r="B98" i="10"/>
  <c r="B1178" i="9"/>
  <c r="B1058" i="9"/>
  <c r="B978" i="9"/>
  <c r="B738" i="9"/>
  <c r="B618" i="9"/>
  <c r="B258" i="9"/>
  <c r="B98" i="9"/>
  <c r="B1098" i="8"/>
  <c r="B978" i="8"/>
  <c r="B938" i="8"/>
  <c r="B898" i="8"/>
  <c r="B778" i="8"/>
  <c r="B578" i="8"/>
  <c r="B498" i="8"/>
  <c r="B378" i="8"/>
  <c r="B218" i="8"/>
  <c r="B138" i="8"/>
  <c r="B1018" i="7"/>
  <c r="B938" i="7"/>
  <c r="B858" i="7"/>
  <c r="B618" i="7"/>
  <c r="B538" i="7"/>
  <c r="B498" i="7"/>
  <c r="B378" i="7"/>
  <c r="B338" i="7"/>
  <c r="B747" i="15"/>
  <c r="B387" i="14"/>
  <c r="B307" i="14"/>
  <c r="B987" i="13"/>
  <c r="B947" i="13"/>
  <c r="B907" i="13"/>
  <c r="B627" i="13"/>
  <c r="B507" i="13"/>
  <c r="B427" i="13"/>
  <c r="B667" i="12"/>
  <c r="B547" i="12"/>
  <c r="B147" i="12"/>
  <c r="B107" i="12"/>
  <c r="B1067" i="11"/>
  <c r="B1027" i="11"/>
  <c r="B747" i="11"/>
  <c r="B1067" i="14"/>
  <c r="B667" i="14"/>
  <c r="B107" i="14"/>
  <c r="B1187" i="13"/>
  <c r="B1107" i="13"/>
  <c r="B1067" i="13"/>
  <c r="B707" i="13"/>
  <c r="B827" i="12"/>
  <c r="B227" i="12"/>
  <c r="B1147" i="11"/>
  <c r="B947" i="11"/>
  <c r="B867" i="11"/>
  <c r="B587" i="11"/>
  <c r="B307" i="11"/>
  <c r="B187" i="11"/>
  <c r="B1187" i="10"/>
  <c r="B1107" i="10"/>
  <c r="B987" i="10"/>
  <c r="B787" i="10"/>
  <c r="B707" i="10"/>
  <c r="B627" i="10"/>
  <c r="B427" i="10"/>
  <c r="B347" i="10"/>
  <c r="B1147" i="9"/>
  <c r="B1027" i="9"/>
  <c r="B947" i="9"/>
  <c r="B707" i="9"/>
  <c r="B707" i="15"/>
  <c r="B147" i="15"/>
  <c r="B107" i="15"/>
  <c r="B867" i="14"/>
  <c r="B747" i="14"/>
  <c r="B987" i="15"/>
  <c r="B827" i="14"/>
  <c r="B507" i="14"/>
  <c r="B187" i="14"/>
  <c r="B747" i="13"/>
  <c r="B547" i="13"/>
  <c r="B387" i="13"/>
  <c r="B107" i="13"/>
  <c r="B67" i="13"/>
  <c r="B947" i="12"/>
  <c r="B787" i="12"/>
  <c r="B747" i="12"/>
  <c r="B627" i="12"/>
  <c r="B587" i="12"/>
  <c r="B507" i="12"/>
  <c r="B387" i="12"/>
  <c r="B347" i="12"/>
  <c r="B267" i="12"/>
  <c r="B67" i="12"/>
  <c r="B1187" i="11"/>
  <c r="B787" i="11"/>
  <c r="B707" i="11"/>
  <c r="B667" i="11"/>
  <c r="B627" i="11"/>
  <c r="B507" i="11"/>
  <c r="B467" i="11"/>
  <c r="B67" i="11"/>
  <c r="B27" i="11"/>
  <c r="B907" i="10"/>
  <c r="B227" i="14"/>
  <c r="B67" i="14"/>
  <c r="B867" i="13"/>
  <c r="B827" i="13"/>
  <c r="B347" i="13"/>
  <c r="B307" i="13"/>
  <c r="B1187" i="12"/>
  <c r="B1027" i="12"/>
  <c r="B907" i="12"/>
  <c r="B867" i="12"/>
  <c r="B467" i="12"/>
  <c r="B427" i="12"/>
  <c r="B187" i="12"/>
  <c r="B547" i="11"/>
  <c r="B347" i="11"/>
  <c r="B227" i="11"/>
  <c r="B147" i="11"/>
  <c r="B107" i="11"/>
  <c r="B1067" i="10"/>
  <c r="B1147" i="14"/>
  <c r="B147" i="14"/>
  <c r="B27" i="14"/>
  <c r="B667" i="13"/>
  <c r="B467" i="13"/>
  <c r="B267" i="13"/>
  <c r="B27" i="13"/>
  <c r="B1107" i="12"/>
  <c r="B987" i="12"/>
  <c r="B27" i="12"/>
  <c r="B827" i="11"/>
  <c r="B1147" i="10"/>
  <c r="B1027" i="10"/>
  <c r="B867" i="10"/>
  <c r="B587" i="10"/>
  <c r="B307" i="10"/>
  <c r="B227" i="10"/>
  <c r="B147" i="10"/>
  <c r="B67" i="10"/>
  <c r="B907" i="9"/>
  <c r="B827" i="9"/>
  <c r="B587" i="9"/>
  <c r="B547" i="9"/>
  <c r="B387" i="9"/>
  <c r="B147" i="9"/>
  <c r="B867" i="8"/>
  <c r="B747" i="8"/>
  <c r="B667" i="8"/>
  <c r="B627" i="8"/>
  <c r="B467" i="8"/>
  <c r="B187" i="8"/>
  <c r="B147" i="8"/>
  <c r="B987" i="7"/>
  <c r="B947" i="7"/>
  <c r="B787" i="7"/>
  <c r="B707" i="7"/>
  <c r="B667" i="7"/>
  <c r="B587" i="7"/>
  <c r="B467" i="7"/>
  <c r="B107" i="7"/>
  <c r="B907" i="6"/>
  <c r="B547" i="6"/>
  <c r="B507" i="6"/>
  <c r="B467" i="6"/>
  <c r="B387" i="6"/>
  <c r="B1147" i="13"/>
  <c r="B787" i="13"/>
  <c r="B587" i="13"/>
  <c r="B227" i="13"/>
  <c r="B187" i="13"/>
  <c r="B147" i="13"/>
  <c r="B1067" i="12"/>
  <c r="B907" i="11"/>
  <c r="B387" i="11"/>
  <c r="B467" i="10"/>
  <c r="B27" i="10"/>
  <c r="B747" i="9"/>
  <c r="B467" i="9"/>
  <c r="B427" i="9"/>
  <c r="B227" i="9"/>
  <c r="B1187" i="8"/>
  <c r="B827" i="8"/>
  <c r="B787" i="8"/>
  <c r="B707" i="8"/>
  <c r="B587" i="8"/>
  <c r="B507" i="8"/>
  <c r="B387" i="8"/>
  <c r="B347" i="8"/>
  <c r="B307" i="8"/>
  <c r="B267" i="8"/>
  <c r="B227" i="8"/>
  <c r="B1067" i="7"/>
  <c r="B867" i="7"/>
  <c r="B627" i="7"/>
  <c r="B347" i="7"/>
  <c r="B663" i="15"/>
  <c r="B383" i="15"/>
  <c r="B103" i="14"/>
  <c r="B1103" i="13"/>
  <c r="B983" i="13"/>
  <c r="B823" i="13"/>
  <c r="B703" i="13"/>
  <c r="B623" i="13"/>
  <c r="B183" i="13"/>
  <c r="B1103" i="12"/>
  <c r="B1063" i="12"/>
  <c r="B943" i="12"/>
  <c r="B863" i="12"/>
  <c r="B783" i="12"/>
  <c r="B743" i="12"/>
  <c r="B703" i="12"/>
  <c r="B343" i="12"/>
  <c r="B23" i="12"/>
  <c r="B1143" i="11"/>
  <c r="B983" i="11"/>
  <c r="B943" i="11"/>
  <c r="B343" i="15"/>
  <c r="B1183" i="14"/>
  <c r="B1143" i="14"/>
  <c r="B943" i="14"/>
  <c r="B543" i="14"/>
  <c r="B503" i="14"/>
  <c r="B23" i="14"/>
  <c r="B783" i="13"/>
  <c r="B583" i="13"/>
  <c r="B383" i="13"/>
  <c r="B143" i="13"/>
  <c r="B63" i="13"/>
  <c r="B23" i="13"/>
  <c r="B1183" i="12"/>
  <c r="B1143" i="12"/>
  <c r="B1023" i="12"/>
  <c r="B503" i="12"/>
  <c r="B383" i="12"/>
  <c r="B303" i="12"/>
  <c r="B1183" i="11"/>
  <c r="B1063" i="11"/>
  <c r="B783" i="11"/>
  <c r="B663" i="11"/>
  <c r="B503" i="11"/>
  <c r="B463" i="11"/>
  <c r="B343" i="11"/>
  <c r="B223" i="11"/>
  <c r="B103" i="11"/>
  <c r="B63" i="11"/>
  <c r="B1183" i="10"/>
  <c r="B1023" i="10"/>
  <c r="B503" i="10"/>
  <c r="B463" i="10"/>
  <c r="B303" i="10"/>
  <c r="B263" i="10"/>
  <c r="B103" i="10"/>
  <c r="B23" i="10"/>
  <c r="B1063" i="9"/>
  <c r="B983" i="9"/>
  <c r="B903" i="9"/>
  <c r="B743" i="9"/>
  <c r="B623" i="9"/>
  <c r="B463" i="9"/>
  <c r="B1183" i="15"/>
  <c r="B703" i="15"/>
  <c r="B783" i="14"/>
  <c r="B1023" i="15"/>
  <c r="B943" i="15"/>
  <c r="B1103" i="14"/>
  <c r="B703" i="14"/>
  <c r="B183" i="14"/>
  <c r="B1143" i="13"/>
  <c r="B743" i="13"/>
  <c r="B543" i="13"/>
  <c r="B103" i="13"/>
  <c r="B1103" i="11"/>
  <c r="B863" i="11"/>
  <c r="B863" i="10"/>
  <c r="B823" i="10"/>
  <c r="B263" i="15"/>
  <c r="B63" i="15"/>
  <c r="B823" i="14"/>
  <c r="B143" i="14"/>
  <c r="B903" i="13"/>
  <c r="B463" i="13"/>
  <c r="B303" i="13"/>
  <c r="B263" i="13"/>
  <c r="B663" i="12"/>
  <c r="B583" i="12"/>
  <c r="B543" i="12"/>
  <c r="B143" i="12"/>
  <c r="B103" i="12"/>
  <c r="B1023" i="11"/>
  <c r="B823" i="11"/>
  <c r="B743" i="11"/>
  <c r="B703" i="11"/>
  <c r="B263" i="11"/>
  <c r="B23" i="11"/>
  <c r="B1143" i="10"/>
  <c r="B903" i="10"/>
  <c r="B863" i="15"/>
  <c r="B223" i="14"/>
  <c r="B63" i="14"/>
  <c r="B503" i="13"/>
  <c r="B623" i="12"/>
  <c r="B263" i="12"/>
  <c r="B943" i="10"/>
  <c r="B663" i="10"/>
  <c r="B543" i="10"/>
  <c r="B343" i="10"/>
  <c r="B1143" i="9"/>
  <c r="B863" i="9"/>
  <c r="B703" i="9"/>
  <c r="B223" i="9"/>
  <c r="B143" i="9"/>
  <c r="B1063" i="8"/>
  <c r="B1023" i="8"/>
  <c r="B983" i="8"/>
  <c r="B943" i="8"/>
  <c r="B903" i="8"/>
  <c r="B743" i="8"/>
  <c r="B543" i="8"/>
  <c r="B423" i="8"/>
  <c r="B303" i="8"/>
  <c r="B903" i="7"/>
  <c r="B743" i="7"/>
  <c r="B543" i="7"/>
  <c r="B23" i="7"/>
  <c r="B1183" i="6"/>
  <c r="B943" i="6"/>
  <c r="B783" i="6"/>
  <c r="B503" i="6"/>
  <c r="B463" i="6"/>
  <c r="B983" i="15"/>
  <c r="B383" i="14"/>
  <c r="B1183" i="13"/>
  <c r="B663" i="13"/>
  <c r="B223" i="13"/>
  <c r="B983" i="12"/>
  <c r="B903" i="12"/>
  <c r="B63" i="12"/>
  <c r="B623" i="11"/>
  <c r="B583" i="11"/>
  <c r="B303" i="11"/>
  <c r="B183" i="11"/>
  <c r="B1063" i="10"/>
  <c r="B983" i="10"/>
  <c r="B583" i="10"/>
  <c r="B183" i="10"/>
  <c r="B143" i="10"/>
  <c r="B63" i="10"/>
  <c r="B943" i="9"/>
  <c r="B583" i="9"/>
  <c r="B503" i="9"/>
  <c r="B383" i="9"/>
  <c r="B63" i="9"/>
  <c r="B23" i="9"/>
  <c r="B863" i="8"/>
  <c r="B663" i="8"/>
  <c r="B623" i="8"/>
  <c r="B103" i="8"/>
  <c r="B63" i="8"/>
  <c r="B1143" i="7"/>
  <c r="B983" i="7"/>
  <c r="B823" i="7"/>
  <c r="B663" i="7"/>
  <c r="B583" i="7"/>
  <c r="B503" i="7"/>
  <c r="B423" i="7"/>
  <c r="B303" i="7"/>
  <c r="B263" i="7"/>
  <c r="B539" i="15"/>
  <c r="B379" i="15"/>
  <c r="B59" i="15"/>
  <c r="B19" i="15"/>
  <c r="B819" i="14"/>
  <c r="B619" i="14"/>
  <c r="B339" i="14"/>
  <c r="B259" i="14"/>
  <c r="B99" i="14"/>
  <c r="B59" i="14"/>
  <c r="B1059" i="13"/>
  <c r="B1019" i="13"/>
  <c r="B859" i="13"/>
  <c r="B659" i="13"/>
  <c r="B1179" i="12"/>
  <c r="B1019" i="12"/>
  <c r="B659" i="12"/>
  <c r="B539" i="12"/>
  <c r="B59" i="12"/>
  <c r="B779" i="11"/>
  <c r="B739" i="11"/>
  <c r="B699" i="15"/>
  <c r="B619" i="15"/>
  <c r="B339" i="15"/>
  <c r="B1139" i="14"/>
  <c r="B139" i="14"/>
  <c r="B1139" i="13"/>
  <c r="B979" i="13"/>
  <c r="B939" i="13"/>
  <c r="B779" i="13"/>
  <c r="B499" i="13"/>
  <c r="B179" i="13"/>
  <c r="B139" i="13"/>
  <c r="B1099" i="12"/>
  <c r="B859" i="12"/>
  <c r="B339" i="12"/>
  <c r="B259" i="12"/>
  <c r="B219" i="12"/>
  <c r="B139" i="12"/>
  <c r="B19" i="12"/>
  <c r="B859" i="11"/>
  <c r="B299" i="11"/>
  <c r="B219" i="11"/>
  <c r="B179" i="11"/>
  <c r="B1139" i="10"/>
  <c r="B1099" i="10"/>
  <c r="B979" i="10"/>
  <c r="B779" i="10"/>
  <c r="B699" i="10"/>
  <c r="B619" i="10"/>
  <c r="B179" i="10"/>
  <c r="B7" i="10"/>
  <c r="B12" i="10" s="1"/>
  <c r="B1019" i="9"/>
  <c r="B539" i="9"/>
  <c r="B499" i="9"/>
  <c r="B1139" i="15"/>
  <c r="B499" i="15"/>
  <c r="B219" i="15"/>
  <c r="B179" i="15"/>
  <c r="B179" i="14"/>
  <c r="B19" i="14"/>
  <c r="B1179" i="13"/>
  <c r="B1099" i="13"/>
  <c r="B739" i="13"/>
  <c r="B539" i="13"/>
  <c r="B419" i="13"/>
  <c r="B99" i="13"/>
  <c r="B19" i="13"/>
  <c r="B979" i="12"/>
  <c r="B819" i="12"/>
  <c r="B619" i="12"/>
  <c r="B579" i="12"/>
  <c r="B379" i="12"/>
  <c r="B99" i="12"/>
  <c r="B1059" i="11"/>
  <c r="B979" i="11"/>
  <c r="B699" i="11"/>
  <c r="B619" i="11"/>
  <c r="B539" i="11"/>
  <c r="B99" i="11"/>
  <c r="B19" i="11"/>
  <c r="B899" i="10"/>
  <c r="B899" i="14"/>
  <c r="B219" i="14"/>
  <c r="B7" i="14"/>
  <c r="B12" i="14" s="1"/>
  <c r="B579" i="13"/>
  <c r="B7" i="13"/>
  <c r="B12" i="13" s="1"/>
  <c r="B1139" i="12"/>
  <c r="B1059" i="12"/>
  <c r="B899" i="12"/>
  <c r="B699" i="12"/>
  <c r="B459" i="12"/>
  <c r="B419" i="12"/>
  <c r="B299" i="12"/>
  <c r="B179" i="12"/>
  <c r="B1139" i="11"/>
  <c r="B899" i="11"/>
  <c r="B579" i="11"/>
  <c r="B379" i="11"/>
  <c r="B339" i="11"/>
  <c r="B139" i="11"/>
  <c r="B7" i="11"/>
  <c r="B12" i="11" s="1"/>
  <c r="B1019" i="10"/>
  <c r="B939" i="10"/>
  <c r="B819" i="15"/>
  <c r="B979" i="14"/>
  <c r="B779" i="14"/>
  <c r="B379" i="13"/>
  <c r="B299" i="13"/>
  <c r="B59" i="13"/>
  <c r="B1019" i="11"/>
  <c r="B1059" i="10"/>
  <c r="B579" i="10"/>
  <c r="B459" i="10"/>
  <c r="B339" i="10"/>
  <c r="B139" i="10"/>
  <c r="B59" i="10"/>
  <c r="B939" i="9"/>
  <c r="B819" i="9"/>
  <c r="B659" i="9"/>
  <c r="B579" i="9"/>
  <c r="B419" i="9"/>
  <c r="B379" i="9"/>
  <c r="B59" i="9"/>
  <c r="B19" i="9"/>
  <c r="B739" i="8"/>
  <c r="B619" i="8"/>
  <c r="B419" i="8"/>
  <c r="B59" i="8"/>
  <c r="B979" i="7"/>
  <c r="B899" i="7"/>
  <c r="B659" i="7"/>
  <c r="B299" i="7"/>
  <c r="B7" i="7"/>
  <c r="B12" i="7" s="1"/>
  <c r="B939" i="6"/>
  <c r="B659" i="6"/>
  <c r="B7" i="15"/>
  <c r="B12" i="15" s="1"/>
  <c r="B899" i="13"/>
  <c r="B819" i="13"/>
  <c r="B699" i="13"/>
  <c r="B619" i="13"/>
  <c r="B779" i="12"/>
  <c r="B499" i="11"/>
  <c r="B259" i="11"/>
  <c r="B1179" i="10"/>
  <c r="B819" i="10"/>
  <c r="B499" i="10"/>
  <c r="B379" i="10"/>
  <c r="B259" i="10"/>
  <c r="B339" i="9"/>
  <c r="B219" i="9"/>
  <c r="B1179" i="8"/>
  <c r="B1139" i="8"/>
  <c r="B819" i="8"/>
  <c r="B699" i="8"/>
  <c r="B459" i="8"/>
  <c r="B179" i="8"/>
  <c r="B99" i="8"/>
  <c r="B7" i="8"/>
  <c r="B12" i="8" s="1"/>
  <c r="B1179" i="7"/>
  <c r="B1139" i="7"/>
  <c r="B1059" i="7"/>
  <c r="B779" i="7"/>
  <c r="B699" i="7"/>
  <c r="B579" i="7"/>
  <c r="B459" i="7"/>
  <c r="B419" i="7"/>
  <c r="B63" i="6"/>
  <c r="B67" i="6"/>
  <c r="B98" i="6"/>
  <c r="B99" i="6"/>
  <c r="B103" i="6"/>
  <c r="B107" i="6"/>
  <c r="B138" i="6"/>
  <c r="B144" i="6"/>
  <c r="B179" i="6"/>
  <c r="B184" i="6"/>
  <c r="B188" i="6"/>
  <c r="B218" i="6"/>
  <c r="B219" i="6"/>
  <c r="B228" i="6"/>
  <c r="B258" i="6"/>
  <c r="B259" i="6"/>
  <c r="B300" i="6"/>
  <c r="B304" i="6"/>
  <c r="B307" i="6"/>
  <c r="B339" i="6"/>
  <c r="B380" i="6"/>
  <c r="B383" i="6"/>
  <c r="B419" i="6"/>
  <c r="B500" i="6"/>
  <c r="B504" i="6"/>
  <c r="B579" i="6"/>
  <c r="B663" i="6"/>
  <c r="B667" i="6"/>
  <c r="B700" i="6"/>
  <c r="B708" i="6"/>
  <c r="B740" i="6"/>
  <c r="B744" i="6"/>
  <c r="B747" i="6"/>
  <c r="B779" i="6"/>
  <c r="B820" i="6"/>
  <c r="B824" i="6"/>
  <c r="B827" i="6"/>
  <c r="B859" i="6"/>
  <c r="B938" i="6"/>
  <c r="B944" i="6"/>
  <c r="B947" i="6"/>
  <c r="B1027" i="6"/>
  <c r="B1059" i="6"/>
  <c r="B1107" i="6"/>
  <c r="B1138" i="6"/>
  <c r="B1179" i="6"/>
  <c r="B1184" i="6"/>
  <c r="B1187" i="6"/>
  <c r="B60" i="7"/>
  <c r="B63" i="7"/>
  <c r="B98" i="7"/>
  <c r="B147" i="7"/>
  <c r="B180" i="7"/>
  <c r="B187" i="7"/>
  <c r="B218" i="7"/>
  <c r="B224" i="7"/>
  <c r="B227" i="7"/>
  <c r="B259" i="7"/>
  <c r="B304" i="7"/>
  <c r="B383" i="7"/>
  <c r="B427" i="7"/>
  <c r="B539" i="7"/>
  <c r="B580" i="7"/>
  <c r="B619" i="7"/>
  <c r="B739" i="7"/>
  <c r="B827" i="7"/>
  <c r="B898" i="7"/>
  <c r="B943" i="7"/>
  <c r="B1023" i="7"/>
  <c r="B1103" i="7"/>
  <c r="B1147" i="7"/>
  <c r="B1187" i="7"/>
  <c r="B18" i="8"/>
  <c r="B27" i="8"/>
  <c r="B68" i="8"/>
  <c r="B139" i="8"/>
  <c r="B219" i="8"/>
  <c r="B263" i="8"/>
  <c r="B348" i="8"/>
  <c r="B418" i="8"/>
  <c r="B503" i="8"/>
  <c r="B538" i="8"/>
  <c r="B618" i="8"/>
  <c r="B738" i="8"/>
  <c r="B783" i="8"/>
  <c r="B859" i="8"/>
  <c r="B939" i="8"/>
  <c r="B1019" i="8"/>
  <c r="B1027" i="8"/>
  <c r="B1058" i="8"/>
  <c r="B1147" i="8"/>
  <c r="B18" i="9"/>
  <c r="B100" i="9"/>
  <c r="B104" i="9"/>
  <c r="B108" i="9"/>
  <c r="B139" i="9"/>
  <c r="B178" i="9"/>
  <c r="B228" i="9"/>
  <c r="B459" i="9"/>
  <c r="B498" i="9"/>
  <c r="B780" i="9"/>
  <c r="B783" i="9"/>
  <c r="B788" i="9"/>
  <c r="B818" i="9"/>
  <c r="B823" i="9"/>
  <c r="B867" i="9"/>
  <c r="B1020" i="9"/>
  <c r="B1023" i="9"/>
  <c r="B1139" i="9"/>
  <c r="B58" i="10"/>
  <c r="B188" i="10"/>
  <c r="B220" i="10"/>
  <c r="B224" i="10"/>
  <c r="B268" i="10"/>
  <c r="B299" i="10"/>
  <c r="B304" i="10"/>
  <c r="B547" i="10"/>
  <c r="B659" i="10"/>
  <c r="B703" i="10"/>
  <c r="B739" i="10"/>
  <c r="B747" i="10"/>
  <c r="B1098" i="10"/>
  <c r="B1103" i="10"/>
  <c r="B383" i="11"/>
  <c r="B819" i="11"/>
  <c r="B903" i="11"/>
  <c r="B1107" i="11"/>
  <c r="B1179" i="11"/>
  <c r="B223" i="12"/>
  <c r="B307" i="12"/>
  <c r="B707" i="12"/>
  <c r="B739" i="12"/>
  <c r="B219" i="13"/>
  <c r="B338" i="14"/>
  <c r="B343" i="14"/>
  <c r="B907" i="14"/>
  <c r="B978" i="14"/>
  <c r="B344" i="15"/>
  <c r="B64" i="14"/>
  <c r="B944" i="10"/>
  <c r="B864" i="10"/>
  <c r="B544" i="10"/>
  <c r="B144" i="10"/>
  <c r="B64" i="10"/>
  <c r="B584" i="9"/>
  <c r="B424" i="9"/>
  <c r="B344" i="9"/>
  <c r="B184" i="11"/>
  <c r="B104" i="11"/>
  <c r="B1104" i="10"/>
  <c r="B784" i="10"/>
  <c r="B464" i="10"/>
  <c r="B184" i="9"/>
  <c r="B384" i="8"/>
  <c r="B344" i="8"/>
  <c r="B264" i="8"/>
  <c r="B224" i="8"/>
  <c r="B144" i="8"/>
  <c r="B1184" i="7"/>
  <c r="B1104" i="7"/>
  <c r="B1024" i="7"/>
  <c r="B944" i="7"/>
  <c r="B864" i="7"/>
  <c r="B784" i="7"/>
  <c r="B704" i="7"/>
  <c r="B624" i="7"/>
  <c r="B464" i="7"/>
  <c r="B384" i="7"/>
  <c r="B144" i="7"/>
  <c r="B64" i="7"/>
  <c r="B1144" i="6"/>
  <c r="B424" i="6"/>
  <c r="B744" i="11"/>
  <c r="B264" i="11"/>
  <c r="B1184" i="10"/>
  <c r="B264" i="10"/>
  <c r="B1144" i="9"/>
  <c r="B1064" i="9"/>
  <c r="B744" i="9"/>
  <c r="B224" i="9"/>
  <c r="B144" i="9"/>
  <c r="B424" i="8"/>
  <c r="B304" i="8"/>
  <c r="B544" i="7"/>
  <c r="B260" i="6"/>
  <c r="B308" i="6"/>
  <c r="B420" i="6"/>
  <c r="B780" i="6"/>
  <c r="B784" i="6"/>
  <c r="B860" i="6"/>
  <c r="B1060" i="6"/>
  <c r="B1188" i="6"/>
  <c r="B108" i="7"/>
  <c r="B140" i="8"/>
  <c r="B180" i="8"/>
  <c r="B308" i="8"/>
  <c r="B220" i="9"/>
  <c r="B504" i="9"/>
  <c r="B540" i="9"/>
  <c r="B824" i="9"/>
  <c r="B904" i="9"/>
  <c r="B104" i="10"/>
  <c r="B748" i="10"/>
  <c r="B900" i="10"/>
  <c r="B140" i="11"/>
  <c r="B60" i="6"/>
  <c r="B148" i="6"/>
  <c r="B268" i="6"/>
  <c r="B388" i="6"/>
  <c r="B468" i="6"/>
  <c r="B900" i="6"/>
  <c r="B940" i="6"/>
  <c r="B1020" i="6"/>
  <c r="B1104" i="6"/>
  <c r="B28" i="7"/>
  <c r="B298" i="7"/>
  <c r="B379" i="7"/>
  <c r="B463" i="7"/>
  <c r="B507" i="7"/>
  <c r="B658" i="7"/>
  <c r="B738" i="7"/>
  <c r="B820" i="7"/>
  <c r="B908" i="7"/>
  <c r="B939" i="7"/>
  <c r="B1019" i="7"/>
  <c r="B1068" i="7"/>
  <c r="B1098" i="7"/>
  <c r="B1099" i="7"/>
  <c r="B1183" i="7"/>
  <c r="B64" i="8"/>
  <c r="B67" i="8"/>
  <c r="B107" i="8"/>
  <c r="B259" i="8"/>
  <c r="B343" i="8"/>
  <c r="B388" i="8"/>
  <c r="B427" i="8"/>
  <c r="B499" i="8"/>
  <c r="B583" i="8"/>
  <c r="B659" i="8"/>
  <c r="B779" i="8"/>
  <c r="B823" i="8"/>
  <c r="B858" i="8"/>
  <c r="B907" i="8"/>
  <c r="B987" i="8"/>
  <c r="B1018" i="8"/>
  <c r="B1103" i="8"/>
  <c r="B7" i="9"/>
  <c r="B12" i="9" s="1"/>
  <c r="B27" i="9"/>
  <c r="B67" i="9"/>
  <c r="B99" i="9"/>
  <c r="B103" i="9"/>
  <c r="B107" i="9"/>
  <c r="B138" i="9"/>
  <c r="B187" i="9"/>
  <c r="B304" i="9"/>
  <c r="B307" i="9"/>
  <c r="B458" i="9"/>
  <c r="B578" i="9"/>
  <c r="B627" i="9"/>
  <c r="B779" i="9"/>
  <c r="B787" i="9"/>
  <c r="B987" i="9"/>
  <c r="B1100" i="9"/>
  <c r="B1107" i="9"/>
  <c r="B1183" i="9"/>
  <c r="B1188" i="9"/>
  <c r="B19" i="10"/>
  <c r="B184" i="10"/>
  <c r="B187" i="10"/>
  <c r="B219" i="10"/>
  <c r="B223" i="10"/>
  <c r="B267" i="10"/>
  <c r="B298" i="10"/>
  <c r="B508" i="10"/>
  <c r="B618" i="10"/>
  <c r="B623" i="10"/>
  <c r="B658" i="10"/>
  <c r="B827" i="10"/>
  <c r="B859" i="10"/>
  <c r="B59" i="11"/>
  <c r="B267" i="11"/>
  <c r="B298" i="11"/>
  <c r="B543" i="11"/>
  <c r="B659" i="11"/>
  <c r="B1099" i="11"/>
  <c r="B183" i="12"/>
  <c r="B1147" i="12"/>
  <c r="B587" i="14"/>
  <c r="B618" i="14"/>
  <c r="B427" i="15"/>
  <c r="B459" i="15"/>
  <c r="B498" i="15"/>
  <c r="E1060" i="6"/>
  <c r="E20" i="8"/>
  <c r="E1140" i="8"/>
  <c r="E220" i="6"/>
  <c r="E500" i="6"/>
  <c r="E60" i="8"/>
  <c r="E1180" i="8"/>
  <c r="E620" i="9"/>
  <c r="E740" i="9"/>
  <c r="E260" i="6"/>
  <c r="E540" i="6"/>
  <c r="E980" i="6"/>
  <c r="E580" i="7"/>
  <c r="E60" i="7"/>
  <c r="E20" i="11"/>
  <c r="E820" i="11"/>
  <c r="E981" i="12"/>
  <c r="E506" i="8"/>
  <c r="E586" i="6"/>
  <c r="E705" i="15"/>
  <c r="E385" i="15"/>
  <c r="E105" i="15"/>
  <c r="E585" i="14"/>
  <c r="E505" i="14"/>
  <c r="E105" i="14"/>
  <c r="E745" i="13"/>
  <c r="E585" i="13"/>
  <c r="E105" i="13"/>
  <c r="E65" i="13"/>
  <c r="E1145" i="12"/>
  <c r="E945" i="12"/>
  <c r="E905" i="12"/>
  <c r="E665" i="12"/>
  <c r="E625" i="12"/>
  <c r="E505" i="12"/>
  <c r="E425" i="12"/>
  <c r="E65" i="12"/>
  <c r="E1145" i="11"/>
  <c r="E1065" i="11"/>
  <c r="E905" i="11"/>
  <c r="E865" i="11"/>
  <c r="E825" i="11"/>
  <c r="E785" i="11"/>
  <c r="E625" i="11"/>
  <c r="E345" i="11"/>
  <c r="E65" i="11"/>
  <c r="E25" i="11"/>
  <c r="E985" i="10"/>
  <c r="E865" i="10"/>
  <c r="E785" i="10"/>
  <c r="E745" i="10"/>
  <c r="E705" i="10"/>
  <c r="E665" i="10"/>
  <c r="E585" i="10"/>
  <c r="E345" i="10"/>
  <c r="E945" i="9"/>
  <c r="E705" i="9"/>
  <c r="E185" i="9"/>
  <c r="E65" i="9"/>
  <c r="E905" i="8"/>
  <c r="E785" i="8"/>
  <c r="E705" i="8"/>
  <c r="E625" i="8"/>
  <c r="E585" i="8"/>
  <c r="E505" i="8"/>
  <c r="E945" i="7"/>
  <c r="E905" i="7"/>
  <c r="E865" i="7"/>
  <c r="E785" i="7"/>
  <c r="E745" i="7"/>
  <c r="E385" i="7"/>
  <c r="E985" i="6"/>
  <c r="E865" i="6"/>
  <c r="E825" i="6"/>
  <c r="E705" i="6"/>
  <c r="E505" i="6"/>
  <c r="E385" i="6"/>
  <c r="E345" i="6"/>
  <c r="E185" i="6"/>
  <c r="E105" i="6"/>
  <c r="E1025" i="10"/>
  <c r="E905" i="10"/>
  <c r="E825" i="10"/>
  <c r="E625" i="10"/>
  <c r="E265" i="10"/>
  <c r="E225" i="10"/>
  <c r="E1185" i="9"/>
  <c r="E1145" i="9"/>
  <c r="E865" i="9"/>
  <c r="E665" i="9"/>
  <c r="E585" i="9"/>
  <c r="E385" i="9"/>
  <c r="E145" i="9"/>
  <c r="E105" i="9"/>
  <c r="E1025" i="8"/>
  <c r="E945" i="8"/>
  <c r="E865" i="8"/>
  <c r="E825" i="8"/>
  <c r="E665" i="8"/>
  <c r="E425" i="8"/>
  <c r="E345" i="8"/>
  <c r="E305" i="8"/>
  <c r="E225" i="8"/>
  <c r="E665" i="15"/>
  <c r="E465" i="15"/>
  <c r="E1145" i="14"/>
  <c r="E1065" i="14"/>
  <c r="E985" i="14"/>
  <c r="E945" i="14"/>
  <c r="E905" i="14"/>
  <c r="E785" i="14"/>
  <c r="E705" i="14"/>
  <c r="E185" i="14"/>
  <c r="E65" i="14"/>
  <c r="E1025" i="13"/>
  <c r="E985" i="13"/>
  <c r="E825" i="13"/>
  <c r="E705" i="13"/>
  <c r="E625" i="13"/>
  <c r="E545" i="13"/>
  <c r="E465" i="13"/>
  <c r="E385" i="13"/>
  <c r="E305" i="13"/>
  <c r="E1185" i="12"/>
  <c r="E1065" i="12"/>
  <c r="E1025" i="12"/>
  <c r="E705" i="12"/>
  <c r="E545" i="12"/>
  <c r="E105" i="12"/>
  <c r="E25" i="12"/>
  <c r="E1025" i="11"/>
  <c r="E985" i="11"/>
  <c r="E665" i="11"/>
  <c r="E545" i="11"/>
  <c r="E505" i="11"/>
  <c r="E385" i="11"/>
  <c r="E105" i="11"/>
  <c r="E65" i="6"/>
  <c r="E225" i="6"/>
  <c r="E425" i="7"/>
  <c r="E585" i="7"/>
  <c r="E105" i="8"/>
  <c r="E1105" i="8"/>
  <c r="E305" i="9"/>
  <c r="E465" i="9"/>
  <c r="E785" i="9"/>
  <c r="E905" i="9"/>
  <c r="E65" i="10"/>
  <c r="E185" i="11"/>
  <c r="E265" i="11"/>
  <c r="E305" i="11"/>
  <c r="E585" i="12"/>
  <c r="E745" i="12"/>
  <c r="E825" i="12"/>
  <c r="E1105" i="12"/>
  <c r="E225" i="13"/>
  <c r="E185" i="15"/>
  <c r="E305" i="15"/>
  <c r="E425" i="15"/>
  <c r="E785" i="15"/>
  <c r="E985" i="15"/>
  <c r="E1105" i="15"/>
  <c r="E585" i="6"/>
  <c r="E625" i="6"/>
  <c r="E745" i="6"/>
  <c r="E1025" i="6"/>
  <c r="E1065" i="6"/>
  <c r="E25" i="7"/>
  <c r="E65" i="7"/>
  <c r="E105" i="7"/>
  <c r="E305" i="7"/>
  <c r="E345" i="7"/>
  <c r="E465" i="7"/>
  <c r="E505" i="7"/>
  <c r="E625" i="7"/>
  <c r="E665" i="7"/>
  <c r="E985" i="7"/>
  <c r="E1065" i="7"/>
  <c r="E1145" i="7"/>
  <c r="E1065" i="8"/>
  <c r="E1185" i="8"/>
  <c r="E25" i="9"/>
  <c r="E225" i="9"/>
  <c r="E265" i="9"/>
  <c r="E745" i="9"/>
  <c r="E825" i="9"/>
  <c r="E105" i="10"/>
  <c r="E385" i="10"/>
  <c r="E425" i="10"/>
  <c r="E465" i="10"/>
  <c r="E425" i="11"/>
  <c r="E945" i="11"/>
  <c r="E465" i="12"/>
  <c r="E785" i="12"/>
  <c r="E865" i="12"/>
  <c r="E145" i="13"/>
  <c r="E185" i="13"/>
  <c r="E265" i="13"/>
  <c r="E505" i="13"/>
  <c r="E785" i="13"/>
  <c r="E545" i="14"/>
  <c r="E625" i="14"/>
  <c r="E665" i="14"/>
  <c r="E145" i="15"/>
  <c r="E225" i="15"/>
  <c r="E825" i="15"/>
  <c r="E905" i="15"/>
  <c r="E945" i="15"/>
  <c r="E1065" i="15"/>
  <c r="E1145" i="15"/>
  <c r="E265" i="6"/>
  <c r="E425" i="6"/>
  <c r="E945" i="6"/>
  <c r="E825" i="7"/>
  <c r="E25" i="8"/>
  <c r="E145" i="8"/>
  <c r="E185" i="8"/>
  <c r="E385" i="8"/>
  <c r="E465" i="8"/>
  <c r="E1145" i="8"/>
  <c r="E345" i="9"/>
  <c r="E425" i="9"/>
  <c r="E545" i="9"/>
  <c r="E25" i="10"/>
  <c r="E145" i="10"/>
  <c r="E185" i="10"/>
  <c r="E945" i="10"/>
  <c r="E145" i="11"/>
  <c r="E145" i="6"/>
  <c r="E305" i="6"/>
  <c r="E785" i="6"/>
  <c r="E905" i="6"/>
  <c r="E1185" i="6"/>
  <c r="E145" i="7"/>
  <c r="E185" i="7"/>
  <c r="E545" i="7"/>
  <c r="E705" i="7"/>
  <c r="E265" i="8"/>
  <c r="E545" i="8"/>
  <c r="E985" i="8"/>
  <c r="E985" i="9"/>
  <c r="E1025" i="9"/>
  <c r="E1065" i="9"/>
  <c r="E305" i="10"/>
  <c r="E505" i="10"/>
  <c r="E545" i="10"/>
  <c r="E1105" i="10"/>
  <c r="E465" i="11"/>
  <c r="E705" i="11"/>
  <c r="E745" i="11"/>
  <c r="E1185" i="11"/>
  <c r="E145" i="12"/>
  <c r="E225" i="12"/>
  <c r="E265" i="12"/>
  <c r="E345" i="12"/>
  <c r="E985" i="12"/>
  <c r="E665" i="13"/>
  <c r="E1065" i="13"/>
  <c r="E1105" i="13"/>
  <c r="E1145" i="13"/>
  <c r="E1185" i="13"/>
  <c r="E25" i="14"/>
  <c r="E225" i="14"/>
  <c r="E345" i="14"/>
  <c r="E385" i="14"/>
  <c r="E825" i="14"/>
  <c r="E1105" i="14"/>
  <c r="E25" i="15"/>
  <c r="E65" i="15"/>
  <c r="E104" i="6"/>
  <c r="E703" i="6"/>
  <c r="E910" i="15"/>
  <c r="E670" i="14"/>
  <c r="E70" i="14"/>
  <c r="E910" i="13"/>
  <c r="E750" i="13"/>
  <c r="E590" i="13"/>
  <c r="E70" i="13"/>
  <c r="E30" i="13"/>
  <c r="E1030" i="12"/>
  <c r="E830" i="12"/>
  <c r="E670" i="12"/>
  <c r="E590" i="12"/>
  <c r="E510" i="12"/>
  <c r="E230" i="12"/>
  <c r="E110" i="12"/>
  <c r="E30" i="12"/>
  <c r="E990" i="11"/>
  <c r="E390" i="11"/>
  <c r="E230" i="11"/>
  <c r="E70" i="11"/>
  <c r="E1110" i="10"/>
  <c r="E1070" i="10"/>
  <c r="E990" i="10"/>
  <c r="E710" i="10"/>
  <c r="E590" i="10"/>
  <c r="E510" i="10"/>
  <c r="E470" i="10"/>
  <c r="E390" i="10"/>
  <c r="E150" i="10"/>
  <c r="E110" i="10"/>
  <c r="E70" i="10"/>
  <c r="E1070" i="9"/>
  <c r="E710" i="9"/>
  <c r="E390" i="9"/>
  <c r="E270" i="9"/>
  <c r="E190" i="9"/>
  <c r="E1110" i="8"/>
  <c r="E790" i="8"/>
  <c r="E710" i="8"/>
  <c r="E630" i="8"/>
  <c r="E230" i="8"/>
  <c r="E110" i="8"/>
  <c r="E70" i="8"/>
  <c r="E30" i="8"/>
  <c r="E1070" i="7"/>
  <c r="E1030" i="7"/>
  <c r="E950" i="7"/>
  <c r="E910" i="7"/>
  <c r="E830" i="7"/>
  <c r="E750" i="7"/>
  <c r="E710" i="7"/>
  <c r="E510" i="7"/>
  <c r="E1150" i="6"/>
  <c r="E1070" i="6"/>
  <c r="E1030" i="6"/>
  <c r="E870" i="6"/>
  <c r="E630" i="6"/>
  <c r="E550" i="6"/>
  <c r="E390" i="6"/>
  <c r="E350" i="6"/>
  <c r="E990" i="6"/>
  <c r="E950" i="6"/>
  <c r="E910" i="6"/>
  <c r="E310" i="6"/>
  <c r="E270" i="6"/>
  <c r="E710" i="14"/>
  <c r="E310" i="14"/>
  <c r="E870" i="13"/>
  <c r="E390" i="13"/>
  <c r="E1150" i="12"/>
  <c r="E870" i="12"/>
  <c r="E590" i="11"/>
  <c r="E1190" i="10"/>
  <c r="E1150" i="10"/>
  <c r="E310" i="10"/>
  <c r="E670" i="9"/>
  <c r="E510" i="9"/>
  <c r="E70" i="9"/>
  <c r="E30" i="9"/>
  <c r="E1190" i="8"/>
  <c r="E510" i="8"/>
  <c r="E470" i="8"/>
  <c r="E350" i="8"/>
  <c r="E390" i="7"/>
  <c r="E310" i="7"/>
  <c r="E1070" i="13"/>
  <c r="E270" i="13"/>
  <c r="E710" i="12"/>
  <c r="E430" i="12"/>
  <c r="E150" i="12"/>
  <c r="E1110" i="11"/>
  <c r="E950" i="11"/>
  <c r="E430" i="11"/>
  <c r="E310" i="11"/>
  <c r="E110" i="11"/>
  <c r="E30" i="11"/>
  <c r="E550" i="10"/>
  <c r="E190" i="10"/>
  <c r="E1190" i="9"/>
  <c r="E950" i="9"/>
  <c r="E910" i="9"/>
  <c r="E310" i="9"/>
  <c r="E230" i="9"/>
  <c r="E150" i="9"/>
  <c r="E1150" i="8"/>
  <c r="E830" i="8"/>
  <c r="E550" i="8"/>
  <c r="E390" i="8"/>
  <c r="E190" i="8"/>
  <c r="E1190" i="7"/>
  <c r="E990" i="7"/>
  <c r="E630" i="7"/>
  <c r="E550" i="7"/>
  <c r="E470" i="7"/>
  <c r="E430" i="7"/>
  <c r="E70" i="7"/>
  <c r="E1110" i="6"/>
  <c r="E230" i="14"/>
  <c r="E350" i="12"/>
  <c r="E70" i="12"/>
  <c r="E1150" i="11"/>
  <c r="E1030" i="9"/>
  <c r="E750" i="9"/>
  <c r="E550" i="9"/>
  <c r="E470" i="9"/>
  <c r="E910" i="8"/>
  <c r="E430" i="8"/>
  <c r="E870" i="7"/>
  <c r="E590" i="7"/>
  <c r="E350" i="7"/>
  <c r="E990" i="12"/>
  <c r="E1190" i="12"/>
  <c r="E110" i="13"/>
  <c r="E230" i="13"/>
  <c r="E550" i="13"/>
  <c r="E1030" i="13"/>
  <c r="E150" i="14"/>
  <c r="E270" i="14"/>
  <c r="E470" i="14"/>
  <c r="E1069" i="13"/>
  <c r="E629" i="14"/>
  <c r="E469" i="15"/>
  <c r="E789" i="14"/>
  <c r="E829" i="14"/>
  <c r="E869" i="14"/>
  <c r="E1189" i="14"/>
  <c r="E669" i="15"/>
  <c r="E1029" i="15"/>
  <c r="E509" i="15"/>
  <c r="E389" i="15"/>
  <c r="E69" i="15"/>
  <c r="E1069" i="14"/>
  <c r="E949" i="14"/>
  <c r="E509" i="14"/>
  <c r="E349" i="14"/>
  <c r="E309" i="14"/>
  <c r="E189" i="14"/>
  <c r="E1149" i="13"/>
  <c r="E989" i="13"/>
  <c r="E589" i="13"/>
  <c r="E349" i="13"/>
  <c r="E109" i="13"/>
  <c r="E909" i="12"/>
  <c r="E469" i="12"/>
  <c r="E389" i="12"/>
  <c r="E349" i="12"/>
  <c r="E229" i="12"/>
  <c r="E189" i="12"/>
  <c r="E69" i="12"/>
  <c r="E869" i="11"/>
  <c r="E549" i="11"/>
  <c r="E429" i="11"/>
  <c r="E389" i="11"/>
  <c r="E269" i="11"/>
  <c r="E1189" i="10"/>
  <c r="E1109" i="10"/>
  <c r="E949" i="10"/>
  <c r="E909" i="10"/>
  <c r="E869" i="10"/>
  <c r="E789" i="10"/>
  <c r="E549" i="10"/>
  <c r="E509" i="10"/>
  <c r="E1189" i="9"/>
  <c r="E1149" i="9"/>
  <c r="E1029" i="9"/>
  <c r="E949" i="9"/>
  <c r="E869" i="9"/>
  <c r="E829" i="9"/>
  <c r="E709" i="9"/>
  <c r="E629" i="9"/>
  <c r="E389" i="9"/>
  <c r="E349" i="9"/>
  <c r="E309" i="9"/>
  <c r="E229" i="9"/>
  <c r="E189" i="9"/>
  <c r="E109" i="9"/>
  <c r="E69" i="9"/>
  <c r="E789" i="8"/>
  <c r="E749" i="8"/>
  <c r="E549" i="8"/>
  <c r="E309" i="8"/>
  <c r="E189" i="8"/>
  <c r="E109" i="8"/>
  <c r="E989" i="7"/>
  <c r="E949" i="7"/>
  <c r="E749" i="7"/>
  <c r="E709" i="7"/>
  <c r="E669" i="7"/>
  <c r="E589" i="7"/>
  <c r="E509" i="7"/>
  <c r="E269" i="7"/>
  <c r="E29" i="7"/>
  <c r="E749" i="6"/>
  <c r="E709" i="6"/>
  <c r="E429" i="6"/>
  <c r="E269" i="6"/>
  <c r="E789" i="7"/>
  <c r="E549" i="7"/>
  <c r="E149" i="7"/>
  <c r="E109" i="7"/>
  <c r="E69" i="7"/>
  <c r="E1069" i="6"/>
  <c r="E389" i="6"/>
  <c r="E109" i="6"/>
  <c r="E1109" i="14"/>
  <c r="E909" i="14"/>
  <c r="E749" i="14"/>
  <c r="E709" i="14"/>
  <c r="E589" i="14"/>
  <c r="E389" i="14"/>
  <c r="E229" i="14"/>
  <c r="E1189" i="13"/>
  <c r="E909" i="15"/>
  <c r="E869" i="15"/>
  <c r="E629" i="15"/>
  <c r="E549" i="15"/>
  <c r="E269" i="15"/>
  <c r="E149" i="15"/>
  <c r="E669" i="14"/>
  <c r="E429" i="14"/>
  <c r="E149" i="14"/>
  <c r="E69" i="14"/>
  <c r="E29" i="14"/>
  <c r="E1109" i="13"/>
  <c r="E1029" i="13"/>
  <c r="E949" i="13"/>
  <c r="E869" i="13"/>
  <c r="E829" i="13"/>
  <c r="E749" i="13"/>
  <c r="E709" i="13"/>
  <c r="E669" i="13"/>
  <c r="E509" i="13"/>
  <c r="E389" i="13"/>
  <c r="E309" i="13"/>
  <c r="E189" i="13"/>
  <c r="E149" i="13"/>
  <c r="E1189" i="12"/>
  <c r="E1029" i="12"/>
  <c r="E949" i="12"/>
  <c r="E829" i="12"/>
  <c r="E629" i="12"/>
  <c r="E429" i="12"/>
  <c r="E269" i="12"/>
  <c r="E1189" i="11"/>
  <c r="E1109" i="11"/>
  <c r="E989" i="11"/>
  <c r="E909" i="11"/>
  <c r="E749" i="11"/>
  <c r="E469" i="11"/>
  <c r="E189" i="11"/>
  <c r="E149" i="11"/>
  <c r="E109" i="11"/>
  <c r="E69" i="11"/>
  <c r="E1149" i="10"/>
  <c r="E1069" i="10"/>
  <c r="E629" i="10"/>
  <c r="E469" i="10"/>
  <c r="E429" i="10"/>
  <c r="E309" i="10"/>
  <c r="E189" i="10"/>
  <c r="E149" i="10"/>
  <c r="E29" i="10"/>
  <c r="E1109" i="9"/>
  <c r="E909" i="9"/>
  <c r="E749" i="9"/>
  <c r="E589" i="9"/>
  <c r="E549" i="9"/>
  <c r="E29" i="9"/>
  <c r="E1149" i="8"/>
  <c r="E1109" i="8"/>
  <c r="E1069" i="8"/>
  <c r="E909" i="8"/>
  <c r="E589" i="8"/>
  <c r="E389" i="8"/>
  <c r="E269" i="8"/>
  <c r="E69" i="8"/>
  <c r="E1149" i="7"/>
  <c r="E829" i="7"/>
  <c r="E1189" i="6"/>
  <c r="E1109" i="6"/>
  <c r="E1029" i="6"/>
  <c r="E909" i="6"/>
  <c r="E869" i="6"/>
  <c r="E589" i="6"/>
  <c r="E549" i="6"/>
  <c r="E29" i="15"/>
  <c r="E549" i="14"/>
  <c r="E109" i="14"/>
  <c r="E1021" i="14"/>
  <c r="E860" i="6"/>
  <c r="E100" i="6"/>
  <c r="E140" i="6"/>
  <c r="E740" i="7"/>
  <c r="E780" i="7"/>
  <c r="E860" i="7"/>
  <c r="E1020" i="7"/>
  <c r="E1180" i="7"/>
  <c r="E180" i="8"/>
  <c r="E500" i="8"/>
  <c r="E980" i="8"/>
  <c r="E380" i="9"/>
  <c r="E460" i="6"/>
  <c r="E580" i="6"/>
  <c r="E1180" i="6"/>
  <c r="E180" i="7"/>
  <c r="E220" i="7"/>
  <c r="E340" i="7"/>
  <c r="E820" i="7"/>
  <c r="E220" i="8"/>
  <c r="E420" i="8"/>
  <c r="E740" i="8"/>
  <c r="E100" i="9"/>
  <c r="E220" i="9"/>
  <c r="E980" i="9"/>
  <c r="E1060" i="9"/>
  <c r="E700" i="10"/>
  <c r="E1140" i="10"/>
  <c r="E1180" i="10"/>
  <c r="E300" i="11"/>
  <c r="E740" i="11"/>
  <c r="E900" i="13"/>
  <c r="E1020" i="6"/>
  <c r="E20" i="7"/>
  <c r="E420" i="7"/>
  <c r="E660" i="7"/>
  <c r="E980" i="7"/>
  <c r="E1060" i="7"/>
  <c r="E860" i="8"/>
  <c r="E260" i="9"/>
  <c r="E540" i="9"/>
  <c r="E580" i="9"/>
  <c r="E700" i="9"/>
  <c r="E860" i="9"/>
  <c r="E180" i="13"/>
  <c r="E380" i="15"/>
  <c r="E700" i="6"/>
  <c r="E1100" i="6"/>
  <c r="E100" i="7"/>
  <c r="E300" i="8"/>
  <c r="E1060" i="8"/>
  <c r="E940" i="9"/>
  <c r="E1140" i="9"/>
  <c r="E620" i="10"/>
  <c r="E140" i="14"/>
  <c r="E868" i="12"/>
  <c r="E624" i="11"/>
  <c r="E784" i="6"/>
  <c r="E220" i="15"/>
  <c r="E100" i="15"/>
  <c r="E860" i="14"/>
  <c r="E820" i="14"/>
  <c r="E540" i="14"/>
  <c r="E500" i="14"/>
  <c r="E740" i="13"/>
  <c r="E460" i="13"/>
  <c r="E300" i="13"/>
  <c r="E100" i="13"/>
  <c r="E20" i="13"/>
  <c r="E1180" i="12"/>
  <c r="E1060" i="12"/>
  <c r="E780" i="12"/>
  <c r="E700" i="12"/>
  <c r="E580" i="12"/>
  <c r="E220" i="12"/>
  <c r="E140" i="12"/>
  <c r="E1140" i="11"/>
  <c r="E860" i="11"/>
  <c r="E780" i="11"/>
  <c r="E660" i="11"/>
  <c r="E820" i="15"/>
  <c r="E20" i="15"/>
  <c r="E1020" i="13"/>
  <c r="E980" i="13"/>
  <c r="E940" i="13"/>
  <c r="E860" i="13"/>
  <c r="E380" i="13"/>
  <c r="E340" i="13"/>
  <c r="E220" i="13"/>
  <c r="E1020" i="12"/>
  <c r="E940" i="12"/>
  <c r="E820" i="12"/>
  <c r="E340" i="15"/>
  <c r="E1140" i="14"/>
  <c r="E380" i="14"/>
  <c r="E100" i="14"/>
  <c r="E820" i="13"/>
  <c r="E660" i="13"/>
  <c r="E260" i="13"/>
  <c r="E1100" i="12"/>
  <c r="E620" i="12"/>
  <c r="E540" i="12"/>
  <c r="E500" i="12"/>
  <c r="E340" i="12"/>
  <c r="E20" i="12"/>
  <c r="E940" i="11"/>
  <c r="E620" i="11"/>
  <c r="E500" i="11"/>
  <c r="E380" i="11"/>
  <c r="E260" i="11"/>
  <c r="E140" i="11"/>
  <c r="E900" i="10"/>
  <c r="E860" i="10"/>
  <c r="E820" i="10"/>
  <c r="E780" i="10"/>
  <c r="E460" i="10"/>
  <c r="E420" i="10"/>
  <c r="E340" i="10"/>
  <c r="E140" i="10"/>
  <c r="E100" i="10"/>
  <c r="E780" i="15"/>
  <c r="E260" i="14"/>
  <c r="E220" i="14"/>
  <c r="E1060" i="13"/>
  <c r="E700" i="13"/>
  <c r="E580" i="13"/>
  <c r="E140" i="13"/>
  <c r="E1140" i="12"/>
  <c r="E740" i="12"/>
  <c r="E420" i="12"/>
  <c r="E300" i="12"/>
  <c r="E180" i="12"/>
  <c r="E100" i="12"/>
  <c r="E60" i="12"/>
  <c r="E1060" i="11"/>
  <c r="E700" i="11"/>
  <c r="E540" i="11"/>
  <c r="E420" i="11"/>
  <c r="E220" i="11"/>
  <c r="E180" i="11"/>
  <c r="E60" i="11"/>
  <c r="E1020" i="10"/>
  <c r="E980" i="10"/>
  <c r="E740" i="10"/>
  <c r="E660" i="10"/>
  <c r="E580" i="10"/>
  <c r="E540" i="10"/>
  <c r="E500" i="10"/>
  <c r="E260" i="10"/>
  <c r="E220" i="10"/>
  <c r="E180" i="10"/>
  <c r="E180" i="14"/>
  <c r="E780" i="13"/>
  <c r="E540" i="13"/>
  <c r="E420" i="13"/>
  <c r="E60" i="13"/>
  <c r="E860" i="12"/>
  <c r="E380" i="12"/>
  <c r="E260" i="12"/>
  <c r="E980" i="11"/>
  <c r="E460" i="11"/>
  <c r="E1060" i="10"/>
  <c r="E940" i="10"/>
  <c r="E1100" i="9"/>
  <c r="E900" i="9"/>
  <c r="E780" i="9"/>
  <c r="E660" i="9"/>
  <c r="E460" i="9"/>
  <c r="E340" i="9"/>
  <c r="E180" i="9"/>
  <c r="E140" i="9"/>
  <c r="E60" i="9"/>
  <c r="E940" i="8"/>
  <c r="E900" i="8"/>
  <c r="E820" i="8"/>
  <c r="E700" i="8"/>
  <c r="E660" i="8"/>
  <c r="E620" i="8"/>
  <c r="E580" i="8"/>
  <c r="E380" i="8"/>
  <c r="E100" i="8"/>
  <c r="E1100" i="7"/>
  <c r="E900" i="7"/>
  <c r="E620" i="7"/>
  <c r="E540" i="7"/>
  <c r="E500" i="7"/>
  <c r="E380" i="7"/>
  <c r="E940" i="6"/>
  <c r="E780" i="6"/>
  <c r="E740" i="6"/>
  <c r="E420" i="6"/>
  <c r="E380" i="6"/>
  <c r="E340" i="6"/>
  <c r="E1180" i="11"/>
  <c r="E700" i="15"/>
  <c r="E140" i="15"/>
  <c r="E340" i="14"/>
  <c r="E20" i="14"/>
  <c r="E1180" i="13"/>
  <c r="E1100" i="13"/>
  <c r="E620" i="13"/>
  <c r="E500" i="13"/>
  <c r="E900" i="12"/>
  <c r="E660" i="12"/>
  <c r="E460" i="12"/>
  <c r="E1100" i="11"/>
  <c r="E1020" i="11"/>
  <c r="E900" i="11"/>
  <c r="E580" i="11"/>
  <c r="E100" i="11"/>
  <c r="E1100" i="10"/>
  <c r="E380" i="10"/>
  <c r="E300" i="10"/>
  <c r="E60" i="10"/>
  <c r="E20" i="10"/>
  <c r="E1180" i="9"/>
  <c r="E1020" i="9"/>
  <c r="E820" i="9"/>
  <c r="E420" i="9"/>
  <c r="E300" i="9"/>
  <c r="E20" i="9"/>
  <c r="E1020" i="8"/>
  <c r="E780" i="8"/>
  <c r="E540" i="8"/>
  <c r="E460" i="8"/>
  <c r="E260" i="8"/>
  <c r="E140" i="8"/>
  <c r="E1140" i="7"/>
  <c r="E940" i="7"/>
  <c r="E700" i="7"/>
  <c r="E460" i="7"/>
  <c r="E300" i="7"/>
  <c r="E260" i="7"/>
  <c r="E140" i="7"/>
  <c r="E1140" i="6"/>
  <c r="E900" i="6"/>
  <c r="E820" i="6"/>
  <c r="E660" i="6"/>
  <c r="E620" i="6"/>
  <c r="E300" i="6"/>
  <c r="E180" i="6"/>
  <c r="E60" i="6"/>
  <c r="E1140" i="15"/>
  <c r="E180" i="15"/>
  <c r="E980" i="12"/>
  <c r="E58" i="6"/>
  <c r="E618" i="6"/>
  <c r="E1138" i="6"/>
  <c r="E258" i="7"/>
  <c r="E778" i="7"/>
  <c r="E738" i="8"/>
  <c r="E147" i="6"/>
  <c r="E658" i="6"/>
  <c r="E738" i="6"/>
  <c r="E938" i="6"/>
  <c r="E498" i="7"/>
  <c r="E938" i="7"/>
  <c r="E658" i="12"/>
  <c r="E430" i="14"/>
  <c r="E630" i="14"/>
  <c r="E750" i="14"/>
  <c r="E670" i="15"/>
  <c r="H910" i="11"/>
  <c r="B630" i="15"/>
  <c r="B550" i="15"/>
  <c r="B430" i="15"/>
  <c r="B750" i="15"/>
  <c r="B190" i="15"/>
  <c r="B150" i="15"/>
  <c r="B110" i="15"/>
  <c r="B230" i="14"/>
  <c r="B70" i="15"/>
  <c r="B590" i="15"/>
  <c r="B430" i="14"/>
  <c r="B150" i="14"/>
  <c r="B350" i="15"/>
  <c r="B470" i="14"/>
  <c r="B510" i="12"/>
  <c r="B110" i="12"/>
  <c r="B30" i="12"/>
  <c r="B590" i="12"/>
  <c r="B470" i="12"/>
  <c r="B310" i="12"/>
  <c r="B670" i="15"/>
  <c r="B110" i="14"/>
  <c r="B350" i="12"/>
  <c r="B150" i="12"/>
  <c r="B150" i="9"/>
  <c r="B1110" i="8"/>
  <c r="B1030" i="8"/>
  <c r="B790" i="8"/>
  <c r="B710" i="8"/>
  <c r="B590" i="8"/>
  <c r="B430" i="8"/>
  <c r="B270" i="14"/>
  <c r="B190" i="12"/>
  <c r="B270" i="9"/>
  <c r="B110" i="9"/>
  <c r="B1190" i="8"/>
  <c r="B1150" i="8"/>
  <c r="B1070" i="8"/>
  <c r="B990" i="8"/>
  <c r="B910" i="8"/>
  <c r="B870" i="8"/>
  <c r="B510" i="8"/>
  <c r="B390" i="8"/>
  <c r="B350" i="8"/>
  <c r="B310" i="8"/>
  <c r="B270" i="8"/>
  <c r="B230" i="8"/>
  <c r="B190" i="8"/>
  <c r="B150" i="8"/>
  <c r="B110" i="8"/>
  <c r="B70" i="8"/>
  <c r="B30" i="8"/>
  <c r="B790" i="15"/>
  <c r="B270" i="12"/>
  <c r="B190" i="9"/>
  <c r="B950" i="8"/>
  <c r="B550" i="8"/>
  <c r="B110" i="7"/>
  <c r="B430" i="12"/>
  <c r="B750" i="8"/>
  <c r="B70" i="7"/>
  <c r="B30" i="7"/>
  <c r="B1070" i="6"/>
  <c r="B950" i="6"/>
  <c r="B830" i="6"/>
  <c r="B706" i="15"/>
  <c r="B786" i="15"/>
  <c r="B226" i="14"/>
  <c r="B186" i="14"/>
  <c r="B626" i="15"/>
  <c r="B386" i="15"/>
  <c r="B306" i="15"/>
  <c r="B506" i="15"/>
  <c r="B106" i="14"/>
  <c r="B186" i="15"/>
  <c r="B66" i="15"/>
  <c r="B426" i="14"/>
  <c r="B346" i="14"/>
  <c r="B266" i="14"/>
  <c r="B466" i="12"/>
  <c r="B306" i="12"/>
  <c r="B146" i="12"/>
  <c r="B66" i="12"/>
  <c r="B226" i="15"/>
  <c r="B66" i="14"/>
  <c r="B426" i="12"/>
  <c r="B266" i="12"/>
  <c r="B426" i="15"/>
  <c r="B386" i="14"/>
  <c r="B266" i="9"/>
  <c r="B106" i="9"/>
  <c r="B1026" i="8"/>
  <c r="B666" i="8"/>
  <c r="B226" i="9"/>
  <c r="B1146" i="8"/>
  <c r="B1106" i="8"/>
  <c r="B986" i="8"/>
  <c r="B826" i="8"/>
  <c r="B786" i="8"/>
  <c r="B706" i="8"/>
  <c r="B586" i="8"/>
  <c r="B506" i="8"/>
  <c r="B426" i="8"/>
  <c r="B386" i="8"/>
  <c r="B346" i="8"/>
  <c r="B306" i="8"/>
  <c r="B266" i="8"/>
  <c r="B226" i="8"/>
  <c r="B186" i="8"/>
  <c r="B146" i="8"/>
  <c r="B106" i="8"/>
  <c r="B66" i="8"/>
  <c r="B386" i="12"/>
  <c r="B226" i="12"/>
  <c r="B1066" i="8"/>
  <c r="B626" i="8"/>
  <c r="B546" i="8"/>
  <c r="B26" i="8"/>
  <c r="B106" i="7"/>
  <c r="B586" i="12"/>
  <c r="B546" i="12"/>
  <c r="B186" i="9"/>
  <c r="B1186" i="8"/>
  <c r="B906" i="8"/>
  <c r="B866" i="8"/>
  <c r="B66" i="7"/>
  <c r="B26" i="7"/>
  <c r="B1186" i="6"/>
  <c r="B1106" i="6"/>
  <c r="B946" i="6"/>
  <c r="B866" i="6"/>
  <c r="B826" i="6"/>
  <c r="B702" i="15"/>
  <c r="B542" i="15"/>
  <c r="B342" i="15"/>
  <c r="B822" i="15"/>
  <c r="B622" i="15"/>
  <c r="B102" i="15"/>
  <c r="B462" i="14"/>
  <c r="B62" i="14"/>
  <c r="B182" i="14"/>
  <c r="B142" i="14"/>
  <c r="B382" i="12"/>
  <c r="B342" i="12"/>
  <c r="B222" i="12"/>
  <c r="B102" i="12"/>
  <c r="B62" i="12"/>
  <c r="B342" i="14"/>
  <c r="B582" i="12"/>
  <c r="B542" i="12"/>
  <c r="B182" i="12"/>
  <c r="B502" i="15"/>
  <c r="B502" i="12"/>
  <c r="B262" i="12"/>
  <c r="B22" i="12"/>
  <c r="B222" i="9"/>
  <c r="B1182" i="8"/>
  <c r="B742" i="8"/>
  <c r="B622" i="8"/>
  <c r="B462" i="8"/>
  <c r="B382" i="14"/>
  <c r="B182" i="9"/>
  <c r="B1022" i="8"/>
  <c r="B982" i="8"/>
  <c r="B862" i="8"/>
  <c r="B662" i="8"/>
  <c r="B542" i="8"/>
  <c r="B502" i="8"/>
  <c r="B422" i="8"/>
  <c r="B382" i="8"/>
  <c r="B342" i="8"/>
  <c r="B302" i="8"/>
  <c r="B262" i="8"/>
  <c r="B222" i="8"/>
  <c r="B182" i="8"/>
  <c r="B142" i="8"/>
  <c r="B102" i="8"/>
  <c r="B62" i="8"/>
  <c r="B302" i="9"/>
  <c r="B102" i="9"/>
  <c r="B1142" i="8"/>
  <c r="B1102" i="8"/>
  <c r="B902" i="8"/>
  <c r="B582" i="8"/>
  <c r="B102" i="7"/>
  <c r="B422" i="12"/>
  <c r="B262" i="9"/>
  <c r="B942" i="8"/>
  <c r="B822" i="8"/>
  <c r="B782" i="8"/>
  <c r="B62" i="7"/>
  <c r="B22" i="7"/>
  <c r="B1182" i="6"/>
  <c r="B1022" i="6"/>
  <c r="B982" i="6"/>
  <c r="B942" i="6"/>
  <c r="B902" i="6"/>
  <c r="B862" i="6"/>
  <c r="E818" i="15"/>
  <c r="E1138" i="15"/>
  <c r="E858" i="15"/>
  <c r="E698" i="15"/>
  <c r="E538" i="15"/>
  <c r="E498" i="15"/>
  <c r="E1098" i="15"/>
  <c r="E938" i="15"/>
  <c r="E658" i="15"/>
  <c r="E618" i="15"/>
  <c r="E418" i="15"/>
  <c r="E378" i="15"/>
  <c r="E98" i="15"/>
  <c r="E1178" i="14"/>
  <c r="E1098" i="14"/>
  <c r="E858" i="14"/>
  <c r="E1018" i="15"/>
  <c r="E738" i="15"/>
  <c r="E578" i="15"/>
  <c r="E458" i="15"/>
  <c r="E338" i="15"/>
  <c r="E58" i="15"/>
  <c r="E18" i="15"/>
  <c r="E1138" i="14"/>
  <c r="E1018" i="14"/>
  <c r="E898" i="15"/>
  <c r="E938" i="14"/>
  <c r="E898" i="14"/>
  <c r="E738" i="14"/>
  <c r="E138" i="14"/>
  <c r="E1178" i="13"/>
  <c r="E1058" i="13"/>
  <c r="E898" i="13"/>
  <c r="E458" i="13"/>
  <c r="E218" i="13"/>
  <c r="E98" i="13"/>
  <c r="E18" i="13"/>
  <c r="E1098" i="12"/>
  <c r="E1018" i="12"/>
  <c r="E938" i="12"/>
  <c r="E1178" i="15"/>
  <c r="E1058" i="15"/>
  <c r="E298" i="15"/>
  <c r="E178" i="15"/>
  <c r="E698" i="14"/>
  <c r="E578" i="14"/>
  <c r="E298" i="14"/>
  <c r="E1098" i="13"/>
  <c r="E938" i="13"/>
  <c r="E858" i="13"/>
  <c r="E738" i="13"/>
  <c r="E578" i="13"/>
  <c r="E498" i="13"/>
  <c r="E258" i="13"/>
  <c r="E58" i="13"/>
  <c r="E978" i="15"/>
  <c r="E818" i="14"/>
  <c r="E778" i="14"/>
  <c r="E618" i="14"/>
  <c r="E538" i="14"/>
  <c r="E338" i="14"/>
  <c r="E258" i="14"/>
  <c r="E218" i="14"/>
  <c r="E1138" i="13"/>
  <c r="E1018" i="13"/>
  <c r="E978" i="13"/>
  <c r="E658" i="13"/>
  <c r="E538" i="13"/>
  <c r="E418" i="13"/>
  <c r="E178" i="13"/>
  <c r="E138" i="13"/>
  <c r="E738" i="12"/>
  <c r="E578" i="12"/>
  <c r="E298" i="12"/>
  <c r="E218" i="12"/>
  <c r="E178" i="12"/>
  <c r="E98" i="12"/>
  <c r="E58" i="12"/>
  <c r="E1138" i="11"/>
  <c r="E1098" i="11"/>
  <c r="E1018" i="11"/>
  <c r="E618" i="11"/>
  <c r="E578" i="11"/>
  <c r="E538" i="11"/>
  <c r="E498" i="11"/>
  <c r="E1138" i="10"/>
  <c r="E1098" i="10"/>
  <c r="E978" i="10"/>
  <c r="E658" i="10"/>
  <c r="E618" i="10"/>
  <c r="E498" i="10"/>
  <c r="E458" i="10"/>
  <c r="E98" i="10"/>
  <c r="E18" i="10"/>
  <c r="E218" i="15"/>
  <c r="E378" i="14"/>
  <c r="E98" i="14"/>
  <c r="E298" i="13"/>
  <c r="E1138" i="12"/>
  <c r="E898" i="12"/>
  <c r="E538" i="12"/>
  <c r="E138" i="12"/>
  <c r="E938" i="11"/>
  <c r="E898" i="11"/>
  <c r="E818" i="11"/>
  <c r="E658" i="11"/>
  <c r="E218" i="11"/>
  <c r="E178" i="11"/>
  <c r="E138" i="11"/>
  <c r="E98" i="11"/>
  <c r="E938" i="10"/>
  <c r="E738" i="10"/>
  <c r="E378" i="10"/>
  <c r="E298" i="10"/>
  <c r="E258" i="10"/>
  <c r="E218" i="10"/>
  <c r="E138" i="10"/>
  <c r="E58" i="10"/>
  <c r="E1098" i="9"/>
  <c r="E938" i="9"/>
  <c r="E858" i="9"/>
  <c r="E458" i="14"/>
  <c r="E418" i="14"/>
  <c r="E178" i="14"/>
  <c r="E818" i="13"/>
  <c r="E778" i="13"/>
  <c r="E698" i="13"/>
  <c r="E618" i="13"/>
  <c r="E378" i="13"/>
  <c r="E338" i="13"/>
  <c r="E698" i="12"/>
  <c r="E618" i="12"/>
  <c r="E498" i="12"/>
  <c r="E258" i="12"/>
  <c r="E18" i="12"/>
  <c r="E1178" i="11"/>
  <c r="E1058" i="11"/>
  <c r="E858" i="11"/>
  <c r="E778" i="11"/>
  <c r="E458" i="11"/>
  <c r="E338" i="11"/>
  <c r="E18" i="11"/>
  <c r="E1058" i="10"/>
  <c r="E858" i="10"/>
  <c r="E778" i="10"/>
  <c r="E538" i="10"/>
  <c r="E178" i="10"/>
  <c r="E1058" i="9"/>
  <c r="E1018" i="9"/>
  <c r="E978" i="9"/>
  <c r="E818" i="9"/>
  <c r="E538" i="9"/>
  <c r="E378" i="9"/>
  <c r="E298" i="9"/>
  <c r="E178" i="9"/>
  <c r="E138" i="9"/>
  <c r="E18" i="9"/>
  <c r="E1178" i="8"/>
  <c r="E1098" i="8"/>
  <c r="E1018" i="8"/>
  <c r="E938" i="8"/>
  <c r="E898" i="8"/>
  <c r="E538" i="8"/>
  <c r="E418" i="8"/>
  <c r="E338" i="8"/>
  <c r="E298" i="8"/>
  <c r="E258" i="8"/>
  <c r="E178" i="8"/>
  <c r="E138" i="8"/>
  <c r="E98" i="8"/>
  <c r="E658" i="14"/>
  <c r="E1178" i="12"/>
  <c r="E818" i="12"/>
  <c r="E418" i="11"/>
  <c r="E1178" i="10"/>
  <c r="E818" i="10"/>
  <c r="E698" i="9"/>
  <c r="E618" i="9"/>
  <c r="E458" i="9"/>
  <c r="E658" i="8"/>
  <c r="E498" i="8"/>
  <c r="E378" i="8"/>
  <c r="E218" i="8"/>
  <c r="E58" i="8"/>
  <c r="E858" i="12"/>
  <c r="E378" i="12"/>
  <c r="E338" i="12"/>
  <c r="E978" i="11"/>
  <c r="E698" i="11"/>
  <c r="E898" i="10"/>
  <c r="E1138" i="9"/>
  <c r="E498" i="9"/>
  <c r="E338" i="9"/>
  <c r="E978" i="8"/>
  <c r="E858" i="8"/>
  <c r="E818" i="8"/>
  <c r="E698" i="8"/>
  <c r="E458" i="8"/>
  <c r="E18" i="8"/>
  <c r="E1178" i="7"/>
  <c r="E978" i="7"/>
  <c r="E618" i="7"/>
  <c r="E458" i="7"/>
  <c r="E418" i="7"/>
  <c r="E378" i="7"/>
  <c r="E178" i="7"/>
  <c r="E258" i="15"/>
  <c r="E1058" i="14"/>
  <c r="E1058" i="12"/>
  <c r="E458" i="12"/>
  <c r="E418" i="12"/>
  <c r="E738" i="11"/>
  <c r="E378" i="11"/>
  <c r="E58" i="11"/>
  <c r="E698" i="10"/>
  <c r="E1178" i="9"/>
  <c r="E578" i="9"/>
  <c r="E418" i="9"/>
  <c r="E218" i="9"/>
  <c r="E98" i="9"/>
  <c r="E778" i="8"/>
  <c r="E578" i="8"/>
  <c r="E1138" i="7"/>
  <c r="E898" i="7"/>
  <c r="E858" i="7"/>
  <c r="E658" i="7"/>
  <c r="E298" i="7"/>
  <c r="E138" i="7"/>
  <c r="E58" i="7"/>
  <c r="E978" i="6"/>
  <c r="E858" i="6"/>
  <c r="E507" i="14"/>
  <c r="E187" i="14"/>
  <c r="E147" i="10"/>
  <c r="E667" i="13"/>
  <c r="E1027" i="10"/>
  <c r="E1147" i="8"/>
  <c r="E1187" i="12"/>
  <c r="E347" i="10"/>
  <c r="E867" i="12"/>
  <c r="E947" i="13"/>
  <c r="E1027" i="9"/>
  <c r="E547" i="7"/>
  <c r="E943" i="10"/>
  <c r="E1143" i="7"/>
  <c r="E979" i="15"/>
  <c r="K429" i="14"/>
  <c r="K509" i="15"/>
  <c r="K29" i="14"/>
  <c r="K549" i="15"/>
  <c r="K1109" i="13"/>
  <c r="K149" i="13"/>
  <c r="K429" i="12"/>
  <c r="K349" i="11"/>
  <c r="K1029" i="10"/>
  <c r="K869" i="10"/>
  <c r="K269" i="10"/>
  <c r="K109" i="12"/>
  <c r="K29" i="12"/>
  <c r="K749" i="10"/>
  <c r="K549" i="10"/>
  <c r="K1029" i="12"/>
  <c r="K709" i="12"/>
  <c r="K1109" i="10"/>
  <c r="K629" i="9"/>
  <c r="K989" i="8"/>
  <c r="K389" i="8"/>
  <c r="K229" i="8"/>
  <c r="K69" i="8"/>
  <c r="K909" i="10"/>
  <c r="K589" i="10"/>
  <c r="K429" i="10"/>
  <c r="K949" i="8"/>
  <c r="K749" i="8"/>
  <c r="K629" i="8"/>
  <c r="K1109" i="7"/>
  <c r="K869" i="7"/>
  <c r="K829" i="7"/>
  <c r="K629" i="7"/>
  <c r="K589" i="11"/>
  <c r="K1069" i="7"/>
  <c r="K789" i="7"/>
  <c r="K549" i="7"/>
  <c r="K509" i="7"/>
  <c r="K309" i="7"/>
  <c r="K1189" i="6"/>
  <c r="K869" i="6"/>
  <c r="K825" i="12"/>
  <c r="K505" i="15"/>
  <c r="K665" i="14"/>
  <c r="K65" i="13"/>
  <c r="K25" i="13"/>
  <c r="K225" i="14"/>
  <c r="K1145" i="13"/>
  <c r="K825" i="13"/>
  <c r="K1025" i="11"/>
  <c r="K545" i="11"/>
  <c r="K945" i="10"/>
  <c r="K465" i="10"/>
  <c r="K305" i="12"/>
  <c r="K705" i="10"/>
  <c r="K1065" i="9"/>
  <c r="K385" i="13"/>
  <c r="K1145" i="8"/>
  <c r="K345" i="8"/>
  <c r="K185" i="8"/>
  <c r="K1145" i="12"/>
  <c r="K385" i="11"/>
  <c r="K785" i="10"/>
  <c r="K65" i="10"/>
  <c r="K1065" i="7"/>
  <c r="K545" i="7"/>
  <c r="K265" i="7"/>
  <c r="K225" i="13"/>
  <c r="K985" i="7"/>
  <c r="K945" i="7"/>
  <c r="K745" i="7"/>
  <c r="K225" i="7"/>
  <c r="K261" i="14"/>
  <c r="K221" i="13"/>
  <c r="K1141" i="11"/>
  <c r="K1101" i="11"/>
  <c r="K581" i="11"/>
  <c r="K501" i="10"/>
  <c r="K181" i="10"/>
  <c r="K861" i="9"/>
  <c r="K941" i="11"/>
  <c r="K1021" i="8"/>
  <c r="K501" i="8"/>
  <c r="K301" i="8"/>
  <c r="K141" i="8"/>
  <c r="K741" i="11"/>
  <c r="K1021" i="10"/>
  <c r="K341" i="9"/>
  <c r="K341" i="11"/>
  <c r="K901" i="10"/>
  <c r="K461" i="8"/>
  <c r="K21" i="8"/>
  <c r="K981" i="7"/>
  <c r="K701" i="7"/>
  <c r="K461" i="7"/>
  <c r="K421" i="7"/>
  <c r="K221" i="7"/>
  <c r="K261" i="12"/>
  <c r="K1181" i="7"/>
  <c r="K661" i="7"/>
  <c r="K381" i="7"/>
  <c r="K141" i="7"/>
  <c r="K101" i="7"/>
  <c r="H709" i="13"/>
  <c r="H669" i="14"/>
  <c r="H949" i="13"/>
  <c r="H29" i="13"/>
  <c r="H1189" i="12"/>
  <c r="H229" i="12"/>
  <c r="H1189" i="11"/>
  <c r="H269" i="10"/>
  <c r="H69" i="10"/>
  <c r="H1149" i="8"/>
  <c r="H1069" i="8"/>
  <c r="H909" i="8"/>
  <c r="H349" i="8"/>
  <c r="H269" i="8"/>
  <c r="H189" i="8"/>
  <c r="H109" i="8"/>
  <c r="H269" i="12"/>
  <c r="H629" i="11"/>
  <c r="H189" i="11"/>
  <c r="H429" i="9"/>
  <c r="H229" i="9"/>
  <c r="H789" i="9"/>
  <c r="H669" i="9"/>
  <c r="H309" i="9"/>
  <c r="H669" i="8"/>
  <c r="H1189" i="7"/>
  <c r="H589" i="7"/>
  <c r="H349" i="7"/>
  <c r="H989" i="11"/>
  <c r="H29" i="11"/>
  <c r="H69" i="9"/>
  <c r="H709" i="8"/>
  <c r="H549" i="8"/>
  <c r="H869" i="7"/>
  <c r="H269" i="7"/>
  <c r="H109" i="7"/>
  <c r="H1109" i="6"/>
  <c r="H825" i="15"/>
  <c r="H305" i="11"/>
  <c r="H865" i="11"/>
  <c r="H425" i="11"/>
  <c r="H665" i="10"/>
  <c r="H65" i="10"/>
  <c r="H65" i="9"/>
  <c r="H985" i="8"/>
  <c r="H505" i="8"/>
  <c r="H385" i="8"/>
  <c r="H305" i="8"/>
  <c r="H225" i="8"/>
  <c r="H145" i="8"/>
  <c r="H65" i="8"/>
  <c r="H545" i="9"/>
  <c r="H185" i="9"/>
  <c r="H1065" i="8"/>
  <c r="H425" i="9"/>
  <c r="H105" i="9"/>
  <c r="H1025" i="7"/>
  <c r="H785" i="7"/>
  <c r="H345" i="7"/>
  <c r="H265" i="9"/>
  <c r="H625" i="8"/>
  <c r="H705" i="7"/>
  <c r="H465" i="7"/>
  <c r="H701" i="15"/>
  <c r="H1101" i="14"/>
  <c r="H1101" i="13"/>
  <c r="H621" i="13"/>
  <c r="H21" i="14"/>
  <c r="H701" i="10"/>
  <c r="H541" i="10"/>
  <c r="H61" i="12"/>
  <c r="H301" i="10"/>
  <c r="H381" i="10"/>
  <c r="H181" i="10"/>
  <c r="H1021" i="9"/>
  <c r="H661" i="8"/>
  <c r="H541" i="8"/>
  <c r="H421" i="8"/>
  <c r="H341" i="8"/>
  <c r="H261" i="8"/>
  <c r="H181" i="8"/>
  <c r="H101" i="8"/>
  <c r="H301" i="9"/>
  <c r="H141" i="9"/>
  <c r="H701" i="11"/>
  <c r="H901" i="9"/>
  <c r="H221" i="9"/>
  <c r="H1021" i="8"/>
  <c r="H701" i="8"/>
  <c r="H781" i="7"/>
  <c r="H181" i="7"/>
  <c r="H61" i="11"/>
  <c r="H581" i="8"/>
  <c r="H461" i="8"/>
  <c r="H21" i="8"/>
  <c r="H1141" i="7"/>
  <c r="H901" i="7"/>
  <c r="H461" i="7"/>
  <c r="B66" i="6"/>
  <c r="H69" i="6"/>
  <c r="E138" i="6"/>
  <c r="B150" i="6"/>
  <c r="E178" i="6"/>
  <c r="H225" i="6"/>
  <c r="E227" i="6"/>
  <c r="H229" i="6"/>
  <c r="K261" i="6"/>
  <c r="B266" i="6"/>
  <c r="B270" i="6"/>
  <c r="E298" i="6"/>
  <c r="H341" i="6"/>
  <c r="B346" i="6"/>
  <c r="B350" i="6"/>
  <c r="E378" i="6"/>
  <c r="H381" i="6"/>
  <c r="B386" i="6"/>
  <c r="B390" i="6"/>
  <c r="E418" i="6"/>
  <c r="B422" i="6"/>
  <c r="B426" i="6"/>
  <c r="K429" i="6"/>
  <c r="B462" i="6"/>
  <c r="H465" i="6"/>
  <c r="E467" i="6"/>
  <c r="B550" i="6"/>
  <c r="E778" i="6"/>
  <c r="B790" i="6"/>
  <c r="E818" i="6"/>
  <c r="E898" i="6"/>
  <c r="H901" i="6"/>
  <c r="K985" i="6"/>
  <c r="H989" i="6"/>
  <c r="B1026" i="6"/>
  <c r="B1030" i="6"/>
  <c r="E1058" i="6"/>
  <c r="B1062" i="6"/>
  <c r="B1066" i="6"/>
  <c r="K1069" i="6"/>
  <c r="B1142" i="6"/>
  <c r="H1145" i="6"/>
  <c r="E1147" i="6"/>
  <c r="H1185" i="6"/>
  <c r="B1190" i="6"/>
  <c r="E18" i="7"/>
  <c r="E98" i="7"/>
  <c r="H101" i="7"/>
  <c r="E338" i="7"/>
  <c r="K341" i="7"/>
  <c r="K541" i="7"/>
  <c r="K585" i="7"/>
  <c r="H665" i="7"/>
  <c r="H669" i="7"/>
  <c r="E698" i="7"/>
  <c r="E738" i="7"/>
  <c r="K741" i="7"/>
  <c r="K949" i="7"/>
  <c r="H989" i="7"/>
  <c r="E1018" i="7"/>
  <c r="K1149" i="7"/>
  <c r="K1189" i="7"/>
  <c r="E618" i="8"/>
  <c r="K621" i="8"/>
  <c r="B702" i="8"/>
  <c r="B946" i="8"/>
  <c r="E1058" i="8"/>
  <c r="B1062" i="8"/>
  <c r="E1138" i="8"/>
  <c r="B306" i="9"/>
  <c r="K429" i="9"/>
  <c r="E738" i="9"/>
  <c r="E418" i="10"/>
  <c r="K985" i="10"/>
  <c r="E1018" i="10"/>
  <c r="E1067" i="10"/>
  <c r="K1069" i="10"/>
  <c r="H509" i="11"/>
  <c r="K901" i="11"/>
  <c r="E138" i="15"/>
  <c r="B582" i="15"/>
  <c r="B222" i="6"/>
  <c r="B226" i="6"/>
  <c r="K229" i="6"/>
  <c r="B262" i="6"/>
  <c r="B302" i="6"/>
  <c r="B306" i="6"/>
  <c r="B310" i="6"/>
  <c r="E338" i="6"/>
  <c r="B342" i="6"/>
  <c r="B382" i="6"/>
  <c r="B430" i="6"/>
  <c r="B466" i="6"/>
  <c r="H469" i="6"/>
  <c r="E578" i="6"/>
  <c r="H581" i="6"/>
  <c r="H589" i="6"/>
  <c r="K665" i="6"/>
  <c r="H669" i="6"/>
  <c r="K705" i="6"/>
  <c r="H745" i="6"/>
  <c r="H749" i="6"/>
  <c r="H781" i="6"/>
  <c r="B822" i="6"/>
  <c r="K901" i="6"/>
  <c r="B986" i="6"/>
  <c r="B990" i="6"/>
  <c r="E1018" i="6"/>
  <c r="H1021" i="6"/>
  <c r="E1098" i="6"/>
  <c r="B1146" i="6"/>
  <c r="B1150" i="6"/>
  <c r="E1178" i="6"/>
  <c r="H1181" i="6"/>
  <c r="K25" i="7"/>
  <c r="H69" i="7"/>
  <c r="K149" i="7"/>
  <c r="E218" i="7"/>
  <c r="K305" i="7"/>
  <c r="K429" i="7"/>
  <c r="E538" i="7"/>
  <c r="E578" i="7"/>
  <c r="H581" i="7"/>
  <c r="K625" i="7"/>
  <c r="K665" i="7"/>
  <c r="K781" i="7"/>
  <c r="K865" i="7"/>
  <c r="H985" i="7"/>
  <c r="E1058" i="7"/>
  <c r="K1061" i="7"/>
  <c r="H1101" i="7"/>
  <c r="H1105" i="7"/>
  <c r="K429" i="8"/>
  <c r="B470" i="8"/>
  <c r="H589" i="8"/>
  <c r="B630" i="8"/>
  <c r="K665" i="8"/>
  <c r="H789" i="8"/>
  <c r="B230" i="9"/>
  <c r="E258" i="9"/>
  <c r="E778" i="9"/>
  <c r="E578" i="10"/>
  <c r="H581" i="10"/>
  <c r="E258" i="11"/>
  <c r="E298" i="11"/>
  <c r="H141" i="12"/>
  <c r="E778" i="12"/>
  <c r="E947" i="12"/>
  <c r="E978" i="12"/>
  <c r="E978" i="14"/>
  <c r="B470" i="15"/>
  <c r="B1098" i="15"/>
  <c r="B978" i="15"/>
  <c r="B778" i="15"/>
  <c r="B898" i="15"/>
  <c r="B298" i="15"/>
  <c r="B1058" i="14"/>
  <c r="B938" i="14"/>
  <c r="B738" i="14"/>
  <c r="B658" i="14"/>
  <c r="B578" i="14"/>
  <c r="B298" i="14"/>
  <c r="B1138" i="15"/>
  <c r="B938" i="15"/>
  <c r="B698" i="15"/>
  <c r="B658" i="15"/>
  <c r="B618" i="15"/>
  <c r="B538" i="15"/>
  <c r="B378" i="15"/>
  <c r="B1098" i="14"/>
  <c r="B1147" i="15"/>
  <c r="B827" i="15"/>
  <c r="B787" i="15"/>
  <c r="B627" i="15"/>
  <c r="B587" i="15"/>
  <c r="B547" i="15"/>
  <c r="B467" i="15"/>
  <c r="B387" i="15"/>
  <c r="B1067" i="15"/>
  <c r="B1027" i="15"/>
  <c r="B907" i="15"/>
  <c r="B307" i="15"/>
  <c r="B267" i="15"/>
  <c r="B67" i="15"/>
  <c r="B707" i="14"/>
  <c r="B547" i="14"/>
  <c r="B347" i="14"/>
  <c r="B267" i="14"/>
  <c r="B867" i="15"/>
  <c r="B227" i="15"/>
  <c r="B27" i="15"/>
  <c r="B1187" i="14"/>
  <c r="B743" i="15"/>
  <c r="B503" i="15"/>
  <c r="B823" i="15"/>
  <c r="B423" i="15"/>
  <c r="B863" i="14"/>
  <c r="B663" i="14"/>
  <c r="B623" i="14"/>
  <c r="B303" i="14"/>
  <c r="B263" i="14"/>
  <c r="B1143" i="15"/>
  <c r="B1103" i="15"/>
  <c r="B583" i="15"/>
  <c r="B543" i="15"/>
  <c r="B223" i="15"/>
  <c r="B183" i="15"/>
  <c r="B103" i="15"/>
  <c r="B1023" i="14"/>
  <c r="B1099" i="15"/>
  <c r="B979" i="15"/>
  <c r="B1059" i="15"/>
  <c r="B299" i="15"/>
  <c r="B1059" i="14"/>
  <c r="B939" i="14"/>
  <c r="B739" i="14"/>
  <c r="B659" i="14"/>
  <c r="B579" i="14"/>
  <c r="B299" i="14"/>
  <c r="B939" i="15"/>
  <c r="B899" i="15"/>
  <c r="B779" i="15"/>
  <c r="B659" i="15"/>
  <c r="B1099" i="14"/>
  <c r="E1100" i="15"/>
  <c r="E980" i="15"/>
  <c r="E500" i="15"/>
  <c r="E420" i="15"/>
  <c r="E1060" i="15"/>
  <c r="E580" i="15"/>
  <c r="E300" i="15"/>
  <c r="E1060" i="14"/>
  <c r="E940" i="14"/>
  <c r="E740" i="14"/>
  <c r="E700" i="14"/>
  <c r="E660" i="14"/>
  <c r="E580" i="14"/>
  <c r="E420" i="14"/>
  <c r="E300" i="14"/>
  <c r="E900" i="15"/>
  <c r="E660" i="15"/>
  <c r="H1058" i="15"/>
  <c r="H1018" i="15"/>
  <c r="H898" i="15"/>
  <c r="H738" i="15"/>
  <c r="H618" i="15"/>
  <c r="H378" i="15"/>
  <c r="H338" i="15"/>
  <c r="K1028" i="15"/>
  <c r="K788" i="15"/>
  <c r="K588" i="15"/>
  <c r="K508" i="15"/>
  <c r="K468" i="15"/>
  <c r="K348" i="15"/>
  <c r="K1180" i="15"/>
  <c r="K900" i="15"/>
  <c r="K580" i="15"/>
  <c r="H868" i="15"/>
  <c r="H308" i="15"/>
  <c r="H1184" i="15"/>
  <c r="H1024" i="15"/>
  <c r="H664" i="15"/>
  <c r="H424" i="15"/>
  <c r="K1108" i="14"/>
  <c r="H1138" i="14"/>
  <c r="H1188" i="14"/>
  <c r="H18" i="15"/>
  <c r="H24" i="15"/>
  <c r="H58" i="15"/>
  <c r="K100" i="15"/>
  <c r="K104" i="15"/>
  <c r="H184" i="15"/>
  <c r="H224" i="15"/>
  <c r="K228" i="15"/>
  <c r="H458" i="15"/>
  <c r="H508" i="15"/>
  <c r="H538" i="15"/>
  <c r="H548" i="15"/>
  <c r="H578" i="15"/>
  <c r="H628" i="15"/>
  <c r="H698" i="15"/>
  <c r="H740" i="15"/>
  <c r="E830" i="15"/>
  <c r="H900" i="15"/>
  <c r="H908" i="15"/>
  <c r="K944" i="15"/>
  <c r="H984" i="15"/>
  <c r="H1104" i="15"/>
  <c r="H1138" i="15"/>
  <c r="H1148" i="15"/>
  <c r="H622" i="14"/>
  <c r="K1190" i="15"/>
  <c r="K1110" i="15"/>
  <c r="K1030" i="15"/>
  <c r="K910" i="15"/>
  <c r="K630" i="15"/>
  <c r="K510" i="15"/>
  <c r="K990" i="15"/>
  <c r="K870" i="15"/>
  <c r="K550" i="15"/>
  <c r="K470" i="15"/>
  <c r="K110" i="15"/>
  <c r="K1110" i="14"/>
  <c r="K910" i="14"/>
  <c r="K790" i="14"/>
  <c r="K630" i="14"/>
  <c r="K590" i="14"/>
  <c r="K1070" i="15"/>
  <c r="K750" i="15"/>
  <c r="K30" i="15"/>
  <c r="K1070" i="14"/>
  <c r="K990" i="14"/>
  <c r="K950" i="14"/>
  <c r="K830" i="14"/>
  <c r="K350" i="14"/>
  <c r="K310" i="14"/>
  <c r="K230" i="14"/>
  <c r="K190" i="14"/>
  <c r="K70" i="14"/>
  <c r="K30" i="14"/>
  <c r="K1150" i="13"/>
  <c r="K1110" i="13"/>
  <c r="K1070" i="13"/>
  <c r="K910" i="13"/>
  <c r="K590" i="13"/>
  <c r="K270" i="13"/>
  <c r="K1150" i="15"/>
  <c r="K830" i="15"/>
  <c r="K790" i="15"/>
  <c r="K670" i="15"/>
  <c r="K390" i="15"/>
  <c r="K1190" i="14"/>
  <c r="K1150" i="14"/>
  <c r="K670" i="14"/>
  <c r="K550" i="14"/>
  <c r="K430" i="14"/>
  <c r="K950" i="13"/>
  <c r="K750" i="13"/>
  <c r="K710" i="13"/>
  <c r="K630" i="13"/>
  <c r="K430" i="13"/>
  <c r="K390" i="13"/>
  <c r="K310" i="13"/>
  <c r="K110" i="13"/>
  <c r="K70" i="13"/>
  <c r="K870" i="12"/>
  <c r="K590" i="12"/>
  <c r="K390" i="12"/>
  <c r="K350" i="12"/>
  <c r="K310" i="12"/>
  <c r="K190" i="12"/>
  <c r="K1150" i="11"/>
  <c r="K830" i="11"/>
  <c r="K670" i="11"/>
  <c r="K510" i="11"/>
  <c r="K430" i="11"/>
  <c r="K70" i="11"/>
  <c r="K1190" i="10"/>
  <c r="K870" i="10"/>
  <c r="K670" i="10"/>
  <c r="K630" i="10"/>
  <c r="K430" i="10"/>
  <c r="K390" i="10"/>
  <c r="K30" i="10"/>
  <c r="K870" i="9"/>
  <c r="K790" i="9"/>
  <c r="K750" i="9"/>
  <c r="K590" i="9"/>
  <c r="K550" i="9"/>
  <c r="K1190" i="8"/>
  <c r="K1150" i="8"/>
  <c r="K1030" i="8"/>
  <c r="K590" i="15"/>
  <c r="K270" i="15"/>
  <c r="K190" i="15"/>
  <c r="K1030" i="14"/>
  <c r="K870" i="14"/>
  <c r="K430" i="15"/>
  <c r="K310" i="15"/>
  <c r="K710" i="14"/>
  <c r="K390" i="14"/>
  <c r="K110" i="14"/>
  <c r="K870" i="13"/>
  <c r="K670" i="13"/>
  <c r="K470" i="13"/>
  <c r="K1190" i="12"/>
  <c r="K950" i="12"/>
  <c r="K910" i="12"/>
  <c r="K630" i="12"/>
  <c r="K510" i="12"/>
  <c r="K230" i="12"/>
  <c r="K30" i="12"/>
  <c r="K1190" i="11"/>
  <c r="K910" i="11"/>
  <c r="K870" i="11"/>
  <c r="K590" i="11"/>
  <c r="K30" i="11"/>
  <c r="K710" i="15"/>
  <c r="K350" i="15"/>
  <c r="K230" i="15"/>
  <c r="K510" i="14"/>
  <c r="K470" i="14"/>
  <c r="K270" i="14"/>
  <c r="K830" i="13"/>
  <c r="K550" i="13"/>
  <c r="K350" i="13"/>
  <c r="K150" i="13"/>
  <c r="K1070" i="12"/>
  <c r="K750" i="12"/>
  <c r="K70" i="15"/>
  <c r="K150" i="14"/>
  <c r="K990" i="13"/>
  <c r="K230" i="13"/>
  <c r="K190" i="13"/>
  <c r="K30" i="13"/>
  <c r="K150" i="12"/>
  <c r="K1070" i="11"/>
  <c r="K630" i="11"/>
  <c r="K550" i="11"/>
  <c r="K470" i="11"/>
  <c r="K150" i="11"/>
  <c r="K1110" i="10"/>
  <c r="K1070" i="10"/>
  <c r="K990" i="10"/>
  <c r="K510" i="10"/>
  <c r="K470" i="10"/>
  <c r="K350" i="10"/>
  <c r="K270" i="10"/>
  <c r="K110" i="10"/>
  <c r="K1030" i="9"/>
  <c r="K630" i="9"/>
  <c r="K310" i="9"/>
  <c r="K990" i="8"/>
  <c r="K470" i="8"/>
  <c r="K350" i="8"/>
  <c r="K190" i="8"/>
  <c r="K1110" i="7"/>
  <c r="K1070" i="7"/>
  <c r="K790" i="7"/>
  <c r="K750" i="7"/>
  <c r="K470" i="7"/>
  <c r="K430" i="7"/>
  <c r="K150" i="7"/>
  <c r="K110" i="7"/>
  <c r="K1150" i="6"/>
  <c r="K750" i="14"/>
  <c r="K790" i="13"/>
  <c r="K510" i="13"/>
  <c r="K1030" i="12"/>
  <c r="K710" i="12"/>
  <c r="K270" i="12"/>
  <c r="K390" i="11"/>
  <c r="K310" i="11"/>
  <c r="K230" i="11"/>
  <c r="K950" i="10"/>
  <c r="K910" i="10"/>
  <c r="K790" i="10"/>
  <c r="K750" i="10"/>
  <c r="K590" i="10"/>
  <c r="K550" i="10"/>
  <c r="K310" i="10"/>
  <c r="K150" i="10"/>
  <c r="K1190" i="9"/>
  <c r="K990" i="9"/>
  <c r="K830" i="9"/>
  <c r="K510" i="9"/>
  <c r="K390" i="9"/>
  <c r="K270" i="9"/>
  <c r="K230" i="9"/>
  <c r="K190" i="9"/>
  <c r="K150" i="9"/>
  <c r="K110" i="9"/>
  <c r="K1070" i="8"/>
  <c r="K870" i="8"/>
  <c r="K670" i="8"/>
  <c r="K550" i="8"/>
  <c r="K1186" i="15"/>
  <c r="K1026" i="15"/>
  <c r="K986" i="15"/>
  <c r="K906" i="15"/>
  <c r="K586" i="15"/>
  <c r="K826" i="15"/>
  <c r="K786" i="15"/>
  <c r="K746" i="15"/>
  <c r="K706" i="15"/>
  <c r="K546" i="15"/>
  <c r="K346" i="15"/>
  <c r="K306" i="15"/>
  <c r="K106" i="15"/>
  <c r="K66" i="15"/>
  <c r="K26" i="15"/>
  <c r="K1066" i="14"/>
  <c r="K866" i="14"/>
  <c r="K826" i="14"/>
  <c r="K746" i="14"/>
  <c r="K706" i="14"/>
  <c r="K626" i="14"/>
  <c r="K1146" i="15"/>
  <c r="K626" i="15"/>
  <c r="K466" i="15"/>
  <c r="K266" i="15"/>
  <c r="K226" i="15"/>
  <c r="K186" i="15"/>
  <c r="K1186" i="14"/>
  <c r="K1146" i="14"/>
  <c r="K1026" i="14"/>
  <c r="K946" i="14"/>
  <c r="K426" i="14"/>
  <c r="K306" i="14"/>
  <c r="K186" i="14"/>
  <c r="K26" i="14"/>
  <c r="K1146" i="13"/>
  <c r="K1106" i="13"/>
  <c r="K1066" i="13"/>
  <c r="K706" i="13"/>
  <c r="K386" i="13"/>
  <c r="K66" i="13"/>
  <c r="K26" i="13"/>
  <c r="K666" i="15"/>
  <c r="K386" i="15"/>
  <c r="K146" i="15"/>
  <c r="K586" i="14"/>
  <c r="K386" i="14"/>
  <c r="K346" i="14"/>
  <c r="K226" i="14"/>
  <c r="K866" i="13"/>
  <c r="K826" i="13"/>
  <c r="K746" i="13"/>
  <c r="K546" i="13"/>
  <c r="K506" i="13"/>
  <c r="K426" i="13"/>
  <c r="K226" i="13"/>
  <c r="K186" i="13"/>
  <c r="K106" i="13"/>
  <c r="K986" i="12"/>
  <c r="K666" i="12"/>
  <c r="K506" i="12"/>
  <c r="K466" i="12"/>
  <c r="K426" i="12"/>
  <c r="K386" i="12"/>
  <c r="K266" i="12"/>
  <c r="K226" i="12"/>
  <c r="K946" i="11"/>
  <c r="K666" i="11"/>
  <c r="K586" i="11"/>
  <c r="K506" i="11"/>
  <c r="K306" i="11"/>
  <c r="K1106" i="10"/>
  <c r="K1066" i="10"/>
  <c r="K866" i="10"/>
  <c r="K826" i="10"/>
  <c r="K586" i="10"/>
  <c r="K546" i="10"/>
  <c r="K506" i="10"/>
  <c r="K346" i="10"/>
  <c r="K26" i="10"/>
  <c r="K1186" i="9"/>
  <c r="K666" i="9"/>
  <c r="K386" i="9"/>
  <c r="K346" i="9"/>
  <c r="K26" i="9"/>
  <c r="K1066" i="8"/>
  <c r="K1066" i="15"/>
  <c r="K866" i="15"/>
  <c r="K1106" i="14"/>
  <c r="K986" i="14"/>
  <c r="K666" i="14"/>
  <c r="K906" i="13"/>
  <c r="K306" i="13"/>
  <c r="K1066" i="12"/>
  <c r="K1026" i="12"/>
  <c r="K746" i="12"/>
  <c r="K706" i="12"/>
  <c r="K626" i="12"/>
  <c r="K26" i="12"/>
  <c r="K1026" i="11"/>
  <c r="K986" i="11"/>
  <c r="K626" i="11"/>
  <c r="K426" i="11"/>
  <c r="K386" i="11"/>
  <c r="K26" i="11"/>
  <c r="K506" i="15"/>
  <c r="K906" i="14"/>
  <c r="K546" i="14"/>
  <c r="K506" i="14"/>
  <c r="K266" i="14"/>
  <c r="K1186" i="13"/>
  <c r="K1026" i="13"/>
  <c r="K986" i="13"/>
  <c r="K786" i="13"/>
  <c r="K586" i="13"/>
  <c r="K866" i="12"/>
  <c r="K586" i="12"/>
  <c r="K546" i="12"/>
  <c r="K186" i="12"/>
  <c r="K1106" i="15"/>
  <c r="K786" i="14"/>
  <c r="K466" i="14"/>
  <c r="K146" i="13"/>
  <c r="K546" i="11"/>
  <c r="K466" i="11"/>
  <c r="K346" i="11"/>
  <c r="K186" i="11"/>
  <c r="K66" i="11"/>
  <c r="K946" i="10"/>
  <c r="K906" i="10"/>
  <c r="K786" i="10"/>
  <c r="K666" i="10"/>
  <c r="K466" i="10"/>
  <c r="K226" i="10"/>
  <c r="K66" i="10"/>
  <c r="K1066" i="9"/>
  <c r="K826" i="9"/>
  <c r="K426" i="9"/>
  <c r="K1186" i="8"/>
  <c r="K1146" i="8"/>
  <c r="K906" i="8"/>
  <c r="K786" i="8"/>
  <c r="K746" i="8"/>
  <c r="K706" i="8"/>
  <c r="K586" i="8"/>
  <c r="K546" i="8"/>
  <c r="K506" i="8"/>
  <c r="K306" i="8"/>
  <c r="K146" i="8"/>
  <c r="K1186" i="7"/>
  <c r="K906" i="7"/>
  <c r="K866" i="7"/>
  <c r="K586" i="7"/>
  <c r="K546" i="7"/>
  <c r="K266" i="7"/>
  <c r="K226" i="7"/>
  <c r="K1146" i="6"/>
  <c r="K426" i="15"/>
  <c r="K146" i="14"/>
  <c r="K466" i="13"/>
  <c r="K346" i="13"/>
  <c r="K1146" i="12"/>
  <c r="K826" i="12"/>
  <c r="K906" i="11"/>
  <c r="K826" i="11"/>
  <c r="K786" i="11"/>
  <c r="K746" i="11"/>
  <c r="K706" i="11"/>
  <c r="K1186" i="10"/>
  <c r="K1026" i="10"/>
  <c r="K986" i="10"/>
  <c r="K746" i="10"/>
  <c r="K626" i="10"/>
  <c r="K426" i="10"/>
  <c r="K386" i="10"/>
  <c r="K266" i="10"/>
  <c r="K106" i="10"/>
  <c r="K1026" i="9"/>
  <c r="K986" i="9"/>
  <c r="K786" i="9"/>
  <c r="K626" i="9"/>
  <c r="K506" i="9"/>
  <c r="K306" i="9"/>
  <c r="K266" i="9"/>
  <c r="K226" i="9"/>
  <c r="K186" i="9"/>
  <c r="K146" i="9"/>
  <c r="K106" i="9"/>
  <c r="K986" i="8"/>
  <c r="K946" i="8"/>
  <c r="K826" i="8"/>
  <c r="K626" i="8"/>
  <c r="K1182" i="15"/>
  <c r="K1142" i="15"/>
  <c r="K1062" i="15"/>
  <c r="K1022" i="15"/>
  <c r="K902" i="15"/>
  <c r="K862" i="15"/>
  <c r="K662" i="15"/>
  <c r="K622" i="15"/>
  <c r="K462" i="15"/>
  <c r="K422" i="15"/>
  <c r="K1102" i="15"/>
  <c r="K782" i="15"/>
  <c r="K342" i="15"/>
  <c r="K302" i="15"/>
  <c r="K822" i="14"/>
  <c r="K702" i="14"/>
  <c r="K662" i="14"/>
  <c r="K982" i="15"/>
  <c r="K702" i="15"/>
  <c r="K382" i="15"/>
  <c r="K222" i="15"/>
  <c r="K182" i="15"/>
  <c r="K142" i="15"/>
  <c r="K102" i="15"/>
  <c r="K22" i="15"/>
  <c r="K1062" i="14"/>
  <c r="K862" i="14"/>
  <c r="K782" i="14"/>
  <c r="K542" i="14"/>
  <c r="K422" i="14"/>
  <c r="K142" i="14"/>
  <c r="K22" i="14"/>
  <c r="K1102" i="13"/>
  <c r="K822" i="13"/>
  <c r="K502" i="13"/>
  <c r="K182" i="13"/>
  <c r="K22" i="13"/>
  <c r="K742" i="15"/>
  <c r="K582" i="15"/>
  <c r="K62" i="15"/>
  <c r="K102" i="14"/>
  <c r="K1142" i="13"/>
  <c r="K1062" i="13"/>
  <c r="K982" i="13"/>
  <c r="K942" i="13"/>
  <c r="K862" i="13"/>
  <c r="K662" i="13"/>
  <c r="K622" i="13"/>
  <c r="K542" i="13"/>
  <c r="K342" i="13"/>
  <c r="K302" i="13"/>
  <c r="K222" i="13"/>
  <c r="K1102" i="12"/>
  <c r="K782" i="12"/>
  <c r="K622" i="12"/>
  <c r="K502" i="12"/>
  <c r="K62" i="12"/>
  <c r="K1062" i="11"/>
  <c r="K382" i="11"/>
  <c r="K302" i="11"/>
  <c r="K262" i="11"/>
  <c r="K222" i="11"/>
  <c r="K182" i="11"/>
  <c r="K102" i="11"/>
  <c r="K1022" i="10"/>
  <c r="K982" i="10"/>
  <c r="K942" i="10"/>
  <c r="K782" i="10"/>
  <c r="K462" i="10"/>
  <c r="K1102" i="9"/>
  <c r="K1022" i="9"/>
  <c r="K982" i="9"/>
  <c r="K502" i="9"/>
  <c r="K462" i="9"/>
  <c r="K62" i="9"/>
  <c r="K1102" i="8"/>
  <c r="K822" i="15"/>
  <c r="K542" i="15"/>
  <c r="K262" i="15"/>
  <c r="K1182" i="14"/>
  <c r="K902" i="14"/>
  <c r="K742" i="14"/>
  <c r="K622" i="14"/>
  <c r="K582" i="14"/>
  <c r="K1142" i="14"/>
  <c r="K1102" i="14"/>
  <c r="K462" i="14"/>
  <c r="K262" i="14"/>
  <c r="K222" i="14"/>
  <c r="K1182" i="13"/>
  <c r="K742" i="13"/>
  <c r="K462" i="13"/>
  <c r="K262" i="13"/>
  <c r="K62" i="13"/>
  <c r="K1182" i="12"/>
  <c r="K1142" i="12"/>
  <c r="K862" i="12"/>
  <c r="K822" i="12"/>
  <c r="K302" i="12"/>
  <c r="K102" i="12"/>
  <c r="K1142" i="11"/>
  <c r="K1102" i="11"/>
  <c r="K822" i="11"/>
  <c r="K782" i="11"/>
  <c r="K422" i="11"/>
  <c r="K142" i="11"/>
  <c r="K1022" i="14"/>
  <c r="K942" i="14"/>
  <c r="K1022" i="13"/>
  <c r="K422" i="13"/>
  <c r="K142" i="13"/>
  <c r="K982" i="12"/>
  <c r="K662" i="12"/>
  <c r="K542" i="12"/>
  <c r="K342" i="12"/>
  <c r="K182" i="12"/>
  <c r="K342" i="14"/>
  <c r="K702" i="13"/>
  <c r="K262" i="12"/>
  <c r="K1022" i="11"/>
  <c r="K942" i="11"/>
  <c r="K902" i="11"/>
  <c r="K862" i="11"/>
  <c r="K702" i="11"/>
  <c r="K342" i="11"/>
  <c r="K1102" i="10"/>
  <c r="K902" i="10"/>
  <c r="K702" i="10"/>
  <c r="K662" i="10"/>
  <c r="K582" i="10"/>
  <c r="K182" i="10"/>
  <c r="K862" i="9"/>
  <c r="K542" i="9"/>
  <c r="K1182" i="8"/>
  <c r="K1142" i="8"/>
  <c r="K982" i="8"/>
  <c r="K942" i="8"/>
  <c r="K822" i="8"/>
  <c r="K422" i="8"/>
  <c r="K262" i="8"/>
  <c r="K102" i="8"/>
  <c r="K1022" i="7"/>
  <c r="K982" i="7"/>
  <c r="K702" i="7"/>
  <c r="K662" i="7"/>
  <c r="K382" i="7"/>
  <c r="K342" i="7"/>
  <c r="K22" i="7"/>
  <c r="K1182" i="6"/>
  <c r="K1142" i="6"/>
  <c r="K942" i="15"/>
  <c r="K982" i="14"/>
  <c r="K302" i="14"/>
  <c r="K62" i="14"/>
  <c r="K942" i="12"/>
  <c r="K382" i="12"/>
  <c r="K222" i="12"/>
  <c r="K22" i="12"/>
  <c r="K1182" i="11"/>
  <c r="K982" i="11"/>
  <c r="K742" i="11"/>
  <c r="K662" i="11"/>
  <c r="K622" i="11"/>
  <c r="K542" i="11"/>
  <c r="K502" i="11"/>
  <c r="K62" i="11"/>
  <c r="K1182" i="10"/>
  <c r="K1062" i="10"/>
  <c r="K862" i="10"/>
  <c r="K822" i="10"/>
  <c r="K542" i="10"/>
  <c r="K502" i="10"/>
  <c r="K382" i="10"/>
  <c r="K342" i="10"/>
  <c r="K222" i="10"/>
  <c r="K62" i="10"/>
  <c r="K22" i="10"/>
  <c r="K1062" i="9"/>
  <c r="K822" i="9"/>
  <c r="K782" i="9"/>
  <c r="K622" i="9"/>
  <c r="K422" i="9"/>
  <c r="K302" i="9"/>
  <c r="K262" i="9"/>
  <c r="K222" i="9"/>
  <c r="K182" i="9"/>
  <c r="K142" i="9"/>
  <c r="K102" i="9"/>
  <c r="K22" i="9"/>
  <c r="K862" i="8"/>
  <c r="K662" i="8"/>
  <c r="H950" i="15"/>
  <c r="H430" i="15"/>
  <c r="H1190" i="15"/>
  <c r="H1110" i="15"/>
  <c r="H390" i="15"/>
  <c r="H230" i="15"/>
  <c r="H190" i="15"/>
  <c r="H150" i="15"/>
  <c r="H1190" i="14"/>
  <c r="H1030" i="14"/>
  <c r="H990" i="14"/>
  <c r="H950" i="14"/>
  <c r="H750" i="14"/>
  <c r="H710" i="14"/>
  <c r="H670" i="14"/>
  <c r="H1150" i="15"/>
  <c r="H870" i="15"/>
  <c r="H590" i="15"/>
  <c r="H350" i="15"/>
  <c r="H110" i="15"/>
  <c r="H1150" i="14"/>
  <c r="H790" i="14"/>
  <c r="H630" i="14"/>
  <c r="H430" i="14"/>
  <c r="H1190" i="13"/>
  <c r="H950" i="13"/>
  <c r="H830" i="13"/>
  <c r="H710" i="13"/>
  <c r="H630" i="13"/>
  <c r="H510" i="13"/>
  <c r="H390" i="13"/>
  <c r="H310" i="13"/>
  <c r="H190" i="13"/>
  <c r="H70" i="13"/>
  <c r="H710" i="15"/>
  <c r="H550" i="15"/>
  <c r="H70" i="15"/>
  <c r="H1070" i="14"/>
  <c r="H910" i="14"/>
  <c r="H1030" i="13"/>
  <c r="H910" i="13"/>
  <c r="H790" i="13"/>
  <c r="H590" i="13"/>
  <c r="H470" i="13"/>
  <c r="H270" i="13"/>
  <c r="H150" i="13"/>
  <c r="H30" i="13"/>
  <c r="H1190" i="12"/>
  <c r="H1110" i="12"/>
  <c r="H990" i="12"/>
  <c r="H910" i="12"/>
  <c r="H790" i="12"/>
  <c r="H670" i="12"/>
  <c r="H470" i="12"/>
  <c r="H270" i="12"/>
  <c r="H230" i="12"/>
  <c r="H150" i="12"/>
  <c r="H110" i="12"/>
  <c r="H30" i="12"/>
  <c r="H1190" i="11"/>
  <c r="H1070" i="11"/>
  <c r="H950" i="11"/>
  <c r="H870" i="11"/>
  <c r="H750" i="11"/>
  <c r="H590" i="11"/>
  <c r="H310" i="11"/>
  <c r="H1150" i="10"/>
  <c r="H1110" i="10"/>
  <c r="H1030" i="10"/>
  <c r="H830" i="10"/>
  <c r="H590" i="10"/>
  <c r="H550" i="10"/>
  <c r="H270" i="10"/>
  <c r="H190" i="10"/>
  <c r="H110" i="10"/>
  <c r="H1150" i="9"/>
  <c r="H710" i="9"/>
  <c r="H670" i="9"/>
  <c r="H630" i="9"/>
  <c r="H350" i="9"/>
  <c r="H310" i="9"/>
  <c r="H1110" i="8"/>
  <c r="H990" i="8"/>
  <c r="H830" i="15"/>
  <c r="H790" i="15"/>
  <c r="H750" i="15"/>
  <c r="H670" i="15"/>
  <c r="H1110" i="14"/>
  <c r="H550" i="14"/>
  <c r="H1030" i="15"/>
  <c r="H470" i="15"/>
  <c r="H830" i="14"/>
  <c r="H1070" i="13"/>
  <c r="H990" i="13"/>
  <c r="H1150" i="12"/>
  <c r="H1030" i="12"/>
  <c r="H830" i="12"/>
  <c r="H710" i="12"/>
  <c r="H1110" i="11"/>
  <c r="H990" i="11"/>
  <c r="H790" i="11"/>
  <c r="H390" i="11"/>
  <c r="H350" i="11"/>
  <c r="H190" i="11"/>
  <c r="H150" i="11"/>
  <c r="H990" i="15"/>
  <c r="H910" i="15"/>
  <c r="H630" i="15"/>
  <c r="H510" i="15"/>
  <c r="H310" i="15"/>
  <c r="H390" i="14"/>
  <c r="H350" i="14"/>
  <c r="H110" i="14"/>
  <c r="H30" i="14"/>
  <c r="H1110" i="13"/>
  <c r="H870" i="13"/>
  <c r="H750" i="13"/>
  <c r="H670" i="13"/>
  <c r="H950" i="12"/>
  <c r="H630" i="12"/>
  <c r="H590" i="12"/>
  <c r="H510" i="12"/>
  <c r="H590" i="14"/>
  <c r="H70" i="14"/>
  <c r="H350" i="13"/>
  <c r="H430" i="12"/>
  <c r="H390" i="12"/>
  <c r="H310" i="12"/>
  <c r="H70" i="12"/>
  <c r="H1150" i="11"/>
  <c r="H1030" i="11"/>
  <c r="H710" i="11"/>
  <c r="H110" i="11"/>
  <c r="H710" i="10"/>
  <c r="H670" i="10"/>
  <c r="H230" i="10"/>
  <c r="H70" i="10"/>
  <c r="H1110" i="9"/>
  <c r="H1070" i="9"/>
  <c r="H910" i="9"/>
  <c r="H430" i="9"/>
  <c r="H30" i="9"/>
  <c r="H830" i="8"/>
  <c r="H630" i="8"/>
  <c r="H430" i="8"/>
  <c r="H390" i="8"/>
  <c r="H230" i="8"/>
  <c r="H70" i="8"/>
  <c r="H1190" i="7"/>
  <c r="H1150" i="7"/>
  <c r="H870" i="7"/>
  <c r="H830" i="7"/>
  <c r="H550" i="7"/>
  <c r="H510" i="7"/>
  <c r="H230" i="7"/>
  <c r="H190" i="7"/>
  <c r="H30" i="15"/>
  <c r="H470" i="14"/>
  <c r="H190" i="14"/>
  <c r="H150" i="14"/>
  <c r="H1150" i="13"/>
  <c r="H230" i="13"/>
  <c r="H870" i="12"/>
  <c r="H670" i="11"/>
  <c r="H630" i="11"/>
  <c r="H550" i="11"/>
  <c r="H510" i="11"/>
  <c r="H470" i="11"/>
  <c r="H430" i="11"/>
  <c r="H70" i="11"/>
  <c r="H30" i="11"/>
  <c r="H1070" i="10"/>
  <c r="H990" i="10"/>
  <c r="H510" i="10"/>
  <c r="H470" i="10"/>
  <c r="H430" i="10"/>
  <c r="H350" i="10"/>
  <c r="H1030" i="9"/>
  <c r="H790" i="9"/>
  <c r="H1030" i="8"/>
  <c r="H1106" i="15"/>
  <c r="H666" i="15"/>
  <c r="H546" i="15"/>
  <c r="H426" i="15"/>
  <c r="H1146" i="15"/>
  <c r="H866" i="15"/>
  <c r="H586" i="15"/>
  <c r="H146" i="15"/>
  <c r="H1186" i="14"/>
  <c r="H1146" i="14"/>
  <c r="H1106" i="14"/>
  <c r="H1026" i="14"/>
  <c r="H986" i="14"/>
  <c r="H906" i="14"/>
  <c r="H786" i="14"/>
  <c r="H666" i="14"/>
  <c r="H1026" i="15"/>
  <c r="H906" i="15"/>
  <c r="H826" i="15"/>
  <c r="H306" i="15"/>
  <c r="H466" i="14"/>
  <c r="H146" i="14"/>
  <c r="H106" i="14"/>
  <c r="H1186" i="13"/>
  <c r="H946" i="13"/>
  <c r="H826" i="13"/>
  <c r="H746" i="13"/>
  <c r="H626" i="13"/>
  <c r="H506" i="13"/>
  <c r="H426" i="13"/>
  <c r="H306" i="13"/>
  <c r="H186" i="13"/>
  <c r="H106" i="13"/>
  <c r="H1186" i="15"/>
  <c r="H946" i="15"/>
  <c r="H626" i="15"/>
  <c r="H506" i="15"/>
  <c r="H466" i="15"/>
  <c r="H266" i="15"/>
  <c r="H1066" i="14"/>
  <c r="H546" i="14"/>
  <c r="H506" i="14"/>
  <c r="H186" i="14"/>
  <c r="H26" i="14"/>
  <c r="H906" i="13"/>
  <c r="H706" i="13"/>
  <c r="H586" i="13"/>
  <c r="H386" i="13"/>
  <c r="H266" i="13"/>
  <c r="H66" i="13"/>
  <c r="H26" i="13"/>
  <c r="H1106" i="12"/>
  <c r="H1026" i="12"/>
  <c r="H906" i="12"/>
  <c r="H786" i="12"/>
  <c r="H706" i="12"/>
  <c r="H1186" i="11"/>
  <c r="H1066" i="11"/>
  <c r="H986" i="11"/>
  <c r="H866" i="11"/>
  <c r="H746" i="11"/>
  <c r="H466" i="11"/>
  <c r="H386" i="11"/>
  <c r="H266" i="11"/>
  <c r="H226" i="11"/>
  <c r="H1026" i="10"/>
  <c r="H986" i="10"/>
  <c r="H306" i="10"/>
  <c r="H226" i="10"/>
  <c r="H146" i="10"/>
  <c r="H66" i="10"/>
  <c r="H1146" i="9"/>
  <c r="H1106" i="9"/>
  <c r="H1066" i="9"/>
  <c r="H1026" i="9"/>
  <c r="H946" i="9"/>
  <c r="H466" i="9"/>
  <c r="H426" i="9"/>
  <c r="H66" i="9"/>
  <c r="H1186" i="8"/>
  <c r="H1146" i="8"/>
  <c r="H1026" i="8"/>
  <c r="H986" i="15"/>
  <c r="H786" i="15"/>
  <c r="H746" i="15"/>
  <c r="H386" i="15"/>
  <c r="H186" i="15"/>
  <c r="H106" i="15"/>
  <c r="H746" i="14"/>
  <c r="H586" i="14"/>
  <c r="H386" i="14"/>
  <c r="H706" i="15"/>
  <c r="H346" i="15"/>
  <c r="H226" i="15"/>
  <c r="H946" i="14"/>
  <c r="H866" i="14"/>
  <c r="H826" i="14"/>
  <c r="H626" i="14"/>
  <c r="H346" i="14"/>
  <c r="H306" i="14"/>
  <c r="H346" i="13"/>
  <c r="H226" i="13"/>
  <c r="H146" i="13"/>
  <c r="H1146" i="12"/>
  <c r="H946" i="12"/>
  <c r="H826" i="12"/>
  <c r="H426" i="12"/>
  <c r="H226" i="12"/>
  <c r="H106" i="12"/>
  <c r="H1106" i="11"/>
  <c r="H906" i="11"/>
  <c r="H786" i="11"/>
  <c r="H586" i="11"/>
  <c r="H146" i="11"/>
  <c r="H1066" i="15"/>
  <c r="H66" i="15"/>
  <c r="H226" i="14"/>
  <c r="H1146" i="13"/>
  <c r="H1066" i="12"/>
  <c r="H746" i="12"/>
  <c r="H626" i="12"/>
  <c r="H386" i="12"/>
  <c r="H26" i="15"/>
  <c r="H266" i="14"/>
  <c r="H1106" i="13"/>
  <c r="H1066" i="13"/>
  <c r="H1026" i="13"/>
  <c r="H546" i="13"/>
  <c r="H1186" i="12"/>
  <c r="H546" i="12"/>
  <c r="H266" i="12"/>
  <c r="H186" i="12"/>
  <c r="H146" i="12"/>
  <c r="H426" i="11"/>
  <c r="H26" i="11"/>
  <c r="H1146" i="10"/>
  <c r="H1106" i="10"/>
  <c r="H706" i="10"/>
  <c r="H186" i="10"/>
  <c r="H906" i="9"/>
  <c r="H866" i="9"/>
  <c r="H706" i="9"/>
  <c r="H546" i="9"/>
  <c r="H1106" i="8"/>
  <c r="H866" i="8"/>
  <c r="H666" i="8"/>
  <c r="H466" i="8"/>
  <c r="H346" i="8"/>
  <c r="H186" i="8"/>
  <c r="H26" i="8"/>
  <c r="H986" i="7"/>
  <c r="H946" i="7"/>
  <c r="H666" i="7"/>
  <c r="H626" i="7"/>
  <c r="H346" i="7"/>
  <c r="H306" i="7"/>
  <c r="H106" i="7"/>
  <c r="H66" i="7"/>
  <c r="H706" i="14"/>
  <c r="H986" i="13"/>
  <c r="H866" i="13"/>
  <c r="H986" i="12"/>
  <c r="H666" i="12"/>
  <c r="H586" i="12"/>
  <c r="H546" i="11"/>
  <c r="H346" i="11"/>
  <c r="H306" i="11"/>
  <c r="H186" i="11"/>
  <c r="H66" i="11"/>
  <c r="H946" i="10"/>
  <c r="H906" i="10"/>
  <c r="H866" i="10"/>
  <c r="H786" i="10"/>
  <c r="H666" i="10"/>
  <c r="H586" i="10"/>
  <c r="H546" i="10"/>
  <c r="H466" i="10"/>
  <c r="H826" i="9"/>
  <c r="H26" i="9"/>
  <c r="H906" i="8"/>
  <c r="H786" i="8"/>
  <c r="H746" i="8"/>
  <c r="H706" i="8"/>
  <c r="H586" i="8"/>
  <c r="H62" i="6"/>
  <c r="H66" i="6"/>
  <c r="H142" i="6"/>
  <c r="H146" i="6"/>
  <c r="H226" i="6"/>
  <c r="K262" i="6"/>
  <c r="H426" i="6"/>
  <c r="H470" i="6"/>
  <c r="K550" i="6"/>
  <c r="K582" i="6"/>
  <c r="H590" i="6"/>
  <c r="H662" i="6"/>
  <c r="H670" i="6"/>
  <c r="H702" i="6"/>
  <c r="H782" i="6"/>
  <c r="H786" i="6"/>
  <c r="H790" i="6"/>
  <c r="K902" i="6"/>
  <c r="H910" i="6"/>
  <c r="H982" i="6"/>
  <c r="H990" i="6"/>
  <c r="H1066" i="6"/>
  <c r="H1110" i="6"/>
  <c r="H1186" i="6"/>
  <c r="H70" i="7"/>
  <c r="K102" i="7"/>
  <c r="K186" i="7"/>
  <c r="K270" i="7"/>
  <c r="K506" i="7"/>
  <c r="K590" i="7"/>
  <c r="K622" i="7"/>
  <c r="K822" i="7"/>
  <c r="K1026" i="7"/>
  <c r="K22" i="8"/>
  <c r="H66" i="8"/>
  <c r="H110" i="8"/>
  <c r="H182" i="8"/>
  <c r="H226" i="8"/>
  <c r="H270" i="8"/>
  <c r="K466" i="8"/>
  <c r="H710" i="8"/>
  <c r="K782" i="8"/>
  <c r="H790" i="8"/>
  <c r="H826" i="8"/>
  <c r="K866" i="8"/>
  <c r="H870" i="8"/>
  <c r="K1106" i="8"/>
  <c r="K1110" i="8"/>
  <c r="H22" i="9"/>
  <c r="H346" i="9"/>
  <c r="H390" i="9"/>
  <c r="K470" i="9"/>
  <c r="H586" i="9"/>
  <c r="H626" i="9"/>
  <c r="K662" i="9"/>
  <c r="K866" i="9"/>
  <c r="K906" i="9"/>
  <c r="H1062" i="9"/>
  <c r="H1190" i="9"/>
  <c r="K102" i="10"/>
  <c r="K306" i="10"/>
  <c r="H382" i="10"/>
  <c r="H542" i="10"/>
  <c r="H910" i="10"/>
  <c r="K1142" i="10"/>
  <c r="K190" i="11"/>
  <c r="H230" i="11"/>
  <c r="K266" i="11"/>
  <c r="H666" i="11"/>
  <c r="K750" i="11"/>
  <c r="K146" i="12"/>
  <c r="H346" i="12"/>
  <c r="K550" i="12"/>
  <c r="H750" i="12"/>
  <c r="K902" i="12"/>
  <c r="H982" i="13"/>
  <c r="H502" i="14"/>
  <c r="K1149" i="15"/>
  <c r="K1069" i="15"/>
  <c r="K989" i="15"/>
  <c r="K829" i="15"/>
  <c r="K749" i="15"/>
  <c r="K709" i="15"/>
  <c r="K589" i="15"/>
  <c r="K469" i="15"/>
  <c r="K389" i="15"/>
  <c r="K1029" i="15"/>
  <c r="K629" i="15"/>
  <c r="K349" i="15"/>
  <c r="K1189" i="15"/>
  <c r="K909" i="15"/>
  <c r="K789" i="15"/>
  <c r="K309" i="15"/>
  <c r="K229" i="15"/>
  <c r="K189" i="15"/>
  <c r="K149" i="15"/>
  <c r="K1109" i="14"/>
  <c r="K669" i="14"/>
  <c r="K589" i="14"/>
  <c r="K509" i="14"/>
  <c r="K389" i="14"/>
  <c r="K229" i="14"/>
  <c r="K109" i="14"/>
  <c r="K1029" i="13"/>
  <c r="K869" i="13"/>
  <c r="K549" i="13"/>
  <c r="K229" i="13"/>
  <c r="K1189" i="12"/>
  <c r="K1109" i="15"/>
  <c r="K669" i="15"/>
  <c r="K29" i="15"/>
  <c r="K949" i="14"/>
  <c r="K749" i="14"/>
  <c r="K629" i="14"/>
  <c r="K989" i="13"/>
  <c r="K669" i="13"/>
  <c r="K349" i="13"/>
  <c r="K1149" i="12"/>
  <c r="K829" i="12"/>
  <c r="K589" i="12"/>
  <c r="K349" i="12"/>
  <c r="K69" i="12"/>
  <c r="K1109" i="11"/>
  <c r="K789" i="11"/>
  <c r="K629" i="11"/>
  <c r="K549" i="11"/>
  <c r="K229" i="11"/>
  <c r="K189" i="11"/>
  <c r="K109" i="11"/>
  <c r="K29" i="11"/>
  <c r="K989" i="10"/>
  <c r="K949" i="10"/>
  <c r="K789" i="10"/>
  <c r="K709" i="10"/>
  <c r="K469" i="10"/>
  <c r="K229" i="10"/>
  <c r="K149" i="10"/>
  <c r="K69" i="10"/>
  <c r="K1109" i="9"/>
  <c r="K1029" i="9"/>
  <c r="K989" i="9"/>
  <c r="K949" i="9"/>
  <c r="K909" i="9"/>
  <c r="K509" i="9"/>
  <c r="K469" i="9"/>
  <c r="K1189" i="8"/>
  <c r="K1149" i="8"/>
  <c r="K1029" i="8"/>
  <c r="K869" i="15"/>
  <c r="K429" i="15"/>
  <c r="K1189" i="14"/>
  <c r="K1149" i="14"/>
  <c r="K1069" i="14"/>
  <c r="K909" i="14"/>
  <c r="K709" i="14"/>
  <c r="K949" i="15"/>
  <c r="K69" i="15"/>
  <c r="K989" i="14"/>
  <c r="K869" i="14"/>
  <c r="K549" i="14"/>
  <c r="K309" i="14"/>
  <c r="K189" i="14"/>
  <c r="K1189" i="13"/>
  <c r="K1149" i="13"/>
  <c r="K789" i="13"/>
  <c r="K589" i="13"/>
  <c r="K429" i="13"/>
  <c r="K189" i="13"/>
  <c r="K69" i="13"/>
  <c r="K1109" i="12"/>
  <c r="K989" i="12"/>
  <c r="K869" i="12"/>
  <c r="K789" i="12"/>
  <c r="K669" i="12"/>
  <c r="K549" i="12"/>
  <c r="K509" i="12"/>
  <c r="K189" i="12"/>
  <c r="K1149" i="11"/>
  <c r="K1069" i="11"/>
  <c r="K949" i="11"/>
  <c r="K829" i="11"/>
  <c r="K749" i="11"/>
  <c r="K709" i="11"/>
  <c r="K669" i="11"/>
  <c r="K509" i="11"/>
  <c r="K469" i="11"/>
  <c r="K69" i="11"/>
  <c r="K1029" i="14"/>
  <c r="K829" i="14"/>
  <c r="K469" i="14"/>
  <c r="K269" i="14"/>
  <c r="K69" i="14"/>
  <c r="K949" i="13"/>
  <c r="K469" i="13"/>
  <c r="K269" i="13"/>
  <c r="K109" i="13"/>
  <c r="K29" i="13"/>
  <c r="K909" i="12"/>
  <c r="K469" i="12"/>
  <c r="K309" i="12"/>
  <c r="K269" i="12"/>
  <c r="K149" i="12"/>
  <c r="K149" i="14"/>
  <c r="K1069" i="13"/>
  <c r="K389" i="13"/>
  <c r="K1069" i="12"/>
  <c r="K749" i="12"/>
  <c r="K909" i="11"/>
  <c r="K869" i="11"/>
  <c r="K1189" i="10"/>
  <c r="K1149" i="10"/>
  <c r="K629" i="10"/>
  <c r="K389" i="10"/>
  <c r="K309" i="10"/>
  <c r="K189" i="10"/>
  <c r="K29" i="10"/>
  <c r="K1189" i="9"/>
  <c r="K1149" i="9"/>
  <c r="K709" i="9"/>
  <c r="K389" i="9"/>
  <c r="K469" i="8"/>
  <c r="K349" i="8"/>
  <c r="K189" i="8"/>
  <c r="K1029" i="7"/>
  <c r="K989" i="7"/>
  <c r="K709" i="7"/>
  <c r="K669" i="7"/>
  <c r="K389" i="7"/>
  <c r="K349" i="7"/>
  <c r="K109" i="7"/>
  <c r="K1149" i="6"/>
  <c r="K109" i="15"/>
  <c r="K789" i="14"/>
  <c r="K349" i="14"/>
  <c r="K829" i="13"/>
  <c r="K749" i="13"/>
  <c r="K709" i="13"/>
  <c r="K629" i="13"/>
  <c r="K949" i="12"/>
  <c r="K629" i="12"/>
  <c r="K389" i="12"/>
  <c r="K229" i="12"/>
  <c r="K1189" i="11"/>
  <c r="K1029" i="11"/>
  <c r="K989" i="11"/>
  <c r="K269" i="11"/>
  <c r="K149" i="11"/>
  <c r="K669" i="10"/>
  <c r="K869" i="9"/>
  <c r="K749" i="9"/>
  <c r="K669" i="9"/>
  <c r="K589" i="9"/>
  <c r="K549" i="9"/>
  <c r="K349" i="9"/>
  <c r="K269" i="9"/>
  <c r="K229" i="9"/>
  <c r="K189" i="9"/>
  <c r="K149" i="9"/>
  <c r="K109" i="9"/>
  <c r="K69" i="9"/>
  <c r="K1109" i="8"/>
  <c r="K1069" i="8"/>
  <c r="K869" i="8"/>
  <c r="K669" i="8"/>
  <c r="K549" i="8"/>
  <c r="K941" i="15"/>
  <c r="K781" i="15"/>
  <c r="K981" i="15"/>
  <c r="K741" i="15"/>
  <c r="K661" i="15"/>
  <c r="K581" i="15"/>
  <c r="K461" i="15"/>
  <c r="K261" i="15"/>
  <c r="K1021" i="14"/>
  <c r="K901" i="14"/>
  <c r="K1101" i="15"/>
  <c r="K301" i="15"/>
  <c r="K1181" i="14"/>
  <c r="K181" i="14"/>
  <c r="K781" i="13"/>
  <c r="K461" i="13"/>
  <c r="K141" i="13"/>
  <c r="K901" i="15"/>
  <c r="K541" i="15"/>
  <c r="K21" i="15"/>
  <c r="K1141" i="14"/>
  <c r="K981" i="14"/>
  <c r="K941" i="14"/>
  <c r="K861" i="14"/>
  <c r="K501" i="14"/>
  <c r="K301" i="14"/>
  <c r="K141" i="14"/>
  <c r="K21" i="14"/>
  <c r="K1181" i="13"/>
  <c r="K901" i="13"/>
  <c r="K581" i="13"/>
  <c r="K261" i="13"/>
  <c r="K21" i="13"/>
  <c r="K1061" i="12"/>
  <c r="K741" i="12"/>
  <c r="K501" i="12"/>
  <c r="K461" i="12"/>
  <c r="K61" i="12"/>
  <c r="K21" i="12"/>
  <c r="K1021" i="11"/>
  <c r="K661" i="11"/>
  <c r="K501" i="11"/>
  <c r="K421" i="11"/>
  <c r="K1101" i="10"/>
  <c r="K1061" i="10"/>
  <c r="K821" i="10"/>
  <c r="K581" i="10"/>
  <c r="K541" i="10"/>
  <c r="K381" i="10"/>
  <c r="K301" i="10"/>
  <c r="K221" i="10"/>
  <c r="K141" i="10"/>
  <c r="K61" i="10"/>
  <c r="K21" i="10"/>
  <c r="K1181" i="9"/>
  <c r="K1141" i="9"/>
  <c r="K701" i="9"/>
  <c r="K421" i="9"/>
  <c r="K381" i="9"/>
  <c r="K1101" i="8"/>
  <c r="K1061" i="15"/>
  <c r="K821" i="15"/>
  <c r="K701" i="15"/>
  <c r="K621" i="15"/>
  <c r="K221" i="15"/>
  <c r="K1101" i="14"/>
  <c r="K1061" i="14"/>
  <c r="K821" i="14"/>
  <c r="K781" i="14"/>
  <c r="K701" i="14"/>
  <c r="K661" i="14"/>
  <c r="K461" i="14"/>
  <c r="K1181" i="15"/>
  <c r="K861" i="15"/>
  <c r="K341" i="15"/>
  <c r="K181" i="15"/>
  <c r="K421" i="14"/>
  <c r="K381" i="14"/>
  <c r="K941" i="13"/>
  <c r="K861" i="13"/>
  <c r="K381" i="13"/>
  <c r="K181" i="13"/>
  <c r="K1101" i="12"/>
  <c r="K1021" i="12"/>
  <c r="K901" i="12"/>
  <c r="K781" i="12"/>
  <c r="K701" i="12"/>
  <c r="K381" i="12"/>
  <c r="K181" i="12"/>
  <c r="K1181" i="11"/>
  <c r="K1061" i="11"/>
  <c r="K981" i="11"/>
  <c r="K861" i="11"/>
  <c r="K701" i="11"/>
  <c r="K301" i="11"/>
  <c r="K101" i="11"/>
  <c r="K61" i="11"/>
  <c r="K1141" i="15"/>
  <c r="K1021" i="15"/>
  <c r="K421" i="15"/>
  <c r="K381" i="15"/>
  <c r="K141" i="15"/>
  <c r="K541" i="14"/>
  <c r="K341" i="14"/>
  <c r="K101" i="14"/>
  <c r="K61" i="14"/>
  <c r="K1141" i="13"/>
  <c r="K981" i="13"/>
  <c r="K741" i="13"/>
  <c r="K621" i="13"/>
  <c r="K541" i="13"/>
  <c r="K61" i="13"/>
  <c r="K1141" i="12"/>
  <c r="K821" i="12"/>
  <c r="K581" i="12"/>
  <c r="K541" i="12"/>
  <c r="K341" i="12"/>
  <c r="K301" i="12"/>
  <c r="K61" i="15"/>
  <c r="K741" i="14"/>
  <c r="K621" i="14"/>
  <c r="K581" i="14"/>
  <c r="K221" i="14"/>
  <c r="K821" i="13"/>
  <c r="K501" i="13"/>
  <c r="K101" i="13"/>
  <c r="K981" i="12"/>
  <c r="K661" i="12"/>
  <c r="K221" i="12"/>
  <c r="K101" i="12"/>
  <c r="K461" i="11"/>
  <c r="K261" i="11"/>
  <c r="K221" i="11"/>
  <c r="K141" i="11"/>
  <c r="K21" i="11"/>
  <c r="K1181" i="10"/>
  <c r="K941" i="10"/>
  <c r="K861" i="10"/>
  <c r="K781" i="10"/>
  <c r="K741" i="10"/>
  <c r="K261" i="10"/>
  <c r="K101" i="10"/>
  <c r="K941" i="9"/>
  <c r="K781" i="9"/>
  <c r="K741" i="9"/>
  <c r="K621" i="9"/>
  <c r="K21" i="9"/>
  <c r="K1181" i="8"/>
  <c r="K1141" i="8"/>
  <c r="K981" i="8"/>
  <c r="K941" i="8"/>
  <c r="K821" i="8"/>
  <c r="K421" i="8"/>
  <c r="K261" i="8"/>
  <c r="K101" i="8"/>
  <c r="K941" i="7"/>
  <c r="K901" i="7"/>
  <c r="K621" i="7"/>
  <c r="K581" i="7"/>
  <c r="K301" i="7"/>
  <c r="K261" i="7"/>
  <c r="K21" i="7"/>
  <c r="K1181" i="6"/>
  <c r="K1141" i="6"/>
  <c r="K501" i="15"/>
  <c r="K101" i="15"/>
  <c r="K1101" i="13"/>
  <c r="K701" i="13"/>
  <c r="K661" i="13"/>
  <c r="K1181" i="12"/>
  <c r="K861" i="12"/>
  <c r="K141" i="12"/>
  <c r="K821" i="11"/>
  <c r="K781" i="11"/>
  <c r="K381" i="11"/>
  <c r="K1101" i="9"/>
  <c r="K981" i="9"/>
  <c r="K901" i="9"/>
  <c r="K581" i="9"/>
  <c r="K501" i="9"/>
  <c r="K461" i="9"/>
  <c r="K301" i="9"/>
  <c r="K261" i="9"/>
  <c r="K221" i="9"/>
  <c r="K181" i="9"/>
  <c r="K141" i="9"/>
  <c r="K101" i="9"/>
  <c r="K61" i="9"/>
  <c r="K861" i="8"/>
  <c r="K661" i="8"/>
  <c r="H1185" i="15"/>
  <c r="H1145" i="15"/>
  <c r="H1065" i="15"/>
  <c r="H1025" i="15"/>
  <c r="H905" i="15"/>
  <c r="H865" i="15"/>
  <c r="H1105" i="15"/>
  <c r="H945" i="15"/>
  <c r="H625" i="15"/>
  <c r="H305" i="15"/>
  <c r="H945" i="14"/>
  <c r="H865" i="14"/>
  <c r="H705" i="14"/>
  <c r="H625" i="14"/>
  <c r="H985" i="15"/>
  <c r="H705" i="15"/>
  <c r="H225" i="15"/>
  <c r="H185" i="15"/>
  <c r="H145" i="15"/>
  <c r="H105" i="15"/>
  <c r="H25" i="15"/>
  <c r="H1065" i="14"/>
  <c r="H825" i="14"/>
  <c r="H785" i="14"/>
  <c r="H665" i="14"/>
  <c r="H545" i="14"/>
  <c r="H505" i="14"/>
  <c r="H425" i="14"/>
  <c r="H305" i="14"/>
  <c r="H1145" i="13"/>
  <c r="H1065" i="13"/>
  <c r="H905" i="13"/>
  <c r="H785" i="13"/>
  <c r="H705" i="13"/>
  <c r="H585" i="13"/>
  <c r="H465" i="13"/>
  <c r="H385" i="13"/>
  <c r="H265" i="13"/>
  <c r="H145" i="13"/>
  <c r="H65" i="13"/>
  <c r="H785" i="15"/>
  <c r="H225" i="14"/>
  <c r="H105" i="14"/>
  <c r="H1025" i="13"/>
  <c r="H985" i="13"/>
  <c r="H945" i="13"/>
  <c r="H865" i="13"/>
  <c r="H665" i="13"/>
  <c r="H625" i="13"/>
  <c r="H545" i="13"/>
  <c r="H345" i="13"/>
  <c r="H305" i="13"/>
  <c r="H225" i="13"/>
  <c r="H1185" i="12"/>
  <c r="H1065" i="12"/>
  <c r="H985" i="12"/>
  <c r="H865" i="12"/>
  <c r="H745" i="12"/>
  <c r="H665" i="12"/>
  <c r="H425" i="12"/>
  <c r="H225" i="12"/>
  <c r="H25" i="12"/>
  <c r="H1145" i="11"/>
  <c r="H1025" i="11"/>
  <c r="H945" i="11"/>
  <c r="H825" i="11"/>
  <c r="H665" i="11"/>
  <c r="H585" i="11"/>
  <c r="H505" i="11"/>
  <c r="H1185" i="10"/>
  <c r="H1065" i="10"/>
  <c r="H865" i="10"/>
  <c r="H825" i="10"/>
  <c r="H585" i="10"/>
  <c r="H545" i="10"/>
  <c r="H505" i="10"/>
  <c r="H345" i="10"/>
  <c r="H25" i="10"/>
  <c r="H1185" i="9"/>
  <c r="H665" i="9"/>
  <c r="H385" i="9"/>
  <c r="H345" i="9"/>
  <c r="H25" i="9"/>
  <c r="H1185" i="8"/>
  <c r="H1145" i="8"/>
  <c r="H1025" i="8"/>
  <c r="H425" i="15"/>
  <c r="H345" i="15"/>
  <c r="H385" i="14"/>
  <c r="H545" i="15"/>
  <c r="H505" i="15"/>
  <c r="H65" i="15"/>
  <c r="H1145" i="14"/>
  <c r="H985" i="14"/>
  <c r="H745" i="14"/>
  <c r="H465" i="14"/>
  <c r="H265" i="14"/>
  <c r="H185" i="14"/>
  <c r="H1185" i="13"/>
  <c r="H825" i="13"/>
  <c r="H745" i="13"/>
  <c r="H25" i="13"/>
  <c r="H545" i="12"/>
  <c r="H385" i="12"/>
  <c r="H345" i="12"/>
  <c r="H185" i="12"/>
  <c r="H705" i="11"/>
  <c r="H465" i="11"/>
  <c r="H665" i="15"/>
  <c r="H585" i="15"/>
  <c r="H465" i="15"/>
  <c r="H385" i="15"/>
  <c r="H265" i="15"/>
  <c r="H1185" i="14"/>
  <c r="H1105" i="14"/>
  <c r="H145" i="14"/>
  <c r="H65" i="14"/>
  <c r="H25" i="14"/>
  <c r="H1105" i="13"/>
  <c r="H505" i="13"/>
  <c r="H425" i="13"/>
  <c r="H1105" i="12"/>
  <c r="H905" i="12"/>
  <c r="H785" i="12"/>
  <c r="H625" i="12"/>
  <c r="H585" i="12"/>
  <c r="H505" i="12"/>
  <c r="H145" i="12"/>
  <c r="H1025" i="14"/>
  <c r="H585" i="14"/>
  <c r="H345" i="14"/>
  <c r="H1145" i="12"/>
  <c r="H945" i="12"/>
  <c r="H825" i="12"/>
  <c r="H1185" i="11"/>
  <c r="H1065" i="11"/>
  <c r="H985" i="11"/>
  <c r="H785" i="11"/>
  <c r="H625" i="11"/>
  <c r="H545" i="11"/>
  <c r="H265" i="11"/>
  <c r="H185" i="11"/>
  <c r="H65" i="11"/>
  <c r="H1025" i="10"/>
  <c r="H985" i="10"/>
  <c r="H945" i="10"/>
  <c r="H785" i="10"/>
  <c r="H625" i="10"/>
  <c r="H465" i="10"/>
  <c r="H385" i="10"/>
  <c r="H265" i="10"/>
  <c r="H105" i="10"/>
  <c r="H1025" i="9"/>
  <c r="H785" i="9"/>
  <c r="H625" i="9"/>
  <c r="H1105" i="8"/>
  <c r="H865" i="8"/>
  <c r="H665" i="8"/>
  <c r="H465" i="8"/>
  <c r="H345" i="8"/>
  <c r="H185" i="8"/>
  <c r="H25" i="8"/>
  <c r="H1185" i="7"/>
  <c r="H905" i="7"/>
  <c r="H865" i="7"/>
  <c r="H585" i="7"/>
  <c r="H545" i="7"/>
  <c r="H265" i="7"/>
  <c r="H225" i="7"/>
  <c r="H105" i="7"/>
  <c r="H65" i="7"/>
  <c r="H745" i="15"/>
  <c r="H185" i="13"/>
  <c r="H1025" i="12"/>
  <c r="H705" i="12"/>
  <c r="H465" i="12"/>
  <c r="H105" i="12"/>
  <c r="H65" i="12"/>
  <c r="H1105" i="11"/>
  <c r="H225" i="11"/>
  <c r="H105" i="11"/>
  <c r="H25" i="11"/>
  <c r="H745" i="10"/>
  <c r="H425" i="10"/>
  <c r="H305" i="10"/>
  <c r="H145" i="10"/>
  <c r="H1145" i="9"/>
  <c r="H985" i="9"/>
  <c r="H945" i="9"/>
  <c r="H905" i="9"/>
  <c r="H745" i="9"/>
  <c r="H585" i="9"/>
  <c r="H505" i="9"/>
  <c r="H905" i="8"/>
  <c r="H785" i="8"/>
  <c r="H745" i="8"/>
  <c r="H705" i="8"/>
  <c r="H585" i="8"/>
  <c r="K61" i="6"/>
  <c r="K65" i="6"/>
  <c r="K70" i="6"/>
  <c r="H101" i="6"/>
  <c r="K105" i="6"/>
  <c r="K141" i="6"/>
  <c r="K145" i="6"/>
  <c r="K149" i="6"/>
  <c r="H182" i="6"/>
  <c r="H185" i="6"/>
  <c r="H186" i="6"/>
  <c r="H189" i="6"/>
  <c r="H190" i="6"/>
  <c r="H221" i="6"/>
  <c r="H222" i="6"/>
  <c r="K225" i="6"/>
  <c r="K226" i="6"/>
  <c r="H265" i="6"/>
  <c r="H266" i="6"/>
  <c r="K269" i="6"/>
  <c r="K270" i="6"/>
  <c r="H301" i="6"/>
  <c r="H302" i="6"/>
  <c r="H305" i="6"/>
  <c r="H306" i="6"/>
  <c r="H309" i="6"/>
  <c r="H310" i="6"/>
  <c r="K341" i="6"/>
  <c r="K342" i="6"/>
  <c r="K349" i="6"/>
  <c r="K350" i="6"/>
  <c r="K381" i="6"/>
  <c r="K382" i="6"/>
  <c r="H389" i="6"/>
  <c r="H390" i="6"/>
  <c r="H421" i="6"/>
  <c r="H422" i="6"/>
  <c r="K425" i="6"/>
  <c r="K426" i="6"/>
  <c r="K461" i="6"/>
  <c r="K462" i="6"/>
  <c r="K465" i="6"/>
  <c r="K466" i="6"/>
  <c r="K469" i="6"/>
  <c r="K470" i="6"/>
  <c r="H501" i="6"/>
  <c r="H502" i="6"/>
  <c r="H505" i="6"/>
  <c r="H506" i="6"/>
  <c r="H509" i="6"/>
  <c r="H510" i="6"/>
  <c r="H541" i="6"/>
  <c r="H542" i="6"/>
  <c r="K545" i="6"/>
  <c r="K546" i="6"/>
  <c r="H585" i="6"/>
  <c r="H586" i="6"/>
  <c r="K589" i="6"/>
  <c r="K590" i="6"/>
  <c r="H621" i="6"/>
  <c r="H622" i="6"/>
  <c r="H625" i="6"/>
  <c r="H626" i="6"/>
  <c r="H629" i="6"/>
  <c r="H630" i="6"/>
  <c r="K661" i="6"/>
  <c r="K662" i="6"/>
  <c r="K669" i="6"/>
  <c r="K670" i="6"/>
  <c r="K701" i="6"/>
  <c r="K702" i="6"/>
  <c r="H709" i="6"/>
  <c r="H710" i="6"/>
  <c r="H741" i="6"/>
  <c r="H742" i="6"/>
  <c r="K745" i="6"/>
  <c r="K746" i="6"/>
  <c r="K781" i="6"/>
  <c r="K782" i="6"/>
  <c r="K785" i="6"/>
  <c r="K786" i="6"/>
  <c r="K789" i="6"/>
  <c r="K790" i="6"/>
  <c r="H821" i="6"/>
  <c r="H822" i="6"/>
  <c r="H825" i="6"/>
  <c r="H826" i="6"/>
  <c r="H829" i="6"/>
  <c r="H830" i="6"/>
  <c r="H861" i="6"/>
  <c r="H862" i="6"/>
  <c r="K865" i="6"/>
  <c r="K866" i="6"/>
  <c r="H905" i="6"/>
  <c r="H906" i="6"/>
  <c r="K909" i="6"/>
  <c r="K910" i="6"/>
  <c r="H941" i="6"/>
  <c r="H942" i="6"/>
  <c r="H945" i="6"/>
  <c r="H946" i="6"/>
  <c r="H949" i="6"/>
  <c r="H950" i="6"/>
  <c r="K981" i="6"/>
  <c r="K982" i="6"/>
  <c r="K989" i="6"/>
  <c r="K990" i="6"/>
  <c r="K1021" i="6"/>
  <c r="K1022" i="6"/>
  <c r="H1029" i="6"/>
  <c r="H1030" i="6"/>
  <c r="H1061" i="6"/>
  <c r="H1062" i="6"/>
  <c r="K1065" i="6"/>
  <c r="K1066" i="6"/>
  <c r="K1101" i="6"/>
  <c r="K1102" i="6"/>
  <c r="K1105" i="6"/>
  <c r="K1106" i="6"/>
  <c r="K1109" i="6"/>
  <c r="K1110" i="6"/>
  <c r="H1141" i="6"/>
  <c r="H1149" i="6"/>
  <c r="K1185" i="6"/>
  <c r="K1186" i="6"/>
  <c r="H21" i="7"/>
  <c r="H29" i="7"/>
  <c r="H30" i="7"/>
  <c r="H61" i="7"/>
  <c r="H62" i="7"/>
  <c r="K69" i="7"/>
  <c r="K70" i="7"/>
  <c r="K106" i="7"/>
  <c r="K181" i="7"/>
  <c r="H185" i="7"/>
  <c r="K190" i="7"/>
  <c r="H222" i="7"/>
  <c r="K269" i="7"/>
  <c r="H301" i="7"/>
  <c r="K306" i="7"/>
  <c r="H310" i="7"/>
  <c r="K385" i="7"/>
  <c r="H389" i="7"/>
  <c r="K422" i="7"/>
  <c r="H426" i="7"/>
  <c r="K501" i="7"/>
  <c r="H505" i="7"/>
  <c r="K510" i="7"/>
  <c r="H542" i="7"/>
  <c r="K589" i="7"/>
  <c r="H621" i="7"/>
  <c r="K626" i="7"/>
  <c r="H630" i="7"/>
  <c r="K705" i="7"/>
  <c r="H709" i="7"/>
  <c r="K742" i="7"/>
  <c r="H746" i="7"/>
  <c r="K821" i="7"/>
  <c r="H825" i="7"/>
  <c r="K830" i="7"/>
  <c r="H862" i="7"/>
  <c r="K909" i="7"/>
  <c r="H941" i="7"/>
  <c r="K946" i="7"/>
  <c r="H950" i="7"/>
  <c r="K1025" i="7"/>
  <c r="H1029" i="7"/>
  <c r="K1062" i="7"/>
  <c r="H1066" i="7"/>
  <c r="K1141" i="7"/>
  <c r="H1145" i="7"/>
  <c r="K1150" i="7"/>
  <c r="H1182" i="7"/>
  <c r="K25" i="8"/>
  <c r="H29" i="8"/>
  <c r="H30" i="8"/>
  <c r="H61" i="8"/>
  <c r="H62" i="8"/>
  <c r="K65" i="8"/>
  <c r="K66" i="8"/>
  <c r="H105" i="8"/>
  <c r="H106" i="8"/>
  <c r="K109" i="8"/>
  <c r="K110" i="8"/>
  <c r="H149" i="8"/>
  <c r="H150" i="8"/>
  <c r="K181" i="8"/>
  <c r="K182" i="8"/>
  <c r="H221" i="8"/>
  <c r="H222" i="8"/>
  <c r="K225" i="8"/>
  <c r="K226" i="8"/>
  <c r="H265" i="8"/>
  <c r="H266" i="8"/>
  <c r="K269" i="8"/>
  <c r="K270" i="8"/>
  <c r="H309" i="8"/>
  <c r="H310" i="8"/>
  <c r="K341" i="8"/>
  <c r="K342" i="8"/>
  <c r="H381" i="8"/>
  <c r="H382" i="8"/>
  <c r="K385" i="8"/>
  <c r="K386" i="8"/>
  <c r="H425" i="8"/>
  <c r="H426" i="8"/>
  <c r="K465" i="8"/>
  <c r="H470" i="8"/>
  <c r="H509" i="8"/>
  <c r="H510" i="8"/>
  <c r="K541" i="8"/>
  <c r="K542" i="8"/>
  <c r="H546" i="8"/>
  <c r="K581" i="8"/>
  <c r="K582" i="8"/>
  <c r="K589" i="8"/>
  <c r="K590" i="8"/>
  <c r="K701" i="8"/>
  <c r="K702" i="8"/>
  <c r="K709" i="8"/>
  <c r="K710" i="8"/>
  <c r="K781" i="8"/>
  <c r="K789" i="8"/>
  <c r="K790" i="8"/>
  <c r="H825" i="8"/>
  <c r="K829" i="8"/>
  <c r="H861" i="8"/>
  <c r="K865" i="8"/>
  <c r="H869" i="8"/>
  <c r="K901" i="8"/>
  <c r="K909" i="8"/>
  <c r="K910" i="8"/>
  <c r="H945" i="8"/>
  <c r="K1105" i="8"/>
  <c r="H1190" i="8"/>
  <c r="H29" i="9"/>
  <c r="H70" i="9"/>
  <c r="H102" i="9"/>
  <c r="H110" i="9"/>
  <c r="H146" i="9"/>
  <c r="H182" i="9"/>
  <c r="H190" i="9"/>
  <c r="H226" i="9"/>
  <c r="H262" i="9"/>
  <c r="H270" i="9"/>
  <c r="H306" i="9"/>
  <c r="K342" i="9"/>
  <c r="H349" i="9"/>
  <c r="H386" i="9"/>
  <c r="K425" i="9"/>
  <c r="H462" i="9"/>
  <c r="H506" i="9"/>
  <c r="H541" i="9"/>
  <c r="K545" i="9"/>
  <c r="K582" i="9"/>
  <c r="K586" i="9"/>
  <c r="H661" i="9"/>
  <c r="H705" i="9"/>
  <c r="H750" i="9"/>
  <c r="K789" i="9"/>
  <c r="H825" i="9"/>
  <c r="H865" i="9"/>
  <c r="H909" i="9"/>
  <c r="H982" i="9"/>
  <c r="K1021" i="9"/>
  <c r="H1029" i="9"/>
  <c r="H1069" i="9"/>
  <c r="H1141" i="9"/>
  <c r="H1186" i="9"/>
  <c r="H30" i="10"/>
  <c r="H62" i="10"/>
  <c r="K70" i="10"/>
  <c r="H109" i="10"/>
  <c r="H141" i="10"/>
  <c r="H150" i="10"/>
  <c r="K186" i="10"/>
  <c r="H225" i="10"/>
  <c r="H229" i="10"/>
  <c r="H266" i="10"/>
  <c r="K302" i="10"/>
  <c r="H342" i="10"/>
  <c r="K349" i="10"/>
  <c r="H426" i="10"/>
  <c r="K461" i="10"/>
  <c r="H502" i="10"/>
  <c r="K509" i="10"/>
  <c r="K585" i="10"/>
  <c r="K621" i="10"/>
  <c r="H626" i="10"/>
  <c r="K661" i="10"/>
  <c r="K706" i="10"/>
  <c r="H746" i="10"/>
  <c r="H822" i="10"/>
  <c r="K829" i="10"/>
  <c r="H870" i="10"/>
  <c r="H905" i="10"/>
  <c r="K981" i="10"/>
  <c r="K1030" i="10"/>
  <c r="H1105" i="10"/>
  <c r="H1141" i="10"/>
  <c r="H1145" i="10"/>
  <c r="H1190" i="10"/>
  <c r="K65" i="11"/>
  <c r="H102" i="11"/>
  <c r="K106" i="11"/>
  <c r="K185" i="11"/>
  <c r="K226" i="11"/>
  <c r="H269" i="11"/>
  <c r="K309" i="11"/>
  <c r="H345" i="11"/>
  <c r="K389" i="11"/>
  <c r="K462" i="11"/>
  <c r="H502" i="11"/>
  <c r="K541" i="11"/>
  <c r="H549" i="11"/>
  <c r="K621" i="11"/>
  <c r="H669" i="11"/>
  <c r="H781" i="11"/>
  <c r="K790" i="11"/>
  <c r="H830" i="11"/>
  <c r="K866" i="11"/>
  <c r="H905" i="11"/>
  <c r="H981" i="11"/>
  <c r="K990" i="11"/>
  <c r="H1026" i="11"/>
  <c r="K1066" i="11"/>
  <c r="K1106" i="11"/>
  <c r="H1146" i="11"/>
  <c r="H21" i="12"/>
  <c r="K70" i="12"/>
  <c r="H142" i="12"/>
  <c r="H265" i="12"/>
  <c r="H341" i="12"/>
  <c r="K346" i="12"/>
  <c r="K422" i="12"/>
  <c r="K470" i="12"/>
  <c r="H502" i="12"/>
  <c r="H542" i="12"/>
  <c r="H866" i="12"/>
  <c r="K906" i="12"/>
  <c r="K946" i="12"/>
  <c r="K990" i="12"/>
  <c r="K102" i="13"/>
  <c r="H105" i="13"/>
  <c r="K301" i="13"/>
  <c r="K309" i="13"/>
  <c r="K341" i="13"/>
  <c r="K509" i="13"/>
  <c r="H550" i="13"/>
  <c r="K626" i="13"/>
  <c r="H629" i="13"/>
  <c r="K782" i="13"/>
  <c r="K909" i="13"/>
  <c r="K1021" i="13"/>
  <c r="K1061" i="13"/>
  <c r="K182" i="14"/>
  <c r="H270" i="14"/>
  <c r="K502" i="14"/>
  <c r="H1061" i="14"/>
  <c r="K150" i="15"/>
  <c r="K269" i="15"/>
  <c r="H1070" i="15"/>
  <c r="H1102" i="15"/>
  <c r="H982" i="15"/>
  <c r="H582" i="15"/>
  <c r="H542" i="15"/>
  <c r="H1062" i="15"/>
  <c r="H1022" i="15"/>
  <c r="H942" i="15"/>
  <c r="H702" i="15"/>
  <c r="H222" i="15"/>
  <c r="H182" i="15"/>
  <c r="H142" i="15"/>
  <c r="H102" i="15"/>
  <c r="H22" i="15"/>
  <c r="H1182" i="14"/>
  <c r="H1142" i="14"/>
  <c r="H1062" i="14"/>
  <c r="H982" i="14"/>
  <c r="H862" i="14"/>
  <c r="H782" i="14"/>
  <c r="H742" i="14"/>
  <c r="H1142" i="15"/>
  <c r="H262" i="15"/>
  <c r="H942" i="14"/>
  <c r="H902" i="14"/>
  <c r="H462" i="14"/>
  <c r="H382" i="14"/>
  <c r="H342" i="14"/>
  <c r="H262" i="14"/>
  <c r="H222" i="14"/>
  <c r="H102" i="14"/>
  <c r="H62" i="14"/>
  <c r="H1182" i="13"/>
  <c r="H942" i="13"/>
  <c r="H862" i="13"/>
  <c r="H742" i="13"/>
  <c r="H622" i="13"/>
  <c r="H542" i="13"/>
  <c r="H422" i="13"/>
  <c r="H302" i="13"/>
  <c r="H222" i="13"/>
  <c r="H102" i="13"/>
  <c r="H462" i="15"/>
  <c r="H342" i="15"/>
  <c r="H822" i="14"/>
  <c r="H662" i="14"/>
  <c r="H1102" i="13"/>
  <c r="H1022" i="13"/>
  <c r="H822" i="13"/>
  <c r="H702" i="13"/>
  <c r="H502" i="13"/>
  <c r="H382" i="13"/>
  <c r="H182" i="13"/>
  <c r="H62" i="13"/>
  <c r="H1142" i="12"/>
  <c r="H1022" i="12"/>
  <c r="H902" i="12"/>
  <c r="H822" i="12"/>
  <c r="H702" i="12"/>
  <c r="H582" i="12"/>
  <c r="H382" i="12"/>
  <c r="H302" i="12"/>
  <c r="H102" i="12"/>
  <c r="H1182" i="11"/>
  <c r="H1102" i="11"/>
  <c r="H982" i="11"/>
  <c r="H862" i="11"/>
  <c r="H782" i="11"/>
  <c r="H542" i="11"/>
  <c r="H462" i="11"/>
  <c r="H142" i="11"/>
  <c r="H62" i="11"/>
  <c r="H742" i="10"/>
  <c r="H702" i="10"/>
  <c r="H622" i="10"/>
  <c r="H422" i="10"/>
  <c r="H262" i="10"/>
  <c r="H182" i="10"/>
  <c r="H102" i="10"/>
  <c r="H942" i="9"/>
  <c r="H902" i="9"/>
  <c r="H862" i="9"/>
  <c r="H822" i="9"/>
  <c r="H742" i="9"/>
  <c r="H582" i="9"/>
  <c r="H542" i="9"/>
  <c r="H1182" i="15"/>
  <c r="H862" i="15"/>
  <c r="H742" i="15"/>
  <c r="H422" i="15"/>
  <c r="H62" i="15"/>
  <c r="H542" i="14"/>
  <c r="H422" i="14"/>
  <c r="H902" i="15"/>
  <c r="H782" i="15"/>
  <c r="H502" i="15"/>
  <c r="H382" i="15"/>
  <c r="H302" i="15"/>
  <c r="H302" i="14"/>
  <c r="H182" i="14"/>
  <c r="H1142" i="13"/>
  <c r="H782" i="13"/>
  <c r="H662" i="13"/>
  <c r="H582" i="13"/>
  <c r="H1062" i="12"/>
  <c r="H942" i="12"/>
  <c r="H742" i="12"/>
  <c r="H462" i="12"/>
  <c r="H422" i="12"/>
  <c r="H262" i="12"/>
  <c r="H222" i="12"/>
  <c r="H22" i="12"/>
  <c r="H1022" i="11"/>
  <c r="H902" i="11"/>
  <c r="H742" i="11"/>
  <c r="H622" i="11"/>
  <c r="H582" i="11"/>
  <c r="H382" i="11"/>
  <c r="H182" i="11"/>
  <c r="H22" i="11"/>
  <c r="H822" i="15"/>
  <c r="H662" i="15"/>
  <c r="H622" i="15"/>
  <c r="H1102" i="14"/>
  <c r="H1062" i="13"/>
  <c r="H462" i="13"/>
  <c r="H342" i="13"/>
  <c r="H262" i="13"/>
  <c r="H22" i="13"/>
  <c r="H1182" i="12"/>
  <c r="H862" i="12"/>
  <c r="H902" i="13"/>
  <c r="H342" i="12"/>
  <c r="H822" i="11"/>
  <c r="H1142" i="10"/>
  <c r="H302" i="10"/>
  <c r="H142" i="10"/>
  <c r="H1142" i="9"/>
  <c r="H702" i="9"/>
  <c r="H662" i="9"/>
  <c r="H342" i="9"/>
  <c r="H1062" i="8"/>
  <c r="H902" i="8"/>
  <c r="H782" i="8"/>
  <c r="H742" i="8"/>
  <c r="H622" i="8"/>
  <c r="H302" i="8"/>
  <c r="H142" i="8"/>
  <c r="H1102" i="7"/>
  <c r="H1062" i="7"/>
  <c r="H782" i="7"/>
  <c r="H742" i="7"/>
  <c r="H462" i="7"/>
  <c r="H422" i="7"/>
  <c r="H142" i="7"/>
  <c r="H702" i="14"/>
  <c r="H22" i="14"/>
  <c r="H142" i="13"/>
  <c r="H1102" i="12"/>
  <c r="H782" i="12"/>
  <c r="H622" i="12"/>
  <c r="H1142" i="11"/>
  <c r="H1062" i="11"/>
  <c r="H942" i="11"/>
  <c r="H702" i="11"/>
  <c r="H342" i="11"/>
  <c r="H1102" i="10"/>
  <c r="H1022" i="10"/>
  <c r="H982" i="10"/>
  <c r="H902" i="10"/>
  <c r="H662" i="10"/>
  <c r="H582" i="10"/>
  <c r="H1022" i="9"/>
  <c r="H1182" i="8"/>
  <c r="H1142" i="8"/>
  <c r="H1102" i="8"/>
  <c r="H982" i="8"/>
  <c r="H942" i="8"/>
  <c r="H822" i="8"/>
  <c r="H70" i="6"/>
  <c r="H106" i="6"/>
  <c r="K110" i="6"/>
  <c r="H150" i="6"/>
  <c r="K230" i="6"/>
  <c r="H270" i="6"/>
  <c r="H342" i="6"/>
  <c r="H350" i="6"/>
  <c r="H382" i="6"/>
  <c r="K430" i="6"/>
  <c r="H462" i="6"/>
  <c r="H466" i="6"/>
  <c r="H546" i="6"/>
  <c r="H746" i="6"/>
  <c r="K750" i="6"/>
  <c r="H866" i="6"/>
  <c r="K870" i="6"/>
  <c r="H1022" i="6"/>
  <c r="K1070" i="6"/>
  <c r="H1102" i="6"/>
  <c r="H1106" i="6"/>
  <c r="H1142" i="6"/>
  <c r="H1150" i="6"/>
  <c r="K1190" i="6"/>
  <c r="H22" i="7"/>
  <c r="K182" i="7"/>
  <c r="K302" i="7"/>
  <c r="K386" i="7"/>
  <c r="K390" i="7"/>
  <c r="K502" i="7"/>
  <c r="K706" i="7"/>
  <c r="K710" i="7"/>
  <c r="K826" i="7"/>
  <c r="K910" i="7"/>
  <c r="K942" i="7"/>
  <c r="K1030" i="7"/>
  <c r="K1142" i="7"/>
  <c r="K1146" i="7"/>
  <c r="K26" i="8"/>
  <c r="H342" i="8"/>
  <c r="H386" i="8"/>
  <c r="K462" i="8"/>
  <c r="H542" i="8"/>
  <c r="H582" i="8"/>
  <c r="H590" i="8"/>
  <c r="H702" i="8"/>
  <c r="K830" i="8"/>
  <c r="H862" i="8"/>
  <c r="K902" i="8"/>
  <c r="H910" i="8"/>
  <c r="H946" i="8"/>
  <c r="K1022" i="8"/>
  <c r="K30" i="9"/>
  <c r="K466" i="9"/>
  <c r="K702" i="9"/>
  <c r="H782" i="9"/>
  <c r="H830" i="9"/>
  <c r="H986" i="9"/>
  <c r="K1070" i="9"/>
  <c r="K1110" i="9"/>
  <c r="H26" i="10"/>
  <c r="K190" i="10"/>
  <c r="H390" i="10"/>
  <c r="K710" i="10"/>
  <c r="H750" i="10"/>
  <c r="H862" i="10"/>
  <c r="H1062" i="10"/>
  <c r="H1182" i="10"/>
  <c r="H106" i="11"/>
  <c r="K146" i="11"/>
  <c r="K270" i="11"/>
  <c r="K350" i="11"/>
  <c r="K582" i="11"/>
  <c r="K950" i="11"/>
  <c r="H182" i="12"/>
  <c r="H350" i="12"/>
  <c r="K462" i="12"/>
  <c r="K790" i="12"/>
  <c r="K830" i="12"/>
  <c r="K1186" i="12"/>
  <c r="K902" i="13"/>
  <c r="K1030" i="13"/>
  <c r="K66" i="14"/>
  <c r="K382" i="14"/>
  <c r="H510" i="14"/>
  <c r="K502" i="15"/>
  <c r="K945" i="15"/>
  <c r="K825" i="15"/>
  <c r="K745" i="15"/>
  <c r="K705" i="15"/>
  <c r="K625" i="15"/>
  <c r="K465" i="15"/>
  <c r="K1065" i="15"/>
  <c r="K1025" i="15"/>
  <c r="K785" i="15"/>
  <c r="K385" i="15"/>
  <c r="K265" i="15"/>
  <c r="K65" i="15"/>
  <c r="K1105" i="15"/>
  <c r="K665" i="15"/>
  <c r="K545" i="15"/>
  <c r="K425" i="15"/>
  <c r="K985" i="14"/>
  <c r="K905" i="14"/>
  <c r="K745" i="14"/>
  <c r="K625" i="14"/>
  <c r="K585" i="14"/>
  <c r="K185" i="14"/>
  <c r="K65" i="14"/>
  <c r="K1025" i="13"/>
  <c r="K985" i="13"/>
  <c r="K665" i="13"/>
  <c r="K345" i="13"/>
  <c r="K1185" i="12"/>
  <c r="K1145" i="15"/>
  <c r="K905" i="15"/>
  <c r="K345" i="15"/>
  <c r="K305" i="15"/>
  <c r="K25" i="15"/>
  <c r="K785" i="14"/>
  <c r="K705" i="14"/>
  <c r="K385" i="14"/>
  <c r="K345" i="14"/>
  <c r="K265" i="14"/>
  <c r="K145" i="14"/>
  <c r="K785" i="13"/>
  <c r="K465" i="13"/>
  <c r="K145" i="13"/>
  <c r="K945" i="12"/>
  <c r="K545" i="12"/>
  <c r="K465" i="12"/>
  <c r="K385" i="12"/>
  <c r="K345" i="12"/>
  <c r="K265" i="12"/>
  <c r="K185" i="12"/>
  <c r="K145" i="12"/>
  <c r="K105" i="12"/>
  <c r="K905" i="11"/>
  <c r="K705" i="11"/>
  <c r="K625" i="11"/>
  <c r="K425" i="11"/>
  <c r="K345" i="11"/>
  <c r="K25" i="11"/>
  <c r="K1145" i="10"/>
  <c r="K905" i="10"/>
  <c r="K665" i="10"/>
  <c r="K625" i="10"/>
  <c r="K385" i="10"/>
  <c r="K265" i="10"/>
  <c r="K185" i="10"/>
  <c r="K105" i="10"/>
  <c r="K905" i="9"/>
  <c r="K825" i="9"/>
  <c r="K785" i="9"/>
  <c r="K745" i="9"/>
  <c r="K705" i="9"/>
  <c r="K625" i="9"/>
  <c r="K585" i="9"/>
  <c r="K1065" i="8"/>
  <c r="K585" i="15"/>
  <c r="K225" i="15"/>
  <c r="K1145" i="14"/>
  <c r="K1065" i="14"/>
  <c r="K865" i="14"/>
  <c r="K545" i="14"/>
  <c r="K505" i="14"/>
  <c r="K465" i="14"/>
  <c r="K425" i="14"/>
  <c r="K1185" i="15"/>
  <c r="K185" i="15"/>
  <c r="K145" i="15"/>
  <c r="K1185" i="14"/>
  <c r="K1105" i="14"/>
  <c r="K25" i="14"/>
  <c r="K1105" i="13"/>
  <c r="K1065" i="13"/>
  <c r="K865" i="13"/>
  <c r="K625" i="13"/>
  <c r="K505" i="13"/>
  <c r="K425" i="13"/>
  <c r="K1105" i="12"/>
  <c r="K985" i="12"/>
  <c r="K905" i="12"/>
  <c r="K785" i="12"/>
  <c r="K665" i="12"/>
  <c r="K625" i="12"/>
  <c r="K585" i="12"/>
  <c r="K505" i="12"/>
  <c r="K65" i="12"/>
  <c r="K1185" i="11"/>
  <c r="K1065" i="11"/>
  <c r="K945" i="11"/>
  <c r="K865" i="11"/>
  <c r="K745" i="11"/>
  <c r="K665" i="11"/>
  <c r="K505" i="11"/>
  <c r="K305" i="11"/>
  <c r="K265" i="11"/>
  <c r="K105" i="11"/>
  <c r="K865" i="15"/>
  <c r="K1025" i="14"/>
  <c r="K945" i="14"/>
  <c r="K825" i="14"/>
  <c r="K105" i="14"/>
  <c r="K905" i="13"/>
  <c r="K705" i="13"/>
  <c r="K545" i="13"/>
  <c r="K305" i="13"/>
  <c r="K185" i="13"/>
  <c r="K105" i="13"/>
  <c r="K1025" i="12"/>
  <c r="K705" i="12"/>
  <c r="K105" i="15"/>
  <c r="K305" i="14"/>
  <c r="K945" i="13"/>
  <c r="K865" i="12"/>
  <c r="K225" i="12"/>
  <c r="K25" i="12"/>
  <c r="K1145" i="11"/>
  <c r="K1105" i="11"/>
  <c r="K225" i="11"/>
  <c r="K1065" i="10"/>
  <c r="K825" i="10"/>
  <c r="K745" i="10"/>
  <c r="K505" i="10"/>
  <c r="K425" i="10"/>
  <c r="K345" i="10"/>
  <c r="K305" i="10"/>
  <c r="K145" i="10"/>
  <c r="K25" i="10"/>
  <c r="K1145" i="9"/>
  <c r="K985" i="9"/>
  <c r="K945" i="9"/>
  <c r="K505" i="9"/>
  <c r="K905" i="8"/>
  <c r="K785" i="8"/>
  <c r="K745" i="8"/>
  <c r="K705" i="8"/>
  <c r="K585" i="8"/>
  <c r="K545" i="8"/>
  <c r="K505" i="8"/>
  <c r="K305" i="8"/>
  <c r="K145" i="8"/>
  <c r="K1145" i="7"/>
  <c r="K1105" i="7"/>
  <c r="K825" i="7"/>
  <c r="K785" i="7"/>
  <c r="K505" i="7"/>
  <c r="K465" i="7"/>
  <c r="K185" i="7"/>
  <c r="K145" i="7"/>
  <c r="K1145" i="6"/>
  <c r="K745" i="13"/>
  <c r="K585" i="13"/>
  <c r="K1065" i="12"/>
  <c r="K745" i="12"/>
  <c r="K585" i="11"/>
  <c r="K465" i="11"/>
  <c r="K145" i="11"/>
  <c r="K1105" i="10"/>
  <c r="K1185" i="9"/>
  <c r="K1105" i="9"/>
  <c r="K665" i="9"/>
  <c r="K465" i="9"/>
  <c r="K385" i="9"/>
  <c r="K345" i="9"/>
  <c r="K305" i="9"/>
  <c r="K265" i="9"/>
  <c r="K225" i="9"/>
  <c r="K185" i="9"/>
  <c r="K145" i="9"/>
  <c r="K105" i="9"/>
  <c r="K65" i="9"/>
  <c r="K1025" i="8"/>
  <c r="K985" i="8"/>
  <c r="K945" i="8"/>
  <c r="K825" i="8"/>
  <c r="K625" i="8"/>
  <c r="H909" i="15"/>
  <c r="H869" i="15"/>
  <c r="H629" i="15"/>
  <c r="H829" i="15"/>
  <c r="H749" i="15"/>
  <c r="H709" i="15"/>
  <c r="H549" i="15"/>
  <c r="H429" i="15"/>
  <c r="H309" i="15"/>
  <c r="H269" i="15"/>
  <c r="H109" i="15"/>
  <c r="H29" i="15"/>
  <c r="H1149" i="14"/>
  <c r="H1069" i="14"/>
  <c r="H869" i="14"/>
  <c r="H829" i="14"/>
  <c r="H629" i="14"/>
  <c r="H1109" i="15"/>
  <c r="H1029" i="15"/>
  <c r="H989" i="15"/>
  <c r="H1189" i="14"/>
  <c r="H1029" i="14"/>
  <c r="H549" i="14"/>
  <c r="H429" i="14"/>
  <c r="H349" i="14"/>
  <c r="H309" i="14"/>
  <c r="H69" i="14"/>
  <c r="H1069" i="13"/>
  <c r="H989" i="13"/>
  <c r="H909" i="13"/>
  <c r="H789" i="13"/>
  <c r="H669" i="13"/>
  <c r="H589" i="13"/>
  <c r="H469" i="13"/>
  <c r="H349" i="13"/>
  <c r="H269" i="13"/>
  <c r="H149" i="13"/>
  <c r="H1189" i="15"/>
  <c r="H949" i="15"/>
  <c r="H509" i="15"/>
  <c r="H229" i="15"/>
  <c r="H789" i="14"/>
  <c r="H589" i="14"/>
  <c r="H509" i="14"/>
  <c r="H389" i="14"/>
  <c r="H229" i="14"/>
  <c r="H109" i="14"/>
  <c r="H1149" i="13"/>
  <c r="H1109" i="13"/>
  <c r="H869" i="13"/>
  <c r="H829" i="13"/>
  <c r="H749" i="13"/>
  <c r="H549" i="13"/>
  <c r="H509" i="13"/>
  <c r="H429" i="13"/>
  <c r="H229" i="13"/>
  <c r="H189" i="13"/>
  <c r="H109" i="13"/>
  <c r="H1069" i="12"/>
  <c r="H949" i="12"/>
  <c r="H869" i="12"/>
  <c r="H749" i="12"/>
  <c r="H629" i="12"/>
  <c r="H549" i="12"/>
  <c r="H309" i="12"/>
  <c r="H189" i="12"/>
  <c r="H149" i="12"/>
  <c r="H109" i="12"/>
  <c r="H29" i="12"/>
  <c r="H1149" i="11"/>
  <c r="H1029" i="11"/>
  <c r="H909" i="11"/>
  <c r="H829" i="11"/>
  <c r="H709" i="11"/>
  <c r="H429" i="11"/>
  <c r="H349" i="11"/>
  <c r="H149" i="11"/>
  <c r="H69" i="11"/>
  <c r="H1189" i="10"/>
  <c r="H909" i="10"/>
  <c r="H749" i="10"/>
  <c r="H629" i="10"/>
  <c r="H429" i="10"/>
  <c r="H389" i="10"/>
  <c r="H869" i="9"/>
  <c r="H829" i="9"/>
  <c r="H749" i="9"/>
  <c r="H589" i="9"/>
  <c r="H549" i="9"/>
  <c r="H1109" i="8"/>
  <c r="H989" i="8"/>
  <c r="H1149" i="15"/>
  <c r="H669" i="15"/>
  <c r="H469" i="15"/>
  <c r="H389" i="15"/>
  <c r="H349" i="15"/>
  <c r="H149" i="15"/>
  <c r="H949" i="14"/>
  <c r="H749" i="14"/>
  <c r="H389" i="13"/>
  <c r="H309" i="13"/>
  <c r="H589" i="12"/>
  <c r="H389" i="12"/>
  <c r="H69" i="12"/>
  <c r="H109" i="11"/>
  <c r="H189" i="15"/>
  <c r="H69" i="15"/>
  <c r="H1109" i="14"/>
  <c r="H989" i="14"/>
  <c r="H909" i="14"/>
  <c r="H189" i="14"/>
  <c r="H1189" i="13"/>
  <c r="H1029" i="13"/>
  <c r="H69" i="13"/>
  <c r="H1109" i="12"/>
  <c r="H989" i="12"/>
  <c r="H789" i="12"/>
  <c r="H669" i="12"/>
  <c r="H509" i="12"/>
  <c r="H349" i="12"/>
  <c r="H1069" i="15"/>
  <c r="H789" i="15"/>
  <c r="H589" i="15"/>
  <c r="H469" i="14"/>
  <c r="H29" i="14"/>
  <c r="H1149" i="12"/>
  <c r="H1029" i="12"/>
  <c r="H829" i="12"/>
  <c r="H709" i="12"/>
  <c r="H429" i="12"/>
  <c r="H789" i="11"/>
  <c r="H749" i="11"/>
  <c r="H389" i="11"/>
  <c r="H309" i="11"/>
  <c r="H229" i="11"/>
  <c r="H1069" i="10"/>
  <c r="H1029" i="10"/>
  <c r="H869" i="10"/>
  <c r="H829" i="10"/>
  <c r="H589" i="10"/>
  <c r="H549" i="10"/>
  <c r="H509" i="10"/>
  <c r="H349" i="10"/>
  <c r="H149" i="10"/>
  <c r="H989" i="9"/>
  <c r="H509" i="9"/>
  <c r="H1029" i="8"/>
  <c r="H829" i="8"/>
  <c r="H629" i="8"/>
  <c r="H429" i="8"/>
  <c r="H389" i="8"/>
  <c r="H229" i="8"/>
  <c r="H69" i="8"/>
  <c r="H1109" i="7"/>
  <c r="H1069" i="7"/>
  <c r="H789" i="7"/>
  <c r="H749" i="7"/>
  <c r="H469" i="7"/>
  <c r="H429" i="7"/>
  <c r="H149" i="7"/>
  <c r="H709" i="14"/>
  <c r="H269" i="14"/>
  <c r="H149" i="14"/>
  <c r="H909" i="12"/>
  <c r="H469" i="12"/>
  <c r="H1109" i="11"/>
  <c r="H1069" i="11"/>
  <c r="H949" i="11"/>
  <c r="H869" i="11"/>
  <c r="H1149" i="10"/>
  <c r="H309" i="10"/>
  <c r="H189" i="10"/>
  <c r="H29" i="10"/>
  <c r="H1189" i="9"/>
  <c r="H1149" i="9"/>
  <c r="H1109" i="9"/>
  <c r="H949" i="9"/>
  <c r="H709" i="9"/>
  <c r="H469" i="9"/>
  <c r="H389" i="9"/>
  <c r="H1181" i="15"/>
  <c r="H1021" i="15"/>
  <c r="H901" i="15"/>
  <c r="H741" i="15"/>
  <c r="H621" i="15"/>
  <c r="H541" i="15"/>
  <c r="H421" i="15"/>
  <c r="H381" i="15"/>
  <c r="H341" i="15"/>
  <c r="H301" i="15"/>
  <c r="H61" i="15"/>
  <c r="H941" i="14"/>
  <c r="H701" i="14"/>
  <c r="H621" i="14"/>
  <c r="H941" i="15"/>
  <c r="H861" i="15"/>
  <c r="H981" i="14"/>
  <c r="H581" i="14"/>
  <c r="H501" i="14"/>
  <c r="H461" i="14"/>
  <c r="H301" i="14"/>
  <c r="H141" i="14"/>
  <c r="H61" i="14"/>
  <c r="H1141" i="13"/>
  <c r="H1061" i="13"/>
  <c r="H1021" i="13"/>
  <c r="H901" i="13"/>
  <c r="H821" i="13"/>
  <c r="H701" i="13"/>
  <c r="H581" i="13"/>
  <c r="H501" i="13"/>
  <c r="H381" i="13"/>
  <c r="H261" i="13"/>
  <c r="H181" i="13"/>
  <c r="H61" i="13"/>
  <c r="H1141" i="15"/>
  <c r="H181" i="15"/>
  <c r="H141" i="15"/>
  <c r="H101" i="15"/>
  <c r="H1021" i="14"/>
  <c r="H381" i="14"/>
  <c r="H341" i="14"/>
  <c r="H261" i="14"/>
  <c r="H221" i="14"/>
  <c r="H981" i="13"/>
  <c r="H781" i="13"/>
  <c r="H741" i="13"/>
  <c r="H661" i="13"/>
  <c r="H461" i="13"/>
  <c r="H421" i="13"/>
  <c r="H341" i="13"/>
  <c r="H141" i="13"/>
  <c r="H101" i="13"/>
  <c r="H1181" i="12"/>
  <c r="H1101" i="12"/>
  <c r="H981" i="12"/>
  <c r="H861" i="12"/>
  <c r="H781" i="12"/>
  <c r="H661" i="12"/>
  <c r="H581" i="12"/>
  <c r="H1141" i="11"/>
  <c r="H1061" i="11"/>
  <c r="H941" i="11"/>
  <c r="H821" i="11"/>
  <c r="H741" i="11"/>
  <c r="H581" i="11"/>
  <c r="H381" i="11"/>
  <c r="H301" i="11"/>
  <c r="H261" i="11"/>
  <c r="H221" i="11"/>
  <c r="H181" i="11"/>
  <c r="H1021" i="10"/>
  <c r="H981" i="10"/>
  <c r="H941" i="10"/>
  <c r="H781" i="10"/>
  <c r="H501" i="10"/>
  <c r="H341" i="10"/>
  <c r="H1101" i="9"/>
  <c r="H1061" i="9"/>
  <c r="H981" i="9"/>
  <c r="H501" i="9"/>
  <c r="H461" i="9"/>
  <c r="H61" i="9"/>
  <c r="H461" i="15"/>
  <c r="H21" i="15"/>
  <c r="H1141" i="14"/>
  <c r="H861" i="14"/>
  <c r="H1061" i="15"/>
  <c r="H821" i="15"/>
  <c r="H581" i="15"/>
  <c r="H501" i="15"/>
  <c r="H1181" i="14"/>
  <c r="H741" i="14"/>
  <c r="H661" i="14"/>
  <c r="H621" i="12"/>
  <c r="H421" i="12"/>
  <c r="H221" i="12"/>
  <c r="H661" i="11"/>
  <c r="H501" i="11"/>
  <c r="H461" i="11"/>
  <c r="H781" i="15"/>
  <c r="H261" i="15"/>
  <c r="H221" i="15"/>
  <c r="H901" i="14"/>
  <c r="H421" i="14"/>
  <c r="H941" i="13"/>
  <c r="H861" i="13"/>
  <c r="H1021" i="12"/>
  <c r="H901" i="12"/>
  <c r="H701" i="12"/>
  <c r="H501" i="12"/>
  <c r="H461" i="12"/>
  <c r="H381" i="12"/>
  <c r="H181" i="12"/>
  <c r="H1101" i="15"/>
  <c r="H821" i="14"/>
  <c r="H541" i="14"/>
  <c r="H181" i="14"/>
  <c r="H1181" i="13"/>
  <c r="H301" i="13"/>
  <c r="H221" i="13"/>
  <c r="H21" i="13"/>
  <c r="H1061" i="12"/>
  <c r="H941" i="12"/>
  <c r="H741" i="12"/>
  <c r="H301" i="12"/>
  <c r="H621" i="11"/>
  <c r="H541" i="11"/>
  <c r="H421" i="11"/>
  <c r="H341" i="11"/>
  <c r="H101" i="11"/>
  <c r="H1061" i="10"/>
  <c r="H901" i="10"/>
  <c r="H821" i="10"/>
  <c r="H661" i="10"/>
  <c r="H621" i="10"/>
  <c r="H461" i="10"/>
  <c r="H421" i="10"/>
  <c r="H221" i="10"/>
  <c r="H61" i="10"/>
  <c r="H21" i="10"/>
  <c r="H821" i="9"/>
  <c r="H421" i="9"/>
  <c r="H1101" i="8"/>
  <c r="H1061" i="8"/>
  <c r="H901" i="8"/>
  <c r="H781" i="8"/>
  <c r="H741" i="8"/>
  <c r="H621" i="8"/>
  <c r="H301" i="8"/>
  <c r="H141" i="8"/>
  <c r="H1021" i="7"/>
  <c r="H981" i="7"/>
  <c r="H701" i="7"/>
  <c r="H661" i="7"/>
  <c r="H381" i="7"/>
  <c r="H341" i="7"/>
  <c r="H661" i="15"/>
  <c r="H781" i="14"/>
  <c r="H541" i="13"/>
  <c r="H1141" i="12"/>
  <c r="H821" i="12"/>
  <c r="H541" i="12"/>
  <c r="H101" i="12"/>
  <c r="H141" i="11"/>
  <c r="H21" i="11"/>
  <c r="H1181" i="10"/>
  <c r="H861" i="10"/>
  <c r="H741" i="10"/>
  <c r="H261" i="10"/>
  <c r="H101" i="10"/>
  <c r="H1181" i="9"/>
  <c r="H941" i="9"/>
  <c r="H781" i="9"/>
  <c r="H741" i="9"/>
  <c r="H701" i="9"/>
  <c r="H621" i="9"/>
  <c r="H381" i="9"/>
  <c r="H21" i="9"/>
  <c r="H1181" i="8"/>
  <c r="H1141" i="8"/>
  <c r="H981" i="8"/>
  <c r="H941" i="8"/>
  <c r="H821" i="8"/>
  <c r="K62" i="6"/>
  <c r="K66" i="6"/>
  <c r="K69" i="6"/>
  <c r="H102" i="6"/>
  <c r="K106" i="6"/>
  <c r="K142" i="6"/>
  <c r="K146" i="6"/>
  <c r="K150" i="6"/>
  <c r="H181" i="6"/>
  <c r="K101" i="6"/>
  <c r="K102" i="6"/>
  <c r="K181" i="6"/>
  <c r="K182" i="6"/>
  <c r="K185" i="6"/>
  <c r="K186" i="6"/>
  <c r="K189" i="6"/>
  <c r="K190" i="6"/>
  <c r="K221" i="6"/>
  <c r="K222" i="6"/>
  <c r="K265" i="6"/>
  <c r="K266" i="6"/>
  <c r="K301" i="6"/>
  <c r="K302" i="6"/>
  <c r="K305" i="6"/>
  <c r="K306" i="6"/>
  <c r="K309" i="6"/>
  <c r="K310" i="6"/>
  <c r="H345" i="6"/>
  <c r="H346" i="6"/>
  <c r="H385" i="6"/>
  <c r="H386" i="6"/>
  <c r="K389" i="6"/>
  <c r="K390" i="6"/>
  <c r="K421" i="6"/>
  <c r="K422" i="6"/>
  <c r="K501" i="6"/>
  <c r="K502" i="6"/>
  <c r="K505" i="6"/>
  <c r="K506" i="6"/>
  <c r="K509" i="6"/>
  <c r="K510" i="6"/>
  <c r="K541" i="6"/>
  <c r="K542" i="6"/>
  <c r="K585" i="6"/>
  <c r="K586" i="6"/>
  <c r="K621" i="6"/>
  <c r="K622" i="6"/>
  <c r="K625" i="6"/>
  <c r="K626" i="6"/>
  <c r="K629" i="6"/>
  <c r="K630" i="6"/>
  <c r="H665" i="6"/>
  <c r="H666" i="6"/>
  <c r="H705" i="6"/>
  <c r="H706" i="6"/>
  <c r="K709" i="6"/>
  <c r="K710" i="6"/>
  <c r="K741" i="6"/>
  <c r="K742" i="6"/>
  <c r="K821" i="6"/>
  <c r="K822" i="6"/>
  <c r="K825" i="6"/>
  <c r="K826" i="6"/>
  <c r="K829" i="6"/>
  <c r="K830" i="6"/>
  <c r="K861" i="6"/>
  <c r="K862" i="6"/>
  <c r="K905" i="6"/>
  <c r="K906" i="6"/>
  <c r="K941" i="6"/>
  <c r="K942" i="6"/>
  <c r="K945" i="6"/>
  <c r="K946" i="6"/>
  <c r="K949" i="6"/>
  <c r="K950" i="6"/>
  <c r="H985" i="6"/>
  <c r="H986" i="6"/>
  <c r="H1025" i="6"/>
  <c r="H1026" i="6"/>
  <c r="K1029" i="6"/>
  <c r="K1030" i="6"/>
  <c r="K1061" i="6"/>
  <c r="K1062" i="6"/>
  <c r="H1146" i="6"/>
  <c r="H1182" i="6"/>
  <c r="H25" i="7"/>
  <c r="H26" i="7"/>
  <c r="K29" i="7"/>
  <c r="K30" i="7"/>
  <c r="K61" i="7"/>
  <c r="K62" i="7"/>
  <c r="K105" i="7"/>
  <c r="H110" i="7"/>
  <c r="K142" i="7"/>
  <c r="H146" i="7"/>
  <c r="H150" i="7"/>
  <c r="H189" i="7"/>
  <c r="H221" i="7"/>
  <c r="K222" i="7"/>
  <c r="H226" i="7"/>
  <c r="K230" i="7"/>
  <c r="H262" i="7"/>
  <c r="H266" i="7"/>
  <c r="H305" i="7"/>
  <c r="H309" i="7"/>
  <c r="K310" i="7"/>
  <c r="H342" i="7"/>
  <c r="K346" i="7"/>
  <c r="H350" i="7"/>
  <c r="H382" i="7"/>
  <c r="H421" i="7"/>
  <c r="H425" i="7"/>
  <c r="K426" i="7"/>
  <c r="H430" i="7"/>
  <c r="K462" i="7"/>
  <c r="H466" i="7"/>
  <c r="H470" i="7"/>
  <c r="H509" i="7"/>
  <c r="H541" i="7"/>
  <c r="K542" i="7"/>
  <c r="H546" i="7"/>
  <c r="K550" i="7"/>
  <c r="H582" i="7"/>
  <c r="H586" i="7"/>
  <c r="H625" i="7"/>
  <c r="H629" i="7"/>
  <c r="K630" i="7"/>
  <c r="H662" i="7"/>
  <c r="K666" i="7"/>
  <c r="H670" i="7"/>
  <c r="H702" i="7"/>
  <c r="H741" i="7"/>
  <c r="H745" i="7"/>
  <c r="K746" i="7"/>
  <c r="H750" i="7"/>
  <c r="K782" i="7"/>
  <c r="H786" i="7"/>
  <c r="H790" i="7"/>
  <c r="H829" i="7"/>
  <c r="H861" i="7"/>
  <c r="K862" i="7"/>
  <c r="H866" i="7"/>
  <c r="K870" i="7"/>
  <c r="H902" i="7"/>
  <c r="H906" i="7"/>
  <c r="H945" i="7"/>
  <c r="H949" i="7"/>
  <c r="K950" i="7"/>
  <c r="H982" i="7"/>
  <c r="K986" i="7"/>
  <c r="H990" i="7"/>
  <c r="H1022" i="7"/>
  <c r="H1061" i="7"/>
  <c r="H1065" i="7"/>
  <c r="K1066" i="7"/>
  <c r="H1070" i="7"/>
  <c r="K1102" i="7"/>
  <c r="H1106" i="7"/>
  <c r="H1110" i="7"/>
  <c r="H1149" i="7"/>
  <c r="H1181" i="7"/>
  <c r="K1182" i="7"/>
  <c r="H1186" i="7"/>
  <c r="K1190" i="7"/>
  <c r="K29" i="8"/>
  <c r="K30" i="8"/>
  <c r="K61" i="8"/>
  <c r="K62" i="8"/>
  <c r="K70" i="8"/>
  <c r="K105" i="8"/>
  <c r="K106" i="8"/>
  <c r="K142" i="8"/>
  <c r="K149" i="8"/>
  <c r="K150" i="8"/>
  <c r="K186" i="8"/>
  <c r="K221" i="8"/>
  <c r="K222" i="8"/>
  <c r="K230" i="8"/>
  <c r="K265" i="8"/>
  <c r="K266" i="8"/>
  <c r="K302" i="8"/>
  <c r="K309" i="8"/>
  <c r="K310" i="8"/>
  <c r="K346" i="8"/>
  <c r="K381" i="8"/>
  <c r="K382" i="8"/>
  <c r="K390" i="8"/>
  <c r="K425" i="8"/>
  <c r="K426" i="8"/>
  <c r="K430" i="8"/>
  <c r="H469" i="8"/>
  <c r="H501" i="8"/>
  <c r="H502" i="8"/>
  <c r="K509" i="8"/>
  <c r="K510" i="8"/>
  <c r="H545" i="8"/>
  <c r="H550" i="8"/>
  <c r="K622" i="8"/>
  <c r="H626" i="8"/>
  <c r="K630" i="8"/>
  <c r="H662" i="8"/>
  <c r="K666" i="8"/>
  <c r="H670" i="8"/>
  <c r="K742" i="8"/>
  <c r="H749" i="8"/>
  <c r="H750" i="8"/>
  <c r="H949" i="8"/>
  <c r="H950" i="8"/>
  <c r="H986" i="8"/>
  <c r="K1062" i="8"/>
  <c r="H1066" i="8"/>
  <c r="H1070" i="8"/>
  <c r="H1150" i="8"/>
  <c r="K1185" i="8"/>
  <c r="H1189" i="8"/>
  <c r="K25" i="9"/>
  <c r="K29" i="9"/>
  <c r="K66" i="9"/>
  <c r="K70" i="9"/>
  <c r="H101" i="9"/>
  <c r="H109" i="9"/>
  <c r="H145" i="9"/>
  <c r="H181" i="9"/>
  <c r="H189" i="9"/>
  <c r="H225" i="9"/>
  <c r="H261" i="9"/>
  <c r="H269" i="9"/>
  <c r="H305" i="9"/>
  <c r="H341" i="9"/>
  <c r="H382" i="9"/>
  <c r="H422" i="9"/>
  <c r="K430" i="9"/>
  <c r="H465" i="9"/>
  <c r="H502" i="9"/>
  <c r="K541" i="9"/>
  <c r="H550" i="9"/>
  <c r="H622" i="9"/>
  <c r="H629" i="9"/>
  <c r="K661" i="9"/>
  <c r="K670" i="9"/>
  <c r="K710" i="9"/>
  <c r="H746" i="9"/>
  <c r="H786" i="9"/>
  <c r="K821" i="9"/>
  <c r="H861" i="9"/>
  <c r="K865" i="9"/>
  <c r="K902" i="9"/>
  <c r="K942" i="9"/>
  <c r="H950" i="9"/>
  <c r="H990" i="9"/>
  <c r="K1025" i="9"/>
  <c r="H1065" i="9"/>
  <c r="K1069" i="9"/>
  <c r="K1106" i="9"/>
  <c r="K1146" i="9"/>
  <c r="H1182" i="9"/>
  <c r="H22" i="10"/>
  <c r="K109" i="10"/>
  <c r="K146" i="10"/>
  <c r="K225" i="10"/>
  <c r="K262" i="10"/>
  <c r="H310" i="10"/>
  <c r="H386" i="10"/>
  <c r="K421" i="10"/>
  <c r="H462" i="10"/>
  <c r="H469" i="10"/>
  <c r="K545" i="10"/>
  <c r="K622" i="10"/>
  <c r="H669" i="10"/>
  <c r="H705" i="10"/>
  <c r="H709" i="10"/>
  <c r="H782" i="10"/>
  <c r="H789" i="10"/>
  <c r="K830" i="10"/>
  <c r="K865" i="10"/>
  <c r="H942" i="10"/>
  <c r="H949" i="10"/>
  <c r="H989" i="10"/>
  <c r="K1025" i="10"/>
  <c r="H1066" i="10"/>
  <c r="H1101" i="10"/>
  <c r="H1109" i="10"/>
  <c r="K1141" i="10"/>
  <c r="K1150" i="10"/>
  <c r="K1185" i="10"/>
  <c r="H145" i="11"/>
  <c r="K181" i="11"/>
  <c r="H262" i="11"/>
  <c r="H385" i="11"/>
  <c r="K429" i="11"/>
  <c r="H469" i="11"/>
  <c r="H589" i="11"/>
  <c r="H662" i="11"/>
  <c r="H706" i="11"/>
  <c r="H745" i="11"/>
  <c r="K785" i="11"/>
  <c r="K825" i="11"/>
  <c r="H861" i="11"/>
  <c r="H901" i="11"/>
  <c r="H946" i="11"/>
  <c r="K985" i="11"/>
  <c r="H1021" i="11"/>
  <c r="K1030" i="11"/>
  <c r="H1101" i="11"/>
  <c r="K1146" i="11"/>
  <c r="K1186" i="11"/>
  <c r="H66" i="12"/>
  <c r="K106" i="12"/>
  <c r="K110" i="12"/>
  <c r="K142" i="12"/>
  <c r="H261" i="12"/>
  <c r="H305" i="12"/>
  <c r="H306" i="12"/>
  <c r="K421" i="12"/>
  <c r="K425" i="12"/>
  <c r="H506" i="12"/>
  <c r="K670" i="12"/>
  <c r="K941" i="12"/>
  <c r="H982" i="12"/>
  <c r="K1022" i="12"/>
  <c r="K1062" i="12"/>
  <c r="K1106" i="12"/>
  <c r="H110" i="13"/>
  <c r="K265" i="13"/>
  <c r="K421" i="13"/>
  <c r="H430" i="13"/>
  <c r="K582" i="13"/>
  <c r="H666" i="13"/>
  <c r="H786" i="13"/>
  <c r="K1185" i="13"/>
  <c r="H101" i="14"/>
  <c r="H142" i="14"/>
  <c r="H230" i="14"/>
  <c r="H582" i="14"/>
  <c r="H870" i="14"/>
  <c r="H905" i="14"/>
  <c r="H270" i="15"/>
  <c r="K950" i="15"/>
  <c r="H981" i="15"/>
  <c r="K985" i="15"/>
  <c r="K948" i="15"/>
  <c r="K548" i="15"/>
  <c r="K428" i="15"/>
  <c r="K1188" i="15"/>
  <c r="K1148" i="15"/>
  <c r="K1108" i="15"/>
  <c r="K868" i="15"/>
  <c r="K68" i="15"/>
  <c r="K1188" i="14"/>
  <c r="K1028" i="14"/>
  <c r="K988" i="14"/>
  <c r="K948" i="14"/>
  <c r="K1068" i="15"/>
  <c r="K748" i="15"/>
  <c r="K668" i="15"/>
  <c r="K388" i="15"/>
  <c r="K28" i="15"/>
  <c r="K1068" i="14"/>
  <c r="K828" i="14"/>
  <c r="K788" i="14"/>
  <c r="K748" i="14"/>
  <c r="K708" i="14"/>
  <c r="K628" i="14"/>
  <c r="K268" i="14"/>
  <c r="K108" i="14"/>
  <c r="K1188" i="13"/>
  <c r="K948" i="13"/>
  <c r="K828" i="13"/>
  <c r="K748" i="13"/>
  <c r="K628" i="13"/>
  <c r="K508" i="13"/>
  <c r="K428" i="13"/>
  <c r="K308" i="13"/>
  <c r="K188" i="13"/>
  <c r="K108" i="13"/>
  <c r="K28" i="13"/>
  <c r="K1104" i="15"/>
  <c r="K784" i="15"/>
  <c r="K544" i="15"/>
  <c r="K664" i="15"/>
  <c r="K584" i="15"/>
  <c r="K424" i="15"/>
  <c r="K344" i="15"/>
  <c r="K224" i="15"/>
  <c r="K184" i="15"/>
  <c r="K1184" i="14"/>
  <c r="K1104" i="14"/>
  <c r="K904" i="14"/>
  <c r="K784" i="14"/>
  <c r="K1184" i="15"/>
  <c r="K1064" i="15"/>
  <c r="K904" i="15"/>
  <c r="K824" i="15"/>
  <c r="K744" i="15"/>
  <c r="K304" i="15"/>
  <c r="K264" i="15"/>
  <c r="K64" i="15"/>
  <c r="K944" i="14"/>
  <c r="K344" i="14"/>
  <c r="K264" i="14"/>
  <c r="K944" i="13"/>
  <c r="K864" i="13"/>
  <c r="K744" i="13"/>
  <c r="K624" i="13"/>
  <c r="K544" i="13"/>
  <c r="K424" i="13"/>
  <c r="K304" i="13"/>
  <c r="K224" i="13"/>
  <c r="K104" i="13"/>
  <c r="K980" i="15"/>
  <c r="K820" i="15"/>
  <c r="K1060" i="15"/>
  <c r="K1020" i="15"/>
  <c r="K780" i="15"/>
  <c r="K700" i="15"/>
  <c r="K500" i="15"/>
  <c r="K220" i="15"/>
  <c r="K180" i="15"/>
  <c r="K20" i="15"/>
  <c r="K1060" i="14"/>
  <c r="K860" i="14"/>
  <c r="K740" i="14"/>
  <c r="K1140" i="15"/>
  <c r="K660" i="15"/>
  <c r="K540" i="15"/>
  <c r="K460" i="15"/>
  <c r="K420" i="15"/>
  <c r="K380" i="15"/>
  <c r="K260" i="15"/>
  <c r="K1140" i="14"/>
  <c r="K900" i="14"/>
  <c r="K100" i="14"/>
  <c r="K980" i="13"/>
  <c r="K860" i="13"/>
  <c r="K740" i="13"/>
  <c r="K660" i="13"/>
  <c r="K540" i="13"/>
  <c r="K420" i="13"/>
  <c r="K340" i="13"/>
  <c r="K220" i="13"/>
  <c r="K100" i="13"/>
  <c r="H1068" i="15"/>
  <c r="H788" i="15"/>
  <c r="H748" i="15"/>
  <c r="H468" i="15"/>
  <c r="H388" i="15"/>
  <c r="H1028" i="15"/>
  <c r="H988" i="15"/>
  <c r="H228" i="15"/>
  <c r="H708" i="15"/>
  <c r="H588" i="15"/>
  <c r="H428" i="15"/>
  <c r="H348" i="15"/>
  <c r="H188" i="15"/>
  <c r="H148" i="15"/>
  <c r="H108" i="15"/>
  <c r="H68" i="15"/>
  <c r="H1108" i="14"/>
  <c r="H988" i="14"/>
  <c r="H948" i="14"/>
  <c r="H668" i="14"/>
  <c r="H588" i="14"/>
  <c r="H508" i="14"/>
  <c r="H388" i="14"/>
  <c r="H228" i="14"/>
  <c r="H1028" i="13"/>
  <c r="H868" i="13"/>
  <c r="H548" i="13"/>
  <c r="H228" i="13"/>
  <c r="H1188" i="12"/>
  <c r="H944" i="15"/>
  <c r="H824" i="15"/>
  <c r="H704" i="15"/>
  <c r="H504" i="15"/>
  <c r="H464" i="15"/>
  <c r="H1144" i="15"/>
  <c r="H904" i="15"/>
  <c r="H744" i="15"/>
  <c r="H544" i="15"/>
  <c r="H384" i="15"/>
  <c r="H64" i="15"/>
  <c r="H1024" i="14"/>
  <c r="H864" i="15"/>
  <c r="H784" i="15"/>
  <c r="H624" i="15"/>
  <c r="H584" i="15"/>
  <c r="H344" i="15"/>
  <c r="H1184" i="14"/>
  <c r="H984" i="14"/>
  <c r="H744" i="14"/>
  <c r="H704" i="14"/>
  <c r="H584" i="14"/>
  <c r="H184" i="14"/>
  <c r="H64" i="14"/>
  <c r="H1024" i="13"/>
  <c r="H984" i="13"/>
  <c r="H664" i="13"/>
  <c r="H344" i="13"/>
  <c r="H1100" i="15"/>
  <c r="H780" i="15"/>
  <c r="H700" i="15"/>
  <c r="H940" i="15"/>
  <c r="H660" i="15"/>
  <c r="H620" i="15"/>
  <c r="H580" i="15"/>
  <c r="H540" i="15"/>
  <c r="H460" i="15"/>
  <c r="H260" i="15"/>
  <c r="H1100" i="14"/>
  <c r="H1020" i="14"/>
  <c r="H900" i="14"/>
  <c r="H1180" i="15"/>
  <c r="H1020" i="15"/>
  <c r="H820" i="15"/>
  <c r="H500" i="15"/>
  <c r="H340" i="15"/>
  <c r="H220" i="15"/>
  <c r="H180" i="15"/>
  <c r="H20" i="15"/>
  <c r="H1180" i="14"/>
  <c r="H1060" i="14"/>
  <c r="H860" i="14"/>
  <c r="H180" i="14"/>
  <c r="H780" i="13"/>
  <c r="H460" i="13"/>
  <c r="H140" i="13"/>
  <c r="E1190" i="15"/>
  <c r="E1110" i="15"/>
  <c r="E1030" i="15"/>
  <c r="E950" i="15"/>
  <c r="E870" i="15"/>
  <c r="E790" i="15"/>
  <c r="E590" i="15"/>
  <c r="E510" i="15"/>
  <c r="E430" i="15"/>
  <c r="E390" i="15"/>
  <c r="E350" i="15"/>
  <c r="E270" i="15"/>
  <c r="E110" i="15"/>
  <c r="E1190" i="14"/>
  <c r="E1110" i="14"/>
  <c r="E1030" i="14"/>
  <c r="E950" i="14"/>
  <c r="E870" i="14"/>
  <c r="E1150" i="15"/>
  <c r="E1070" i="15"/>
  <c r="E750" i="15"/>
  <c r="E710" i="15"/>
  <c r="E630" i="15"/>
  <c r="E310" i="15"/>
  <c r="E230" i="15"/>
  <c r="E150" i="15"/>
  <c r="E30" i="15"/>
  <c r="E390" i="14"/>
  <c r="E190" i="14"/>
  <c r="E1150" i="13"/>
  <c r="E70" i="15"/>
  <c r="E1150" i="14"/>
  <c r="E910" i="14"/>
  <c r="E830" i="14"/>
  <c r="E590" i="14"/>
  <c r="E550" i="14"/>
  <c r="E510" i="14"/>
  <c r="E30" i="14"/>
  <c r="E1110" i="13"/>
  <c r="E950" i="13"/>
  <c r="E790" i="13"/>
  <c r="E630" i="13"/>
  <c r="E470" i="13"/>
  <c r="E310" i="13"/>
  <c r="E150" i="13"/>
  <c r="E1070" i="12"/>
  <c r="E910" i="12"/>
  <c r="E750" i="12"/>
  <c r="E550" i="12"/>
  <c r="E310" i="12"/>
  <c r="E1190" i="11"/>
  <c r="E1030" i="11"/>
  <c r="E870" i="11"/>
  <c r="E630" i="11"/>
  <c r="E990" i="15"/>
  <c r="E550" i="15"/>
  <c r="E470" i="15"/>
  <c r="E190" i="15"/>
  <c r="E1070" i="14"/>
  <c r="E790" i="14"/>
  <c r="E110" i="14"/>
  <c r="E1190" i="13"/>
  <c r="E990" i="13"/>
  <c r="E830" i="13"/>
  <c r="E670" i="13"/>
  <c r="E510" i="13"/>
  <c r="E350" i="13"/>
  <c r="E190" i="13"/>
  <c r="E1110" i="12"/>
  <c r="E950" i="12"/>
  <c r="E790" i="12"/>
  <c r="E630" i="12"/>
  <c r="E470" i="12"/>
  <c r="E390" i="12"/>
  <c r="E270" i="12"/>
  <c r="E190" i="12"/>
  <c r="E1070" i="11"/>
  <c r="E910" i="11"/>
  <c r="E750" i="11"/>
  <c r="E710" i="11"/>
  <c r="E670" i="11"/>
  <c r="E510" i="11"/>
  <c r="E350" i="11"/>
  <c r="E190" i="11"/>
  <c r="E150" i="11"/>
  <c r="E1030" i="10"/>
  <c r="E950" i="10"/>
  <c r="E910" i="10"/>
  <c r="E870" i="10"/>
  <c r="E830" i="10"/>
  <c r="E790" i="10"/>
  <c r="E750" i="10"/>
  <c r="E670" i="10"/>
  <c r="E30" i="10"/>
  <c r="E1150" i="9"/>
  <c r="E1110" i="9"/>
  <c r="E830" i="9"/>
  <c r="E790" i="9"/>
  <c r="E706" i="15"/>
  <c r="E1102" i="15"/>
  <c r="E22" i="15"/>
  <c r="E942" i="14"/>
  <c r="E702" i="13"/>
  <c r="E582" i="15"/>
  <c r="E862" i="14"/>
  <c r="E622" i="12"/>
  <c r="E22" i="12"/>
  <c r="E1022" i="9"/>
  <c r="E104" i="15"/>
  <c r="E464" i="15"/>
  <c r="E864" i="14"/>
  <c r="E1024" i="13"/>
  <c r="E1180" i="15"/>
  <c r="E1020" i="15"/>
  <c r="E860" i="15"/>
  <c r="E740" i="15"/>
  <c r="E620" i="15"/>
  <c r="E260" i="15"/>
  <c r="E1180" i="14"/>
  <c r="E1020" i="14"/>
  <c r="E940" i="15"/>
  <c r="E540" i="15"/>
  <c r="E460" i="15"/>
  <c r="E60" i="15"/>
  <c r="E1100" i="14"/>
  <c r="E980" i="14"/>
  <c r="E900" i="14"/>
  <c r="E780" i="14"/>
  <c r="E620" i="14"/>
  <c r="E60" i="14"/>
  <c r="E1140" i="13"/>
  <c r="E1149" i="15"/>
  <c r="E989" i="15"/>
  <c r="E829" i="15"/>
  <c r="E789" i="15"/>
  <c r="E709" i="15"/>
  <c r="E589" i="15"/>
  <c r="E429" i="15"/>
  <c r="E349" i="15"/>
  <c r="E309" i="15"/>
  <c r="E229" i="15"/>
  <c r="E109" i="15"/>
  <c r="E1149" i="14"/>
  <c r="E989" i="14"/>
  <c r="E1185" i="15"/>
  <c r="E1025" i="15"/>
  <c r="E865" i="15"/>
  <c r="E745" i="15"/>
  <c r="E625" i="15"/>
  <c r="E545" i="15"/>
  <c r="E505" i="15"/>
  <c r="E345" i="15"/>
  <c r="E265" i="15"/>
  <c r="E1185" i="14"/>
  <c r="E1025" i="14"/>
  <c r="E865" i="14"/>
  <c r="E421" i="15"/>
  <c r="E18" i="14"/>
  <c r="E58" i="14"/>
  <c r="E498" i="14"/>
  <c r="E778" i="15"/>
  <c r="B349" i="14"/>
  <c r="B189" i="14"/>
  <c r="B549" i="12"/>
  <c r="B389" i="12"/>
  <c r="B229" i="12"/>
  <c r="B69" i="12"/>
  <c r="B389" i="14"/>
  <c r="B309" i="14"/>
  <c r="B469" i="12"/>
  <c r="B149" i="12"/>
  <c r="B1069" i="8"/>
  <c r="B909" i="8"/>
  <c r="B749" i="8"/>
  <c r="B589" i="8"/>
  <c r="B429" i="8"/>
  <c r="B29" i="8"/>
  <c r="B989" i="6"/>
  <c r="B669" i="6"/>
  <c r="B349" i="6"/>
  <c r="B269" i="14"/>
  <c r="B429" i="12"/>
  <c r="B349" i="12"/>
  <c r="B109" i="12"/>
  <c r="B305" i="14"/>
  <c r="B145" i="14"/>
  <c r="B505" i="12"/>
  <c r="B345" i="12"/>
  <c r="B185" i="12"/>
  <c r="B185" i="14"/>
  <c r="B105" i="14"/>
  <c r="B585" i="12"/>
  <c r="B265" i="12"/>
  <c r="B1185" i="8"/>
  <c r="B1025" i="8"/>
  <c r="B865" i="8"/>
  <c r="B705" i="8"/>
  <c r="B545" i="8"/>
  <c r="B25" i="8"/>
  <c r="B985" i="6"/>
  <c r="B665" i="6"/>
  <c r="B345" i="6"/>
  <c r="B385" i="14"/>
  <c r="B545" i="12"/>
  <c r="B465" i="12"/>
  <c r="B225" i="12"/>
  <c r="B145" i="12"/>
  <c r="B261" i="14"/>
  <c r="B101" i="14"/>
  <c r="B621" i="12"/>
  <c r="B461" i="12"/>
  <c r="B301" i="12"/>
  <c r="B141" i="12"/>
  <c r="B301" i="14"/>
  <c r="B221" i="14"/>
  <c r="B381" i="12"/>
  <c r="B61" i="12"/>
  <c r="B1141" i="8"/>
  <c r="B981" i="8"/>
  <c r="B821" i="8"/>
  <c r="B661" i="8"/>
  <c r="B501" i="8"/>
  <c r="B21" i="8"/>
  <c r="B981" i="6"/>
  <c r="B661" i="6"/>
  <c r="B341" i="6"/>
  <c r="B181" i="14"/>
  <c r="B581" i="12"/>
  <c r="B341" i="12"/>
  <c r="B261" i="12"/>
  <c r="B61" i="8"/>
  <c r="B65" i="8"/>
  <c r="B69" i="8"/>
  <c r="B101" i="8"/>
  <c r="B105" i="8"/>
  <c r="B109" i="8"/>
  <c r="B141" i="8"/>
  <c r="B145" i="8"/>
  <c r="B149" i="8"/>
  <c r="B181" i="8"/>
  <c r="B185" i="8"/>
  <c r="B189" i="8"/>
  <c r="B221" i="8"/>
  <c r="B225" i="8"/>
  <c r="B229" i="8"/>
  <c r="B261" i="8"/>
  <c r="B265" i="8"/>
  <c r="B269" i="8"/>
  <c r="B301" i="8"/>
  <c r="B305" i="8"/>
  <c r="B309" i="8"/>
  <c r="B341" i="8"/>
  <c r="B345" i="8"/>
  <c r="B349" i="8"/>
  <c r="B381" i="8"/>
  <c r="B385" i="8"/>
  <c r="B389" i="8"/>
  <c r="B421" i="8"/>
  <c r="B425" i="8"/>
  <c r="B465" i="8"/>
  <c r="B505" i="8"/>
  <c r="B629" i="8"/>
  <c r="B669" i="8"/>
  <c r="B709" i="8"/>
  <c r="B861" i="8"/>
  <c r="B901" i="8"/>
  <c r="B941" i="8"/>
  <c r="B1065" i="8"/>
  <c r="B1105" i="8"/>
  <c r="B1145" i="8"/>
  <c r="B181" i="12"/>
  <c r="B189" i="12"/>
  <c r="B309" i="12"/>
  <c r="B589" i="12"/>
  <c r="B625" i="12"/>
  <c r="B345" i="14"/>
  <c r="B381" i="14"/>
  <c r="B1188" i="10"/>
  <c r="B1108" i="10"/>
  <c r="B1028" i="10"/>
  <c r="B948" i="10"/>
  <c r="B868" i="10"/>
  <c r="B788" i="10"/>
  <c r="B708" i="10"/>
  <c r="B628" i="10"/>
  <c r="B548" i="10"/>
  <c r="B468" i="10"/>
  <c r="B388" i="10"/>
  <c r="B308" i="10"/>
  <c r="B268" i="11"/>
  <c r="B188" i="11"/>
  <c r="B108" i="11"/>
  <c r="B908" i="10"/>
  <c r="B588" i="10"/>
  <c r="B1148" i="9"/>
  <c r="B1068" i="9"/>
  <c r="B988" i="9"/>
  <c r="B908" i="9"/>
  <c r="B828" i="9"/>
  <c r="B748" i="9"/>
  <c r="B668" i="9"/>
  <c r="B588" i="9"/>
  <c r="B508" i="9"/>
  <c r="B428" i="9"/>
  <c r="B348" i="9"/>
  <c r="B28" i="8"/>
  <c r="B1188" i="7"/>
  <c r="B1108" i="7"/>
  <c r="B1028" i="7"/>
  <c r="B948" i="7"/>
  <c r="B868" i="7"/>
  <c r="B788" i="7"/>
  <c r="B708" i="7"/>
  <c r="B628" i="7"/>
  <c r="B548" i="7"/>
  <c r="B468" i="7"/>
  <c r="B388" i="7"/>
  <c r="B308" i="7"/>
  <c r="B228" i="7"/>
  <c r="B148" i="7"/>
  <c r="B68" i="7"/>
  <c r="B988" i="6"/>
  <c r="B668" i="6"/>
  <c r="B348" i="6"/>
  <c r="B708" i="15"/>
  <c r="B1144" i="10"/>
  <c r="B1064" i="10"/>
  <c r="B984" i="10"/>
  <c r="B904" i="10"/>
  <c r="B824" i="10"/>
  <c r="B744" i="10"/>
  <c r="B664" i="10"/>
  <c r="B584" i="10"/>
  <c r="B504" i="10"/>
  <c r="B424" i="10"/>
  <c r="B344" i="10"/>
  <c r="B264" i="15"/>
  <c r="B224" i="11"/>
  <c r="B144" i="11"/>
  <c r="B64" i="11"/>
  <c r="B1024" i="10"/>
  <c r="B704" i="10"/>
  <c r="B384" i="10"/>
  <c r="B1184" i="9"/>
  <c r="B1104" i="9"/>
  <c r="B1024" i="9"/>
  <c r="B944" i="9"/>
  <c r="B864" i="9"/>
  <c r="B784" i="9"/>
  <c r="B704" i="9"/>
  <c r="B624" i="9"/>
  <c r="B544" i="9"/>
  <c r="B464" i="9"/>
  <c r="B384" i="9"/>
  <c r="B24" i="8"/>
  <c r="B1144" i="7"/>
  <c r="B1064" i="7"/>
  <c r="B984" i="7"/>
  <c r="B904" i="7"/>
  <c r="B824" i="7"/>
  <c r="B744" i="7"/>
  <c r="B664" i="7"/>
  <c r="B584" i="7"/>
  <c r="B504" i="7"/>
  <c r="B424" i="7"/>
  <c r="B344" i="7"/>
  <c r="B264" i="7"/>
  <c r="B184" i="7"/>
  <c r="B1024" i="6"/>
  <c r="B984" i="6"/>
  <c r="B904" i="6"/>
  <c r="B704" i="6"/>
  <c r="B664" i="6"/>
  <c r="B584" i="6"/>
  <c r="B384" i="6"/>
  <c r="B344" i="6"/>
  <c r="B264" i="6"/>
  <c r="B544" i="15"/>
  <c r="B24" i="13"/>
  <c r="B1180" i="10"/>
  <c r="B1100" i="10"/>
  <c r="B1020" i="10"/>
  <c r="B940" i="10"/>
  <c r="B860" i="10"/>
  <c r="B780" i="10"/>
  <c r="B700" i="10"/>
  <c r="B620" i="10"/>
  <c r="B540" i="10"/>
  <c r="B460" i="10"/>
  <c r="B380" i="10"/>
  <c r="B260" i="11"/>
  <c r="B180" i="11"/>
  <c r="B100" i="11"/>
  <c r="B1140" i="10"/>
  <c r="B820" i="10"/>
  <c r="B500" i="10"/>
  <c r="B1140" i="9"/>
  <c r="B1060" i="9"/>
  <c r="B980" i="9"/>
  <c r="B900" i="9"/>
  <c r="B820" i="9"/>
  <c r="B740" i="9"/>
  <c r="B660" i="9"/>
  <c r="B580" i="9"/>
  <c r="B500" i="9"/>
  <c r="B420" i="9"/>
  <c r="B340" i="9"/>
  <c r="B20" i="8"/>
  <c r="B1180" i="7"/>
  <c r="B1100" i="7"/>
  <c r="B1020" i="7"/>
  <c r="B940" i="7"/>
  <c r="B860" i="7"/>
  <c r="B780" i="7"/>
  <c r="B700" i="7"/>
  <c r="B620" i="7"/>
  <c r="B540" i="7"/>
  <c r="B460" i="7"/>
  <c r="B380" i="7"/>
  <c r="B300" i="7"/>
  <c r="B220" i="7"/>
  <c r="B140" i="7"/>
  <c r="B20" i="7"/>
  <c r="B980" i="6"/>
  <c r="B660" i="6"/>
  <c r="B340" i="6"/>
  <c r="B380" i="15"/>
  <c r="B461" i="8"/>
  <c r="B585" i="8"/>
  <c r="B625" i="8"/>
  <c r="B665" i="8"/>
  <c r="B789" i="8"/>
  <c r="B829" i="8"/>
  <c r="B869" i="8"/>
  <c r="B1021" i="8"/>
  <c r="B1061" i="8"/>
  <c r="B1101" i="8"/>
  <c r="B269" i="12"/>
  <c r="B305" i="12"/>
  <c r="B425" i="12"/>
  <c r="B141" i="14"/>
  <c r="B149" i="14"/>
  <c r="B229" i="14"/>
  <c r="B265" i="14"/>
  <c r="B341" i="14"/>
  <c r="B510" i="15"/>
  <c r="B390" i="15"/>
  <c r="B350" i="14"/>
  <c r="B190" i="14"/>
  <c r="B70" i="14"/>
  <c r="B550" i="12"/>
  <c r="B390" i="12"/>
  <c r="B230" i="12"/>
  <c r="B70" i="12"/>
  <c r="B746" i="15"/>
  <c r="B466" i="15"/>
  <c r="B346" i="15"/>
  <c r="B266" i="15"/>
  <c r="B146" i="15"/>
  <c r="B466" i="14"/>
  <c r="B306" i="14"/>
  <c r="B146" i="14"/>
  <c r="B506" i="12"/>
  <c r="B346" i="12"/>
  <c r="B186" i="12"/>
  <c r="B26" i="12"/>
  <c r="B782" i="15"/>
  <c r="B662" i="15"/>
  <c r="B422" i="15"/>
  <c r="B382" i="15"/>
  <c r="B302" i="15"/>
  <c r="B182" i="15"/>
  <c r="B62" i="15"/>
  <c r="B262" i="14"/>
  <c r="B102" i="14"/>
  <c r="B622" i="12"/>
  <c r="B462" i="12"/>
  <c r="B302" i="12"/>
  <c r="B142" i="12"/>
  <c r="B222" i="14"/>
  <c r="B302" i="14"/>
  <c r="B310" i="14"/>
  <c r="B390" i="14"/>
  <c r="B422" i="14"/>
  <c r="B106" i="15"/>
  <c r="B142" i="15"/>
  <c r="B222" i="15"/>
  <c r="B230" i="15"/>
  <c r="B262" i="15"/>
  <c r="B270" i="15"/>
  <c r="B310" i="15"/>
  <c r="B462" i="15"/>
  <c r="B546" i="15"/>
  <c r="B586" i="15"/>
  <c r="B666" i="15"/>
  <c r="B710" i="15"/>
  <c r="B742" i="15"/>
  <c r="B668" i="15"/>
  <c r="B508" i="15"/>
  <c r="B348" i="15"/>
  <c r="B188" i="15"/>
  <c r="B468" i="14"/>
  <c r="B428" i="14"/>
  <c r="B548" i="15"/>
  <c r="B468" i="15"/>
  <c r="B268" i="15"/>
  <c r="B148" i="13"/>
  <c r="B68" i="13"/>
  <c r="B1148" i="12"/>
  <c r="B1068" i="12"/>
  <c r="B988" i="12"/>
  <c r="B908" i="12"/>
  <c r="B828" i="12"/>
  <c r="B748" i="12"/>
  <c r="B668" i="12"/>
  <c r="B1188" i="11"/>
  <c r="B1108" i="11"/>
  <c r="B1028" i="11"/>
  <c r="B948" i="11"/>
  <c r="B868" i="11"/>
  <c r="B788" i="11"/>
  <c r="B788" i="15"/>
  <c r="B588" i="15"/>
  <c r="B228" i="15"/>
  <c r="B148" i="15"/>
  <c r="B388" i="14"/>
  <c r="B348" i="14"/>
  <c r="B308" i="14"/>
  <c r="B268" i="14"/>
  <c r="B228" i="14"/>
  <c r="B188" i="14"/>
  <c r="B148" i="14"/>
  <c r="B108" i="14"/>
  <c r="B68" i="14"/>
  <c r="B108" i="13"/>
  <c r="B1188" i="12"/>
  <c r="B1108" i="12"/>
  <c r="B1028" i="12"/>
  <c r="B948" i="12"/>
  <c r="B868" i="12"/>
  <c r="B788" i="12"/>
  <c r="B708" i="12"/>
  <c r="B1148" i="11"/>
  <c r="B1068" i="11"/>
  <c r="B988" i="11"/>
  <c r="B908" i="11"/>
  <c r="B828" i="11"/>
  <c r="B748" i="11"/>
  <c r="B668" i="11"/>
  <c r="B388" i="15"/>
  <c r="B108" i="15"/>
  <c r="B628" i="11"/>
  <c r="B548" i="11"/>
  <c r="B468" i="11"/>
  <c r="B388" i="11"/>
  <c r="B308" i="11"/>
  <c r="B28" i="11"/>
  <c r="B68" i="9"/>
  <c r="B1188" i="8"/>
  <c r="B1148" i="8"/>
  <c r="B1108" i="8"/>
  <c r="B1068" i="8"/>
  <c r="B1028" i="8"/>
  <c r="B988" i="8"/>
  <c r="B948" i="8"/>
  <c r="B908" i="8"/>
  <c r="B868" i="8"/>
  <c r="B828" i="8"/>
  <c r="B788" i="8"/>
  <c r="B748" i="8"/>
  <c r="B708" i="8"/>
  <c r="B668" i="8"/>
  <c r="B628" i="8"/>
  <c r="B588" i="8"/>
  <c r="B548" i="8"/>
  <c r="B508" i="8"/>
  <c r="B468" i="8"/>
  <c r="B428" i="8"/>
  <c r="B748" i="15"/>
  <c r="B308" i="15"/>
  <c r="B628" i="12"/>
  <c r="B588" i="12"/>
  <c r="B548" i="12"/>
  <c r="B508" i="12"/>
  <c r="B468" i="12"/>
  <c r="B428" i="12"/>
  <c r="B388" i="12"/>
  <c r="B348" i="12"/>
  <c r="B308" i="12"/>
  <c r="B268" i="12"/>
  <c r="B228" i="12"/>
  <c r="B188" i="12"/>
  <c r="B148" i="12"/>
  <c r="B108" i="12"/>
  <c r="B68" i="12"/>
  <c r="B28" i="12"/>
  <c r="B708" i="11"/>
  <c r="B588" i="11"/>
  <c r="B508" i="11"/>
  <c r="B428" i="11"/>
  <c r="B348" i="11"/>
  <c r="B28" i="10"/>
  <c r="B784" i="15"/>
  <c r="B624" i="15"/>
  <c r="B464" i="15"/>
  <c r="B304" i="15"/>
  <c r="B144" i="15"/>
  <c r="B464" i="14"/>
  <c r="B424" i="14"/>
  <c r="B824" i="15"/>
  <c r="B744" i="15"/>
  <c r="B384" i="15"/>
  <c r="B184" i="15"/>
  <c r="B104" i="15"/>
  <c r="B104" i="13"/>
  <c r="B1184" i="12"/>
  <c r="B1104" i="12"/>
  <c r="B1024" i="12"/>
  <c r="B944" i="12"/>
  <c r="B864" i="12"/>
  <c r="B784" i="12"/>
  <c r="B704" i="12"/>
  <c r="B1144" i="11"/>
  <c r="B1064" i="11"/>
  <c r="B984" i="11"/>
  <c r="B904" i="11"/>
  <c r="B824" i="11"/>
  <c r="B704" i="15"/>
  <c r="B504" i="15"/>
  <c r="B424" i="15"/>
  <c r="B64" i="15"/>
  <c r="B384" i="14"/>
  <c r="B344" i="14"/>
  <c r="B304" i="14"/>
  <c r="B264" i="14"/>
  <c r="B224" i="14"/>
  <c r="B184" i="14"/>
  <c r="B144" i="14"/>
  <c r="B104" i="14"/>
  <c r="B144" i="13"/>
  <c r="B64" i="13"/>
  <c r="B1144" i="12"/>
  <c r="B1064" i="12"/>
  <c r="B984" i="12"/>
  <c r="B904" i="12"/>
  <c r="B824" i="12"/>
  <c r="B744" i="12"/>
  <c r="B664" i="12"/>
  <c r="B24" i="12"/>
  <c r="B1184" i="11"/>
  <c r="B1104" i="11"/>
  <c r="B1024" i="11"/>
  <c r="B944" i="11"/>
  <c r="B864" i="11"/>
  <c r="B784" i="11"/>
  <c r="B704" i="11"/>
  <c r="B664" i="15"/>
  <c r="B224" i="15"/>
  <c r="B664" i="11"/>
  <c r="B584" i="11"/>
  <c r="B504" i="11"/>
  <c r="B424" i="11"/>
  <c r="B344" i="11"/>
  <c r="B24" i="10"/>
  <c r="B1184" i="8"/>
  <c r="B1144" i="8"/>
  <c r="B1104" i="8"/>
  <c r="B1064" i="8"/>
  <c r="B1024" i="8"/>
  <c r="B984" i="8"/>
  <c r="B944" i="8"/>
  <c r="B904" i="8"/>
  <c r="B864" i="8"/>
  <c r="B824" i="8"/>
  <c r="B784" i="8"/>
  <c r="B744" i="8"/>
  <c r="B704" i="8"/>
  <c r="B664" i="8"/>
  <c r="B624" i="8"/>
  <c r="B584" i="8"/>
  <c r="B544" i="8"/>
  <c r="B504" i="8"/>
  <c r="B464" i="8"/>
  <c r="B584" i="15"/>
  <c r="B624" i="12"/>
  <c r="B584" i="12"/>
  <c r="B544" i="12"/>
  <c r="B504" i="12"/>
  <c r="B464" i="12"/>
  <c r="B424" i="12"/>
  <c r="B384" i="12"/>
  <c r="B344" i="12"/>
  <c r="B304" i="12"/>
  <c r="B264" i="12"/>
  <c r="B224" i="12"/>
  <c r="B184" i="12"/>
  <c r="B144" i="12"/>
  <c r="B104" i="12"/>
  <c r="B64" i="12"/>
  <c r="B624" i="11"/>
  <c r="B544" i="11"/>
  <c r="B464" i="11"/>
  <c r="B384" i="11"/>
  <c r="B304" i="11"/>
  <c r="B24" i="11"/>
  <c r="B64" i="9"/>
  <c r="B740" i="15"/>
  <c r="B580" i="15"/>
  <c r="B420" i="15"/>
  <c r="B260" i="15"/>
  <c r="B100" i="15"/>
  <c r="B500" i="14"/>
  <c r="B460" i="14"/>
  <c r="B420" i="14"/>
  <c r="B660" i="15"/>
  <c r="B460" i="15"/>
  <c r="B220" i="15"/>
  <c r="B60" i="14"/>
  <c r="B140" i="13"/>
  <c r="B60" i="13"/>
  <c r="B1140" i="12"/>
  <c r="B1060" i="12"/>
  <c r="B980" i="12"/>
  <c r="B900" i="12"/>
  <c r="B820" i="12"/>
  <c r="B740" i="12"/>
  <c r="B660" i="12"/>
  <c r="B1180" i="11"/>
  <c r="B1100" i="11"/>
  <c r="B1020" i="11"/>
  <c r="B940" i="11"/>
  <c r="B860" i="11"/>
  <c r="B780" i="11"/>
  <c r="B780" i="15"/>
  <c r="B540" i="15"/>
  <c r="B340" i="15"/>
  <c r="B140" i="15"/>
  <c r="B380" i="14"/>
  <c r="B340" i="14"/>
  <c r="B300" i="14"/>
  <c r="B260" i="14"/>
  <c r="B220" i="14"/>
  <c r="B180" i="14"/>
  <c r="B140" i="14"/>
  <c r="B100" i="14"/>
  <c r="B100" i="13"/>
  <c r="B1180" i="12"/>
  <c r="B1100" i="12"/>
  <c r="B1020" i="12"/>
  <c r="B940" i="12"/>
  <c r="B860" i="12"/>
  <c r="B780" i="12"/>
  <c r="B700" i="12"/>
  <c r="B1140" i="11"/>
  <c r="B1060" i="11"/>
  <c r="B980" i="11"/>
  <c r="B900" i="11"/>
  <c r="B820" i="11"/>
  <c r="B740" i="11"/>
  <c r="B700" i="15"/>
  <c r="B180" i="15"/>
  <c r="B620" i="11"/>
  <c r="B540" i="11"/>
  <c r="B460" i="11"/>
  <c r="B380" i="11"/>
  <c r="B300" i="11"/>
  <c r="B20" i="11"/>
  <c r="B60" i="9"/>
  <c r="B1180" i="8"/>
  <c r="B1140" i="8"/>
  <c r="B1100" i="8"/>
  <c r="B1060" i="8"/>
  <c r="B1020" i="8"/>
  <c r="B980" i="8"/>
  <c r="B940" i="8"/>
  <c r="B900" i="8"/>
  <c r="B860" i="8"/>
  <c r="B820" i="8"/>
  <c r="B780" i="8"/>
  <c r="B740" i="8"/>
  <c r="B700" i="8"/>
  <c r="B660" i="8"/>
  <c r="B620" i="8"/>
  <c r="B580" i="8"/>
  <c r="B540" i="8"/>
  <c r="B500" i="8"/>
  <c r="B460" i="8"/>
  <c r="B820" i="15"/>
  <c r="B300" i="15"/>
  <c r="B60" i="15"/>
  <c r="B620" i="12"/>
  <c r="B580" i="12"/>
  <c r="B540" i="12"/>
  <c r="B500" i="12"/>
  <c r="B460" i="12"/>
  <c r="B420" i="12"/>
  <c r="B380" i="12"/>
  <c r="B340" i="12"/>
  <c r="B300" i="12"/>
  <c r="B260" i="12"/>
  <c r="B220" i="12"/>
  <c r="B180" i="12"/>
  <c r="B140" i="12"/>
  <c r="B100" i="12"/>
  <c r="B60" i="12"/>
  <c r="B660" i="11"/>
  <c r="B580" i="11"/>
  <c r="B500" i="11"/>
  <c r="B420" i="11"/>
  <c r="B340" i="11"/>
  <c r="B20" i="10"/>
  <c r="B789" i="15"/>
  <c r="B469" i="14"/>
  <c r="B429" i="14"/>
  <c r="B825" i="15"/>
  <c r="B465" i="14"/>
  <c r="B425" i="14"/>
  <c r="B821" i="15"/>
  <c r="B461" i="14"/>
  <c r="B421" i="14"/>
  <c r="B1178" i="15"/>
  <c r="B1018" i="15"/>
  <c r="B858" i="15"/>
  <c r="B738" i="15"/>
  <c r="B578" i="15"/>
  <c r="B418" i="15"/>
  <c r="B258" i="15"/>
  <c r="B98" i="15"/>
  <c r="B1178" i="14"/>
  <c r="B1018" i="14"/>
  <c r="B858" i="14"/>
  <c r="B698" i="14"/>
  <c r="B538" i="14"/>
  <c r="B498" i="14"/>
  <c r="B458" i="14"/>
  <c r="B418" i="14"/>
  <c r="B1107" i="15"/>
  <c r="B947" i="15"/>
  <c r="B667" i="15"/>
  <c r="B507" i="15"/>
  <c r="B347" i="15"/>
  <c r="B187" i="15"/>
  <c r="B1107" i="14"/>
  <c r="B947" i="14"/>
  <c r="B787" i="14"/>
  <c r="B627" i="14"/>
  <c r="B467" i="14"/>
  <c r="B427" i="14"/>
  <c r="B1063" i="15"/>
  <c r="B903" i="15"/>
  <c r="B783" i="15"/>
  <c r="B623" i="15"/>
  <c r="B463" i="15"/>
  <c r="B303" i="15"/>
  <c r="B143" i="15"/>
  <c r="B23" i="15"/>
  <c r="B1063" i="14"/>
  <c r="B903" i="14"/>
  <c r="B743" i="14"/>
  <c r="B583" i="14"/>
  <c r="B463" i="14"/>
  <c r="B423" i="14"/>
  <c r="B1179" i="15"/>
  <c r="B1019" i="15"/>
  <c r="B859" i="15"/>
  <c r="B739" i="15"/>
  <c r="B579" i="15"/>
  <c r="B419" i="15"/>
  <c r="B259" i="15"/>
  <c r="B99" i="15"/>
  <c r="B1179" i="14"/>
  <c r="B1019" i="14"/>
  <c r="B859" i="14"/>
  <c r="B699" i="14"/>
  <c r="B539" i="14"/>
  <c r="B499" i="14"/>
  <c r="B459" i="14"/>
  <c r="B419" i="14"/>
  <c r="B21" i="12"/>
  <c r="B25" i="12"/>
  <c r="B29" i="12"/>
  <c r="B61" i="14"/>
  <c r="B65" i="14"/>
  <c r="B69" i="14"/>
  <c r="B61" i="15"/>
  <c r="B65" i="15"/>
  <c r="B69" i="15"/>
  <c r="B101" i="15"/>
  <c r="B105" i="15"/>
  <c r="B109" i="15"/>
  <c r="B141" i="15"/>
  <c r="B145" i="15"/>
  <c r="B149" i="15"/>
  <c r="B181" i="15"/>
  <c r="B185" i="15"/>
  <c r="B189" i="15"/>
  <c r="B221" i="15"/>
  <c r="B225" i="15"/>
  <c r="B229" i="15"/>
  <c r="B261" i="15"/>
  <c r="B265" i="15"/>
  <c r="B269" i="15"/>
  <c r="B301" i="15"/>
  <c r="B305" i="15"/>
  <c r="B309" i="15"/>
  <c r="B341" i="15"/>
  <c r="B345" i="15"/>
  <c r="B349" i="15"/>
  <c r="B381" i="15"/>
  <c r="B385" i="15"/>
  <c r="B389" i="15"/>
  <c r="B421" i="15"/>
  <c r="B425" i="15"/>
  <c r="B429" i="15"/>
  <c r="B461" i="15"/>
  <c r="B465" i="15"/>
  <c r="B469" i="15"/>
  <c r="B501" i="15"/>
  <c r="B505" i="15"/>
  <c r="B509" i="15"/>
  <c r="B541" i="15"/>
  <c r="B545" i="15"/>
  <c r="B549" i="15"/>
  <c r="B581" i="15"/>
  <c r="B585" i="15"/>
  <c r="B589" i="15"/>
  <c r="B621" i="15"/>
  <c r="B625" i="15"/>
  <c r="B629" i="15"/>
  <c r="B661" i="15"/>
  <c r="B665" i="15"/>
  <c r="B669" i="15"/>
  <c r="B701" i="15"/>
  <c r="B705" i="15"/>
  <c r="B709" i="15"/>
  <c r="B741" i="15"/>
  <c r="B745" i="15"/>
  <c r="B749" i="15"/>
  <c r="B781" i="15"/>
  <c r="B785" i="15"/>
  <c r="B1190" i="15"/>
  <c r="B1150" i="15"/>
  <c r="B1110" i="15"/>
  <c r="B1070" i="15"/>
  <c r="B1030" i="15"/>
  <c r="B990" i="15"/>
  <c r="B950" i="15"/>
  <c r="B910" i="15"/>
  <c r="B870" i="15"/>
  <c r="B830" i="15"/>
  <c r="B30" i="15"/>
  <c r="B1190" i="14"/>
  <c r="B1150" i="14"/>
  <c r="B1110" i="14"/>
  <c r="B1070" i="14"/>
  <c r="B1030" i="14"/>
  <c r="B990" i="14"/>
  <c r="B950" i="14"/>
  <c r="B910" i="14"/>
  <c r="B870" i="14"/>
  <c r="B830" i="14"/>
  <c r="B790" i="14"/>
  <c r="B750" i="14"/>
  <c r="B710" i="14"/>
  <c r="B670" i="14"/>
  <c r="B630" i="14"/>
  <c r="B590" i="14"/>
  <c r="B550" i="14"/>
  <c r="B510" i="14"/>
  <c r="B30" i="14"/>
  <c r="B1190" i="13"/>
  <c r="B1150" i="13"/>
  <c r="B1110" i="13"/>
  <c r="B1070" i="13"/>
  <c r="B1030" i="13"/>
  <c r="B990" i="13"/>
  <c r="B950" i="13"/>
  <c r="B910" i="13"/>
  <c r="B870" i="13"/>
  <c r="B830" i="13"/>
  <c r="B790" i="13"/>
  <c r="B750" i="13"/>
  <c r="B710" i="13"/>
  <c r="B670" i="13"/>
  <c r="B630" i="13"/>
  <c r="B590" i="13"/>
  <c r="B550" i="13"/>
  <c r="B510" i="13"/>
  <c r="B470" i="13"/>
  <c r="B430" i="13"/>
  <c r="B390" i="13"/>
  <c r="B350" i="13"/>
  <c r="B310" i="13"/>
  <c r="B270" i="13"/>
  <c r="B230" i="13"/>
  <c r="B190" i="13"/>
  <c r="B150" i="13"/>
  <c r="B110" i="13"/>
  <c r="B70" i="13"/>
  <c r="B1190" i="11"/>
  <c r="B1150" i="11"/>
  <c r="B1110" i="11"/>
  <c r="B1070" i="11"/>
  <c r="B1030" i="11"/>
  <c r="B990" i="11"/>
  <c r="B950" i="11"/>
  <c r="B910" i="11"/>
  <c r="B870" i="11"/>
  <c r="B830" i="11"/>
  <c r="B790" i="11"/>
  <c r="B750" i="11"/>
  <c r="B710" i="11"/>
  <c r="B670" i="11"/>
  <c r="B30" i="13"/>
  <c r="B1190" i="12"/>
  <c r="B1150" i="12"/>
  <c r="B1110" i="12"/>
  <c r="B1070" i="12"/>
  <c r="B1030" i="12"/>
  <c r="B990" i="12"/>
  <c r="B950" i="12"/>
  <c r="B910" i="12"/>
  <c r="B870" i="12"/>
  <c r="B830" i="12"/>
  <c r="B790" i="12"/>
  <c r="B750" i="12"/>
  <c r="B710" i="12"/>
  <c r="B670" i="12"/>
  <c r="B630" i="12"/>
  <c r="B630" i="11"/>
  <c r="B590" i="11"/>
  <c r="B550" i="11"/>
  <c r="B510" i="11"/>
  <c r="B470" i="11"/>
  <c r="B430" i="11"/>
  <c r="B390" i="11"/>
  <c r="B350" i="11"/>
  <c r="B310" i="11"/>
  <c r="B30" i="10"/>
  <c r="B270" i="11"/>
  <c r="B230" i="11"/>
  <c r="B190" i="11"/>
  <c r="B150" i="11"/>
  <c r="B110" i="11"/>
  <c r="B70" i="11"/>
  <c r="B1190" i="9"/>
  <c r="B1150" i="9"/>
  <c r="B1110" i="9"/>
  <c r="B1070" i="9"/>
  <c r="B1030" i="9"/>
  <c r="B990" i="9"/>
  <c r="B950" i="9"/>
  <c r="B910" i="9"/>
  <c r="B870" i="9"/>
  <c r="B830" i="9"/>
  <c r="B790" i="9"/>
  <c r="B750" i="9"/>
  <c r="B710" i="9"/>
  <c r="B670" i="9"/>
  <c r="B630" i="9"/>
  <c r="B590" i="9"/>
  <c r="B550" i="9"/>
  <c r="B510" i="9"/>
  <c r="B470" i="9"/>
  <c r="B430" i="9"/>
  <c r="B390" i="9"/>
  <c r="B350" i="9"/>
  <c r="B310" i="9"/>
  <c r="B30" i="11"/>
  <c r="B70" i="9"/>
  <c r="B1190" i="10"/>
  <c r="B1150" i="10"/>
  <c r="B1110" i="10"/>
  <c r="B1070" i="10"/>
  <c r="B1030" i="10"/>
  <c r="B990" i="10"/>
  <c r="B950" i="10"/>
  <c r="B910" i="10"/>
  <c r="B870" i="10"/>
  <c r="B830" i="10"/>
  <c r="B790" i="10"/>
  <c r="B750" i="10"/>
  <c r="B710" i="10"/>
  <c r="B670" i="10"/>
  <c r="B630" i="10"/>
  <c r="B590" i="10"/>
  <c r="B550" i="10"/>
  <c r="B510" i="10"/>
  <c r="B470" i="10"/>
  <c r="B430" i="10"/>
  <c r="B390" i="10"/>
  <c r="B350" i="10"/>
  <c r="B310" i="10"/>
  <c r="B270" i="10"/>
  <c r="B230" i="10"/>
  <c r="B190" i="10"/>
  <c r="B150" i="10"/>
  <c r="B110" i="10"/>
  <c r="B70" i="10"/>
  <c r="B30" i="9"/>
  <c r="B1190" i="7"/>
  <c r="B1150" i="7"/>
  <c r="B1110" i="7"/>
  <c r="B1070" i="7"/>
  <c r="B1030" i="7"/>
  <c r="B990" i="7"/>
  <c r="B950" i="7"/>
  <c r="B910" i="7"/>
  <c r="B870" i="7"/>
  <c r="B830" i="7"/>
  <c r="B790" i="7"/>
  <c r="B750" i="7"/>
  <c r="B710" i="7"/>
  <c r="B670" i="7"/>
  <c r="B630" i="7"/>
  <c r="B590" i="7"/>
  <c r="B550" i="7"/>
  <c r="B510" i="7"/>
  <c r="B470" i="7"/>
  <c r="B430" i="7"/>
  <c r="B390" i="7"/>
  <c r="B350" i="7"/>
  <c r="B310" i="7"/>
  <c r="B270" i="7"/>
  <c r="B230" i="7"/>
  <c r="B190" i="7"/>
  <c r="B150" i="7"/>
  <c r="B1186" i="15"/>
  <c r="B1146" i="15"/>
  <c r="B1106" i="15"/>
  <c r="B1066" i="15"/>
  <c r="B1026" i="15"/>
  <c r="B986" i="15"/>
  <c r="B946" i="15"/>
  <c r="B906" i="15"/>
  <c r="B866" i="15"/>
  <c r="B826" i="15"/>
  <c r="B26" i="15"/>
  <c r="B1186" i="14"/>
  <c r="B1146" i="14"/>
  <c r="B1106" i="14"/>
  <c r="B1066" i="14"/>
  <c r="B1026" i="14"/>
  <c r="B986" i="14"/>
  <c r="B946" i="14"/>
  <c r="B906" i="14"/>
  <c r="B866" i="14"/>
  <c r="B826" i="14"/>
  <c r="B786" i="14"/>
  <c r="B746" i="14"/>
  <c r="B706" i="14"/>
  <c r="B666" i="14"/>
  <c r="B626" i="14"/>
  <c r="B586" i="14"/>
  <c r="B546" i="14"/>
  <c r="B506" i="14"/>
  <c r="B26" i="14"/>
  <c r="B1186" i="13"/>
  <c r="B1146" i="13"/>
  <c r="B1106" i="13"/>
  <c r="B1066" i="13"/>
  <c r="B1026" i="13"/>
  <c r="B986" i="13"/>
  <c r="B946" i="13"/>
  <c r="B906" i="13"/>
  <c r="B866" i="13"/>
  <c r="B826" i="13"/>
  <c r="B786" i="13"/>
  <c r="B746" i="13"/>
  <c r="B706" i="13"/>
  <c r="B666" i="13"/>
  <c r="B626" i="13"/>
  <c r="B586" i="13"/>
  <c r="B546" i="13"/>
  <c r="B506" i="13"/>
  <c r="B466" i="13"/>
  <c r="B426" i="13"/>
  <c r="B386" i="13"/>
  <c r="B346" i="13"/>
  <c r="B306" i="13"/>
  <c r="B266" i="13"/>
  <c r="B226" i="13"/>
  <c r="B186" i="13"/>
  <c r="B146" i="13"/>
  <c r="B106" i="13"/>
  <c r="B66" i="13"/>
  <c r="B1186" i="11"/>
  <c r="B1146" i="11"/>
  <c r="B1106" i="11"/>
  <c r="B1066" i="11"/>
  <c r="B1026" i="11"/>
  <c r="B986" i="11"/>
  <c r="B946" i="11"/>
  <c r="B906" i="11"/>
  <c r="B866" i="11"/>
  <c r="B826" i="11"/>
  <c r="B786" i="11"/>
  <c r="B746" i="11"/>
  <c r="B706" i="11"/>
  <c r="B26" i="13"/>
  <c r="B1186" i="12"/>
  <c r="B1146" i="12"/>
  <c r="B1106" i="12"/>
  <c r="B1066" i="12"/>
  <c r="B1026" i="12"/>
  <c r="B986" i="12"/>
  <c r="B946" i="12"/>
  <c r="B906" i="12"/>
  <c r="B866" i="12"/>
  <c r="B826" i="12"/>
  <c r="B786" i="12"/>
  <c r="B746" i="12"/>
  <c r="B706" i="12"/>
  <c r="B666" i="12"/>
  <c r="B666" i="11"/>
  <c r="B626" i="11"/>
  <c r="B586" i="11"/>
  <c r="B546" i="11"/>
  <c r="B506" i="11"/>
  <c r="B466" i="11"/>
  <c r="B426" i="11"/>
  <c r="B386" i="11"/>
  <c r="B346" i="11"/>
  <c r="B306" i="11"/>
  <c r="B26" i="10"/>
  <c r="B266" i="11"/>
  <c r="B226" i="11"/>
  <c r="B186" i="11"/>
  <c r="B146" i="11"/>
  <c r="B106" i="11"/>
  <c r="B66" i="11"/>
  <c r="B1186" i="9"/>
  <c r="B1146" i="9"/>
  <c r="B1106" i="9"/>
  <c r="B1066" i="9"/>
  <c r="B1026" i="9"/>
  <c r="B986" i="9"/>
  <c r="B946" i="9"/>
  <c r="B906" i="9"/>
  <c r="B866" i="9"/>
  <c r="B826" i="9"/>
  <c r="B786" i="9"/>
  <c r="B746" i="9"/>
  <c r="B706" i="9"/>
  <c r="B666" i="9"/>
  <c r="B626" i="9"/>
  <c r="B586" i="9"/>
  <c r="B546" i="9"/>
  <c r="B506" i="9"/>
  <c r="B466" i="9"/>
  <c r="B426" i="9"/>
  <c r="B386" i="9"/>
  <c r="B346" i="9"/>
  <c r="B26" i="11"/>
  <c r="B66" i="9"/>
  <c r="B1186" i="10"/>
  <c r="B1146" i="10"/>
  <c r="B1106" i="10"/>
  <c r="B1066" i="10"/>
  <c r="B1026" i="10"/>
  <c r="B986" i="10"/>
  <c r="B946" i="10"/>
  <c r="B906" i="10"/>
  <c r="B866" i="10"/>
  <c r="B826" i="10"/>
  <c r="B786" i="10"/>
  <c r="B746" i="10"/>
  <c r="B706" i="10"/>
  <c r="B666" i="10"/>
  <c r="B626" i="10"/>
  <c r="B586" i="10"/>
  <c r="B546" i="10"/>
  <c r="B506" i="10"/>
  <c r="B466" i="10"/>
  <c r="B426" i="10"/>
  <c r="B386" i="10"/>
  <c r="B346" i="10"/>
  <c r="B306" i="10"/>
  <c r="B266" i="10"/>
  <c r="B226" i="10"/>
  <c r="B186" i="10"/>
  <c r="B146" i="10"/>
  <c r="B106" i="10"/>
  <c r="B66" i="10"/>
  <c r="B26" i="9"/>
  <c r="B1186" i="7"/>
  <c r="B1146" i="7"/>
  <c r="B1106" i="7"/>
  <c r="B1066" i="7"/>
  <c r="B1026" i="7"/>
  <c r="B986" i="7"/>
  <c r="B946" i="7"/>
  <c r="B906" i="7"/>
  <c r="B866" i="7"/>
  <c r="B826" i="7"/>
  <c r="B786" i="7"/>
  <c r="B746" i="7"/>
  <c r="B706" i="7"/>
  <c r="B666" i="7"/>
  <c r="B626" i="7"/>
  <c r="B586" i="7"/>
  <c r="B546" i="7"/>
  <c r="B506" i="7"/>
  <c r="B466" i="7"/>
  <c r="B426" i="7"/>
  <c r="B386" i="7"/>
  <c r="B346" i="7"/>
  <c r="B306" i="7"/>
  <c r="B266" i="7"/>
  <c r="B226" i="7"/>
  <c r="B186" i="7"/>
  <c r="B146" i="7"/>
  <c r="B1182" i="15"/>
  <c r="B1142" i="15"/>
  <c r="B1102" i="15"/>
  <c r="B1062" i="15"/>
  <c r="B1022" i="15"/>
  <c r="B982" i="15"/>
  <c r="B942" i="15"/>
  <c r="B902" i="15"/>
  <c r="B862" i="15"/>
  <c r="B22" i="15"/>
  <c r="B1182" i="14"/>
  <c r="B1142" i="14"/>
  <c r="B1102" i="14"/>
  <c r="B1062" i="14"/>
  <c r="B1022" i="14"/>
  <c r="B982" i="14"/>
  <c r="B942" i="14"/>
  <c r="B902" i="14"/>
  <c r="B862" i="14"/>
  <c r="B822" i="14"/>
  <c r="B782" i="14"/>
  <c r="B742" i="14"/>
  <c r="B702" i="14"/>
  <c r="B662" i="14"/>
  <c r="B622" i="14"/>
  <c r="B582" i="14"/>
  <c r="B542" i="14"/>
  <c r="B502" i="14"/>
  <c r="B22" i="14"/>
  <c r="B1182" i="13"/>
  <c r="B1142" i="13"/>
  <c r="B1102" i="13"/>
  <c r="B1062" i="13"/>
  <c r="B1022" i="13"/>
  <c r="B982" i="13"/>
  <c r="B942" i="13"/>
  <c r="B902" i="13"/>
  <c r="B862" i="13"/>
  <c r="B822" i="13"/>
  <c r="B782" i="13"/>
  <c r="B742" i="13"/>
  <c r="B702" i="13"/>
  <c r="B662" i="13"/>
  <c r="B622" i="13"/>
  <c r="B582" i="13"/>
  <c r="B542" i="13"/>
  <c r="B502" i="13"/>
  <c r="B462" i="13"/>
  <c r="B422" i="13"/>
  <c r="B382" i="13"/>
  <c r="B342" i="13"/>
  <c r="B302" i="13"/>
  <c r="B262" i="13"/>
  <c r="B222" i="13"/>
  <c r="B182" i="13"/>
  <c r="B142" i="13"/>
  <c r="B102" i="13"/>
  <c r="B62" i="13"/>
  <c r="B1182" i="11"/>
  <c r="B1142" i="11"/>
  <c r="B1102" i="11"/>
  <c r="B1062" i="11"/>
  <c r="B1022" i="11"/>
  <c r="B982" i="11"/>
  <c r="B942" i="11"/>
  <c r="B902" i="11"/>
  <c r="B862" i="11"/>
  <c r="B822" i="11"/>
  <c r="B782" i="11"/>
  <c r="B742" i="11"/>
  <c r="B702" i="11"/>
  <c r="B22" i="13"/>
  <c r="B1182" i="12"/>
  <c r="B1142" i="12"/>
  <c r="B1102" i="12"/>
  <c r="B1062" i="12"/>
  <c r="B1022" i="12"/>
  <c r="B982" i="12"/>
  <c r="B942" i="12"/>
  <c r="B902" i="12"/>
  <c r="B862" i="12"/>
  <c r="B822" i="12"/>
  <c r="B782" i="12"/>
  <c r="B742" i="12"/>
  <c r="B702" i="12"/>
  <c r="B662" i="12"/>
  <c r="B662" i="11"/>
  <c r="B622" i="11"/>
  <c r="B582" i="11"/>
  <c r="B542" i="11"/>
  <c r="B502" i="11"/>
  <c r="B462" i="11"/>
  <c r="B422" i="11"/>
  <c r="B382" i="11"/>
  <c r="B342" i="11"/>
  <c r="B302" i="11"/>
  <c r="B22" i="10"/>
  <c r="B262" i="11"/>
  <c r="B222" i="11"/>
  <c r="B182" i="11"/>
  <c r="B142" i="11"/>
  <c r="B102" i="11"/>
  <c r="B62" i="11"/>
  <c r="B1182" i="9"/>
  <c r="B1142" i="9"/>
  <c r="B1102" i="9"/>
  <c r="B1062" i="9"/>
  <c r="B1022" i="9"/>
  <c r="B982" i="9"/>
  <c r="B942" i="9"/>
  <c r="B902" i="9"/>
  <c r="B862" i="9"/>
  <c r="B822" i="9"/>
  <c r="B782" i="9"/>
  <c r="B742" i="9"/>
  <c r="B702" i="9"/>
  <c r="B662" i="9"/>
  <c r="B622" i="9"/>
  <c r="B582" i="9"/>
  <c r="B542" i="9"/>
  <c r="B502" i="9"/>
  <c r="B462" i="9"/>
  <c r="B422" i="9"/>
  <c r="B382" i="9"/>
  <c r="B342" i="9"/>
  <c r="B22" i="11"/>
  <c r="B62" i="9"/>
  <c r="B1182" i="10"/>
  <c r="B1142" i="10"/>
  <c r="B1102" i="10"/>
  <c r="B1062" i="10"/>
  <c r="B1022" i="10"/>
  <c r="B982" i="10"/>
  <c r="B942" i="10"/>
  <c r="B902" i="10"/>
  <c r="B862" i="10"/>
  <c r="B822" i="10"/>
  <c r="B782" i="10"/>
  <c r="B742" i="10"/>
  <c r="B702" i="10"/>
  <c r="B662" i="10"/>
  <c r="B622" i="10"/>
  <c r="B582" i="10"/>
  <c r="B542" i="10"/>
  <c r="B502" i="10"/>
  <c r="B462" i="10"/>
  <c r="B422" i="10"/>
  <c r="B382" i="10"/>
  <c r="B342" i="10"/>
  <c r="B302" i="10"/>
  <c r="B262" i="10"/>
  <c r="B222" i="10"/>
  <c r="B182" i="10"/>
  <c r="B142" i="10"/>
  <c r="B102" i="10"/>
  <c r="B62" i="10"/>
  <c r="B22" i="9"/>
  <c r="B1182" i="7"/>
  <c r="B1142" i="7"/>
  <c r="B1102" i="7"/>
  <c r="B1062" i="7"/>
  <c r="B1022" i="7"/>
  <c r="B982" i="7"/>
  <c r="B942" i="7"/>
  <c r="B902" i="7"/>
  <c r="B862" i="7"/>
  <c r="B822" i="7"/>
  <c r="B782" i="7"/>
  <c r="B742" i="7"/>
  <c r="B702" i="7"/>
  <c r="B662" i="7"/>
  <c r="B622" i="7"/>
  <c r="B582" i="7"/>
  <c r="B542" i="7"/>
  <c r="B502" i="7"/>
  <c r="B462" i="7"/>
  <c r="B422" i="7"/>
  <c r="B382" i="7"/>
  <c r="B342" i="7"/>
  <c r="B302" i="7"/>
  <c r="B262" i="7"/>
  <c r="B222" i="7"/>
  <c r="B182" i="7"/>
  <c r="B142" i="7"/>
  <c r="B1189" i="15"/>
  <c r="B1149" i="15"/>
  <c r="B1109" i="15"/>
  <c r="B1069" i="15"/>
  <c r="B1029" i="15"/>
  <c r="B989" i="15"/>
  <c r="B949" i="15"/>
  <c r="B909" i="15"/>
  <c r="B869" i="15"/>
  <c r="B829" i="15"/>
  <c r="B29" i="15"/>
  <c r="B1189" i="14"/>
  <c r="B1149" i="14"/>
  <c r="B1109" i="14"/>
  <c r="B1069" i="14"/>
  <c r="B1029" i="14"/>
  <c r="B989" i="14"/>
  <c r="B949" i="14"/>
  <c r="B909" i="14"/>
  <c r="B869" i="14"/>
  <c r="B829" i="14"/>
  <c r="B789" i="14"/>
  <c r="B749" i="14"/>
  <c r="B709" i="14"/>
  <c r="B669" i="14"/>
  <c r="B629" i="14"/>
  <c r="B589" i="14"/>
  <c r="B549" i="14"/>
  <c r="B509" i="14"/>
  <c r="B29" i="14"/>
  <c r="B1189" i="13"/>
  <c r="B1149" i="13"/>
  <c r="B1109" i="13"/>
  <c r="B1069" i="13"/>
  <c r="B1029" i="13"/>
  <c r="B989" i="13"/>
  <c r="B949" i="13"/>
  <c r="B909" i="13"/>
  <c r="B869" i="13"/>
  <c r="B829" i="13"/>
  <c r="B789" i="13"/>
  <c r="B749" i="13"/>
  <c r="B709" i="13"/>
  <c r="B669" i="13"/>
  <c r="B629" i="13"/>
  <c r="B589" i="13"/>
  <c r="B549" i="13"/>
  <c r="B509" i="13"/>
  <c r="B469" i="13"/>
  <c r="B429" i="13"/>
  <c r="B389" i="13"/>
  <c r="B349" i="13"/>
  <c r="B309" i="13"/>
  <c r="B269" i="13"/>
  <c r="B229" i="13"/>
  <c r="B189" i="13"/>
  <c r="B149" i="13"/>
  <c r="B109" i="13"/>
  <c r="B69" i="13"/>
  <c r="B1189" i="11"/>
  <c r="B1149" i="11"/>
  <c r="B1109" i="11"/>
  <c r="B1069" i="11"/>
  <c r="B1029" i="11"/>
  <c r="B989" i="11"/>
  <c r="B949" i="11"/>
  <c r="B909" i="11"/>
  <c r="B869" i="11"/>
  <c r="B829" i="11"/>
  <c r="B789" i="11"/>
  <c r="B749" i="11"/>
  <c r="B709" i="11"/>
  <c r="B669" i="11"/>
  <c r="B29" i="13"/>
  <c r="B1189" i="12"/>
  <c r="B1149" i="12"/>
  <c r="B1109" i="12"/>
  <c r="B1069" i="12"/>
  <c r="B1029" i="12"/>
  <c r="B989" i="12"/>
  <c r="B949" i="12"/>
  <c r="B909" i="12"/>
  <c r="B869" i="12"/>
  <c r="B829" i="12"/>
  <c r="B789" i="12"/>
  <c r="B749" i="12"/>
  <c r="B709" i="12"/>
  <c r="B669" i="12"/>
  <c r="B629" i="11"/>
  <c r="B589" i="11"/>
  <c r="B549" i="11"/>
  <c r="B509" i="11"/>
  <c r="B469" i="11"/>
  <c r="B429" i="11"/>
  <c r="B389" i="11"/>
  <c r="B349" i="11"/>
  <c r="B309" i="11"/>
  <c r="B29" i="10"/>
  <c r="B269" i="11"/>
  <c r="B229" i="11"/>
  <c r="B189" i="11"/>
  <c r="B149" i="11"/>
  <c r="B109" i="11"/>
  <c r="B69" i="11"/>
  <c r="B1189" i="9"/>
  <c r="B1149" i="9"/>
  <c r="B1109" i="9"/>
  <c r="B1069" i="9"/>
  <c r="B1029" i="9"/>
  <c r="B989" i="9"/>
  <c r="B949" i="9"/>
  <c r="B909" i="9"/>
  <c r="B869" i="9"/>
  <c r="B829" i="9"/>
  <c r="B789" i="9"/>
  <c r="B749" i="9"/>
  <c r="B709" i="9"/>
  <c r="B669" i="9"/>
  <c r="B629" i="9"/>
  <c r="B589" i="9"/>
  <c r="B549" i="9"/>
  <c r="B509" i="9"/>
  <c r="B469" i="9"/>
  <c r="B429" i="9"/>
  <c r="B389" i="9"/>
  <c r="B349" i="9"/>
  <c r="B309" i="9"/>
  <c r="B29" i="11"/>
  <c r="B69" i="9"/>
  <c r="B1189" i="10"/>
  <c r="B1149" i="10"/>
  <c r="B1109" i="10"/>
  <c r="B1069" i="10"/>
  <c r="B1029" i="10"/>
  <c r="B989" i="10"/>
  <c r="B949" i="10"/>
  <c r="B909" i="10"/>
  <c r="B869" i="10"/>
  <c r="B829" i="10"/>
  <c r="B789" i="10"/>
  <c r="B749" i="10"/>
  <c r="B709" i="10"/>
  <c r="B669" i="10"/>
  <c r="B629" i="10"/>
  <c r="B589" i="10"/>
  <c r="B549" i="10"/>
  <c r="B509" i="10"/>
  <c r="B469" i="10"/>
  <c r="B429" i="10"/>
  <c r="B389" i="10"/>
  <c r="B349" i="10"/>
  <c r="B309" i="10"/>
  <c r="B269" i="10"/>
  <c r="B229" i="10"/>
  <c r="B189" i="10"/>
  <c r="B149" i="10"/>
  <c r="B109" i="10"/>
  <c r="B69" i="10"/>
  <c r="B29" i="9"/>
  <c r="B1189" i="7"/>
  <c r="B1149" i="7"/>
  <c r="B1109" i="7"/>
  <c r="B1069" i="7"/>
  <c r="B1029" i="7"/>
  <c r="B989" i="7"/>
  <c r="B949" i="7"/>
  <c r="B909" i="7"/>
  <c r="B869" i="7"/>
  <c r="B829" i="7"/>
  <c r="B789" i="7"/>
  <c r="B749" i="7"/>
  <c r="B709" i="7"/>
  <c r="B669" i="7"/>
  <c r="B629" i="7"/>
  <c r="B589" i="7"/>
  <c r="B549" i="7"/>
  <c r="B509" i="7"/>
  <c r="B469" i="7"/>
  <c r="B429" i="7"/>
  <c r="B389" i="7"/>
  <c r="B349" i="7"/>
  <c r="B309" i="7"/>
  <c r="B269" i="7"/>
  <c r="B229" i="7"/>
  <c r="B189" i="7"/>
  <c r="B149" i="7"/>
  <c r="B1185" i="15"/>
  <c r="B1145" i="15"/>
  <c r="B1105" i="15"/>
  <c r="B1065" i="15"/>
  <c r="B1025" i="15"/>
  <c r="B985" i="15"/>
  <c r="B945" i="15"/>
  <c r="B905" i="15"/>
  <c r="B865" i="15"/>
  <c r="B25" i="15"/>
  <c r="B1185" i="14"/>
  <c r="B1145" i="14"/>
  <c r="B1105" i="14"/>
  <c r="B1065" i="14"/>
  <c r="B1025" i="14"/>
  <c r="B985" i="14"/>
  <c r="B945" i="14"/>
  <c r="B905" i="14"/>
  <c r="B865" i="14"/>
  <c r="B825" i="14"/>
  <c r="B785" i="14"/>
  <c r="B745" i="14"/>
  <c r="B705" i="14"/>
  <c r="B665" i="14"/>
  <c r="B625" i="14"/>
  <c r="B585" i="14"/>
  <c r="B545" i="14"/>
  <c r="B505" i="14"/>
  <c r="B25" i="14"/>
  <c r="B1185" i="13"/>
  <c r="B1145" i="13"/>
  <c r="B1105" i="13"/>
  <c r="B1065" i="13"/>
  <c r="B1025" i="13"/>
  <c r="B985" i="13"/>
  <c r="B945" i="13"/>
  <c r="B905" i="13"/>
  <c r="B865" i="13"/>
  <c r="B825" i="13"/>
  <c r="B785" i="13"/>
  <c r="B745" i="13"/>
  <c r="B705" i="13"/>
  <c r="B665" i="13"/>
  <c r="B625" i="13"/>
  <c r="B585" i="13"/>
  <c r="B545" i="13"/>
  <c r="B505" i="13"/>
  <c r="B465" i="13"/>
  <c r="B425" i="13"/>
  <c r="B385" i="13"/>
  <c r="B345" i="13"/>
  <c r="B305" i="13"/>
  <c r="B265" i="13"/>
  <c r="B225" i="13"/>
  <c r="B185" i="13"/>
  <c r="B145" i="13"/>
  <c r="B105" i="13"/>
  <c r="B65" i="13"/>
  <c r="B1185" i="11"/>
  <c r="B1145" i="11"/>
  <c r="B1105" i="11"/>
  <c r="B1065" i="11"/>
  <c r="B1025" i="11"/>
  <c r="B985" i="11"/>
  <c r="B945" i="11"/>
  <c r="B905" i="11"/>
  <c r="B865" i="11"/>
  <c r="B825" i="11"/>
  <c r="B785" i="11"/>
  <c r="B745" i="11"/>
  <c r="B705" i="11"/>
  <c r="B25" i="13"/>
  <c r="B1185" i="12"/>
  <c r="B1145" i="12"/>
  <c r="B1105" i="12"/>
  <c r="B1065" i="12"/>
  <c r="B1025" i="12"/>
  <c r="B985" i="12"/>
  <c r="B945" i="12"/>
  <c r="B905" i="12"/>
  <c r="B865" i="12"/>
  <c r="B825" i="12"/>
  <c r="B785" i="12"/>
  <c r="B745" i="12"/>
  <c r="B705" i="12"/>
  <c r="B665" i="12"/>
  <c r="B665" i="11"/>
  <c r="B625" i="11"/>
  <c r="B585" i="11"/>
  <c r="B545" i="11"/>
  <c r="B505" i="11"/>
  <c r="B465" i="11"/>
  <c r="B425" i="11"/>
  <c r="B385" i="11"/>
  <c r="B345" i="11"/>
  <c r="B305" i="11"/>
  <c r="B25" i="10"/>
  <c r="B265" i="11"/>
  <c r="B225" i="11"/>
  <c r="B185" i="11"/>
  <c r="B145" i="11"/>
  <c r="B105" i="11"/>
  <c r="B65" i="11"/>
  <c r="B1185" i="9"/>
  <c r="B1145" i="9"/>
  <c r="B1105" i="9"/>
  <c r="B1065" i="9"/>
  <c r="B1025" i="9"/>
  <c r="B985" i="9"/>
  <c r="B945" i="9"/>
  <c r="B905" i="9"/>
  <c r="B865" i="9"/>
  <c r="B825" i="9"/>
  <c r="B785" i="9"/>
  <c r="B745" i="9"/>
  <c r="B705" i="9"/>
  <c r="B665" i="9"/>
  <c r="B625" i="9"/>
  <c r="B585" i="9"/>
  <c r="B545" i="9"/>
  <c r="B505" i="9"/>
  <c r="B465" i="9"/>
  <c r="B425" i="9"/>
  <c r="B385" i="9"/>
  <c r="B345" i="9"/>
  <c r="B25" i="11"/>
  <c r="B65" i="9"/>
  <c r="B1185" i="10"/>
  <c r="B1145" i="10"/>
  <c r="B1105" i="10"/>
  <c r="B1065" i="10"/>
  <c r="B1025" i="10"/>
  <c r="B985" i="10"/>
  <c r="B945" i="10"/>
  <c r="B905" i="10"/>
  <c r="B865" i="10"/>
  <c r="B825" i="10"/>
  <c r="B785" i="10"/>
  <c r="B745" i="10"/>
  <c r="B705" i="10"/>
  <c r="B665" i="10"/>
  <c r="B625" i="10"/>
  <c r="B585" i="10"/>
  <c r="B545" i="10"/>
  <c r="B505" i="10"/>
  <c r="B465" i="10"/>
  <c r="B425" i="10"/>
  <c r="B385" i="10"/>
  <c r="B345" i="10"/>
  <c r="B305" i="10"/>
  <c r="B265" i="10"/>
  <c r="B225" i="10"/>
  <c r="B185" i="10"/>
  <c r="B145" i="10"/>
  <c r="B105" i="10"/>
  <c r="B65" i="10"/>
  <c r="B25" i="9"/>
  <c r="B1185" i="7"/>
  <c r="B1145" i="7"/>
  <c r="B1105" i="7"/>
  <c r="B1065" i="7"/>
  <c r="B1025" i="7"/>
  <c r="B985" i="7"/>
  <c r="B945" i="7"/>
  <c r="B905" i="7"/>
  <c r="B865" i="7"/>
  <c r="B825" i="7"/>
  <c r="B785" i="7"/>
  <c r="B745" i="7"/>
  <c r="B705" i="7"/>
  <c r="B665" i="7"/>
  <c r="B625" i="7"/>
  <c r="B585" i="7"/>
  <c r="B545" i="7"/>
  <c r="B505" i="7"/>
  <c r="B465" i="7"/>
  <c r="B425" i="7"/>
  <c r="B385" i="7"/>
  <c r="B345" i="7"/>
  <c r="B305" i="7"/>
  <c r="B265" i="7"/>
  <c r="B225" i="7"/>
  <c r="B185" i="7"/>
  <c r="B145" i="7"/>
  <c r="B1181" i="15"/>
  <c r="B1141" i="15"/>
  <c r="B1101" i="15"/>
  <c r="B1061" i="15"/>
  <c r="B1021" i="15"/>
  <c r="B981" i="15"/>
  <c r="B941" i="15"/>
  <c r="B901" i="15"/>
  <c r="B861" i="15"/>
  <c r="B21" i="15"/>
  <c r="B1181" i="14"/>
  <c r="B1141" i="14"/>
  <c r="B1101" i="14"/>
  <c r="B1061" i="14"/>
  <c r="B1021" i="14"/>
  <c r="B981" i="14"/>
  <c r="B941" i="14"/>
  <c r="B901" i="14"/>
  <c r="B861" i="14"/>
  <c r="B821" i="14"/>
  <c r="B781" i="14"/>
  <c r="B741" i="14"/>
  <c r="B701" i="14"/>
  <c r="B661" i="14"/>
  <c r="B621" i="14"/>
  <c r="B581" i="14"/>
  <c r="B541" i="14"/>
  <c r="B501" i="14"/>
  <c r="B21" i="14"/>
  <c r="B1181" i="13"/>
  <c r="B1141" i="13"/>
  <c r="B1101" i="13"/>
  <c r="B1061" i="13"/>
  <c r="B1021" i="13"/>
  <c r="B981" i="13"/>
  <c r="B941" i="13"/>
  <c r="B901" i="13"/>
  <c r="B861" i="13"/>
  <c r="B821" i="13"/>
  <c r="B781" i="13"/>
  <c r="B741" i="13"/>
  <c r="B701" i="13"/>
  <c r="B661" i="13"/>
  <c r="B621" i="13"/>
  <c r="B581" i="13"/>
  <c r="B541" i="13"/>
  <c r="B501" i="13"/>
  <c r="B461" i="13"/>
  <c r="B421" i="13"/>
  <c r="B381" i="13"/>
  <c r="B341" i="13"/>
  <c r="B301" i="13"/>
  <c r="B261" i="13"/>
  <c r="B221" i="13"/>
  <c r="B181" i="13"/>
  <c r="B141" i="13"/>
  <c r="B101" i="13"/>
  <c r="B61" i="13"/>
  <c r="B1181" i="11"/>
  <c r="B1141" i="11"/>
  <c r="B1101" i="11"/>
  <c r="B1061" i="11"/>
  <c r="B1021" i="11"/>
  <c r="B981" i="11"/>
  <c r="B941" i="11"/>
  <c r="B901" i="11"/>
  <c r="B861" i="11"/>
  <c r="B821" i="11"/>
  <c r="B781" i="11"/>
  <c r="B741" i="11"/>
  <c r="B701" i="11"/>
  <c r="B21" i="13"/>
  <c r="B1181" i="12"/>
  <c r="B1141" i="12"/>
  <c r="B1101" i="12"/>
  <c r="B1061" i="12"/>
  <c r="B1021" i="12"/>
  <c r="B981" i="12"/>
  <c r="B941" i="12"/>
  <c r="B901" i="12"/>
  <c r="B861" i="12"/>
  <c r="B821" i="12"/>
  <c r="B781" i="12"/>
  <c r="B741" i="12"/>
  <c r="B701" i="12"/>
  <c r="B661" i="12"/>
  <c r="B661" i="11"/>
  <c r="B621" i="11"/>
  <c r="B581" i="11"/>
  <c r="B541" i="11"/>
  <c r="B501" i="11"/>
  <c r="B461" i="11"/>
  <c r="B421" i="11"/>
  <c r="B381" i="11"/>
  <c r="B341" i="11"/>
  <c r="B301" i="11"/>
  <c r="B21" i="10"/>
  <c r="B261" i="11"/>
  <c r="B221" i="11"/>
  <c r="B181" i="11"/>
  <c r="B141" i="11"/>
  <c r="B101" i="11"/>
  <c r="B61" i="11"/>
  <c r="B1181" i="9"/>
  <c r="B1141" i="9"/>
  <c r="B1101" i="9"/>
  <c r="B1061" i="9"/>
  <c r="B1021" i="9"/>
  <c r="B981" i="9"/>
  <c r="B941" i="9"/>
  <c r="B901" i="9"/>
  <c r="B861" i="9"/>
  <c r="B821" i="9"/>
  <c r="B781" i="9"/>
  <c r="B741" i="9"/>
  <c r="B701" i="9"/>
  <c r="B661" i="9"/>
  <c r="B621" i="9"/>
  <c r="B581" i="9"/>
  <c r="B541" i="9"/>
  <c r="B501" i="9"/>
  <c r="B461" i="9"/>
  <c r="B421" i="9"/>
  <c r="B381" i="9"/>
  <c r="B341" i="9"/>
  <c r="B21" i="11"/>
  <c r="B61" i="9"/>
  <c r="B1181" i="10"/>
  <c r="B1141" i="10"/>
  <c r="B1101" i="10"/>
  <c r="B1061" i="10"/>
  <c r="B1021" i="10"/>
  <c r="B981" i="10"/>
  <c r="B941" i="10"/>
  <c r="B901" i="10"/>
  <c r="B861" i="10"/>
  <c r="B821" i="10"/>
  <c r="B781" i="10"/>
  <c r="B741" i="10"/>
  <c r="B701" i="10"/>
  <c r="B661" i="10"/>
  <c r="B621" i="10"/>
  <c r="B581" i="10"/>
  <c r="B541" i="10"/>
  <c r="B501" i="10"/>
  <c r="B461" i="10"/>
  <c r="B421" i="10"/>
  <c r="B381" i="10"/>
  <c r="B341" i="10"/>
  <c r="B301" i="10"/>
  <c r="B261" i="10"/>
  <c r="B221" i="10"/>
  <c r="B181" i="10"/>
  <c r="B141" i="10"/>
  <c r="B101" i="10"/>
  <c r="B61" i="10"/>
  <c r="B21" i="9"/>
  <c r="B1181" i="7"/>
  <c r="B1141" i="7"/>
  <c r="B1101" i="7"/>
  <c r="B1061" i="7"/>
  <c r="B1021" i="7"/>
  <c r="B981" i="7"/>
  <c r="B941" i="7"/>
  <c r="B901" i="7"/>
  <c r="B861" i="7"/>
  <c r="B821" i="7"/>
  <c r="B781" i="7"/>
  <c r="B741" i="7"/>
  <c r="B701" i="7"/>
  <c r="B661" i="7"/>
  <c r="B621" i="7"/>
  <c r="B581" i="7"/>
  <c r="B541" i="7"/>
  <c r="B501" i="7"/>
  <c r="B461" i="7"/>
  <c r="B421" i="7"/>
  <c r="B381" i="7"/>
  <c r="B341" i="7"/>
  <c r="B301" i="7"/>
  <c r="B261" i="7"/>
  <c r="B221" i="7"/>
  <c r="B181" i="7"/>
  <c r="B221" i="6"/>
  <c r="B225" i="6"/>
  <c r="B229" i="6"/>
  <c r="B381" i="6"/>
  <c r="B385" i="6"/>
  <c r="B389" i="6"/>
  <c r="B541" i="6"/>
  <c r="B545" i="6"/>
  <c r="B549" i="6"/>
  <c r="B701" i="6"/>
  <c r="B705" i="6"/>
  <c r="B709" i="6"/>
  <c r="B861" i="6"/>
  <c r="B865" i="6"/>
  <c r="B869" i="6"/>
  <c r="B1021" i="6"/>
  <c r="B1025" i="6"/>
  <c r="B1029" i="6"/>
  <c r="B1181" i="6"/>
  <c r="B1185" i="6"/>
  <c r="B1189" i="6"/>
  <c r="B21" i="7"/>
  <c r="B25" i="7"/>
  <c r="B29" i="7"/>
  <c r="B101" i="6"/>
  <c r="B105" i="6"/>
  <c r="B109" i="6"/>
  <c r="B261" i="6"/>
  <c r="B265" i="6"/>
  <c r="B269" i="6"/>
  <c r="B421" i="6"/>
  <c r="B425" i="6"/>
  <c r="B429" i="6"/>
  <c r="B581" i="6"/>
  <c r="B585" i="6"/>
  <c r="B589" i="6"/>
  <c r="B741" i="6"/>
  <c r="B745" i="6"/>
  <c r="B749" i="6"/>
  <c r="B901" i="6"/>
  <c r="B905" i="6"/>
  <c r="B909" i="6"/>
  <c r="B1061" i="6"/>
  <c r="B1065" i="6"/>
  <c r="B1069" i="6"/>
  <c r="B61" i="7"/>
  <c r="B65" i="7"/>
  <c r="B69" i="7"/>
  <c r="B101" i="7"/>
  <c r="B105" i="7"/>
  <c r="B109" i="7"/>
  <c r="B141" i="7"/>
  <c r="B1188" i="15"/>
  <c r="B1148" i="15"/>
  <c r="B1108" i="15"/>
  <c r="B1068" i="15"/>
  <c r="B1028" i="15"/>
  <c r="B988" i="15"/>
  <c r="B948" i="15"/>
  <c r="B908" i="15"/>
  <c r="B868" i="15"/>
  <c r="B828" i="15"/>
  <c r="B28" i="15"/>
  <c r="B1188" i="14"/>
  <c r="B1148" i="14"/>
  <c r="B1108" i="14"/>
  <c r="B1068" i="14"/>
  <c r="B1028" i="14"/>
  <c r="B988" i="14"/>
  <c r="B948" i="14"/>
  <c r="B908" i="14"/>
  <c r="B868" i="14"/>
  <c r="B828" i="14"/>
  <c r="B788" i="14"/>
  <c r="B748" i="14"/>
  <c r="B708" i="14"/>
  <c r="B668" i="14"/>
  <c r="B628" i="14"/>
  <c r="B588" i="14"/>
  <c r="B548" i="14"/>
  <c r="B508" i="14"/>
  <c r="B1184" i="15"/>
  <c r="B1144" i="15"/>
  <c r="B1104" i="15"/>
  <c r="B1064" i="15"/>
  <c r="B1024" i="15"/>
  <c r="B984" i="15"/>
  <c r="B944" i="15"/>
  <c r="B904" i="15"/>
  <c r="B864" i="15"/>
  <c r="B24" i="15"/>
  <c r="B1184" i="14"/>
  <c r="B1144" i="14"/>
  <c r="B1104" i="14"/>
  <c r="B1064" i="14"/>
  <c r="B1024" i="14"/>
  <c r="B984" i="14"/>
  <c r="B944" i="14"/>
  <c r="B904" i="14"/>
  <c r="B864" i="14"/>
  <c r="B824" i="14"/>
  <c r="B784" i="14"/>
  <c r="B744" i="14"/>
  <c r="B704" i="14"/>
  <c r="B664" i="14"/>
  <c r="B624" i="14"/>
  <c r="B584" i="14"/>
  <c r="B544" i="14"/>
  <c r="B504" i="14"/>
  <c r="B1180" i="15"/>
  <c r="B1140" i="15"/>
  <c r="B1100" i="15"/>
  <c r="B1060" i="15"/>
  <c r="B1020" i="15"/>
  <c r="B980" i="15"/>
  <c r="B940" i="15"/>
  <c r="B900" i="15"/>
  <c r="B860" i="15"/>
  <c r="B20" i="15"/>
  <c r="B1180" i="14"/>
  <c r="B1140" i="14"/>
  <c r="B1100" i="14"/>
  <c r="B1060" i="14"/>
  <c r="B1020" i="14"/>
  <c r="B980" i="14"/>
  <c r="B940" i="14"/>
  <c r="B900" i="14"/>
  <c r="B860" i="14"/>
  <c r="B820" i="14"/>
  <c r="B780" i="14"/>
  <c r="B740" i="14"/>
  <c r="B700" i="14"/>
  <c r="B660" i="14"/>
  <c r="B620" i="14"/>
  <c r="B580" i="14"/>
  <c r="B540" i="14"/>
  <c r="B180" i="13"/>
  <c r="B184" i="13"/>
  <c r="B188" i="13"/>
  <c r="B220" i="13"/>
  <c r="B224" i="13"/>
  <c r="B228" i="13"/>
  <c r="B260" i="13"/>
  <c r="B264" i="13"/>
  <c r="B268" i="13"/>
  <c r="B300" i="13"/>
  <c r="B304" i="13"/>
  <c r="B308" i="13"/>
  <c r="B340" i="13"/>
  <c r="B344" i="13"/>
  <c r="B348" i="13"/>
  <c r="B380" i="13"/>
  <c r="B384" i="13"/>
  <c r="B388" i="13"/>
  <c r="B420" i="13"/>
  <c r="B424" i="13"/>
  <c r="B428" i="13"/>
  <c r="B460" i="13"/>
  <c r="B464" i="13"/>
  <c r="B468" i="13"/>
  <c r="B500" i="13"/>
  <c r="B504" i="13"/>
  <c r="B508" i="13"/>
  <c r="B540" i="13"/>
  <c r="B544" i="13"/>
  <c r="B548" i="13"/>
  <c r="B580" i="13"/>
  <c r="B584" i="13"/>
  <c r="B588" i="13"/>
  <c r="B620" i="13"/>
  <c r="B624" i="13"/>
  <c r="B628" i="13"/>
  <c r="B660" i="13"/>
  <c r="B664" i="13"/>
  <c r="B668" i="13"/>
  <c r="B700" i="13"/>
  <c r="B704" i="13"/>
  <c r="B708" i="13"/>
  <c r="B740" i="13"/>
  <c r="B744" i="13"/>
  <c r="B748" i="13"/>
  <c r="B780" i="13"/>
  <c r="B784" i="13"/>
  <c r="B788" i="13"/>
  <c r="B820" i="13"/>
  <c r="B824" i="13"/>
  <c r="B828" i="13"/>
  <c r="B860" i="13"/>
  <c r="B864" i="13"/>
  <c r="B868" i="13"/>
  <c r="B900" i="13"/>
  <c r="B904" i="13"/>
  <c r="B908" i="13"/>
  <c r="B940" i="13"/>
  <c r="B944" i="13"/>
  <c r="B948" i="13"/>
  <c r="B980" i="13"/>
  <c r="B984" i="13"/>
  <c r="B988" i="13"/>
  <c r="B1020" i="13"/>
  <c r="B1024" i="13"/>
  <c r="B1028" i="13"/>
  <c r="B1060" i="13"/>
  <c r="B1064" i="13"/>
  <c r="B1068" i="13"/>
  <c r="B1100" i="13"/>
  <c r="B1104" i="13"/>
  <c r="B1108" i="13"/>
  <c r="B1140" i="13"/>
  <c r="B1144" i="13"/>
  <c r="B1148" i="13"/>
  <c r="B1180" i="13"/>
  <c r="B1184" i="13"/>
  <c r="B1188" i="13"/>
  <c r="B20" i="14"/>
  <c r="B24" i="14"/>
  <c r="B28" i="14"/>
  <c r="B7" i="6"/>
  <c r="K42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H42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E42" i="6"/>
  <c r="E30" i="6"/>
  <c r="E29" i="6"/>
  <c r="E25" i="6"/>
  <c r="E22" i="6"/>
  <c r="E20" i="6"/>
  <c r="E18" i="6"/>
  <c r="B42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K7" i="6"/>
  <c r="K12" i="6" s="1"/>
  <c r="H7" i="6"/>
  <c r="B16" i="6" s="1"/>
  <c r="B12" i="6"/>
  <c r="E340" i="11" l="1"/>
  <c r="E16" i="13"/>
  <c r="E67" i="9"/>
  <c r="E267" i="8"/>
  <c r="E1147" i="10"/>
  <c r="E667" i="15"/>
  <c r="E866" i="11"/>
  <c r="E586" i="9"/>
  <c r="E1026" i="12"/>
  <c r="E1179" i="8"/>
  <c r="E379" i="13"/>
  <c r="E99" i="13"/>
  <c r="E779" i="8"/>
  <c r="E859" i="14"/>
  <c r="E1019" i="7"/>
  <c r="E7" i="7"/>
  <c r="H16" i="7" s="1"/>
  <c r="I29" i="7" s="1"/>
  <c r="E699" i="11"/>
  <c r="E979" i="13"/>
  <c r="E1061" i="9"/>
  <c r="E508" i="15"/>
  <c r="E508" i="8"/>
  <c r="E908" i="9"/>
  <c r="E68" i="9"/>
  <c r="E946" i="15"/>
  <c r="E546" i="14"/>
  <c r="E866" i="13"/>
  <c r="E266" i="9"/>
  <c r="E226" i="8"/>
  <c r="E906" i="13"/>
  <c r="E106" i="15"/>
  <c r="E946" i="9"/>
  <c r="E26" i="12"/>
  <c r="E586" i="14"/>
  <c r="E986" i="6"/>
  <c r="E586" i="7"/>
  <c r="E226" i="7"/>
  <c r="E906" i="12"/>
  <c r="E186" i="9"/>
  <c r="E626" i="10"/>
  <c r="E666" i="12"/>
  <c r="E1103" i="14"/>
  <c r="E63" i="8"/>
  <c r="E663" i="6"/>
  <c r="E423" i="13"/>
  <c r="E503" i="7"/>
  <c r="E423" i="8"/>
  <c r="E783" i="13"/>
  <c r="E663" i="7"/>
  <c r="E983" i="6"/>
  <c r="E503" i="10"/>
  <c r="E23" i="12"/>
  <c r="E1023" i="12"/>
  <c r="E543" i="6"/>
  <c r="E23" i="6"/>
  <c r="E1023" i="7"/>
  <c r="E663" i="9"/>
  <c r="E143" i="13"/>
  <c r="E183" i="15"/>
  <c r="E862" i="9"/>
  <c r="E662" i="12"/>
  <c r="E422" i="10"/>
  <c r="E1182" i="12"/>
  <c r="E742" i="15"/>
  <c r="E222" i="15"/>
  <c r="E622" i="10"/>
  <c r="E1102" i="13"/>
  <c r="E62" i="13"/>
  <c r="E302" i="14"/>
  <c r="E903" i="6"/>
  <c r="E463" i="12"/>
  <c r="E583" i="11"/>
  <c r="E783" i="9"/>
  <c r="E143" i="12"/>
  <c r="E543" i="8"/>
  <c r="E143" i="11"/>
  <c r="E23" i="11"/>
  <c r="E1143" i="13"/>
  <c r="E703" i="11"/>
  <c r="E783" i="14"/>
  <c r="E623" i="14"/>
  <c r="E863" i="13"/>
  <c r="E343" i="14"/>
  <c r="E583" i="15"/>
  <c r="E743" i="10"/>
  <c r="E63" i="7"/>
  <c r="E1143" i="6"/>
  <c r="E743" i="9"/>
  <c r="E103" i="13"/>
  <c r="E1063" i="7"/>
  <c r="E1183" i="6"/>
  <c r="E303" i="6"/>
  <c r="E223" i="6"/>
  <c r="E703" i="7"/>
  <c r="E183" i="7"/>
  <c r="E543" i="12"/>
  <c r="E1183" i="9"/>
  <c r="E1183" i="12"/>
  <c r="E183" i="9"/>
  <c r="E1023" i="11"/>
  <c r="E463" i="11"/>
  <c r="E423" i="10"/>
  <c r="E263" i="12"/>
  <c r="E1103" i="12"/>
  <c r="E343" i="15"/>
  <c r="E383" i="14"/>
  <c r="E943" i="14"/>
  <c r="E1023" i="15"/>
  <c r="E1103" i="6"/>
  <c r="E103" i="9"/>
  <c r="E303" i="9"/>
  <c r="E1023" i="8"/>
  <c r="E903" i="10"/>
  <c r="E303" i="8"/>
  <c r="E63" i="10"/>
  <c r="E1143" i="9"/>
  <c r="E623" i="12"/>
  <c r="E183" i="11"/>
  <c r="E1023" i="13"/>
  <c r="E23" i="14"/>
  <c r="E463" i="13"/>
  <c r="E743" i="15"/>
  <c r="E783" i="15"/>
  <c r="E463" i="9"/>
  <c r="E1028" i="12"/>
  <c r="E828" i="12"/>
  <c r="E788" i="13"/>
  <c r="E588" i="8"/>
  <c r="E1068" i="15"/>
  <c r="E868" i="14"/>
  <c r="E1188" i="15"/>
  <c r="E588" i="7"/>
  <c r="E388" i="11"/>
  <c r="E788" i="9"/>
  <c r="E348" i="14"/>
  <c r="E428" i="10"/>
  <c r="E1028" i="10"/>
  <c r="E748" i="15"/>
  <c r="E348" i="6"/>
  <c r="E868" i="9"/>
  <c r="E308" i="14"/>
  <c r="E188" i="15"/>
  <c r="E548" i="15"/>
  <c r="E268" i="7"/>
  <c r="E628" i="9"/>
  <c r="E468" i="12"/>
  <c r="E828" i="6"/>
  <c r="E428" i="8"/>
  <c r="E668" i="15"/>
  <c r="E708" i="11"/>
  <c r="E388" i="10"/>
  <c r="E1108" i="12"/>
  <c r="E1028" i="13"/>
  <c r="E988" i="12"/>
  <c r="E188" i="9"/>
  <c r="E1108" i="6"/>
  <c r="E1028" i="8"/>
  <c r="E308" i="8"/>
  <c r="E1108" i="14"/>
  <c r="E1108" i="7"/>
  <c r="E1108" i="9"/>
  <c r="E508" i="13"/>
  <c r="E28" i="7"/>
  <c r="E388" i="9"/>
  <c r="E548" i="10"/>
  <c r="E1148" i="11"/>
  <c r="E908" i="10"/>
  <c r="E828" i="13"/>
  <c r="E468" i="14"/>
  <c r="E228" i="13"/>
  <c r="E1068" i="6"/>
  <c r="E908" i="8"/>
  <c r="E508" i="6"/>
  <c r="E708" i="13"/>
  <c r="E628" i="10"/>
  <c r="E1148" i="8"/>
  <c r="E628" i="8"/>
  <c r="E508" i="7"/>
  <c r="E148" i="11"/>
  <c r="E1188" i="6"/>
  <c r="E868" i="10"/>
  <c r="E428" i="6"/>
  <c r="E948" i="9"/>
  <c r="E148" i="9"/>
  <c r="E948" i="7"/>
  <c r="E348" i="11"/>
  <c r="E828" i="8"/>
  <c r="E708" i="7"/>
  <c r="E828" i="9"/>
  <c r="E548" i="7"/>
  <c r="E668" i="6"/>
  <c r="E28" i="14"/>
  <c r="E868" i="13"/>
  <c r="E628" i="13"/>
  <c r="E1148" i="12"/>
  <c r="E228" i="12"/>
  <c r="E868" i="15"/>
  <c r="E788" i="14"/>
  <c r="E108" i="14"/>
  <c r="E468" i="13"/>
  <c r="E948" i="12"/>
  <c r="E68" i="14"/>
  <c r="E1188" i="12"/>
  <c r="E508" i="12"/>
  <c r="E828" i="11"/>
  <c r="E988" i="10"/>
  <c r="E468" i="10"/>
  <c r="E948" i="15"/>
  <c r="E268" i="13"/>
  <c r="E28" i="12"/>
  <c r="E948" i="11"/>
  <c r="E308" i="11"/>
  <c r="E1068" i="10"/>
  <c r="E588" i="10"/>
  <c r="E1188" i="9"/>
  <c r="E268" i="11"/>
  <c r="E1068" i="9"/>
  <c r="E428" i="9"/>
  <c r="E548" i="8"/>
  <c r="E1188" i="7"/>
  <c r="E748" i="7"/>
  <c r="E108" i="7"/>
  <c r="E988" i="6"/>
  <c r="E708" i="6"/>
  <c r="E68" i="6"/>
  <c r="E988" i="13"/>
  <c r="E668" i="12"/>
  <c r="E308" i="12"/>
  <c r="E748" i="10"/>
  <c r="E1148" i="9"/>
  <c r="E708" i="9"/>
  <c r="E108" i="9"/>
  <c r="E748" i="8"/>
  <c r="E108" i="8"/>
  <c r="E668" i="7"/>
  <c r="E868" i="6"/>
  <c r="E308" i="6"/>
  <c r="E788" i="11"/>
  <c r="E828" i="15"/>
  <c r="E268" i="15"/>
  <c r="E428" i="14"/>
  <c r="E1188" i="14"/>
  <c r="E588" i="15"/>
  <c r="E748" i="11"/>
  <c r="E468" i="9"/>
  <c r="E868" i="8"/>
  <c r="E1148" i="7"/>
  <c r="E188" i="7"/>
  <c r="E1028" i="7"/>
  <c r="E308" i="13"/>
  <c r="E388" i="8"/>
  <c r="E228" i="11"/>
  <c r="E668" i="9"/>
  <c r="E268" i="8"/>
  <c r="E108" i="6"/>
  <c r="E28" i="9"/>
  <c r="E468" i="8"/>
  <c r="E788" i="10"/>
  <c r="E788" i="8"/>
  <c r="E68" i="7"/>
  <c r="E268" i="6"/>
  <c r="E348" i="15"/>
  <c r="E1108" i="13"/>
  <c r="E748" i="13"/>
  <c r="E148" i="13"/>
  <c r="E628" i="12"/>
  <c r="E1108" i="11"/>
  <c r="E708" i="15"/>
  <c r="E388" i="14"/>
  <c r="E588" i="13"/>
  <c r="E28" i="13"/>
  <c r="E708" i="12"/>
  <c r="E348" i="13"/>
  <c r="E908" i="12"/>
  <c r="E108" i="12"/>
  <c r="E188" i="11"/>
  <c r="E668" i="10"/>
  <c r="E108" i="10"/>
  <c r="E588" i="14"/>
  <c r="E788" i="12"/>
  <c r="E1068" i="11"/>
  <c r="E548" i="11"/>
  <c r="E68" i="11"/>
  <c r="E948" i="10"/>
  <c r="E188" i="10"/>
  <c r="E188" i="12"/>
  <c r="E348" i="10"/>
  <c r="E748" i="9"/>
  <c r="E308" i="9"/>
  <c r="E188" i="8"/>
  <c r="E868" i="7"/>
  <c r="E428" i="7"/>
  <c r="E1148" i="6"/>
  <c r="E788" i="6"/>
  <c r="E228" i="6"/>
  <c r="E1028" i="11"/>
  <c r="E428" i="13"/>
  <c r="E428" i="12"/>
  <c r="E908" i="11"/>
  <c r="E268" i="10"/>
  <c r="E1028" i="9"/>
  <c r="E548" i="9"/>
  <c r="E1068" i="8"/>
  <c r="E348" i="8"/>
  <c r="E1068" i="7"/>
  <c r="E228" i="7"/>
  <c r="E588" i="6"/>
  <c r="E988" i="14"/>
  <c r="E1148" i="15"/>
  <c r="E388" i="15"/>
  <c r="E628" i="14"/>
  <c r="E1028" i="15"/>
  <c r="E908" i="15"/>
  <c r="E148" i="15"/>
  <c r="E988" i="15"/>
  <c r="E428" i="15"/>
  <c r="E828" i="14"/>
  <c r="E268" i="14"/>
  <c r="E28" i="6"/>
  <c r="E628" i="15"/>
  <c r="E28" i="15"/>
  <c r="E1148" i="14"/>
  <c r="E668" i="14"/>
  <c r="E468" i="15"/>
  <c r="E1068" i="14"/>
  <c r="E948" i="14"/>
  <c r="E508" i="14"/>
  <c r="E1068" i="13"/>
  <c r="E28" i="11"/>
  <c r="E348" i="9"/>
  <c r="E708" i="8"/>
  <c r="E628" i="7"/>
  <c r="E548" i="6"/>
  <c r="E148" i="7"/>
  <c r="E188" i="13"/>
  <c r="E468" i="7"/>
  <c r="E1108" i="10"/>
  <c r="E268" i="9"/>
  <c r="E148" i="8"/>
  <c r="E588" i="11"/>
  <c r="E1108" i="8"/>
  <c r="E28" i="8"/>
  <c r="E228" i="10"/>
  <c r="E988" i="7"/>
  <c r="E948" i="6"/>
  <c r="E188" i="6"/>
  <c r="E228" i="14"/>
  <c r="E908" i="13"/>
  <c r="E668" i="13"/>
  <c r="E108" i="13"/>
  <c r="E588" i="12"/>
  <c r="E668" i="11"/>
  <c r="E1028" i="14"/>
  <c r="E188" i="14"/>
  <c r="E548" i="13"/>
  <c r="E1068" i="12"/>
  <c r="E748" i="14"/>
  <c r="E68" i="13"/>
  <c r="E548" i="12"/>
  <c r="E868" i="11"/>
  <c r="E1188" i="10"/>
  <c r="E508" i="10"/>
  <c r="E68" i="10"/>
  <c r="E948" i="13"/>
  <c r="E348" i="12"/>
  <c r="E988" i="11"/>
  <c r="E428" i="11"/>
  <c r="E1148" i="10"/>
  <c r="E708" i="10"/>
  <c r="E148" i="10"/>
  <c r="E628" i="11"/>
  <c r="E308" i="10"/>
  <c r="E508" i="9"/>
  <c r="E668" i="8"/>
  <c r="E68" i="8"/>
  <c r="E788" i="7"/>
  <c r="E348" i="7"/>
  <c r="E1028" i="6"/>
  <c r="E748" i="6"/>
  <c r="E148" i="6"/>
  <c r="E108" i="15"/>
  <c r="E748" i="12"/>
  <c r="E388" i="12"/>
  <c r="E468" i="11"/>
  <c r="E28" i="10"/>
  <c r="E988" i="9"/>
  <c r="E228" i="9"/>
  <c r="E988" i="8"/>
  <c r="E228" i="8"/>
  <c r="E828" i="7"/>
  <c r="E908" i="6"/>
  <c r="E388" i="6"/>
  <c r="E1188" i="13"/>
  <c r="E1108" i="15"/>
  <c r="E308" i="15"/>
  <c r="E548" i="14"/>
  <c r="E228" i="15"/>
  <c r="E788" i="15"/>
  <c r="E148" i="14"/>
  <c r="E908" i="14"/>
  <c r="E708" i="14"/>
  <c r="E628" i="6"/>
  <c r="E1188" i="8"/>
  <c r="E268" i="12"/>
  <c r="E468" i="6"/>
  <c r="E908" i="7"/>
  <c r="E828" i="10"/>
  <c r="E108" i="11"/>
  <c r="E68" i="15"/>
  <c r="E148" i="12"/>
  <c r="E388" i="13"/>
  <c r="E68" i="12"/>
  <c r="E1148" i="13"/>
  <c r="E388" i="7"/>
  <c r="E588" i="9"/>
  <c r="E508" i="11"/>
  <c r="E308" i="7"/>
  <c r="E1188" i="11"/>
  <c r="E306" i="14"/>
  <c r="E386" i="12"/>
  <c r="E1146" i="8"/>
  <c r="E306" i="12"/>
  <c r="E66" i="6"/>
  <c r="E706" i="7"/>
  <c r="E666" i="9"/>
  <c r="E706" i="11"/>
  <c r="E386" i="6"/>
  <c r="E626" i="8"/>
  <c r="E906" i="10"/>
  <c r="E946" i="10"/>
  <c r="E706" i="14"/>
  <c r="E266" i="11"/>
  <c r="E346" i="12"/>
  <c r="E466" i="13"/>
  <c r="E586" i="15"/>
  <c r="E426" i="12"/>
  <c r="E266" i="13"/>
  <c r="E266" i="14"/>
  <c r="E1106" i="13"/>
  <c r="E226" i="15"/>
  <c r="E946" i="14"/>
  <c r="E26" i="6"/>
  <c r="E466" i="11"/>
  <c r="E546" i="12"/>
  <c r="E786" i="13"/>
  <c r="E986" i="11"/>
  <c r="E706" i="12"/>
  <c r="E586" i="13"/>
  <c r="E826" i="14"/>
  <c r="E226" i="14"/>
  <c r="E386" i="15"/>
  <c r="E506" i="15"/>
  <c r="E146" i="8"/>
  <c r="E866" i="8"/>
  <c r="E66" i="13"/>
  <c r="E826" i="6"/>
  <c r="E106" i="8"/>
  <c r="E66" i="10"/>
  <c r="E546" i="13"/>
  <c r="E1146" i="6"/>
  <c r="E306" i="9"/>
  <c r="E906" i="11"/>
  <c r="E226" i="10"/>
  <c r="E786" i="8"/>
  <c r="E1186" i="10"/>
  <c r="E1186" i="11"/>
  <c r="E146" i="13"/>
  <c r="E1066" i="14"/>
  <c r="E146" i="12"/>
  <c r="E26" i="13"/>
  <c r="E66" i="14"/>
  <c r="E746" i="15"/>
  <c r="E1026" i="14"/>
  <c r="E1066" i="15"/>
  <c r="E346" i="13"/>
  <c r="E146" i="6"/>
  <c r="E706" i="10"/>
  <c r="E66" i="15"/>
  <c r="E346" i="7"/>
  <c r="E146" i="9"/>
  <c r="E66" i="11"/>
  <c r="E1106" i="11"/>
  <c r="E906" i="7"/>
  <c r="E26" i="10"/>
  <c r="E1186" i="14"/>
  <c r="E386" i="7"/>
  <c r="E466" i="15"/>
  <c r="E1146" i="13"/>
  <c r="E1146" i="14"/>
  <c r="E946" i="12"/>
  <c r="E466" i="9"/>
  <c r="E786" i="7"/>
  <c r="E506" i="6"/>
  <c r="E586" i="10"/>
  <c r="E666" i="8"/>
  <c r="E986" i="8"/>
  <c r="E866" i="9"/>
  <c r="E866" i="10"/>
  <c r="E626" i="12"/>
  <c r="E506" i="13"/>
  <c r="E626" i="14"/>
  <c r="E786" i="15"/>
  <c r="E666" i="6"/>
  <c r="E906" i="6"/>
  <c r="E146" i="7"/>
  <c r="E546" i="7"/>
  <c r="E1066" i="7"/>
  <c r="E386" i="8"/>
  <c r="E826" i="8"/>
  <c r="E346" i="9"/>
  <c r="E1066" i="9"/>
  <c r="E346" i="10"/>
  <c r="E986" i="10"/>
  <c r="E386" i="11"/>
  <c r="E786" i="12"/>
  <c r="E986" i="13"/>
  <c r="E786" i="9"/>
  <c r="E226" i="6"/>
  <c r="E746" i="6"/>
  <c r="E66" i="7"/>
  <c r="E826" i="7"/>
  <c r="E26" i="8"/>
  <c r="E1066" i="8"/>
  <c r="E506" i="9"/>
  <c r="E1026" i="9"/>
  <c r="E546" i="10"/>
  <c r="E426" i="11"/>
  <c r="E1066" i="11"/>
  <c r="E826" i="13"/>
  <c r="E906" i="15"/>
  <c r="E506" i="10"/>
  <c r="E146" i="10"/>
  <c r="E1146" i="7"/>
  <c r="E626" i="6"/>
  <c r="E986" i="9"/>
  <c r="E1106" i="7"/>
  <c r="E906" i="9"/>
  <c r="E26" i="11"/>
  <c r="E626" i="11"/>
  <c r="E106" i="12"/>
  <c r="E746" i="12"/>
  <c r="E306" i="13"/>
  <c r="E946" i="13"/>
  <c r="E186" i="15"/>
  <c r="E1146" i="11"/>
  <c r="E226" i="12"/>
  <c r="E866" i="12"/>
  <c r="E106" i="13"/>
  <c r="E746" i="13"/>
  <c r="E106" i="14"/>
  <c r="E906" i="14"/>
  <c r="E986" i="15"/>
  <c r="E426" i="14"/>
  <c r="E26" i="15"/>
  <c r="E426" i="15"/>
  <c r="E1146" i="15"/>
  <c r="E626" i="15"/>
  <c r="E546" i="15"/>
  <c r="E346" i="14"/>
  <c r="E1066" i="13"/>
  <c r="E1186" i="13"/>
  <c r="E826" i="12"/>
  <c r="E266" i="8"/>
  <c r="E786" i="6"/>
  <c r="E186" i="6"/>
  <c r="E306" i="10"/>
  <c r="E706" i="8"/>
  <c r="E1026" i="8"/>
  <c r="E426" i="10"/>
  <c r="E186" i="11"/>
  <c r="E1106" i="12"/>
  <c r="E666" i="13"/>
  <c r="E866" i="14"/>
  <c r="E1026" i="15"/>
  <c r="E706" i="6"/>
  <c r="E946" i="6"/>
  <c r="E306" i="7"/>
  <c r="E666" i="7"/>
  <c r="E66" i="8"/>
  <c r="E466" i="8"/>
  <c r="E106" i="9"/>
  <c r="E626" i="9"/>
  <c r="E1186" i="9"/>
  <c r="E386" i="10"/>
  <c r="E1146" i="10"/>
  <c r="E546" i="11"/>
  <c r="E226" i="13"/>
  <c r="E1106" i="8"/>
  <c r="E746" i="11"/>
  <c r="E306" i="6"/>
  <c r="E1026" i="6"/>
  <c r="E466" i="7"/>
  <c r="E866" i="7"/>
  <c r="E426" i="8"/>
  <c r="E26" i="9"/>
  <c r="E546" i="9"/>
  <c r="E1146" i="9"/>
  <c r="E786" i="10"/>
  <c r="E506" i="11"/>
  <c r="E186" i="12"/>
  <c r="E986" i="14"/>
  <c r="E106" i="11"/>
  <c r="E466" i="10"/>
  <c r="E346" i="8"/>
  <c r="E426" i="7"/>
  <c r="E1186" i="15"/>
  <c r="E1186" i="8"/>
  <c r="E266" i="7"/>
  <c r="E1106" i="10"/>
  <c r="E306" i="11"/>
  <c r="E1026" i="11"/>
  <c r="E506" i="12"/>
  <c r="E1066" i="12"/>
  <c r="E626" i="13"/>
  <c r="E786" i="14"/>
  <c r="E826" i="11"/>
  <c r="E66" i="12"/>
  <c r="E586" i="12"/>
  <c r="E1186" i="12"/>
  <c r="E426" i="13"/>
  <c r="E1026" i="13"/>
  <c r="E506" i="14"/>
  <c r="E346" i="15"/>
  <c r="E26" i="14"/>
  <c r="E746" i="14"/>
  <c r="E306" i="15"/>
  <c r="E866" i="15"/>
  <c r="E1106" i="14"/>
  <c r="E1106" i="15"/>
  <c r="E826" i="15"/>
  <c r="E466" i="14"/>
  <c r="E146" i="14"/>
  <c r="E986" i="12"/>
  <c r="E1106" i="9"/>
  <c r="E1026" i="7"/>
  <c r="E546" i="6"/>
  <c r="E666" i="14"/>
  <c r="E746" i="8"/>
  <c r="E906" i="8"/>
  <c r="E826" i="9"/>
  <c r="E826" i="10"/>
  <c r="E466" i="12"/>
  <c r="E386" i="13"/>
  <c r="E186" i="14"/>
  <c r="E666" i="15"/>
  <c r="E266" i="6"/>
  <c r="E866" i="6"/>
  <c r="E1066" i="6"/>
  <c r="E506" i="7"/>
  <c r="E746" i="7"/>
  <c r="E306" i="8"/>
  <c r="E546" i="8"/>
  <c r="E226" i="9"/>
  <c r="E706" i="9"/>
  <c r="E106" i="10"/>
  <c r="E666" i="10"/>
  <c r="E146" i="11"/>
  <c r="E786" i="11"/>
  <c r="E706" i="13"/>
  <c r="E426" i="9"/>
  <c r="E106" i="6"/>
  <c r="E466" i="6"/>
  <c r="E26" i="7"/>
  <c r="E626" i="7"/>
  <c r="E986" i="7"/>
  <c r="E946" i="8"/>
  <c r="E386" i="9"/>
  <c r="E746" i="9"/>
  <c r="E266" i="10"/>
  <c r="E1066" i="10"/>
  <c r="E946" i="11"/>
  <c r="E1146" i="12"/>
  <c r="E146" i="15"/>
  <c r="E746" i="10"/>
  <c r="E186" i="10"/>
  <c r="E186" i="8"/>
  <c r="E106" i="7"/>
  <c r="E1026" i="10"/>
  <c r="E623" i="7"/>
  <c r="E23" i="7"/>
  <c r="E943" i="8"/>
  <c r="E1023" i="6"/>
  <c r="E343" i="6"/>
  <c r="E423" i="7"/>
  <c r="E943" i="7"/>
  <c r="E903" i="8"/>
  <c r="E1143" i="10"/>
  <c r="E383" i="15"/>
  <c r="E743" i="7"/>
  <c r="E703" i="8"/>
  <c r="E543" i="9"/>
  <c r="E1143" i="11"/>
  <c r="E103" i="8"/>
  <c r="E783" i="8"/>
  <c r="E63" i="9"/>
  <c r="E903" i="9"/>
  <c r="E223" i="10"/>
  <c r="E663" i="10"/>
  <c r="E863" i="11"/>
  <c r="E703" i="12"/>
  <c r="E103" i="14"/>
  <c r="E183" i="8"/>
  <c r="E383" i="8"/>
  <c r="E863" i="8"/>
  <c r="E343" i="9"/>
  <c r="E943" i="9"/>
  <c r="E543" i="10"/>
  <c r="E543" i="11"/>
  <c r="E343" i="13"/>
  <c r="E1023" i="9"/>
  <c r="E823" i="10"/>
  <c r="E383" i="11"/>
  <c r="E823" i="11"/>
  <c r="E343" i="12"/>
  <c r="E783" i="12"/>
  <c r="E303" i="15"/>
  <c r="E623" i="10"/>
  <c r="E1063" i="10"/>
  <c r="E343" i="11"/>
  <c r="E1183" i="11"/>
  <c r="E423" i="12"/>
  <c r="E663" i="13"/>
  <c r="E63" i="14"/>
  <c r="E863" i="14"/>
  <c r="E63" i="13"/>
  <c r="E583" i="13"/>
  <c r="E503" i="14"/>
  <c r="E63" i="15"/>
  <c r="E823" i="15"/>
  <c r="E223" i="13"/>
  <c r="E743" i="13"/>
  <c r="E1063" i="13"/>
  <c r="E743" i="14"/>
  <c r="E463" i="15"/>
  <c r="E1063" i="15"/>
  <c r="E583" i="14"/>
  <c r="E23" i="15"/>
  <c r="E503" i="15"/>
  <c r="E1143" i="15"/>
  <c r="E943" i="15"/>
  <c r="E1063" i="8"/>
  <c r="E263" i="7"/>
  <c r="E1063" i="6"/>
  <c r="E1183" i="10"/>
  <c r="E143" i="7"/>
  <c r="E463" i="6"/>
  <c r="E143" i="9"/>
  <c r="E823" i="7"/>
  <c r="E23" i="9"/>
  <c r="E1103" i="7"/>
  <c r="E583" i="7"/>
  <c r="E783" i="6"/>
  <c r="E743" i="6"/>
  <c r="E263" i="6"/>
  <c r="E1063" i="14"/>
  <c r="E503" i="11"/>
  <c r="E383" i="9"/>
  <c r="E823" i="6"/>
  <c r="E463" i="7"/>
  <c r="E983" i="7"/>
  <c r="E1103" i="8"/>
  <c r="E1103" i="11"/>
  <c r="E103" i="7"/>
  <c r="E783" i="7"/>
  <c r="E1183" i="8"/>
  <c r="E623" i="9"/>
  <c r="E383" i="12"/>
  <c r="E263" i="8"/>
  <c r="E823" i="8"/>
  <c r="E583" i="9"/>
  <c r="E983" i="9"/>
  <c r="E263" i="10"/>
  <c r="E783" i="10"/>
  <c r="E903" i="11"/>
  <c r="E823" i="12"/>
  <c r="E663" i="14"/>
  <c r="E223" i="8"/>
  <c r="E463" i="8"/>
  <c r="E983" i="8"/>
  <c r="E503" i="9"/>
  <c r="E1103" i="9"/>
  <c r="E1103" i="10"/>
  <c r="E783" i="11"/>
  <c r="E703" i="13"/>
  <c r="E1063" i="9"/>
  <c r="E863" i="10"/>
  <c r="E423" i="11"/>
  <c r="E1063" i="11"/>
  <c r="E583" i="12"/>
  <c r="E1143" i="12"/>
  <c r="E383" i="10"/>
  <c r="E703" i="10"/>
  <c r="E63" i="11"/>
  <c r="E663" i="11"/>
  <c r="E63" i="12"/>
  <c r="E503" i="12"/>
  <c r="E983" i="13"/>
  <c r="E463" i="14"/>
  <c r="E943" i="12"/>
  <c r="E263" i="13"/>
  <c r="E1183" i="13"/>
  <c r="E543" i="14"/>
  <c r="E263" i="15"/>
  <c r="E903" i="12"/>
  <c r="E303" i="13"/>
  <c r="E823" i="13"/>
  <c r="E263" i="14"/>
  <c r="E983" i="14"/>
  <c r="E703" i="15"/>
  <c r="E223" i="14"/>
  <c r="E903" i="14"/>
  <c r="E103" i="15"/>
  <c r="E543" i="15"/>
  <c r="E423" i="15"/>
  <c r="E983" i="15"/>
  <c r="E183" i="14"/>
  <c r="E863" i="6"/>
  <c r="E63" i="6"/>
  <c r="E1183" i="7"/>
  <c r="E943" i="6"/>
  <c r="E143" i="6"/>
  <c r="E743" i="8"/>
  <c r="E503" i="6"/>
  <c r="E263" i="11"/>
  <c r="E103" i="6"/>
  <c r="E983" i="12"/>
  <c r="E743" i="12"/>
  <c r="E703" i="9"/>
  <c r="E863" i="7"/>
  <c r="E303" i="7"/>
  <c r="E143" i="15"/>
  <c r="E263" i="9"/>
  <c r="E383" i="6"/>
  <c r="E183" i="6"/>
  <c r="E223" i="7"/>
  <c r="E903" i="7"/>
  <c r="E583" i="8"/>
  <c r="E983" i="10"/>
  <c r="E943" i="13"/>
  <c r="E543" i="7"/>
  <c r="E623" i="8"/>
  <c r="E423" i="9"/>
  <c r="E983" i="11"/>
  <c r="E863" i="12"/>
  <c r="E503" i="8"/>
  <c r="E1143" i="8"/>
  <c r="E823" i="9"/>
  <c r="E143" i="10"/>
  <c r="E583" i="10"/>
  <c r="E623" i="11"/>
  <c r="E183" i="12"/>
  <c r="E383" i="13"/>
  <c r="E143" i="8"/>
  <c r="E343" i="8"/>
  <c r="E663" i="8"/>
  <c r="E223" i="9"/>
  <c r="E863" i="9"/>
  <c r="E303" i="10"/>
  <c r="E223" i="11"/>
  <c r="E1063" i="12"/>
  <c r="E863" i="15"/>
  <c r="E343" i="10"/>
  <c r="E103" i="11"/>
  <c r="E743" i="11"/>
  <c r="E223" i="12"/>
  <c r="E663" i="12"/>
  <c r="E303" i="14"/>
  <c r="E463" i="10"/>
  <c r="E1023" i="10"/>
  <c r="E303" i="11"/>
  <c r="E943" i="11"/>
  <c r="E303" i="12"/>
  <c r="E503" i="13"/>
  <c r="E1103" i="13"/>
  <c r="E823" i="14"/>
  <c r="E23" i="13"/>
  <c r="E543" i="13"/>
  <c r="E143" i="14"/>
  <c r="E1183" i="14"/>
  <c r="E623" i="15"/>
  <c r="E183" i="13"/>
  <c r="E623" i="13"/>
  <c r="E903" i="13"/>
  <c r="E703" i="14"/>
  <c r="E1143" i="14"/>
  <c r="E903" i="15"/>
  <c r="E423" i="14"/>
  <c r="E1023" i="14"/>
  <c r="E223" i="15"/>
  <c r="E1103" i="15"/>
  <c r="E663" i="15"/>
  <c r="E1183" i="15"/>
  <c r="E103" i="10"/>
  <c r="E183" i="10"/>
  <c r="E343" i="7"/>
  <c r="E623" i="6"/>
  <c r="E23" i="10"/>
  <c r="E583" i="6"/>
  <c r="E423" i="6"/>
  <c r="E383" i="7"/>
  <c r="E103" i="12"/>
  <c r="E504" i="15"/>
  <c r="E59" i="7"/>
  <c r="E699" i="8"/>
  <c r="E299" i="8"/>
  <c r="E1179" i="11"/>
  <c r="E939" i="11"/>
  <c r="E299" i="12"/>
  <c r="E539" i="14"/>
  <c r="E619" i="15"/>
  <c r="E902" i="14"/>
  <c r="E24" i="11"/>
  <c r="E822" i="7"/>
  <c r="E379" i="11"/>
  <c r="E379" i="8"/>
  <c r="E819" i="9"/>
  <c r="E1099" i="9"/>
  <c r="E619" i="10"/>
  <c r="E779" i="14"/>
  <c r="E299" i="14"/>
  <c r="E224" i="12"/>
  <c r="E664" i="11"/>
  <c r="E259" i="6"/>
  <c r="E224" i="14"/>
  <c r="E984" i="15"/>
  <c r="E582" i="11"/>
  <c r="E422" i="13"/>
  <c r="E1102" i="11"/>
  <c r="E182" i="14"/>
  <c r="E662" i="14"/>
  <c r="E942" i="15"/>
  <c r="E1104" i="15"/>
  <c r="E979" i="14"/>
  <c r="E419" i="7"/>
  <c r="E419" i="11"/>
  <c r="E1059" i="10"/>
  <c r="E939" i="10"/>
  <c r="E619" i="11"/>
  <c r="E739" i="13"/>
  <c r="E1179" i="14"/>
  <c r="E904" i="8"/>
  <c r="F23" i="9"/>
  <c r="F29" i="8"/>
  <c r="C27" i="12"/>
  <c r="F27" i="9"/>
  <c r="B16" i="11"/>
  <c r="C25" i="11" s="1"/>
  <c r="B38" i="11" s="1"/>
  <c r="C26" i="15"/>
  <c r="E1187" i="9"/>
  <c r="E427" i="6"/>
  <c r="E1067" i="6"/>
  <c r="E1187" i="6"/>
  <c r="E507" i="6"/>
  <c r="E627" i="6"/>
  <c r="E627" i="11"/>
  <c r="E107" i="6"/>
  <c r="E1067" i="9"/>
  <c r="E587" i="9"/>
  <c r="E507" i="9"/>
  <c r="E387" i="7"/>
  <c r="E267" i="6"/>
  <c r="E147" i="9"/>
  <c r="E547" i="6"/>
  <c r="E147" i="7"/>
  <c r="E307" i="11"/>
  <c r="E907" i="6"/>
  <c r="E787" i="6"/>
  <c r="E507" i="15"/>
  <c r="E387" i="15"/>
  <c r="E1107" i="14"/>
  <c r="E1187" i="15"/>
  <c r="E747" i="15"/>
  <c r="E147" i="15"/>
  <c r="E707" i="15"/>
  <c r="E1027" i="13"/>
  <c r="E427" i="13"/>
  <c r="E1027" i="14"/>
  <c r="E27" i="14"/>
  <c r="E547" i="13"/>
  <c r="E187" i="13"/>
  <c r="E907" i="15"/>
  <c r="E747" i="14"/>
  <c r="E1107" i="13"/>
  <c r="E667" i="12"/>
  <c r="E307" i="12"/>
  <c r="E1187" i="11"/>
  <c r="E987" i="10"/>
  <c r="E227" i="10"/>
  <c r="E67" i="15"/>
  <c r="E307" i="14"/>
  <c r="E547" i="12"/>
  <c r="E547" i="11"/>
  <c r="E227" i="11"/>
  <c r="E747" i="10"/>
  <c r="E867" i="9"/>
  <c r="E747" i="13"/>
  <c r="E1067" i="12"/>
  <c r="E747" i="11"/>
  <c r="E787" i="10"/>
  <c r="E467" i="9"/>
  <c r="E107" i="9"/>
  <c r="E1027" i="8"/>
  <c r="E707" i="8"/>
  <c r="E347" i="8"/>
  <c r="E107" i="8"/>
  <c r="E107" i="14"/>
  <c r="E787" i="12"/>
  <c r="E707" i="11"/>
  <c r="E707" i="10"/>
  <c r="E947" i="9"/>
  <c r="E947" i="8"/>
  <c r="E147" i="8"/>
  <c r="E987" i="11"/>
  <c r="E387" i="10"/>
  <c r="E747" i="8"/>
  <c r="E787" i="7"/>
  <c r="E267" i="15"/>
  <c r="E267" i="13"/>
  <c r="E347" i="11"/>
  <c r="E27" i="10"/>
  <c r="E427" i="9"/>
  <c r="E27" i="8"/>
  <c r="E507" i="7"/>
  <c r="E67" i="7"/>
  <c r="E1107" i="6"/>
  <c r="E867" i="6"/>
  <c r="E707" i="6"/>
  <c r="E1027" i="15"/>
  <c r="E627" i="15"/>
  <c r="E867" i="14"/>
  <c r="E947" i="15"/>
  <c r="E187" i="15"/>
  <c r="E627" i="14"/>
  <c r="E867" i="13"/>
  <c r="E547" i="15"/>
  <c r="E1187" i="13"/>
  <c r="E387" i="13"/>
  <c r="E1107" i="15"/>
  <c r="E467" i="14"/>
  <c r="E147" i="13"/>
  <c r="E467" i="12"/>
  <c r="E1067" i="11"/>
  <c r="E547" i="10"/>
  <c r="E1147" i="15"/>
  <c r="E827" i="13"/>
  <c r="E67" i="12"/>
  <c r="E267" i="11"/>
  <c r="E507" i="10"/>
  <c r="E147" i="14"/>
  <c r="E1107" i="12"/>
  <c r="E587" i="11"/>
  <c r="E707" i="9"/>
  <c r="E227" i="9"/>
  <c r="E987" i="8"/>
  <c r="E427" i="8"/>
  <c r="E187" i="8"/>
  <c r="E507" i="13"/>
  <c r="E147" i="12"/>
  <c r="E1107" i="10"/>
  <c r="E547" i="9"/>
  <c r="E507" i="8"/>
  <c r="E1107" i="11"/>
  <c r="E787" i="9"/>
  <c r="E867" i="7"/>
  <c r="E307" i="7"/>
  <c r="E387" i="12"/>
  <c r="E907" i="10"/>
  <c r="E907" i="9"/>
  <c r="E1067" i="7"/>
  <c r="E267" i="7"/>
  <c r="E1147" i="7"/>
  <c r="E867" i="8"/>
  <c r="E747" i="6"/>
  <c r="E947" i="7"/>
  <c r="E1107" i="7"/>
  <c r="E347" i="9"/>
  <c r="E187" i="12"/>
  <c r="E467" i="15"/>
  <c r="E667" i="6"/>
  <c r="E67" i="6"/>
  <c r="E867" i="15"/>
  <c r="E227" i="15"/>
  <c r="E787" i="14"/>
  <c r="E827" i="15"/>
  <c r="E107" i="15"/>
  <c r="E587" i="14"/>
  <c r="E707" i="13"/>
  <c r="E987" i="14"/>
  <c r="E1067" i="13"/>
  <c r="E227" i="13"/>
  <c r="E307" i="15"/>
  <c r="E227" i="14"/>
  <c r="E107" i="13"/>
  <c r="E227" i="12"/>
  <c r="E827" i="11"/>
  <c r="E307" i="10"/>
  <c r="E547" i="14"/>
  <c r="E67" i="13"/>
  <c r="E867" i="11"/>
  <c r="E27" i="11"/>
  <c r="E467" i="10"/>
  <c r="E787" i="13"/>
  <c r="E987" i="12"/>
  <c r="E387" i="11"/>
  <c r="E627" i="9"/>
  <c r="E27" i="9"/>
  <c r="E827" i="8"/>
  <c r="E387" i="8"/>
  <c r="E67" i="8"/>
  <c r="E307" i="13"/>
  <c r="E787" i="11"/>
  <c r="E427" i="10"/>
  <c r="E1187" i="8"/>
  <c r="E307" i="8"/>
  <c r="E907" i="11"/>
  <c r="E307" i="9"/>
  <c r="E827" i="7"/>
  <c r="E907" i="14"/>
  <c r="E947" i="11"/>
  <c r="E827" i="10"/>
  <c r="E187" i="9"/>
  <c r="E707" i="7"/>
  <c r="E107" i="7"/>
  <c r="E387" i="6"/>
  <c r="E1027" i="6"/>
  <c r="E627" i="7"/>
  <c r="E587" i="10"/>
  <c r="E587" i="6"/>
  <c r="E987" i="6"/>
  <c r="E427" i="7"/>
  <c r="E1187" i="7"/>
  <c r="E667" i="9"/>
  <c r="E627" i="12"/>
  <c r="E187" i="7"/>
  <c r="E107" i="11"/>
  <c r="E827" i="6"/>
  <c r="E907" i="7"/>
  <c r="E1067" i="15"/>
  <c r="E347" i="15"/>
  <c r="E1187" i="14"/>
  <c r="E987" i="15"/>
  <c r="E587" i="15"/>
  <c r="E787" i="15"/>
  <c r="E907" i="13"/>
  <c r="E907" i="12"/>
  <c r="E67" i="14"/>
  <c r="E467" i="13"/>
  <c r="E827" i="12"/>
  <c r="E827" i="14"/>
  <c r="E987" i="13"/>
  <c r="E507" i="12"/>
  <c r="E27" i="12"/>
  <c r="E667" i="10"/>
  <c r="E1107" i="9"/>
  <c r="E347" i="14"/>
  <c r="E347" i="12"/>
  <c r="E467" i="11"/>
  <c r="E902" i="12"/>
  <c r="E142" i="9"/>
  <c r="E102" i="7"/>
  <c r="E662" i="6"/>
  <c r="E862" i="11"/>
  <c r="E982" i="6"/>
  <c r="E462" i="13"/>
  <c r="E382" i="7"/>
  <c r="E622" i="6"/>
  <c r="E422" i="7"/>
  <c r="E822" i="15"/>
  <c r="E262" i="14"/>
  <c r="E502" i="13"/>
  <c r="E502" i="12"/>
  <c r="E382" i="11"/>
  <c r="E982" i="10"/>
  <c r="E1142" i="9"/>
  <c r="E622" i="9"/>
  <c r="E982" i="8"/>
  <c r="E782" i="8"/>
  <c r="E342" i="8"/>
  <c r="E942" i="7"/>
  <c r="E262" i="7"/>
  <c r="E1062" i="6"/>
  <c r="E502" i="6"/>
  <c r="E942" i="12"/>
  <c r="E622" i="11"/>
  <c r="E142" i="11"/>
  <c r="E22" i="10"/>
  <c r="E102" i="9"/>
  <c r="E262" i="8"/>
  <c r="E702" i="7"/>
  <c r="E782" i="14"/>
  <c r="E142" i="13"/>
  <c r="E1182" i="11"/>
  <c r="E1182" i="10"/>
  <c r="E582" i="10"/>
  <c r="E582" i="9"/>
  <c r="E302" i="9"/>
  <c r="E542" i="8"/>
  <c r="E222" i="8"/>
  <c r="E542" i="7"/>
  <c r="E1022" i="6"/>
  <c r="E462" i="6"/>
  <c r="E102" i="6"/>
  <c r="E702" i="11"/>
  <c r="E822" i="10"/>
  <c r="E182" i="9"/>
  <c r="E782" i="7"/>
  <c r="E1142" i="7"/>
  <c r="E182" i="13"/>
  <c r="E782" i="6"/>
  <c r="E102" i="8"/>
  <c r="E662" i="10"/>
  <c r="E942" i="6"/>
  <c r="E222" i="6"/>
  <c r="E222" i="9"/>
  <c r="E942" i="13"/>
  <c r="E982" i="14"/>
  <c r="E622" i="13"/>
  <c r="E62" i="12"/>
  <c r="E1062" i="10"/>
  <c r="E102" i="10"/>
  <c r="E262" i="9"/>
  <c r="E902" i="8"/>
  <c r="E382" i="8"/>
  <c r="E662" i="7"/>
  <c r="E22" i="7"/>
  <c r="E582" i="6"/>
  <c r="E222" i="12"/>
  <c r="E222" i="11"/>
  <c r="E62" i="10"/>
  <c r="E62" i="9"/>
  <c r="E1022" i="7"/>
  <c r="E1102" i="14"/>
  <c r="E782" i="12"/>
  <c r="E342" i="11"/>
  <c r="E862" i="10"/>
  <c r="E422" i="9"/>
  <c r="E742" i="8"/>
  <c r="E302" i="8"/>
  <c r="E342" i="7"/>
  <c r="E742" i="6"/>
  <c r="E142" i="6"/>
  <c r="E662" i="11"/>
  <c r="E182" i="10"/>
  <c r="E862" i="7"/>
  <c r="E542" i="9"/>
  <c r="E62" i="14"/>
  <c r="E502" i="7"/>
  <c r="E1102" i="12"/>
  <c r="E422" i="15"/>
  <c r="E342" i="13"/>
  <c r="E462" i="11"/>
  <c r="E222" i="10"/>
  <c r="E1102" i="8"/>
  <c r="E702" i="8"/>
  <c r="E1182" i="7"/>
  <c r="E1182" i="6"/>
  <c r="E782" i="13"/>
  <c r="E502" i="11"/>
  <c r="E1182" i="9"/>
  <c r="E662" i="8"/>
  <c r="E502" i="15"/>
  <c r="E422" i="12"/>
  <c r="E1102" i="10"/>
  <c r="E982" i="9"/>
  <c r="E582" i="8"/>
  <c r="E902" i="7"/>
  <c r="E822" i="6"/>
  <c r="E1022" i="15"/>
  <c r="E1142" i="10"/>
  <c r="E1062" i="7"/>
  <c r="E822" i="9"/>
  <c r="E862" i="6"/>
  <c r="E462" i="9"/>
  <c r="E182" i="8"/>
  <c r="E622" i="8"/>
  <c r="E462" i="14"/>
  <c r="E742" i="12"/>
  <c r="E262" i="11"/>
  <c r="E902" i="9"/>
  <c r="E1062" i="8"/>
  <c r="E462" i="8"/>
  <c r="E622" i="7"/>
  <c r="E902" i="6"/>
  <c r="E1062" i="12"/>
  <c r="E182" i="11"/>
  <c r="E662" i="9"/>
  <c r="E22" i="8"/>
  <c r="E222" i="14"/>
  <c r="E342" i="12"/>
  <c r="E942" i="10"/>
  <c r="E382" i="9"/>
  <c r="E502" i="8"/>
  <c r="E582" i="7"/>
  <c r="E542" i="6"/>
  <c r="E542" i="15"/>
  <c r="E302" i="10"/>
  <c r="E302" i="6"/>
  <c r="E902" i="10"/>
  <c r="E1142" i="6"/>
  <c r="E142" i="15"/>
  <c r="E182" i="6"/>
  <c r="E942" i="9"/>
  <c r="E1142" i="14"/>
  <c r="E982" i="13"/>
  <c r="E1022" i="10"/>
  <c r="E942" i="8"/>
  <c r="E462" i="7"/>
  <c r="E1022" i="11"/>
  <c r="E502" i="9"/>
  <c r="E1182" i="13"/>
  <c r="E262" i="10"/>
  <c r="E422" i="8"/>
  <c r="E382" i="6"/>
  <c r="E1102" i="9"/>
  <c r="E302" i="13"/>
  <c r="E422" i="6"/>
  <c r="E142" i="12"/>
  <c r="E262" i="15"/>
  <c r="E822" i="13"/>
  <c r="E782" i="10"/>
  <c r="E822" i="8"/>
  <c r="E142" i="7"/>
  <c r="E902" i="11"/>
  <c r="E1142" i="8"/>
  <c r="E662" i="13"/>
  <c r="E142" i="10"/>
  <c r="E982" i="7"/>
  <c r="E262" i="6"/>
  <c r="E862" i="8"/>
  <c r="E342" i="6"/>
  <c r="E742" i="7"/>
  <c r="E542" i="12"/>
  <c r="E302" i="15"/>
  <c r="E1182" i="15"/>
  <c r="E1062" i="11"/>
  <c r="E782" i="9"/>
  <c r="E62" i="8"/>
  <c r="E62" i="6"/>
  <c r="E702" i="10"/>
  <c r="E902" i="15"/>
  <c r="E302" i="11"/>
  <c r="E1022" i="8"/>
  <c r="E182" i="7"/>
  <c r="E22" i="11"/>
  <c r="E1102" i="7"/>
  <c r="E22" i="9"/>
  <c r="E222" i="7"/>
  <c r="E19" i="6"/>
  <c r="E27" i="6"/>
  <c r="E941" i="14"/>
  <c r="E544" i="14"/>
  <c r="E1104" i="14"/>
  <c r="E584" i="15"/>
  <c r="E342" i="10"/>
  <c r="E102" i="11"/>
  <c r="E982" i="11"/>
  <c r="E862" i="12"/>
  <c r="E102" i="13"/>
  <c r="E102" i="14"/>
  <c r="E782" i="11"/>
  <c r="E982" i="12"/>
  <c r="E382" i="13"/>
  <c r="E422" i="14"/>
  <c r="E382" i="15"/>
  <c r="E502" i="14"/>
  <c r="E862" i="15"/>
  <c r="E62" i="15"/>
  <c r="E21" i="6"/>
  <c r="E7" i="6"/>
  <c r="E1101" i="14"/>
  <c r="E1101" i="15"/>
  <c r="E184" i="14"/>
  <c r="E704" i="14"/>
  <c r="E64" i="15"/>
  <c r="E1144" i="14"/>
  <c r="E824" i="15"/>
  <c r="E742" i="9"/>
  <c r="E382" i="10"/>
  <c r="E542" i="10"/>
  <c r="E422" i="11"/>
  <c r="E1142" i="11"/>
  <c r="E462" i="12"/>
  <c r="E1022" i="12"/>
  <c r="E262" i="13"/>
  <c r="E902" i="13"/>
  <c r="E542" i="14"/>
  <c r="E462" i="15"/>
  <c r="E942" i="11"/>
  <c r="E302" i="12"/>
  <c r="E1142" i="12"/>
  <c r="E542" i="13"/>
  <c r="E1142" i="13"/>
  <c r="E622" i="14"/>
  <c r="E622" i="15"/>
  <c r="E142" i="14"/>
  <c r="E582" i="14"/>
  <c r="E1022" i="14"/>
  <c r="E1062" i="15"/>
  <c r="E182" i="15"/>
  <c r="E1182" i="14"/>
  <c r="E544" i="15"/>
  <c r="E1184" i="15"/>
  <c r="E107" i="10"/>
  <c r="E259" i="9"/>
  <c r="E467" i="8"/>
  <c r="E219" i="7"/>
  <c r="E627" i="10"/>
  <c r="E1139" i="8"/>
  <c r="E987" i="7"/>
  <c r="E699" i="7"/>
  <c r="E187" i="6"/>
  <c r="E139" i="6"/>
  <c r="E899" i="7"/>
  <c r="E1179" i="9"/>
  <c r="E939" i="14"/>
  <c r="E7" i="8"/>
  <c r="K16" i="8" s="1"/>
  <c r="L22" i="8" s="1"/>
  <c r="E499" i="9"/>
  <c r="E739" i="15"/>
  <c r="E699" i="9"/>
  <c r="E139" i="8"/>
  <c r="E939" i="8"/>
  <c r="E299" i="9"/>
  <c r="E539" i="10"/>
  <c r="E779" i="11"/>
  <c r="E619" i="12"/>
  <c r="E179" i="14"/>
  <c r="E299" i="10"/>
  <c r="E659" i="11"/>
  <c r="E299" i="13"/>
  <c r="E99" i="10"/>
  <c r="E499" i="11"/>
  <c r="E99" i="12"/>
  <c r="E419" i="13"/>
  <c r="E259" i="14"/>
  <c r="E259" i="13"/>
  <c r="E419" i="14"/>
  <c r="E1099" i="12"/>
  <c r="E1179" i="13"/>
  <c r="E299" i="15"/>
  <c r="E379" i="15"/>
  <c r="E659" i="15"/>
  <c r="E699" i="15"/>
  <c r="E467" i="7"/>
  <c r="E987" i="9"/>
  <c r="E627" i="13"/>
  <c r="E1027" i="7"/>
  <c r="E1147" i="11"/>
  <c r="E1147" i="9"/>
  <c r="E707" i="12"/>
  <c r="E227" i="8"/>
  <c r="E1107" i="8"/>
  <c r="E67" i="10"/>
  <c r="E347" i="13"/>
  <c r="E947" i="10"/>
  <c r="E427" i="14"/>
  <c r="E587" i="12"/>
  <c r="E587" i="13"/>
  <c r="E1147" i="14"/>
  <c r="E427" i="15"/>
  <c r="E747" i="7"/>
  <c r="E267" i="12"/>
  <c r="E784" i="11"/>
  <c r="E1064" i="9"/>
  <c r="E1144" i="7"/>
  <c r="E664" i="10"/>
  <c r="E1184" i="10"/>
  <c r="E64" i="14"/>
  <c r="E1144" i="13"/>
  <c r="E62" i="7"/>
  <c r="E542" i="11"/>
  <c r="E142" i="8"/>
  <c r="E981" i="14"/>
  <c r="E741" i="11"/>
  <c r="E781" i="12"/>
  <c r="E459" i="6"/>
  <c r="E699" i="6"/>
  <c r="E539" i="6"/>
  <c r="E659" i="6"/>
  <c r="E819" i="7"/>
  <c r="E499" i="6"/>
  <c r="E619" i="6"/>
  <c r="E1139" i="6"/>
  <c r="E939" i="6"/>
  <c r="E939" i="7"/>
  <c r="E659" i="12"/>
  <c r="E1139" i="15"/>
  <c r="E339" i="10"/>
  <c r="E59" i="9"/>
  <c r="E499" i="7"/>
  <c r="E539" i="15"/>
  <c r="E939" i="15"/>
  <c r="E1099" i="14"/>
  <c r="E459" i="15"/>
  <c r="E59" i="15"/>
  <c r="E1139" i="14"/>
  <c r="E899" i="14"/>
  <c r="E139" i="14"/>
  <c r="E899" i="13"/>
  <c r="E19" i="13"/>
  <c r="E939" i="12"/>
  <c r="E499" i="14"/>
  <c r="E1099" i="13"/>
  <c r="E579" i="13"/>
  <c r="E1059" i="15"/>
  <c r="E619" i="14"/>
  <c r="E59" i="14"/>
  <c r="E659" i="13"/>
  <c r="E139" i="13"/>
  <c r="E219" i="12"/>
  <c r="E1139" i="11"/>
  <c r="E579" i="11"/>
  <c r="E1099" i="10"/>
  <c r="E499" i="10"/>
  <c r="E7" i="10"/>
  <c r="K16" i="10" s="1"/>
  <c r="L24" i="10" s="1"/>
  <c r="K36" i="10" s="1"/>
  <c r="K37" i="10" s="1"/>
  <c r="E379" i="14"/>
  <c r="E899" i="12"/>
  <c r="E899" i="11"/>
  <c r="E179" i="11"/>
  <c r="E739" i="10"/>
  <c r="E219" i="10"/>
  <c r="E939" i="9"/>
  <c r="E779" i="13"/>
  <c r="E339" i="13"/>
  <c r="E259" i="12"/>
  <c r="E1059" i="11"/>
  <c r="E339" i="11"/>
  <c r="E859" i="10"/>
  <c r="E1059" i="9"/>
  <c r="E539" i="9"/>
  <c r="E139" i="9"/>
  <c r="E1099" i="8"/>
  <c r="E539" i="8"/>
  <c r="E259" i="8"/>
  <c r="E739" i="14"/>
  <c r="E1179" i="10"/>
  <c r="E459" i="9"/>
  <c r="E219" i="8"/>
  <c r="E379" i="12"/>
  <c r="E899" i="10"/>
  <c r="E979" i="8"/>
  <c r="E459" i="8"/>
  <c r="E979" i="7"/>
  <c r="E379" i="7"/>
  <c r="E459" i="12"/>
  <c r="E59" i="11"/>
  <c r="E419" i="9"/>
  <c r="E579" i="8"/>
  <c r="E659" i="7"/>
  <c r="E979" i="6"/>
  <c r="E299" i="6"/>
  <c r="E419" i="6"/>
  <c r="E819" i="6"/>
  <c r="E1059" i="6"/>
  <c r="E19" i="7"/>
  <c r="E739" i="7"/>
  <c r="E619" i="8"/>
  <c r="E1059" i="8"/>
  <c r="E419" i="10"/>
  <c r="E1059" i="14"/>
  <c r="E139" i="15"/>
  <c r="E339" i="6"/>
  <c r="E1019" i="6"/>
  <c r="E539" i="7"/>
  <c r="E259" i="11"/>
  <c r="E979" i="12"/>
  <c r="E1099" i="7"/>
  <c r="E899" i="9"/>
  <c r="E739" i="8"/>
  <c r="E779" i="15"/>
  <c r="E499" i="15"/>
  <c r="E899" i="15"/>
  <c r="E1099" i="15"/>
  <c r="E419" i="15"/>
  <c r="E19" i="15"/>
  <c r="E819" i="15"/>
  <c r="E699" i="14"/>
  <c r="E19" i="14"/>
  <c r="E459" i="13"/>
  <c r="E7" i="13"/>
  <c r="K16" i="13" s="1"/>
  <c r="L22" i="13" s="1"/>
  <c r="E179" i="15"/>
  <c r="E459" i="14"/>
  <c r="E939" i="13"/>
  <c r="E499" i="13"/>
  <c r="E1019" i="15"/>
  <c r="E339" i="14"/>
  <c r="E1139" i="13"/>
  <c r="E539" i="13"/>
  <c r="E739" i="12"/>
  <c r="E179" i="12"/>
  <c r="E1099" i="11"/>
  <c r="E539" i="11"/>
  <c r="E979" i="10"/>
  <c r="E459" i="10"/>
  <c r="E339" i="15"/>
  <c r="E99" i="14"/>
  <c r="E539" i="12"/>
  <c r="E819" i="11"/>
  <c r="E139" i="11"/>
  <c r="E379" i="10"/>
  <c r="E139" i="10"/>
  <c r="E859" i="9"/>
  <c r="E699" i="13"/>
  <c r="E699" i="12"/>
  <c r="E19" i="12"/>
  <c r="E859" i="11"/>
  <c r="E19" i="11"/>
  <c r="E779" i="10"/>
  <c r="E1019" i="9"/>
  <c r="E379" i="9"/>
  <c r="E19" i="9"/>
  <c r="E1019" i="8"/>
  <c r="E419" i="8"/>
  <c r="E179" i="8"/>
  <c r="E1179" i="12"/>
  <c r="E819" i="10"/>
  <c r="E659" i="8"/>
  <c r="E59" i="8"/>
  <c r="E339" i="12"/>
  <c r="E1139" i="9"/>
  <c r="E859" i="8"/>
  <c r="E19" i="8"/>
  <c r="E619" i="7"/>
  <c r="E179" i="7"/>
  <c r="E419" i="12"/>
  <c r="E699" i="10"/>
  <c r="E219" i="9"/>
  <c r="E1139" i="7"/>
  <c r="E299" i="7"/>
  <c r="E859" i="6"/>
  <c r="E179" i="6"/>
  <c r="E379" i="6"/>
  <c r="E779" i="6"/>
  <c r="E339" i="7"/>
  <c r="E739" i="9"/>
  <c r="E1019" i="10"/>
  <c r="E779" i="9"/>
  <c r="E579" i="10"/>
  <c r="E779" i="12"/>
  <c r="E99" i="6"/>
  <c r="E219" i="6"/>
  <c r="E59" i="6"/>
  <c r="E744" i="11"/>
  <c r="E224" i="10"/>
  <c r="E224" i="9"/>
  <c r="E1104" i="7"/>
  <c r="E344" i="7"/>
  <c r="E544" i="6"/>
  <c r="E224" i="7"/>
  <c r="E184" i="6"/>
  <c r="E904" i="9"/>
  <c r="E424" i="7"/>
  <c r="E704" i="13"/>
  <c r="E184" i="9"/>
  <c r="E744" i="7"/>
  <c r="E744" i="10"/>
  <c r="E744" i="8"/>
  <c r="E1024" i="6"/>
  <c r="E624" i="9"/>
  <c r="E24" i="8"/>
  <c r="E1104" i="9"/>
  <c r="E824" i="7"/>
  <c r="E424" i="6"/>
  <c r="E464" i="14"/>
  <c r="E664" i="13"/>
  <c r="E304" i="13"/>
  <c r="E864" i="12"/>
  <c r="E384" i="12"/>
  <c r="E1104" i="11"/>
  <c r="E1024" i="15"/>
  <c r="E744" i="14"/>
  <c r="E944" i="13"/>
  <c r="E1184" i="12"/>
  <c r="E1064" i="14"/>
  <c r="E224" i="13"/>
  <c r="E624" i="12"/>
  <c r="E824" i="11"/>
  <c r="E224" i="11"/>
  <c r="E904" i="10"/>
  <c r="E384" i="10"/>
  <c r="E344" i="15"/>
  <c r="E584" i="12"/>
  <c r="E944" i="11"/>
  <c r="E304" i="11"/>
  <c r="E984" i="10"/>
  <c r="E584" i="10"/>
  <c r="E904" i="13"/>
  <c r="E64" i="11"/>
  <c r="E104" i="10"/>
  <c r="E584" i="9"/>
  <c r="E944" i="8"/>
  <c r="E664" i="8"/>
  <c r="E144" i="8"/>
  <c r="E704" i="7"/>
  <c r="E704" i="6"/>
  <c r="E344" i="14"/>
  <c r="E624" i="13"/>
  <c r="E544" i="12"/>
  <c r="E904" i="11"/>
  <c r="E1144" i="9"/>
  <c r="E504" i="9"/>
  <c r="E1064" i="8"/>
  <c r="E1184" i="7"/>
  <c r="E104" i="7"/>
  <c r="E984" i="6"/>
  <c r="E264" i="6"/>
  <c r="E464" i="12"/>
  <c r="E344" i="11"/>
  <c r="E464" i="9"/>
  <c r="E264" i="8"/>
  <c r="E264" i="7"/>
  <c r="E104" i="8"/>
  <c r="E304" i="6"/>
  <c r="E344" i="9"/>
  <c r="E744" i="6"/>
  <c r="E544" i="9"/>
  <c r="E184" i="7"/>
  <c r="E144" i="9"/>
  <c r="E904" i="7"/>
  <c r="E1104" i="8"/>
  <c r="E624" i="10"/>
  <c r="E1064" i="7"/>
  <c r="E1144" i="10"/>
  <c r="E64" i="9"/>
  <c r="E384" i="7"/>
  <c r="E304" i="7"/>
  <c r="E864" i="13"/>
  <c r="E1144" i="6"/>
  <c r="E24" i="9"/>
  <c r="E504" i="12"/>
  <c r="E344" i="8"/>
  <c r="E504" i="8"/>
  <c r="E944" i="9"/>
  <c r="E1104" i="6"/>
  <c r="E784" i="10"/>
  <c r="E624" i="8"/>
  <c r="E144" i="7"/>
  <c r="E584" i="6"/>
  <c r="E144" i="13"/>
  <c r="E664" i="6"/>
  <c r="E984" i="8"/>
  <c r="E1024" i="9"/>
  <c r="E584" i="11"/>
  <c r="E384" i="8"/>
  <c r="E704" i="8"/>
  <c r="E944" i="14"/>
  <c r="E1064" i="13"/>
  <c r="E1144" i="12"/>
  <c r="E704" i="12"/>
  <c r="E104" i="12"/>
  <c r="E864" i="15"/>
  <c r="E424" i="14"/>
  <c r="E24" i="13"/>
  <c r="E784" i="14"/>
  <c r="E64" i="13"/>
  <c r="E1144" i="11"/>
  <c r="E184" i="11"/>
  <c r="E464" i="10"/>
  <c r="E624" i="15"/>
  <c r="E24" i="12"/>
  <c r="E544" i="11"/>
  <c r="E1024" i="10"/>
  <c r="E544" i="10"/>
  <c r="E184" i="12"/>
  <c r="E304" i="10"/>
  <c r="E424" i="9"/>
  <c r="E824" i="8"/>
  <c r="E424" i="8"/>
  <c r="E464" i="7"/>
  <c r="E344" i="6"/>
  <c r="E704" i="15"/>
  <c r="E264" i="12"/>
  <c r="E184" i="10"/>
  <c r="E744" i="9"/>
  <c r="E304" i="8"/>
  <c r="E584" i="7"/>
  <c r="E1064" i="6"/>
  <c r="E224" i="6"/>
  <c r="E304" i="9"/>
  <c r="E464" i="6"/>
  <c r="E664" i="7"/>
  <c r="E184" i="13"/>
  <c r="E704" i="9"/>
  <c r="E544" i="7"/>
  <c r="E584" i="14"/>
  <c r="E544" i="13"/>
  <c r="E784" i="12"/>
  <c r="E984" i="11"/>
  <c r="E824" i="14"/>
  <c r="E384" i="13"/>
  <c r="E824" i="13"/>
  <c r="E344" i="12"/>
  <c r="E384" i="11"/>
  <c r="E424" i="10"/>
  <c r="E1024" i="12"/>
  <c r="E704" i="11"/>
  <c r="E944" i="10"/>
  <c r="E984" i="13"/>
  <c r="E504" i="10"/>
  <c r="E104" i="9"/>
  <c r="E544" i="8"/>
  <c r="E864" i="7"/>
  <c r="E64" i="6"/>
  <c r="E904" i="12"/>
  <c r="E104" i="11"/>
  <c r="E384" i="9"/>
  <c r="E64" i="8"/>
  <c r="E1184" i="6"/>
  <c r="E144" i="6"/>
  <c r="E784" i="15"/>
  <c r="E664" i="15"/>
  <c r="E304" i="14"/>
  <c r="E424" i="15"/>
  <c r="E1024" i="14"/>
  <c r="E984" i="7"/>
  <c r="E504" i="6"/>
  <c r="E264" i="11"/>
  <c r="E1144" i="8"/>
  <c r="E24" i="7"/>
  <c r="E144" i="14"/>
  <c r="E424" i="13"/>
  <c r="E424" i="12"/>
  <c r="E864" i="11"/>
  <c r="E504" i="14"/>
  <c r="E944" i="12"/>
  <c r="E784" i="13"/>
  <c r="E64" i="12"/>
  <c r="E144" i="11"/>
  <c r="E344" i="10"/>
  <c r="E824" i="12"/>
  <c r="E424" i="11"/>
  <c r="E704" i="10"/>
  <c r="E344" i="13"/>
  <c r="E1184" i="9"/>
  <c r="E1024" i="8"/>
  <c r="E464" i="8"/>
  <c r="E904" i="6"/>
  <c r="E24" i="14"/>
  <c r="E664" i="12"/>
  <c r="E24" i="10"/>
  <c r="E264" i="9"/>
  <c r="E784" i="7"/>
  <c r="E944" i="6"/>
  <c r="E144" i="15"/>
  <c r="E744" i="15"/>
  <c r="E304" i="15"/>
  <c r="E264" i="14"/>
  <c r="E224" i="15"/>
  <c r="E664" i="9"/>
  <c r="E824" i="6"/>
  <c r="E864" i="8"/>
  <c r="E224" i="8"/>
  <c r="E864" i="9"/>
  <c r="E624" i="7"/>
  <c r="E904" i="15"/>
  <c r="E584" i="13"/>
  <c r="E984" i="12"/>
  <c r="E144" i="12"/>
  <c r="E264" i="15"/>
  <c r="E464" i="13"/>
  <c r="E1184" i="14"/>
  <c r="E1104" i="12"/>
  <c r="E504" i="11"/>
  <c r="E824" i="10"/>
  <c r="E264" i="13"/>
  <c r="E1064" i="11"/>
  <c r="E1104" i="10"/>
  <c r="E64" i="10"/>
  <c r="E1064" i="10"/>
  <c r="E784" i="9"/>
  <c r="E784" i="8"/>
  <c r="E1024" i="7"/>
  <c r="E384" i="6"/>
  <c r="E504" i="13"/>
  <c r="E1024" i="11"/>
  <c r="E984" i="9"/>
  <c r="E184" i="8"/>
  <c r="E64" i="7"/>
  <c r="E624" i="6"/>
  <c r="E701" i="15"/>
  <c r="E1184" i="13"/>
  <c r="E384" i="14"/>
  <c r="E904" i="14"/>
  <c r="E944" i="15"/>
  <c r="E384" i="15"/>
  <c r="E1144" i="15"/>
  <c r="E1062" i="9"/>
  <c r="E462" i="10"/>
  <c r="E62" i="11"/>
  <c r="E822" i="11"/>
  <c r="E262" i="12"/>
  <c r="E702" i="12"/>
  <c r="E22" i="13"/>
  <c r="E582" i="13"/>
  <c r="E22" i="14"/>
  <c r="E1062" i="14"/>
  <c r="E742" i="11"/>
  <c r="E102" i="12"/>
  <c r="E822" i="12"/>
  <c r="E222" i="13"/>
  <c r="E862" i="13"/>
  <c r="E382" i="14"/>
  <c r="E102" i="15"/>
  <c r="E982" i="15"/>
  <c r="E342" i="14"/>
  <c r="E742" i="14"/>
  <c r="E782" i="15"/>
  <c r="E1142" i="15"/>
  <c r="E662" i="15"/>
  <c r="E24" i="15"/>
  <c r="E624" i="14"/>
  <c r="E1064" i="15"/>
  <c r="E299" i="11"/>
  <c r="E1059" i="7"/>
  <c r="E579" i="7"/>
  <c r="E947" i="6"/>
  <c r="E1067" i="14"/>
  <c r="E747" i="9"/>
  <c r="E99" i="7"/>
  <c r="E899" i="6"/>
  <c r="E347" i="6"/>
  <c r="E307" i="6"/>
  <c r="E139" i="7"/>
  <c r="E99" i="9"/>
  <c r="E739" i="11"/>
  <c r="E459" i="7"/>
  <c r="E819" i="8"/>
  <c r="E979" i="11"/>
  <c r="E499" i="8"/>
  <c r="E819" i="12"/>
  <c r="E339" i="8"/>
  <c r="E7" i="9"/>
  <c r="E12" i="9" s="1"/>
  <c r="E45" i="9" s="1"/>
  <c r="E979" i="9"/>
  <c r="E7" i="11"/>
  <c r="E7" i="12"/>
  <c r="K16" i="12" s="1"/>
  <c r="L26" i="12" s="1"/>
  <c r="E619" i="13"/>
  <c r="E59" i="10"/>
  <c r="E99" i="11"/>
  <c r="E139" i="12"/>
  <c r="E219" i="15"/>
  <c r="E659" i="10"/>
  <c r="E1019" i="11"/>
  <c r="E579" i="12"/>
  <c r="E1019" i="13"/>
  <c r="E819" i="14"/>
  <c r="E859" i="13"/>
  <c r="E659" i="14"/>
  <c r="E219" i="13"/>
  <c r="E579" i="14"/>
  <c r="E7" i="15"/>
  <c r="K16" i="15" s="1"/>
  <c r="L30" i="15" s="1"/>
  <c r="E859" i="15"/>
  <c r="E1179" i="15"/>
  <c r="E547" i="8"/>
  <c r="E187" i="11"/>
  <c r="E347" i="7"/>
  <c r="E867" i="10"/>
  <c r="E907" i="8"/>
  <c r="E67" i="11"/>
  <c r="E667" i="14"/>
  <c r="E587" i="8"/>
  <c r="E267" i="9"/>
  <c r="E1027" i="11"/>
  <c r="E267" i="14"/>
  <c r="E507" i="11"/>
  <c r="E1187" i="10"/>
  <c r="E947" i="14"/>
  <c r="E1027" i="12"/>
  <c r="E387" i="14"/>
  <c r="E739" i="6"/>
  <c r="E504" i="7"/>
  <c r="E1104" i="13"/>
  <c r="E824" i="9"/>
  <c r="E1184" i="11"/>
  <c r="E104" i="13"/>
  <c r="E304" i="12"/>
  <c r="E1102" i="6"/>
  <c r="E302" i="7"/>
  <c r="E742" i="10"/>
  <c r="E582" i="12"/>
  <c r="E144" i="10"/>
  <c r="E944" i="7"/>
  <c r="E781" i="14"/>
  <c r="E661" i="7"/>
  <c r="E861" i="13"/>
  <c r="E421" i="13"/>
  <c r="E181" i="12"/>
  <c r="E1061" i="11"/>
  <c r="E1021" i="11"/>
  <c r="E981" i="11"/>
  <c r="E501" i="11"/>
  <c r="E421" i="11"/>
  <c r="E381" i="11"/>
  <c r="E1181" i="10"/>
  <c r="E701" i="10"/>
  <c r="E661" i="10"/>
  <c r="E621" i="10"/>
  <c r="E541" i="10"/>
  <c r="E301" i="10"/>
  <c r="E21" i="10"/>
  <c r="E941" i="9"/>
  <c r="E61" i="9"/>
  <c r="E1101" i="8"/>
  <c r="E661" i="8"/>
  <c r="E421" i="8"/>
  <c r="E181" i="8"/>
  <c r="E781" i="7"/>
  <c r="E421" i="7"/>
  <c r="E341" i="7"/>
  <c r="E781" i="6"/>
  <c r="E661" i="15"/>
  <c r="E621" i="15"/>
  <c r="E221" i="14"/>
  <c r="E221" i="13"/>
  <c r="E1061" i="12"/>
  <c r="E661" i="12"/>
  <c r="E101" i="12"/>
  <c r="E21" i="12"/>
  <c r="E261" i="11"/>
  <c r="E861" i="10"/>
  <c r="E501" i="10"/>
  <c r="E461" i="10"/>
  <c r="E781" i="9"/>
  <c r="E701" i="9"/>
  <c r="E261" i="9"/>
  <c r="E101" i="9"/>
  <c r="E981" i="8"/>
  <c r="E701" i="8"/>
  <c r="E1101" i="7"/>
  <c r="E1021" i="7"/>
  <c r="E901" i="7"/>
  <c r="E821" i="7"/>
  <c r="E541" i="7"/>
  <c r="E461" i="7"/>
  <c r="E261" i="7"/>
  <c r="E101" i="7"/>
  <c r="E1061" i="6"/>
  <c r="E1021" i="6"/>
  <c r="E981" i="6"/>
  <c r="E821" i="6"/>
  <c r="E701" i="6"/>
  <c r="E581" i="6"/>
  <c r="E1181" i="12"/>
  <c r="E1141" i="12"/>
  <c r="E101" i="11"/>
  <c r="E1181" i="9"/>
  <c r="E381" i="9"/>
  <c r="E1141" i="8"/>
  <c r="E1021" i="8"/>
  <c r="E541" i="8"/>
  <c r="E701" i="7"/>
  <c r="E501" i="7"/>
  <c r="E421" i="6"/>
  <c r="E261" i="6"/>
  <c r="E981" i="13"/>
  <c r="E621" i="13"/>
  <c r="E141" i="11"/>
  <c r="E981" i="10"/>
  <c r="E821" i="10"/>
  <c r="E621" i="9"/>
  <c r="E301" i="9"/>
  <c r="E141" i="8"/>
  <c r="E101" i="8"/>
  <c r="E1141" i="7"/>
  <c r="E741" i="6"/>
  <c r="E1061" i="13"/>
  <c r="E221" i="10"/>
  <c r="E741" i="9"/>
  <c r="E941" i="8"/>
  <c r="E21" i="8"/>
  <c r="E381" i="7"/>
  <c r="E1141" i="6"/>
  <c r="E901" i="6"/>
  <c r="E501" i="6"/>
  <c r="E341" i="6"/>
  <c r="E541" i="14"/>
  <c r="E141" i="12"/>
  <c r="E661" i="11"/>
  <c r="E861" i="9"/>
  <c r="E821" i="9"/>
  <c r="E221" i="9"/>
  <c r="E821" i="8"/>
  <c r="E781" i="8"/>
  <c r="E621" i="8"/>
  <c r="E461" i="8"/>
  <c r="E301" i="8"/>
  <c r="E221" i="8"/>
  <c r="E181" i="7"/>
  <c r="E141" i="7"/>
  <c r="E1181" i="6"/>
  <c r="E61" i="6"/>
  <c r="E1061" i="15"/>
  <c r="E701" i="14"/>
  <c r="E461" i="13"/>
  <c r="E461" i="12"/>
  <c r="E1101" i="11"/>
  <c r="E221" i="11"/>
  <c r="E781" i="10"/>
  <c r="E61" i="10"/>
  <c r="E901" i="9"/>
  <c r="E181" i="9"/>
  <c r="E741" i="8"/>
  <c r="E261" i="8"/>
  <c r="E581" i="7"/>
  <c r="E941" i="6"/>
  <c r="E221" i="6"/>
  <c r="E61" i="13"/>
  <c r="E421" i="12"/>
  <c r="E781" i="11"/>
  <c r="E341" i="11"/>
  <c r="E1061" i="10"/>
  <c r="E581" i="10"/>
  <c r="E861" i="15"/>
  <c r="E701" i="13"/>
  <c r="E541" i="6"/>
  <c r="E621" i="7"/>
  <c r="E1061" i="7"/>
  <c r="E1181" i="8"/>
  <c r="E501" i="9"/>
  <c r="E101" i="10"/>
  <c r="E61" i="12"/>
  <c r="E501" i="14"/>
  <c r="E1021" i="15"/>
  <c r="E261" i="12"/>
  <c r="E741" i="12"/>
  <c r="E21" i="13"/>
  <c r="E501" i="13"/>
  <c r="E301" i="14"/>
  <c r="E61" i="15"/>
  <c r="E301" i="15"/>
  <c r="E101" i="13"/>
  <c r="E541" i="13"/>
  <c r="E941" i="13"/>
  <c r="E61" i="14"/>
  <c r="E381" i="14"/>
  <c r="E821" i="14"/>
  <c r="E741" i="15"/>
  <c r="E461" i="15"/>
  <c r="E181" i="15"/>
  <c r="E661" i="13"/>
  <c r="E381" i="12"/>
  <c r="E621" i="11"/>
  <c r="E1101" i="10"/>
  <c r="E1141" i="9"/>
  <c r="E581" i="9"/>
  <c r="E861" i="8"/>
  <c r="E61" i="8"/>
  <c r="E221" i="7"/>
  <c r="E381" i="6"/>
  <c r="E941" i="12"/>
  <c r="E861" i="11"/>
  <c r="E581" i="11"/>
  <c r="E1021" i="10"/>
  <c r="E181" i="10"/>
  <c r="E581" i="14"/>
  <c r="E621" i="6"/>
  <c r="E861" i="7"/>
  <c r="E901" i="8"/>
  <c r="E541" i="9"/>
  <c r="E461" i="11"/>
  <c r="E581" i="12"/>
  <c r="E501" i="12"/>
  <c r="E1101" i="12"/>
  <c r="E901" i="13"/>
  <c r="E741" i="14"/>
  <c r="E261" i="15"/>
  <c r="E141" i="13"/>
  <c r="E781" i="13"/>
  <c r="E21" i="14"/>
  <c r="E421" i="14"/>
  <c r="E341" i="15"/>
  <c r="E541" i="15"/>
  <c r="E901" i="12"/>
  <c r="E1141" i="11"/>
  <c r="E1141" i="10"/>
  <c r="E1101" i="9"/>
  <c r="E141" i="9"/>
  <c r="E341" i="8"/>
  <c r="E21" i="7"/>
  <c r="E141" i="6"/>
  <c r="E901" i="11"/>
  <c r="E301" i="11"/>
  <c r="E741" i="10"/>
  <c r="E621" i="14"/>
  <c r="E1101" i="6"/>
  <c r="E1181" i="7"/>
  <c r="E421" i="9"/>
  <c r="E1181" i="11"/>
  <c r="E901" i="14"/>
  <c r="E1021" i="12"/>
  <c r="E1141" i="13"/>
  <c r="E101" i="15"/>
  <c r="E981" i="15"/>
  <c r="E821" i="13"/>
  <c r="E141" i="14"/>
  <c r="E21" i="15"/>
  <c r="E1181" i="14"/>
  <c r="E861" i="12"/>
  <c r="E941" i="11"/>
  <c r="E421" i="10"/>
  <c r="E981" i="9"/>
  <c r="E1061" i="8"/>
  <c r="E941" i="7"/>
  <c r="E861" i="6"/>
  <c r="E101" i="6"/>
  <c r="E821" i="11"/>
  <c r="E181" i="11"/>
  <c r="E341" i="10"/>
  <c r="E581" i="13"/>
  <c r="E61" i="7"/>
  <c r="E381" i="8"/>
  <c r="E1021" i="9"/>
  <c r="E221" i="12"/>
  <c r="E1061" i="14"/>
  <c r="E301" i="12"/>
  <c r="E181" i="13"/>
  <c r="E181" i="14"/>
  <c r="E141" i="15"/>
  <c r="E301" i="13"/>
  <c r="E1021" i="13"/>
  <c r="E261" i="14"/>
  <c r="E381" i="15"/>
  <c r="E1141" i="14"/>
  <c r="E341" i="14"/>
  <c r="E541" i="11"/>
  <c r="E661" i="9"/>
  <c r="E741" i="7"/>
  <c r="E821" i="12"/>
  <c r="E21" i="11"/>
  <c r="E301" i="6"/>
  <c r="E21" i="9"/>
  <c r="E541" i="12"/>
  <c r="E381" i="13"/>
  <c r="E901" i="15"/>
  <c r="E101" i="14"/>
  <c r="E1141" i="15"/>
  <c r="E781" i="15"/>
  <c r="E1181" i="13"/>
  <c r="E61" i="11"/>
  <c r="E461" i="9"/>
  <c r="E301" i="7"/>
  <c r="E701" i="12"/>
  <c r="E941" i="10"/>
  <c r="E461" i="6"/>
  <c r="E341" i="9"/>
  <c r="E861" i="14"/>
  <c r="E621" i="12"/>
  <c r="E661" i="14"/>
  <c r="E341" i="13"/>
  <c r="E461" i="14"/>
  <c r="E1181" i="15"/>
  <c r="E341" i="12"/>
  <c r="E261" i="10"/>
  <c r="E501" i="8"/>
  <c r="E181" i="6"/>
  <c r="E701" i="11"/>
  <c r="E581" i="15"/>
  <c r="E981" i="7"/>
  <c r="E901" i="10"/>
  <c r="E261" i="13"/>
  <c r="E501" i="15"/>
  <c r="E1101" i="13"/>
  <c r="E821" i="15"/>
  <c r="E221" i="15"/>
  <c r="E24" i="6"/>
  <c r="E941" i="15"/>
  <c r="E104" i="14"/>
  <c r="E984" i="14"/>
  <c r="E702" i="9"/>
  <c r="E502" i="10"/>
  <c r="E382" i="12"/>
  <c r="E742" i="13"/>
  <c r="E342" i="15"/>
  <c r="E182" i="12"/>
  <c r="E1022" i="13"/>
  <c r="E1062" i="13"/>
  <c r="E822" i="14"/>
  <c r="E702" i="15"/>
  <c r="E184" i="15"/>
  <c r="E664" i="14"/>
  <c r="E747" i="12"/>
  <c r="E187" i="10"/>
  <c r="E1179" i="6"/>
  <c r="E1099" i="6"/>
  <c r="E579" i="6"/>
  <c r="E667" i="8"/>
  <c r="E667" i="7"/>
  <c r="E859" i="7"/>
  <c r="E579" i="9"/>
  <c r="E1059" i="12"/>
  <c r="E1179" i="7"/>
  <c r="E339" i="9"/>
  <c r="E859" i="12"/>
  <c r="E619" i="9"/>
  <c r="E99" i="8"/>
  <c r="E899" i="8"/>
  <c r="E179" i="9"/>
  <c r="E179" i="10"/>
  <c r="E459" i="11"/>
  <c r="E499" i="12"/>
  <c r="E819" i="13"/>
  <c r="E259" i="10"/>
  <c r="E219" i="11"/>
  <c r="E1139" i="12"/>
  <c r="E19" i="10"/>
  <c r="E1139" i="10"/>
  <c r="E59" i="12"/>
  <c r="E179" i="13"/>
  <c r="E219" i="14"/>
  <c r="E59" i="13"/>
  <c r="E7" i="14"/>
  <c r="E12" i="14" s="1"/>
  <c r="E45" i="14" s="1"/>
  <c r="E1019" i="12"/>
  <c r="E1059" i="13"/>
  <c r="E1019" i="14"/>
  <c r="E99" i="15"/>
  <c r="E259" i="15"/>
  <c r="E579" i="15"/>
  <c r="E27" i="7"/>
  <c r="E627" i="8"/>
  <c r="E427" i="11"/>
  <c r="E587" i="7"/>
  <c r="E667" i="11"/>
  <c r="E1067" i="8"/>
  <c r="E147" i="11"/>
  <c r="E707" i="14"/>
  <c r="E787" i="8"/>
  <c r="E387" i="9"/>
  <c r="E427" i="12"/>
  <c r="E267" i="10"/>
  <c r="E27" i="13"/>
  <c r="E107" i="12"/>
  <c r="E1147" i="12"/>
  <c r="E1147" i="13"/>
  <c r="E27" i="15"/>
  <c r="E227" i="7"/>
  <c r="E779" i="7"/>
  <c r="E259" i="7"/>
  <c r="E1184" i="8"/>
  <c r="E864" i="6"/>
  <c r="E464" i="11"/>
  <c r="E264" i="10"/>
  <c r="E744" i="12"/>
  <c r="E1064" i="12"/>
  <c r="E1182" i="8"/>
  <c r="E342" i="9"/>
  <c r="E702" i="6"/>
  <c r="E584" i="8"/>
  <c r="E744" i="13"/>
  <c r="E741" i="13"/>
  <c r="E141" i="10"/>
  <c r="E381" i="10"/>
  <c r="E345" i="13"/>
  <c r="E25" i="13"/>
  <c r="E385" i="12"/>
  <c r="E1105" i="11"/>
  <c r="E225" i="7"/>
  <c r="E1105" i="6"/>
  <c r="E425" i="14"/>
  <c r="E1185" i="10"/>
  <c r="E1065" i="10"/>
  <c r="E1105" i="9"/>
  <c r="E745" i="8"/>
  <c r="E1145" i="6"/>
  <c r="E465" i="6"/>
  <c r="E745" i="14"/>
  <c r="E465" i="14"/>
  <c r="E425" i="13"/>
  <c r="E225" i="11"/>
  <c r="E625" i="9"/>
  <c r="E505" i="9"/>
  <c r="E265" i="7"/>
  <c r="E585" i="15"/>
  <c r="E145" i="14"/>
  <c r="E945" i="13"/>
  <c r="E865" i="13"/>
  <c r="E305" i="12"/>
  <c r="E65" i="8"/>
  <c r="E1105" i="7"/>
  <c r="E1025" i="7"/>
  <c r="E305" i="14"/>
  <c r="E265" i="14"/>
  <c r="E905" i="13"/>
  <c r="E585" i="11"/>
  <c r="E1185" i="7"/>
  <c r="E545" i="6"/>
  <c r="E185" i="12"/>
  <c r="E1145" i="10"/>
  <c r="E665" i="6"/>
  <c r="E386" i="14"/>
  <c r="E266" i="15"/>
  <c r="E426" i="6"/>
  <c r="E266" i="12"/>
  <c r="E666" i="11"/>
  <c r="E586" i="11"/>
  <c r="E346" i="11"/>
  <c r="E226" i="11"/>
  <c r="E1186" i="6"/>
  <c r="E66" i="9"/>
  <c r="E186" i="13"/>
  <c r="E1106" i="6"/>
  <c r="E586" i="8"/>
  <c r="E946" i="7"/>
  <c r="E186" i="7"/>
  <c r="E346" i="6"/>
  <c r="F21" i="8"/>
  <c r="C23" i="12"/>
  <c r="F28" i="8"/>
  <c r="E16" i="10"/>
  <c r="F30" i="10" s="1"/>
  <c r="C28" i="11"/>
  <c r="C19" i="12"/>
  <c r="F20" i="8"/>
  <c r="F19" i="9"/>
  <c r="B16" i="9"/>
  <c r="C26" i="9" s="1"/>
  <c r="F25" i="9"/>
  <c r="E38" i="9" s="1"/>
  <c r="F21" i="7"/>
  <c r="F21" i="9"/>
  <c r="E32" i="9" s="1"/>
  <c r="F29" i="9"/>
  <c r="F25" i="7"/>
  <c r="E38" i="7" s="1"/>
  <c r="F18" i="9"/>
  <c r="F22" i="9"/>
  <c r="F26" i="9"/>
  <c r="F30" i="9"/>
  <c r="H12" i="11"/>
  <c r="K45" i="11" s="1"/>
  <c r="H12" i="9"/>
  <c r="K45" i="9" s="1"/>
  <c r="F20" i="9"/>
  <c r="F24" i="9"/>
  <c r="F29" i="7"/>
  <c r="H12" i="7"/>
  <c r="K45" i="7" s="1"/>
  <c r="B16" i="8"/>
  <c r="C27" i="8" s="1"/>
  <c r="F20" i="11"/>
  <c r="H12" i="12"/>
  <c r="K45" i="12" s="1"/>
  <c r="C22" i="12"/>
  <c r="B16" i="14"/>
  <c r="C29" i="14" s="1"/>
  <c r="C18" i="15"/>
  <c r="B39" i="15" s="1"/>
  <c r="B40" i="15" s="1"/>
  <c r="F22" i="8"/>
  <c r="F23" i="8"/>
  <c r="B16" i="10"/>
  <c r="C28" i="10" s="1"/>
  <c r="C26" i="12"/>
  <c r="C18" i="12"/>
  <c r="B39" i="12" s="1"/>
  <c r="B40" i="12" s="1"/>
  <c r="B16" i="13"/>
  <c r="C29" i="13" s="1"/>
  <c r="E16" i="15"/>
  <c r="F30" i="15" s="1"/>
  <c r="H12" i="8"/>
  <c r="K45" i="8" s="1"/>
  <c r="C29" i="15"/>
  <c r="C27" i="15"/>
  <c r="C28" i="15"/>
  <c r="H12" i="14"/>
  <c r="K45" i="14" s="1"/>
  <c r="C21" i="15"/>
  <c r="B32" i="15" s="1"/>
  <c r="C22" i="15"/>
  <c r="C30" i="15"/>
  <c r="C23" i="15"/>
  <c r="C25" i="15"/>
  <c r="B38" i="15" s="1"/>
  <c r="H12" i="15"/>
  <c r="K45" i="15" s="1"/>
  <c r="C24" i="15"/>
  <c r="B36" i="15" s="1"/>
  <c r="B37" i="15" s="1"/>
  <c r="C20" i="15"/>
  <c r="F18" i="7"/>
  <c r="F22" i="7"/>
  <c r="F26" i="7"/>
  <c r="F30" i="7"/>
  <c r="F19" i="7"/>
  <c r="F23" i="7"/>
  <c r="F27" i="7"/>
  <c r="F26" i="8"/>
  <c r="F18" i="8"/>
  <c r="F27" i="8"/>
  <c r="F19" i="8"/>
  <c r="F28" i="11"/>
  <c r="C29" i="12"/>
  <c r="C25" i="12"/>
  <c r="B38" i="12" s="1"/>
  <c r="C21" i="12"/>
  <c r="B32" i="12" s="1"/>
  <c r="E16" i="12"/>
  <c r="F30" i="12" s="1"/>
  <c r="F30" i="8"/>
  <c r="F20" i="7"/>
  <c r="F24" i="7"/>
  <c r="B16" i="7"/>
  <c r="C27" i="7" s="1"/>
  <c r="F24" i="8"/>
  <c r="F24" i="11"/>
  <c r="C28" i="12"/>
  <c r="C24" i="12"/>
  <c r="B36" i="12" s="1"/>
  <c r="B37" i="12" s="1"/>
  <c r="C20" i="12"/>
  <c r="I23" i="7"/>
  <c r="L29" i="8"/>
  <c r="H16" i="15"/>
  <c r="I21" i="15" s="1"/>
  <c r="H32" i="15" s="1"/>
  <c r="K16" i="7"/>
  <c r="L30" i="7" s="1"/>
  <c r="L23" i="15"/>
  <c r="L28" i="15"/>
  <c r="L19" i="15"/>
  <c r="L27" i="15"/>
  <c r="E38" i="8"/>
  <c r="L18" i="8"/>
  <c r="K39" i="8" s="1"/>
  <c r="K40" i="8" s="1"/>
  <c r="E12" i="15"/>
  <c r="E45" i="15" s="1"/>
  <c r="L25" i="15"/>
  <c r="K38" i="15" s="1"/>
  <c r="L29" i="15"/>
  <c r="E12" i="11"/>
  <c r="E45" i="11" s="1"/>
  <c r="L18" i="15"/>
  <c r="K39" i="15" s="1"/>
  <c r="K40" i="15" s="1"/>
  <c r="L22" i="15"/>
  <c r="L26" i="15"/>
  <c r="F27" i="11"/>
  <c r="F26" i="11"/>
  <c r="F22" i="11"/>
  <c r="F18" i="11"/>
  <c r="F23" i="11"/>
  <c r="F19" i="11"/>
  <c r="F29" i="11"/>
  <c r="F25" i="11"/>
  <c r="E38" i="11" s="1"/>
  <c r="F21" i="11"/>
  <c r="B33" i="6"/>
  <c r="B34" i="6" s="1"/>
  <c r="B33" i="14"/>
  <c r="B34" i="14" s="1"/>
  <c r="B33" i="13"/>
  <c r="B34" i="13" s="1"/>
  <c r="B33" i="12"/>
  <c r="B34" i="12" s="1"/>
  <c r="B33" i="9"/>
  <c r="B34" i="9" s="1"/>
  <c r="B33" i="8"/>
  <c r="B34" i="8" s="1"/>
  <c r="B33" i="15"/>
  <c r="B34" i="15" s="1"/>
  <c r="B33" i="11"/>
  <c r="B34" i="11" s="1"/>
  <c r="B33" i="7"/>
  <c r="B34" i="7" s="1"/>
  <c r="B33" i="10"/>
  <c r="B34" i="10" s="1"/>
  <c r="F30" i="14"/>
  <c r="F29" i="14"/>
  <c r="F28" i="14"/>
  <c r="F27" i="14"/>
  <c r="F26" i="14"/>
  <c r="F25" i="14"/>
  <c r="E38" i="14" s="1"/>
  <c r="F24" i="14"/>
  <c r="F23" i="14"/>
  <c r="F22" i="14"/>
  <c r="F21" i="14"/>
  <c r="F20" i="14"/>
  <c r="F19" i="14"/>
  <c r="F18" i="14"/>
  <c r="F18" i="13"/>
  <c r="F30" i="13"/>
  <c r="F29" i="13"/>
  <c r="F28" i="13"/>
  <c r="F27" i="13"/>
  <c r="F26" i="13"/>
  <c r="F25" i="13"/>
  <c r="E38" i="13" s="1"/>
  <c r="F24" i="13"/>
  <c r="F23" i="13"/>
  <c r="F22" i="13"/>
  <c r="F21" i="13"/>
  <c r="F20" i="13"/>
  <c r="F19" i="13"/>
  <c r="E16" i="6"/>
  <c r="H12" i="6"/>
  <c r="K45" i="6" s="1"/>
  <c r="H16" i="6"/>
  <c r="C21" i="6"/>
  <c r="B32" i="6" s="1"/>
  <c r="C25" i="6"/>
  <c r="B38" i="6" s="1"/>
  <c r="C29" i="6"/>
  <c r="C18" i="6"/>
  <c r="B39" i="6" s="1"/>
  <c r="B40" i="6" s="1"/>
  <c r="C22" i="6"/>
  <c r="C26" i="6"/>
  <c r="C30" i="6"/>
  <c r="C19" i="6"/>
  <c r="C23" i="6"/>
  <c r="C27" i="6"/>
  <c r="C20" i="6"/>
  <c r="C24" i="6"/>
  <c r="B36" i="6" s="1"/>
  <c r="B37" i="6" s="1"/>
  <c r="C28" i="6"/>
  <c r="L20" i="12" l="1"/>
  <c r="L21" i="15"/>
  <c r="K32" i="15" s="1"/>
  <c r="K16" i="14"/>
  <c r="L30" i="14" s="1"/>
  <c r="L20" i="15"/>
  <c r="L24" i="15"/>
  <c r="K36" i="15" s="1"/>
  <c r="K37" i="15" s="1"/>
  <c r="C25" i="9"/>
  <c r="B38" i="9" s="1"/>
  <c r="L28" i="8"/>
  <c r="I25" i="7"/>
  <c r="H38" i="7" s="1"/>
  <c r="L27" i="10"/>
  <c r="E12" i="10"/>
  <c r="E45" i="10" s="1"/>
  <c r="E39" i="7"/>
  <c r="E40" i="7" s="1"/>
  <c r="C19" i="11"/>
  <c r="C29" i="11"/>
  <c r="E41" i="9"/>
  <c r="L21" i="10"/>
  <c r="K32" i="10" s="1"/>
  <c r="L27" i="13"/>
  <c r="E12" i="13"/>
  <c r="E45" i="13" s="1"/>
  <c r="L21" i="13"/>
  <c r="K32" i="13" s="1"/>
  <c r="K16" i="9"/>
  <c r="L27" i="9" s="1"/>
  <c r="I19" i="7"/>
  <c r="L26" i="13"/>
  <c r="L18" i="13"/>
  <c r="K39" i="13" s="1"/>
  <c r="K40" i="13" s="1"/>
  <c r="L22" i="12"/>
  <c r="L22" i="10"/>
  <c r="I21" i="7"/>
  <c r="H32" i="7" s="1"/>
  <c r="I28" i="7"/>
  <c r="L20" i="10"/>
  <c r="L30" i="10"/>
  <c r="L29" i="10"/>
  <c r="E12" i="7"/>
  <c r="E45" i="7" s="1"/>
  <c r="I24" i="7"/>
  <c r="H36" i="7" s="1"/>
  <c r="H37" i="7" s="1"/>
  <c r="L26" i="10"/>
  <c r="L28" i="10"/>
  <c r="I26" i="7"/>
  <c r="L18" i="12"/>
  <c r="K39" i="12" s="1"/>
  <c r="K40" i="12" s="1"/>
  <c r="I30" i="7"/>
  <c r="I22" i="7"/>
  <c r="L23" i="10"/>
  <c r="L19" i="12"/>
  <c r="I20" i="7"/>
  <c r="L19" i="10"/>
  <c r="H16" i="10"/>
  <c r="I30" i="10" s="1"/>
  <c r="L25" i="10"/>
  <c r="K38" i="10" s="1"/>
  <c r="I18" i="7"/>
  <c r="H39" i="7" s="1"/>
  <c r="H40" i="7" s="1"/>
  <c r="I27" i="7"/>
  <c r="L18" i="10"/>
  <c r="K39" i="10" s="1"/>
  <c r="K40" i="10" s="1"/>
  <c r="E36" i="9"/>
  <c r="E37" i="9" s="1"/>
  <c r="E36" i="7"/>
  <c r="E37" i="7" s="1"/>
  <c r="E36" i="13"/>
  <c r="E37" i="13" s="1"/>
  <c r="E36" i="8"/>
  <c r="E37" i="8" s="1"/>
  <c r="E36" i="11"/>
  <c r="E37" i="11" s="1"/>
  <c r="E36" i="14"/>
  <c r="E37" i="14" s="1"/>
  <c r="E39" i="11"/>
  <c r="E40" i="11" s="1"/>
  <c r="L20" i="8"/>
  <c r="E12" i="8"/>
  <c r="E45" i="8" s="1"/>
  <c r="H16" i="8"/>
  <c r="I21" i="8" s="1"/>
  <c r="H32" i="8" s="1"/>
  <c r="L21" i="8"/>
  <c r="K32" i="8" s="1"/>
  <c r="L19" i="8"/>
  <c r="L30" i="8"/>
  <c r="L27" i="8"/>
  <c r="L26" i="8"/>
  <c r="L25" i="8"/>
  <c r="K38" i="8" s="1"/>
  <c r="E12" i="12"/>
  <c r="E45" i="12" s="1"/>
  <c r="L25" i="12"/>
  <c r="K38" i="12" s="1"/>
  <c r="L29" i="12"/>
  <c r="L27" i="12"/>
  <c r="L21" i="12"/>
  <c r="K32" i="12" s="1"/>
  <c r="H16" i="12"/>
  <c r="I30" i="12" s="1"/>
  <c r="L24" i="12"/>
  <c r="K36" i="12" s="1"/>
  <c r="K37" i="12" s="1"/>
  <c r="L23" i="12"/>
  <c r="C30" i="9"/>
  <c r="C19" i="9"/>
  <c r="C22" i="9"/>
  <c r="F23" i="15"/>
  <c r="F19" i="12"/>
  <c r="C20" i="7"/>
  <c r="F23" i="12"/>
  <c r="F18" i="10"/>
  <c r="E39" i="10" s="1"/>
  <c r="E40" i="10" s="1"/>
  <c r="E39" i="14"/>
  <c r="E40" i="14" s="1"/>
  <c r="F21" i="10"/>
  <c r="E32" i="10" s="1"/>
  <c r="F24" i="10"/>
  <c r="E36" i="10" s="1"/>
  <c r="E37" i="10" s="1"/>
  <c r="F23" i="10"/>
  <c r="F26" i="10"/>
  <c r="F29" i="10"/>
  <c r="C18" i="10"/>
  <c r="B39" i="10" s="1"/>
  <c r="B40" i="10" s="1"/>
  <c r="C26" i="14"/>
  <c r="E32" i="14"/>
  <c r="E32" i="8"/>
  <c r="C28" i="8"/>
  <c r="C21" i="9"/>
  <c r="B32" i="9" s="1"/>
  <c r="B35" i="9" s="1"/>
  <c r="C20" i="9"/>
  <c r="C28" i="9"/>
  <c r="C22" i="11"/>
  <c r="C26" i="11"/>
  <c r="C24" i="11"/>
  <c r="B36" i="11" s="1"/>
  <c r="B37" i="11" s="1"/>
  <c r="C30" i="11"/>
  <c r="C23" i="9"/>
  <c r="C29" i="9"/>
  <c r="C24" i="9"/>
  <c r="B36" i="9" s="1"/>
  <c r="B37" i="9" s="1"/>
  <c r="C24" i="7"/>
  <c r="B36" i="7" s="1"/>
  <c r="B37" i="7" s="1"/>
  <c r="C27" i="9"/>
  <c r="C18" i="9"/>
  <c r="B39" i="9" s="1"/>
  <c r="B40" i="9" s="1"/>
  <c r="F27" i="12"/>
  <c r="C27" i="11"/>
  <c r="C23" i="11"/>
  <c r="C18" i="11"/>
  <c r="B39" i="11" s="1"/>
  <c r="B40" i="11" s="1"/>
  <c r="C28" i="7"/>
  <c r="C30" i="10"/>
  <c r="C20" i="11"/>
  <c r="C21" i="11"/>
  <c r="B32" i="11" s="1"/>
  <c r="B35" i="11" s="1"/>
  <c r="C22" i="10"/>
  <c r="C26" i="10"/>
  <c r="E32" i="13"/>
  <c r="E32" i="11"/>
  <c r="E32" i="7"/>
  <c r="E39" i="13"/>
  <c r="E40" i="13" s="1"/>
  <c r="L20" i="13"/>
  <c r="L30" i="13"/>
  <c r="L25" i="13"/>
  <c r="K38" i="13" s="1"/>
  <c r="L24" i="13"/>
  <c r="K36" i="13" s="1"/>
  <c r="K37" i="13" s="1"/>
  <c r="H16" i="14"/>
  <c r="I30" i="14" s="1"/>
  <c r="H16" i="9"/>
  <c r="I26" i="9" s="1"/>
  <c r="E39" i="8"/>
  <c r="E40" i="8" s="1"/>
  <c r="L23" i="13"/>
  <c r="L29" i="13"/>
  <c r="L19" i="13"/>
  <c r="L23" i="8"/>
  <c r="L24" i="8"/>
  <c r="K36" i="8" s="1"/>
  <c r="K37" i="8" s="1"/>
  <c r="L28" i="12"/>
  <c r="L30" i="12"/>
  <c r="L28" i="13"/>
  <c r="H16" i="13"/>
  <c r="I29" i="13" s="1"/>
  <c r="K16" i="11"/>
  <c r="H16" i="11"/>
  <c r="K16" i="6"/>
  <c r="E12" i="6"/>
  <c r="E45" i="6" s="1"/>
  <c r="C20" i="8"/>
  <c r="C30" i="8"/>
  <c r="C18" i="14"/>
  <c r="B39" i="14" s="1"/>
  <c r="B40" i="14" s="1"/>
  <c r="C28" i="14"/>
  <c r="C22" i="8"/>
  <c r="F25" i="10"/>
  <c r="E38" i="10" s="1"/>
  <c r="F20" i="10"/>
  <c r="F28" i="10"/>
  <c r="C20" i="14"/>
  <c r="C30" i="14"/>
  <c r="C24" i="8"/>
  <c r="B36" i="8" s="1"/>
  <c r="B37" i="8" s="1"/>
  <c r="F19" i="10"/>
  <c r="F27" i="10"/>
  <c r="F22" i="10"/>
  <c r="C22" i="14"/>
  <c r="C25" i="10"/>
  <c r="B38" i="10" s="1"/>
  <c r="F19" i="15"/>
  <c r="C21" i="10"/>
  <c r="B32" i="10" s="1"/>
  <c r="B35" i="10" s="1"/>
  <c r="C29" i="10"/>
  <c r="F27" i="15"/>
  <c r="I19" i="15"/>
  <c r="C21" i="7"/>
  <c r="B32" i="7" s="1"/>
  <c r="B35" i="7" s="1"/>
  <c r="C25" i="7"/>
  <c r="B38" i="7" s="1"/>
  <c r="C29" i="7"/>
  <c r="F20" i="12"/>
  <c r="F24" i="12"/>
  <c r="E36" i="12" s="1"/>
  <c r="E37" i="12" s="1"/>
  <c r="F28" i="12"/>
  <c r="C19" i="13"/>
  <c r="C18" i="7"/>
  <c r="B39" i="7" s="1"/>
  <c r="B40" i="7" s="1"/>
  <c r="C22" i="7"/>
  <c r="C26" i="7"/>
  <c r="C30" i="7"/>
  <c r="C19" i="10"/>
  <c r="C23" i="10"/>
  <c r="C27" i="10"/>
  <c r="F21" i="12"/>
  <c r="E32" i="12" s="1"/>
  <c r="F25" i="12"/>
  <c r="E38" i="12" s="1"/>
  <c r="F29" i="12"/>
  <c r="C23" i="13"/>
  <c r="E39" i="9"/>
  <c r="E40" i="9" s="1"/>
  <c r="C19" i="7"/>
  <c r="C23" i="7"/>
  <c r="C18" i="8"/>
  <c r="B39" i="8" s="1"/>
  <c r="B40" i="8" s="1"/>
  <c r="C26" i="8"/>
  <c r="C20" i="10"/>
  <c r="C24" i="10"/>
  <c r="B36" i="10" s="1"/>
  <c r="B37" i="10" s="1"/>
  <c r="F18" i="12"/>
  <c r="E39" i="12" s="1"/>
  <c r="E40" i="12" s="1"/>
  <c r="F22" i="12"/>
  <c r="F26" i="12"/>
  <c r="C27" i="13"/>
  <c r="C24" i="14"/>
  <c r="B36" i="14" s="1"/>
  <c r="B37" i="14" s="1"/>
  <c r="I20" i="15"/>
  <c r="B41" i="15"/>
  <c r="L21" i="9"/>
  <c r="K32" i="9" s="1"/>
  <c r="L25" i="9"/>
  <c r="K38" i="9" s="1"/>
  <c r="L29" i="9"/>
  <c r="L18" i="7"/>
  <c r="K39" i="7" s="1"/>
  <c r="K40" i="7" s="1"/>
  <c r="L21" i="7"/>
  <c r="K32" i="7" s="1"/>
  <c r="B41" i="12"/>
  <c r="C21" i="8"/>
  <c r="B32" i="8" s="1"/>
  <c r="B35" i="8" s="1"/>
  <c r="C25" i="8"/>
  <c r="B38" i="8" s="1"/>
  <c r="C29" i="8"/>
  <c r="C18" i="13"/>
  <c r="B39" i="13" s="1"/>
  <c r="B40" i="13" s="1"/>
  <c r="C26" i="13"/>
  <c r="C19" i="14"/>
  <c r="C23" i="14"/>
  <c r="C27" i="14"/>
  <c r="C19" i="8"/>
  <c r="C23" i="8"/>
  <c r="C22" i="13"/>
  <c r="C30" i="13"/>
  <c r="C21" i="14"/>
  <c r="B32" i="14" s="1"/>
  <c r="B35" i="14" s="1"/>
  <c r="C25" i="14"/>
  <c r="B38" i="14" s="1"/>
  <c r="I28" i="13"/>
  <c r="F24" i="15"/>
  <c r="E36" i="15" s="1"/>
  <c r="E37" i="15" s="1"/>
  <c r="L20" i="7"/>
  <c r="L22" i="7"/>
  <c r="L29" i="7"/>
  <c r="C20" i="13"/>
  <c r="C24" i="13"/>
  <c r="B36" i="13" s="1"/>
  <c r="B37" i="13" s="1"/>
  <c r="C28" i="13"/>
  <c r="F21" i="15"/>
  <c r="E32" i="15" s="1"/>
  <c r="F25" i="15"/>
  <c r="E38" i="15" s="1"/>
  <c r="F29" i="15"/>
  <c r="I26" i="15"/>
  <c r="L24" i="7"/>
  <c r="K36" i="7" s="1"/>
  <c r="K37" i="7" s="1"/>
  <c r="L26" i="7"/>
  <c r="L25" i="7"/>
  <c r="K38" i="7" s="1"/>
  <c r="L27" i="7"/>
  <c r="F20" i="15"/>
  <c r="F28" i="15"/>
  <c r="C21" i="13"/>
  <c r="B32" i="13" s="1"/>
  <c r="B35" i="13" s="1"/>
  <c r="C25" i="13"/>
  <c r="B38" i="13" s="1"/>
  <c r="F18" i="15"/>
  <c r="E39" i="15" s="1"/>
  <c r="E40" i="15" s="1"/>
  <c r="F22" i="15"/>
  <c r="F26" i="15"/>
  <c r="I29" i="15"/>
  <c r="L28" i="7"/>
  <c r="L23" i="7"/>
  <c r="L23" i="14"/>
  <c r="L19" i="7"/>
  <c r="B35" i="15"/>
  <c r="L22" i="9"/>
  <c r="L23" i="9"/>
  <c r="L20" i="9"/>
  <c r="L24" i="9"/>
  <c r="K36" i="9" s="1"/>
  <c r="K37" i="9" s="1"/>
  <c r="L28" i="9"/>
  <c r="I30" i="15"/>
  <c r="I23" i="15"/>
  <c r="I24" i="15"/>
  <c r="H36" i="15" s="1"/>
  <c r="H37" i="15" s="1"/>
  <c r="L18" i="9"/>
  <c r="K39" i="9" s="1"/>
  <c r="K40" i="9" s="1"/>
  <c r="L26" i="9"/>
  <c r="L30" i="9"/>
  <c r="I22" i="15"/>
  <c r="I28" i="15"/>
  <c r="I25" i="15"/>
  <c r="H38" i="15" s="1"/>
  <c r="L19" i="9"/>
  <c r="I27" i="15"/>
  <c r="I18" i="15"/>
  <c r="H39" i="15" s="1"/>
  <c r="H40" i="15" s="1"/>
  <c r="E41" i="7"/>
  <c r="E41" i="8"/>
  <c r="B35" i="12"/>
  <c r="I27" i="10"/>
  <c r="L22" i="14"/>
  <c r="L21" i="14"/>
  <c r="K32" i="14" s="1"/>
  <c r="L27" i="14"/>
  <c r="L18" i="14"/>
  <c r="K39" i="14" s="1"/>
  <c r="K40" i="14" s="1"/>
  <c r="K41" i="15"/>
  <c r="I20" i="14"/>
  <c r="I25" i="14"/>
  <c r="H38" i="14" s="1"/>
  <c r="I24" i="12"/>
  <c r="H36" i="12" s="1"/>
  <c r="H37" i="12" s="1"/>
  <c r="L25" i="14"/>
  <c r="K38" i="14" s="1"/>
  <c r="L26" i="14"/>
  <c r="L20" i="14"/>
  <c r="L28" i="14"/>
  <c r="L29" i="14"/>
  <c r="L19" i="14"/>
  <c r="L24" i="14"/>
  <c r="K36" i="14" s="1"/>
  <c r="K37" i="14" s="1"/>
  <c r="K41" i="8"/>
  <c r="I24" i="14"/>
  <c r="H36" i="14" s="1"/>
  <c r="H37" i="14" s="1"/>
  <c r="I18" i="14"/>
  <c r="H39" i="14" s="1"/>
  <c r="H40" i="14" s="1"/>
  <c r="E41" i="11"/>
  <c r="I27" i="14"/>
  <c r="I22" i="14"/>
  <c r="I29" i="8"/>
  <c r="I23" i="14"/>
  <c r="I21" i="14"/>
  <c r="H32" i="14" s="1"/>
  <c r="I28" i="8"/>
  <c r="F20" i="6"/>
  <c r="E33" i="13"/>
  <c r="E34" i="13" s="1"/>
  <c r="E33" i="12"/>
  <c r="E34" i="12" s="1"/>
  <c r="E33" i="9"/>
  <c r="E34" i="9" s="1"/>
  <c r="E35" i="9" s="1"/>
  <c r="E33" i="8"/>
  <c r="E34" i="8" s="1"/>
  <c r="E33" i="10"/>
  <c r="E34" i="10" s="1"/>
  <c r="E33" i="15"/>
  <c r="E34" i="15" s="1"/>
  <c r="E33" i="14"/>
  <c r="E34" i="14" s="1"/>
  <c r="E33" i="11"/>
  <c r="E34" i="11" s="1"/>
  <c r="E33" i="7"/>
  <c r="E34" i="7" s="1"/>
  <c r="F27" i="6"/>
  <c r="F19" i="6"/>
  <c r="I29" i="6"/>
  <c r="H33" i="14"/>
  <c r="H34" i="14" s="1"/>
  <c r="H33" i="7"/>
  <c r="H34" i="7" s="1"/>
  <c r="H33" i="15"/>
  <c r="H34" i="15" s="1"/>
  <c r="H35" i="15" s="1"/>
  <c r="H33" i="10"/>
  <c r="H34" i="10" s="1"/>
  <c r="H33" i="13"/>
  <c r="H34" i="13" s="1"/>
  <c r="H33" i="12"/>
  <c r="H34" i="12" s="1"/>
  <c r="H33" i="11"/>
  <c r="H34" i="11" s="1"/>
  <c r="H33" i="9"/>
  <c r="H34" i="9" s="1"/>
  <c r="H33" i="8"/>
  <c r="H34" i="8" s="1"/>
  <c r="E41" i="14"/>
  <c r="E41" i="13"/>
  <c r="B35" i="6"/>
  <c r="I23" i="6"/>
  <c r="F28" i="6"/>
  <c r="F30" i="6"/>
  <c r="E33" i="6"/>
  <c r="E34" i="6" s="1"/>
  <c r="F26" i="6"/>
  <c r="F18" i="6"/>
  <c r="E39" i="6" s="1"/>
  <c r="E40" i="6" s="1"/>
  <c r="F25" i="6"/>
  <c r="E38" i="6" s="1"/>
  <c r="I24" i="6"/>
  <c r="H36" i="6" s="1"/>
  <c r="H37" i="6" s="1"/>
  <c r="I21" i="6"/>
  <c r="H32" i="6" s="1"/>
  <c r="F24" i="6"/>
  <c r="E36" i="6" s="1"/>
  <c r="E37" i="6" s="1"/>
  <c r="F23" i="6"/>
  <c r="I22" i="6"/>
  <c r="F22" i="6"/>
  <c r="F29" i="6"/>
  <c r="F21" i="6"/>
  <c r="E32" i="6" s="1"/>
  <c r="H33" i="6"/>
  <c r="H34" i="6" s="1"/>
  <c r="I30" i="6"/>
  <c r="I28" i="6"/>
  <c r="I20" i="6"/>
  <c r="I27" i="6"/>
  <c r="I19" i="6"/>
  <c r="I26" i="6"/>
  <c r="I18" i="6"/>
  <c r="H39" i="6" s="1"/>
  <c r="H40" i="6" s="1"/>
  <c r="I25" i="6"/>
  <c r="H38" i="6" s="1"/>
  <c r="B41" i="6"/>
  <c r="I20" i="8" l="1"/>
  <c r="I18" i="8"/>
  <c r="H39" i="8" s="1"/>
  <c r="H40" i="8" s="1"/>
  <c r="I23" i="12"/>
  <c r="I28" i="12"/>
  <c r="I19" i="12"/>
  <c r="I24" i="8"/>
  <c r="H36" i="8" s="1"/>
  <c r="H37" i="8" s="1"/>
  <c r="I30" i="8"/>
  <c r="I18" i="12"/>
  <c r="H39" i="12" s="1"/>
  <c r="H40" i="12" s="1"/>
  <c r="I27" i="8"/>
  <c r="I22" i="12"/>
  <c r="I23" i="8"/>
  <c r="I22" i="13"/>
  <c r="I25" i="13"/>
  <c r="H38" i="13" s="1"/>
  <c r="I27" i="12"/>
  <c r="I25" i="8"/>
  <c r="H38" i="8" s="1"/>
  <c r="I26" i="12"/>
  <c r="I29" i="12"/>
  <c r="I20" i="12"/>
  <c r="I26" i="8"/>
  <c r="I19" i="8"/>
  <c r="I22" i="8"/>
  <c r="I25" i="12"/>
  <c r="H38" i="12" s="1"/>
  <c r="I21" i="12"/>
  <c r="H32" i="12" s="1"/>
  <c r="I26" i="13"/>
  <c r="H35" i="7"/>
  <c r="I19" i="14"/>
  <c r="I28" i="14"/>
  <c r="E35" i="13"/>
  <c r="E43" i="13" s="1"/>
  <c r="E46" i="13" s="1"/>
  <c r="E35" i="8"/>
  <c r="E35" i="14"/>
  <c r="E43" i="14" s="1"/>
  <c r="E46" i="14" s="1"/>
  <c r="I21" i="10"/>
  <c r="H32" i="10" s="1"/>
  <c r="H35" i="10" s="1"/>
  <c r="K41" i="13"/>
  <c r="H41" i="7"/>
  <c r="H43" i="7" s="1"/>
  <c r="H46" i="7" s="1"/>
  <c r="K41" i="12"/>
  <c r="I21" i="9"/>
  <c r="H32" i="9" s="1"/>
  <c r="H35" i="9" s="1"/>
  <c r="I28" i="10"/>
  <c r="I22" i="10"/>
  <c r="I25" i="10"/>
  <c r="H38" i="10" s="1"/>
  <c r="I19" i="10"/>
  <c r="I24" i="9"/>
  <c r="H36" i="9" s="1"/>
  <c r="H37" i="9" s="1"/>
  <c r="I19" i="9"/>
  <c r="I20" i="10"/>
  <c r="I23" i="10"/>
  <c r="I24" i="10"/>
  <c r="H36" i="10" s="1"/>
  <c r="H37" i="10" s="1"/>
  <c r="K41" i="10"/>
  <c r="I25" i="9"/>
  <c r="H38" i="9" s="1"/>
  <c r="I26" i="10"/>
  <c r="I29" i="10"/>
  <c r="I18" i="10"/>
  <c r="H39" i="10" s="1"/>
  <c r="H40" i="10" s="1"/>
  <c r="H35" i="8"/>
  <c r="H41" i="14"/>
  <c r="I23" i="9"/>
  <c r="I18" i="9"/>
  <c r="H39" i="9" s="1"/>
  <c r="H40" i="9" s="1"/>
  <c r="I27" i="9"/>
  <c r="I30" i="9"/>
  <c r="I22" i="9"/>
  <c r="I28" i="9"/>
  <c r="H41" i="9" s="1"/>
  <c r="I29" i="9"/>
  <c r="I20" i="9"/>
  <c r="E41" i="10"/>
  <c r="B41" i="10"/>
  <c r="B43" i="10" s="1"/>
  <c r="B46" i="10" s="1"/>
  <c r="E35" i="11"/>
  <c r="E43" i="11" s="1"/>
  <c r="E46" i="11" s="1"/>
  <c r="B41" i="9"/>
  <c r="B43" i="9" s="1"/>
  <c r="B41" i="11"/>
  <c r="B43" i="11" s="1"/>
  <c r="B46" i="11" s="1"/>
  <c r="E35" i="7"/>
  <c r="E43" i="7" s="1"/>
  <c r="E46" i="7" s="1"/>
  <c r="E35" i="10"/>
  <c r="I21" i="13"/>
  <c r="H32" i="13" s="1"/>
  <c r="H35" i="13" s="1"/>
  <c r="K33" i="15"/>
  <c r="K34" i="15" s="1"/>
  <c r="K35" i="15" s="1"/>
  <c r="K43" i="15" s="1"/>
  <c r="K46" i="15" s="1"/>
  <c r="L28" i="6"/>
  <c r="L19" i="6"/>
  <c r="L27" i="6"/>
  <c r="L22" i="6"/>
  <c r="L30" i="6"/>
  <c r="L29" i="6"/>
  <c r="K33" i="13"/>
  <c r="K34" i="13" s="1"/>
  <c r="K35" i="13" s="1"/>
  <c r="K33" i="7"/>
  <c r="K34" i="7" s="1"/>
  <c r="K33" i="6"/>
  <c r="K34" i="6" s="1"/>
  <c r="L23" i="6"/>
  <c r="L18" i="6"/>
  <c r="K39" i="6" s="1"/>
  <c r="K40" i="6" s="1"/>
  <c r="L26" i="6"/>
  <c r="K33" i="12"/>
  <c r="K34" i="12" s="1"/>
  <c r="K35" i="12" s="1"/>
  <c r="K33" i="14"/>
  <c r="K34" i="14" s="1"/>
  <c r="K35" i="14" s="1"/>
  <c r="L25" i="6"/>
  <c r="K38" i="6" s="1"/>
  <c r="L20" i="6"/>
  <c r="K33" i="10"/>
  <c r="K34" i="10" s="1"/>
  <c r="K35" i="10" s="1"/>
  <c r="K43" i="10" s="1"/>
  <c r="K46" i="10" s="1"/>
  <c r="K33" i="11"/>
  <c r="K34" i="11" s="1"/>
  <c r="K33" i="8"/>
  <c r="K34" i="8" s="1"/>
  <c r="K35" i="8" s="1"/>
  <c r="K43" i="8" s="1"/>
  <c r="K46" i="8" s="1"/>
  <c r="K33" i="9"/>
  <c r="K34" i="9" s="1"/>
  <c r="K35" i="9" s="1"/>
  <c r="L21" i="6"/>
  <c r="K32" i="6" s="1"/>
  <c r="K35" i="6" s="1"/>
  <c r="L24" i="6"/>
  <c r="K36" i="6" s="1"/>
  <c r="K37" i="6" s="1"/>
  <c r="I29" i="14"/>
  <c r="I26" i="14"/>
  <c r="I27" i="13"/>
  <c r="I18" i="13"/>
  <c r="H39" i="13" s="1"/>
  <c r="H40" i="13" s="1"/>
  <c r="I23" i="13"/>
  <c r="K35" i="7"/>
  <c r="I30" i="13"/>
  <c r="I18" i="11"/>
  <c r="H39" i="11" s="1"/>
  <c r="H40" i="11" s="1"/>
  <c r="I23" i="11"/>
  <c r="I30" i="11"/>
  <c r="I26" i="11"/>
  <c r="I28" i="11"/>
  <c r="I24" i="11"/>
  <c r="H36" i="11" s="1"/>
  <c r="H37" i="11" s="1"/>
  <c r="I20" i="11"/>
  <c r="I27" i="11"/>
  <c r="I19" i="11"/>
  <c r="I22" i="11"/>
  <c r="I29" i="11"/>
  <c r="I25" i="11"/>
  <c r="H38" i="11" s="1"/>
  <c r="I21" i="11"/>
  <c r="H32" i="11" s="1"/>
  <c r="H35" i="11" s="1"/>
  <c r="I24" i="13"/>
  <c r="H36" i="13" s="1"/>
  <c r="H37" i="13" s="1"/>
  <c r="I19" i="13"/>
  <c r="I20" i="13"/>
  <c r="L27" i="11"/>
  <c r="L20" i="11"/>
  <c r="L18" i="11"/>
  <c r="K39" i="11" s="1"/>
  <c r="K40" i="11" s="1"/>
  <c r="L23" i="11"/>
  <c r="L26" i="11"/>
  <c r="L22" i="11"/>
  <c r="L28" i="11"/>
  <c r="L21" i="11"/>
  <c r="K32" i="11" s="1"/>
  <c r="L30" i="11"/>
  <c r="L25" i="11"/>
  <c r="K38" i="11" s="1"/>
  <c r="L24" i="11"/>
  <c r="K36" i="11" s="1"/>
  <c r="K37" i="11" s="1"/>
  <c r="L19" i="11"/>
  <c r="L29" i="11"/>
  <c r="B41" i="14"/>
  <c r="B43" i="14" s="1"/>
  <c r="B46" i="14" s="1"/>
  <c r="E43" i="9"/>
  <c r="E46" i="9" s="1"/>
  <c r="E35" i="12"/>
  <c r="B41" i="8"/>
  <c r="B43" i="8" s="1"/>
  <c r="E41" i="12"/>
  <c r="B41" i="7"/>
  <c r="B43" i="7" s="1"/>
  <c r="B46" i="7" s="1"/>
  <c r="E35" i="15"/>
  <c r="B43" i="15"/>
  <c r="B46" i="15" s="1"/>
  <c r="K41" i="7"/>
  <c r="B41" i="13"/>
  <c r="B43" i="13" s="1"/>
  <c r="B46" i="13" s="1"/>
  <c r="B43" i="12"/>
  <c r="B46" i="12" s="1"/>
  <c r="E41" i="15"/>
  <c r="K41" i="9"/>
  <c r="H41" i="15"/>
  <c r="H43" i="15" s="1"/>
  <c r="H46" i="15" s="1"/>
  <c r="E43" i="8"/>
  <c r="E46" i="8" s="1"/>
  <c r="K41" i="14"/>
  <c r="H35" i="12"/>
  <c r="H35" i="14"/>
  <c r="E35" i="6"/>
  <c r="H35" i="6"/>
  <c r="E41" i="6"/>
  <c r="B43" i="6"/>
  <c r="B46" i="6" s="1"/>
  <c r="H41" i="6"/>
  <c r="H41" i="8" l="1"/>
  <c r="H41" i="12"/>
  <c r="H41" i="11"/>
  <c r="K43" i="13"/>
  <c r="K46" i="13" s="1"/>
  <c r="H43" i="8"/>
  <c r="B45" i="8" s="1"/>
  <c r="E47" i="8" s="1"/>
  <c r="E52" i="8" s="1"/>
  <c r="E85" i="8" s="1"/>
  <c r="H41" i="10"/>
  <c r="K43" i="12"/>
  <c r="K46" i="12" s="1"/>
  <c r="H43" i="14"/>
  <c r="H46" i="14" s="1"/>
  <c r="K41" i="11"/>
  <c r="E43" i="10"/>
  <c r="E46" i="10" s="1"/>
  <c r="H43" i="11"/>
  <c r="H46" i="11" s="1"/>
  <c r="H41" i="13"/>
  <c r="H43" i="13" s="1"/>
  <c r="K41" i="6"/>
  <c r="K43" i="6" s="1"/>
  <c r="K46" i="6" s="1"/>
  <c r="K35" i="11"/>
  <c r="H45" i="9"/>
  <c r="K47" i="9" s="1"/>
  <c r="K43" i="7"/>
  <c r="K46" i="7" s="1"/>
  <c r="K43" i="14"/>
  <c r="K46" i="14" s="1"/>
  <c r="K43" i="9"/>
  <c r="K46" i="9" s="1"/>
  <c r="E43" i="12"/>
  <c r="E46" i="12" s="1"/>
  <c r="E43" i="15"/>
  <c r="E46" i="15" s="1"/>
  <c r="H43" i="12"/>
  <c r="H43" i="10"/>
  <c r="B45" i="10" s="1"/>
  <c r="E47" i="10" s="1"/>
  <c r="K56" i="10" s="1"/>
  <c r="H45" i="8"/>
  <c r="H47" i="8" s="1"/>
  <c r="H45" i="7"/>
  <c r="K47" i="7" s="1"/>
  <c r="B46" i="9"/>
  <c r="H43" i="9"/>
  <c r="H46" i="9" s="1"/>
  <c r="H45" i="11"/>
  <c r="H47" i="11" s="1"/>
  <c r="H52" i="11" s="1"/>
  <c r="K85" i="11" s="1"/>
  <c r="H45" i="13"/>
  <c r="H47" i="13" s="1"/>
  <c r="B46" i="8"/>
  <c r="H45" i="14"/>
  <c r="K47" i="14" s="1"/>
  <c r="B45" i="15"/>
  <c r="E47" i="15" s="1"/>
  <c r="H43" i="6"/>
  <c r="H46" i="6" s="1"/>
  <c r="E43" i="6"/>
  <c r="E46" i="6" s="1"/>
  <c r="B45" i="13" l="1"/>
  <c r="E47" i="13" s="1"/>
  <c r="K56" i="13" s="1"/>
  <c r="L67" i="13" s="1"/>
  <c r="H46" i="8"/>
  <c r="H45" i="10"/>
  <c r="K47" i="10" s="1"/>
  <c r="K52" i="10" s="1"/>
  <c r="B45" i="12"/>
  <c r="B47" i="12" s="1"/>
  <c r="B52" i="12" s="1"/>
  <c r="K43" i="11"/>
  <c r="K46" i="11" s="1"/>
  <c r="H46" i="13"/>
  <c r="H47" i="9"/>
  <c r="E56" i="9" s="1"/>
  <c r="B45" i="7"/>
  <c r="B47" i="7" s="1"/>
  <c r="B52" i="7" s="1"/>
  <c r="B45" i="14"/>
  <c r="B47" i="14" s="1"/>
  <c r="B52" i="14" s="1"/>
  <c r="H45" i="12"/>
  <c r="H47" i="12" s="1"/>
  <c r="E56" i="12" s="1"/>
  <c r="H45" i="15"/>
  <c r="H47" i="15" s="1"/>
  <c r="B56" i="15" s="1"/>
  <c r="C65" i="15" s="1"/>
  <c r="B78" i="15" s="1"/>
  <c r="H56" i="10"/>
  <c r="I66" i="10" s="1"/>
  <c r="H46" i="12"/>
  <c r="E52" i="10"/>
  <c r="E85" i="10" s="1"/>
  <c r="K47" i="11"/>
  <c r="K48" i="11" s="1"/>
  <c r="E48" i="10"/>
  <c r="B47" i="10"/>
  <c r="B52" i="10" s="1"/>
  <c r="H46" i="10"/>
  <c r="K47" i="8"/>
  <c r="K52" i="8" s="1"/>
  <c r="H47" i="7"/>
  <c r="H52" i="7" s="1"/>
  <c r="K85" i="7" s="1"/>
  <c r="B56" i="11"/>
  <c r="C69" i="11" s="1"/>
  <c r="B45" i="9"/>
  <c r="E47" i="9" s="1"/>
  <c r="H56" i="9" s="1"/>
  <c r="E56" i="11"/>
  <c r="F70" i="11" s="1"/>
  <c r="H48" i="11"/>
  <c r="E48" i="8"/>
  <c r="H56" i="8"/>
  <c r="I66" i="8" s="1"/>
  <c r="K56" i="8"/>
  <c r="L67" i="8" s="1"/>
  <c r="B47" i="8"/>
  <c r="B52" i="8" s="1"/>
  <c r="H47" i="14"/>
  <c r="B56" i="14" s="1"/>
  <c r="K47" i="13"/>
  <c r="K52" i="13" s="1"/>
  <c r="H47" i="10"/>
  <c r="E56" i="10" s="1"/>
  <c r="B47" i="15"/>
  <c r="B52" i="15" s="1"/>
  <c r="H56" i="15"/>
  <c r="K56" i="15"/>
  <c r="E52" i="15"/>
  <c r="E85" i="15" s="1"/>
  <c r="E48" i="15"/>
  <c r="K52" i="14"/>
  <c r="K48" i="14"/>
  <c r="B56" i="13"/>
  <c r="H52" i="13"/>
  <c r="K85" i="13" s="1"/>
  <c r="E56" i="13"/>
  <c r="H48" i="13"/>
  <c r="L70" i="10"/>
  <c r="L69" i="10"/>
  <c r="L68" i="10"/>
  <c r="L67" i="10"/>
  <c r="L66" i="10"/>
  <c r="L65" i="10"/>
  <c r="K78" i="10" s="1"/>
  <c r="L64" i="10"/>
  <c r="K76" i="10" s="1"/>
  <c r="K77" i="10" s="1"/>
  <c r="L63" i="10"/>
  <c r="L62" i="10"/>
  <c r="L61" i="10"/>
  <c r="K72" i="10" s="1"/>
  <c r="L60" i="10"/>
  <c r="L59" i="10"/>
  <c r="L58" i="10"/>
  <c r="K79" i="10" s="1"/>
  <c r="K80" i="10" s="1"/>
  <c r="K48" i="9"/>
  <c r="K52" i="9"/>
  <c r="B56" i="8"/>
  <c r="H52" i="8"/>
  <c r="K85" i="8" s="1"/>
  <c r="H48" i="8"/>
  <c r="E56" i="8"/>
  <c r="K48" i="7"/>
  <c r="K52" i="7"/>
  <c r="B45" i="6"/>
  <c r="B47" i="6" s="1"/>
  <c r="H45" i="6"/>
  <c r="L60" i="13" l="1"/>
  <c r="L64" i="13"/>
  <c r="K76" i="13" s="1"/>
  <c r="K77" i="13" s="1"/>
  <c r="L68" i="13"/>
  <c r="E52" i="13"/>
  <c r="E85" i="13" s="1"/>
  <c r="L61" i="13"/>
  <c r="K72" i="13" s="1"/>
  <c r="L65" i="13"/>
  <c r="K78" i="13" s="1"/>
  <c r="L58" i="13"/>
  <c r="K79" i="13" s="1"/>
  <c r="K80" i="13" s="1"/>
  <c r="L62" i="13"/>
  <c r="L66" i="13"/>
  <c r="L70" i="13"/>
  <c r="B47" i="13"/>
  <c r="B52" i="13" s="1"/>
  <c r="E48" i="13"/>
  <c r="L69" i="13"/>
  <c r="L59" i="13"/>
  <c r="L63" i="13"/>
  <c r="H56" i="13"/>
  <c r="I70" i="13" s="1"/>
  <c r="K48" i="10"/>
  <c r="E47" i="12"/>
  <c r="E48" i="12" s="1"/>
  <c r="B48" i="12"/>
  <c r="B45" i="11"/>
  <c r="H52" i="9"/>
  <c r="K85" i="9" s="1"/>
  <c r="B56" i="9"/>
  <c r="C66" i="9" s="1"/>
  <c r="H48" i="9"/>
  <c r="B48" i="14"/>
  <c r="B48" i="7"/>
  <c r="E47" i="7"/>
  <c r="E48" i="7" s="1"/>
  <c r="E47" i="14"/>
  <c r="H56" i="14" s="1"/>
  <c r="I70" i="14" s="1"/>
  <c r="B56" i="12"/>
  <c r="C68" i="12" s="1"/>
  <c r="H52" i="12"/>
  <c r="K85" i="12" s="1"/>
  <c r="K47" i="12"/>
  <c r="K52" i="12" s="1"/>
  <c r="H48" i="12"/>
  <c r="C68" i="15"/>
  <c r="C67" i="15"/>
  <c r="C59" i="15"/>
  <c r="H52" i="15"/>
  <c r="K85" i="15" s="1"/>
  <c r="C58" i="15"/>
  <c r="B79" i="15" s="1"/>
  <c r="B80" i="15" s="1"/>
  <c r="C60" i="15"/>
  <c r="C61" i="15"/>
  <c r="B72" i="15" s="1"/>
  <c r="C69" i="15"/>
  <c r="K47" i="15"/>
  <c r="K52" i="15" s="1"/>
  <c r="C62" i="15"/>
  <c r="C64" i="15"/>
  <c r="B76" i="15" s="1"/>
  <c r="B77" i="15" s="1"/>
  <c r="C63" i="15"/>
  <c r="H48" i="15"/>
  <c r="E56" i="15"/>
  <c r="F69" i="15" s="1"/>
  <c r="C66" i="15"/>
  <c r="C70" i="15"/>
  <c r="I70" i="10"/>
  <c r="I67" i="10"/>
  <c r="I59" i="10"/>
  <c r="I62" i="10"/>
  <c r="I60" i="10"/>
  <c r="I65" i="10"/>
  <c r="H78" i="10" s="1"/>
  <c r="I68" i="10"/>
  <c r="I61" i="10"/>
  <c r="H72" i="10" s="1"/>
  <c r="I69" i="10"/>
  <c r="I64" i="10"/>
  <c r="H76" i="10" s="1"/>
  <c r="H77" i="10" s="1"/>
  <c r="I63" i="10"/>
  <c r="I58" i="10"/>
  <c r="H79" i="10" s="1"/>
  <c r="H80" i="10" s="1"/>
  <c r="K52" i="11"/>
  <c r="B48" i="10"/>
  <c r="K48" i="8"/>
  <c r="C70" i="11"/>
  <c r="B56" i="7"/>
  <c r="C69" i="7" s="1"/>
  <c r="E56" i="7"/>
  <c r="F68" i="7" s="1"/>
  <c r="H48" i="7"/>
  <c r="C66" i="11"/>
  <c r="C62" i="11"/>
  <c r="C58" i="11"/>
  <c r="B79" i="11" s="1"/>
  <c r="B80" i="11" s="1"/>
  <c r="C59" i="11"/>
  <c r="C63" i="11"/>
  <c r="C67" i="11"/>
  <c r="C60" i="11"/>
  <c r="C64" i="11"/>
  <c r="B76" i="11" s="1"/>
  <c r="B77" i="11" s="1"/>
  <c r="C68" i="11"/>
  <c r="C61" i="11"/>
  <c r="B72" i="11" s="1"/>
  <c r="C65" i="11"/>
  <c r="B78" i="11" s="1"/>
  <c r="E48" i="9"/>
  <c r="F61" i="11"/>
  <c r="E72" i="11" s="1"/>
  <c r="F67" i="11"/>
  <c r="F64" i="11"/>
  <c r="E76" i="11" s="1"/>
  <c r="E77" i="11" s="1"/>
  <c r="F65" i="11"/>
  <c r="E78" i="11" s="1"/>
  <c r="F58" i="11"/>
  <c r="E79" i="11" s="1"/>
  <c r="E80" i="11" s="1"/>
  <c r="F66" i="11"/>
  <c r="F69" i="11"/>
  <c r="F60" i="11"/>
  <c r="F68" i="11"/>
  <c r="F59" i="11"/>
  <c r="F63" i="11"/>
  <c r="F62" i="11"/>
  <c r="E52" i="9"/>
  <c r="E85" i="9" s="1"/>
  <c r="B47" i="9"/>
  <c r="B48" i="9" s="1"/>
  <c r="K56" i="9"/>
  <c r="L68" i="9" s="1"/>
  <c r="L60" i="8"/>
  <c r="I65" i="8"/>
  <c r="H78" i="8" s="1"/>
  <c r="L68" i="8"/>
  <c r="I61" i="8"/>
  <c r="H72" i="8" s="1"/>
  <c r="I69" i="8"/>
  <c r="I60" i="8"/>
  <c r="I68" i="8"/>
  <c r="I64" i="8"/>
  <c r="H76" i="8" s="1"/>
  <c r="H77" i="8" s="1"/>
  <c r="L61" i="8"/>
  <c r="K72" i="8" s="1"/>
  <c r="L64" i="8"/>
  <c r="K76" i="8" s="1"/>
  <c r="K77" i="8" s="1"/>
  <c r="I58" i="8"/>
  <c r="H79" i="8" s="1"/>
  <c r="H80" i="8" s="1"/>
  <c r="I62" i="8"/>
  <c r="I70" i="8"/>
  <c r="L65" i="8"/>
  <c r="K78" i="8" s="1"/>
  <c r="I59" i="8"/>
  <c r="I63" i="8"/>
  <c r="I67" i="8"/>
  <c r="L69" i="8"/>
  <c r="L62" i="8"/>
  <c r="L58" i="8"/>
  <c r="K79" i="8" s="1"/>
  <c r="K80" i="8" s="1"/>
  <c r="L66" i="8"/>
  <c r="L70" i="8"/>
  <c r="L59" i="8"/>
  <c r="L63" i="8"/>
  <c r="B48" i="8"/>
  <c r="K48" i="13"/>
  <c r="H48" i="14"/>
  <c r="H52" i="14"/>
  <c r="K85" i="14" s="1"/>
  <c r="E56" i="14"/>
  <c r="F70" i="14" s="1"/>
  <c r="B56" i="10"/>
  <c r="C63" i="10" s="1"/>
  <c r="H48" i="10"/>
  <c r="H52" i="10"/>
  <c r="K85" i="10" s="1"/>
  <c r="B48" i="15"/>
  <c r="L70" i="15"/>
  <c r="L69" i="15"/>
  <c r="L68" i="15"/>
  <c r="L67" i="15"/>
  <c r="L66" i="15"/>
  <c r="L65" i="15"/>
  <c r="K78" i="15" s="1"/>
  <c r="L64" i="15"/>
  <c r="K76" i="15" s="1"/>
  <c r="K77" i="15" s="1"/>
  <c r="L63" i="15"/>
  <c r="L62" i="15"/>
  <c r="L61" i="15"/>
  <c r="K72" i="15" s="1"/>
  <c r="L60" i="15"/>
  <c r="L59" i="15"/>
  <c r="L58" i="15"/>
  <c r="K79" i="15" s="1"/>
  <c r="K80" i="15" s="1"/>
  <c r="I68" i="15"/>
  <c r="I64" i="15"/>
  <c r="H76" i="15" s="1"/>
  <c r="H77" i="15" s="1"/>
  <c r="I62" i="15"/>
  <c r="I60" i="15"/>
  <c r="I69" i="15"/>
  <c r="I67" i="15"/>
  <c r="I65" i="15"/>
  <c r="H78" i="15" s="1"/>
  <c r="I63" i="15"/>
  <c r="I61" i="15"/>
  <c r="H72" i="15" s="1"/>
  <c r="I59" i="15"/>
  <c r="I70" i="15"/>
  <c r="I66" i="15"/>
  <c r="I58" i="15"/>
  <c r="H79" i="15" s="1"/>
  <c r="H80" i="15" s="1"/>
  <c r="C69" i="14"/>
  <c r="C67" i="14"/>
  <c r="C65" i="14"/>
  <c r="B78" i="14" s="1"/>
  <c r="C63" i="14"/>
  <c r="C61" i="14"/>
  <c r="B72" i="14" s="1"/>
  <c r="C70" i="14"/>
  <c r="C62" i="14"/>
  <c r="C64" i="14"/>
  <c r="B76" i="14" s="1"/>
  <c r="B77" i="14" s="1"/>
  <c r="C59" i="14"/>
  <c r="C66" i="14"/>
  <c r="C68" i="14"/>
  <c r="C60" i="14"/>
  <c r="C58" i="14"/>
  <c r="B79" i="14" s="1"/>
  <c r="B80" i="14" s="1"/>
  <c r="C70" i="13"/>
  <c r="C69" i="13"/>
  <c r="C68" i="13"/>
  <c r="C67" i="13"/>
  <c r="C66" i="13"/>
  <c r="C65" i="13"/>
  <c r="B78" i="13" s="1"/>
  <c r="C63" i="13"/>
  <c r="C61" i="13"/>
  <c r="B72" i="13" s="1"/>
  <c r="C59" i="13"/>
  <c r="C64" i="13"/>
  <c r="B76" i="13" s="1"/>
  <c r="B77" i="13" s="1"/>
  <c r="C62" i="13"/>
  <c r="C60" i="13"/>
  <c r="C58" i="13"/>
  <c r="B79" i="13" s="1"/>
  <c r="B80" i="13" s="1"/>
  <c r="K81" i="13"/>
  <c r="F70" i="13"/>
  <c r="F69" i="13"/>
  <c r="F68" i="13"/>
  <c r="F67" i="13"/>
  <c r="F66" i="13"/>
  <c r="F65" i="13"/>
  <c r="E78" i="13" s="1"/>
  <c r="F64" i="13"/>
  <c r="E76" i="13" s="1"/>
  <c r="E77" i="13" s="1"/>
  <c r="F63" i="13"/>
  <c r="F62" i="13"/>
  <c r="F61" i="13"/>
  <c r="E72" i="13" s="1"/>
  <c r="F60" i="13"/>
  <c r="F59" i="13"/>
  <c r="F58" i="13"/>
  <c r="E79" i="13" s="1"/>
  <c r="E80" i="13" s="1"/>
  <c r="F70" i="12"/>
  <c r="F69" i="12"/>
  <c r="F65" i="12"/>
  <c r="E78" i="12" s="1"/>
  <c r="F61" i="12"/>
  <c r="E72" i="12" s="1"/>
  <c r="F58" i="12"/>
  <c r="E79" i="12" s="1"/>
  <c r="E80" i="12" s="1"/>
  <c r="F68" i="12"/>
  <c r="F64" i="12"/>
  <c r="E76" i="12" s="1"/>
  <c r="E77" i="12" s="1"/>
  <c r="F62" i="12"/>
  <c r="F59" i="12"/>
  <c r="F67" i="12"/>
  <c r="F66" i="12"/>
  <c r="F63" i="12"/>
  <c r="F60" i="12"/>
  <c r="F70" i="10"/>
  <c r="F69" i="10"/>
  <c r="F68" i="10"/>
  <c r="F67" i="10"/>
  <c r="F66" i="10"/>
  <c r="F65" i="10"/>
  <c r="E78" i="10" s="1"/>
  <c r="F64" i="10"/>
  <c r="E76" i="10" s="1"/>
  <c r="E77" i="10" s="1"/>
  <c r="F63" i="10"/>
  <c r="F62" i="10"/>
  <c r="F61" i="10"/>
  <c r="E72" i="10" s="1"/>
  <c r="F60" i="10"/>
  <c r="F59" i="10"/>
  <c r="F58" i="10"/>
  <c r="E79" i="10" s="1"/>
  <c r="E80" i="10" s="1"/>
  <c r="K81" i="10"/>
  <c r="F70" i="9"/>
  <c r="F69" i="9"/>
  <c r="F68" i="9"/>
  <c r="F67" i="9"/>
  <c r="F66" i="9"/>
  <c r="F65" i="9"/>
  <c r="E78" i="9" s="1"/>
  <c r="F64" i="9"/>
  <c r="E76" i="9" s="1"/>
  <c r="E77" i="9" s="1"/>
  <c r="F63" i="9"/>
  <c r="F62" i="9"/>
  <c r="F61" i="9"/>
  <c r="E72" i="9" s="1"/>
  <c r="F60" i="9"/>
  <c r="F59" i="9"/>
  <c r="F58" i="9"/>
  <c r="E79" i="9" s="1"/>
  <c r="E80" i="9" s="1"/>
  <c r="I68" i="9"/>
  <c r="I67" i="9"/>
  <c r="I66" i="9"/>
  <c r="I64" i="9"/>
  <c r="H76" i="9" s="1"/>
  <c r="H77" i="9" s="1"/>
  <c r="I63" i="9"/>
  <c r="I62" i="9"/>
  <c r="I58" i="9"/>
  <c r="H79" i="9" s="1"/>
  <c r="H80" i="9" s="1"/>
  <c r="I70" i="9"/>
  <c r="I69" i="9"/>
  <c r="I65" i="9"/>
  <c r="H78" i="9" s="1"/>
  <c r="I61" i="9"/>
  <c r="H72" i="9" s="1"/>
  <c r="I60" i="9"/>
  <c r="I59" i="9"/>
  <c r="C70" i="8"/>
  <c r="C69" i="8"/>
  <c r="C68" i="8"/>
  <c r="C67" i="8"/>
  <c r="C66" i="8"/>
  <c r="C65" i="8"/>
  <c r="B78" i="8" s="1"/>
  <c r="C64" i="8"/>
  <c r="B76" i="8" s="1"/>
  <c r="B77" i="8" s="1"/>
  <c r="C63" i="8"/>
  <c r="C62" i="8"/>
  <c r="C61" i="8"/>
  <c r="B72" i="8" s="1"/>
  <c r="C60" i="8"/>
  <c r="C59" i="8"/>
  <c r="C58" i="8"/>
  <c r="B79" i="8" s="1"/>
  <c r="B80" i="8" s="1"/>
  <c r="F70" i="8"/>
  <c r="F69" i="8"/>
  <c r="F68" i="8"/>
  <c r="F67" i="8"/>
  <c r="F66" i="8"/>
  <c r="F65" i="8"/>
  <c r="E78" i="8" s="1"/>
  <c r="F64" i="8"/>
  <c r="E76" i="8" s="1"/>
  <c r="E77" i="8" s="1"/>
  <c r="F63" i="8"/>
  <c r="F62" i="8"/>
  <c r="F61" i="8"/>
  <c r="E72" i="8" s="1"/>
  <c r="F60" i="8"/>
  <c r="F59" i="8"/>
  <c r="F58" i="8"/>
  <c r="E79" i="8" s="1"/>
  <c r="E80" i="8" s="1"/>
  <c r="B52" i="6"/>
  <c r="E47" i="6"/>
  <c r="B48" i="6"/>
  <c r="H47" i="6"/>
  <c r="K47" i="6"/>
  <c r="B48" i="13" l="1"/>
  <c r="I66" i="13"/>
  <c r="I65" i="13"/>
  <c r="H78" i="13" s="1"/>
  <c r="I63" i="13"/>
  <c r="I59" i="13"/>
  <c r="I64" i="13"/>
  <c r="H76" i="13" s="1"/>
  <c r="H77" i="13" s="1"/>
  <c r="I67" i="13"/>
  <c r="I58" i="13"/>
  <c r="H79" i="13" s="1"/>
  <c r="H80" i="13" s="1"/>
  <c r="I68" i="13"/>
  <c r="I60" i="13"/>
  <c r="I69" i="13"/>
  <c r="I62" i="13"/>
  <c r="I61" i="13"/>
  <c r="H72" i="13" s="1"/>
  <c r="H56" i="12"/>
  <c r="I67" i="12" s="1"/>
  <c r="E52" i="12"/>
  <c r="E85" i="12" s="1"/>
  <c r="K56" i="12"/>
  <c r="L63" i="12" s="1"/>
  <c r="B47" i="11"/>
  <c r="E47" i="11"/>
  <c r="I65" i="14"/>
  <c r="H78" i="14" s="1"/>
  <c r="I63" i="14"/>
  <c r="I67" i="14"/>
  <c r="I66" i="14"/>
  <c r="C67" i="9"/>
  <c r="E52" i="7"/>
  <c r="E85" i="7" s="1"/>
  <c r="C61" i="9"/>
  <c r="B72" i="9" s="1"/>
  <c r="F70" i="15"/>
  <c r="C69" i="9"/>
  <c r="C58" i="9"/>
  <c r="B79" i="9" s="1"/>
  <c r="B80" i="9" s="1"/>
  <c r="C68" i="9"/>
  <c r="C62" i="9"/>
  <c r="C70" i="9"/>
  <c r="H56" i="7"/>
  <c r="I69" i="7" s="1"/>
  <c r="C63" i="9"/>
  <c r="C59" i="9"/>
  <c r="C65" i="9"/>
  <c r="B78" i="9" s="1"/>
  <c r="C64" i="9"/>
  <c r="B76" i="9" s="1"/>
  <c r="B77" i="9" s="1"/>
  <c r="C60" i="9"/>
  <c r="K56" i="7"/>
  <c r="L70" i="7" s="1"/>
  <c r="I58" i="14"/>
  <c r="H79" i="14" s="1"/>
  <c r="H80" i="14" s="1"/>
  <c r="I62" i="14"/>
  <c r="K56" i="14"/>
  <c r="L67" i="14" s="1"/>
  <c r="I61" i="14"/>
  <c r="H72" i="14" s="1"/>
  <c r="I60" i="14"/>
  <c r="I64" i="14"/>
  <c r="H76" i="14" s="1"/>
  <c r="H77" i="14" s="1"/>
  <c r="I59" i="14"/>
  <c r="E52" i="14"/>
  <c r="E85" i="14" s="1"/>
  <c r="I68" i="14"/>
  <c r="E48" i="14"/>
  <c r="I69" i="14"/>
  <c r="C65" i="12"/>
  <c r="B78" i="12" s="1"/>
  <c r="C61" i="12"/>
  <c r="B72" i="12" s="1"/>
  <c r="K48" i="12"/>
  <c r="C69" i="12"/>
  <c r="C58" i="12"/>
  <c r="B79" i="12" s="1"/>
  <c r="B80" i="12" s="1"/>
  <c r="C59" i="12"/>
  <c r="C63" i="12"/>
  <c r="C67" i="12"/>
  <c r="C62" i="12"/>
  <c r="C66" i="12"/>
  <c r="C70" i="12"/>
  <c r="C60" i="12"/>
  <c r="C64" i="12"/>
  <c r="B76" i="12" s="1"/>
  <c r="B77" i="12" s="1"/>
  <c r="F66" i="15"/>
  <c r="F62" i="15"/>
  <c r="F63" i="15"/>
  <c r="F61" i="15"/>
  <c r="E72" i="15" s="1"/>
  <c r="F68" i="15"/>
  <c r="L67" i="12"/>
  <c r="F65" i="15"/>
  <c r="E78" i="15" s="1"/>
  <c r="F58" i="15"/>
  <c r="E79" i="15" s="1"/>
  <c r="E80" i="15" s="1"/>
  <c r="F59" i="15"/>
  <c r="F67" i="15"/>
  <c r="F60" i="15"/>
  <c r="F64" i="15"/>
  <c r="E76" i="15" s="1"/>
  <c r="E77" i="15" s="1"/>
  <c r="B81" i="15"/>
  <c r="K48" i="15"/>
  <c r="H81" i="10"/>
  <c r="C67" i="7"/>
  <c r="C58" i="7"/>
  <c r="B79" i="7" s="1"/>
  <c r="B80" i="7" s="1"/>
  <c r="F63" i="7"/>
  <c r="C59" i="7"/>
  <c r="C64" i="7"/>
  <c r="B76" i="7" s="1"/>
  <c r="B77" i="7" s="1"/>
  <c r="C62" i="7"/>
  <c r="C68" i="7"/>
  <c r="F65" i="7"/>
  <c r="E78" i="7" s="1"/>
  <c r="C63" i="7"/>
  <c r="C70" i="7"/>
  <c r="F67" i="7"/>
  <c r="C60" i="7"/>
  <c r="C66" i="7"/>
  <c r="F59" i="7"/>
  <c r="F61" i="7"/>
  <c r="E72" i="7" s="1"/>
  <c r="F69" i="7"/>
  <c r="C61" i="7"/>
  <c r="B72" i="7" s="1"/>
  <c r="C65" i="7"/>
  <c r="B78" i="7" s="1"/>
  <c r="E81" i="11"/>
  <c r="F58" i="7"/>
  <c r="E79" i="7" s="1"/>
  <c r="E80" i="7" s="1"/>
  <c r="F62" i="7"/>
  <c r="F66" i="7"/>
  <c r="F70" i="7"/>
  <c r="F60" i="7"/>
  <c r="F64" i="7"/>
  <c r="E76" i="7" s="1"/>
  <c r="E77" i="7" s="1"/>
  <c r="B81" i="11"/>
  <c r="L61" i="9"/>
  <c r="K72" i="9" s="1"/>
  <c r="L66" i="9"/>
  <c r="L62" i="9"/>
  <c r="L67" i="9"/>
  <c r="L58" i="9"/>
  <c r="K79" i="9" s="1"/>
  <c r="K80" i="9" s="1"/>
  <c r="L63" i="9"/>
  <c r="L69" i="9"/>
  <c r="L59" i="9"/>
  <c r="L65" i="9"/>
  <c r="K78" i="9" s="1"/>
  <c r="L70" i="9"/>
  <c r="B52" i="9"/>
  <c r="L60" i="9"/>
  <c r="L64" i="9"/>
  <c r="K76" i="9" s="1"/>
  <c r="K77" i="9" s="1"/>
  <c r="K81" i="8"/>
  <c r="H81" i="8"/>
  <c r="F67" i="14"/>
  <c r="F59" i="14"/>
  <c r="F63" i="14"/>
  <c r="C62" i="10"/>
  <c r="F61" i="14"/>
  <c r="E72" i="14" s="1"/>
  <c r="F65" i="14"/>
  <c r="E78" i="14" s="1"/>
  <c r="F69" i="14"/>
  <c r="F60" i="14"/>
  <c r="F64" i="14"/>
  <c r="E76" i="14" s="1"/>
  <c r="E77" i="14" s="1"/>
  <c r="F68" i="14"/>
  <c r="F58" i="14"/>
  <c r="E79" i="14" s="1"/>
  <c r="E80" i="14" s="1"/>
  <c r="F62" i="14"/>
  <c r="F66" i="14"/>
  <c r="C65" i="10"/>
  <c r="B78" i="10" s="1"/>
  <c r="C64" i="10"/>
  <c r="B76" i="10" s="1"/>
  <c r="B77" i="10" s="1"/>
  <c r="C70" i="10"/>
  <c r="C59" i="10"/>
  <c r="C67" i="10"/>
  <c r="C58" i="10"/>
  <c r="B79" i="10" s="1"/>
  <c r="B80" i="10" s="1"/>
  <c r="C66" i="10"/>
  <c r="C61" i="10"/>
  <c r="B72" i="10" s="1"/>
  <c r="C69" i="10"/>
  <c r="C60" i="10"/>
  <c r="C68" i="10"/>
  <c r="K81" i="15"/>
  <c r="B81" i="14"/>
  <c r="H81" i="15"/>
  <c r="B81" i="13"/>
  <c r="E81" i="13"/>
  <c r="E81" i="12"/>
  <c r="H81" i="9"/>
  <c r="E81" i="9"/>
  <c r="E81" i="10"/>
  <c r="B81" i="8"/>
  <c r="E81" i="8"/>
  <c r="K52" i="6"/>
  <c r="K56" i="6"/>
  <c r="K73" i="15" s="1"/>
  <c r="K74" i="15" s="1"/>
  <c r="K75" i="15" s="1"/>
  <c r="H56" i="6"/>
  <c r="H73" i="15" s="1"/>
  <c r="H74" i="15" s="1"/>
  <c r="H75" i="15" s="1"/>
  <c r="E52" i="6"/>
  <c r="E85" i="6" s="1"/>
  <c r="H52" i="6"/>
  <c r="K85" i="6" s="1"/>
  <c r="E56" i="6"/>
  <c r="E73" i="15" s="1"/>
  <c r="E74" i="15" s="1"/>
  <c r="B56" i="6"/>
  <c r="B73" i="15" s="1"/>
  <c r="B74" i="15" s="1"/>
  <c r="B75" i="15" s="1"/>
  <c r="E48" i="6"/>
  <c r="H48" i="6"/>
  <c r="K48" i="6"/>
  <c r="H81" i="13" l="1"/>
  <c r="H81" i="14"/>
  <c r="I62" i="12"/>
  <c r="I58" i="12"/>
  <c r="H79" i="12" s="1"/>
  <c r="H80" i="12" s="1"/>
  <c r="I60" i="12"/>
  <c r="L69" i="12"/>
  <c r="L66" i="12"/>
  <c r="L65" i="12"/>
  <c r="K78" i="12" s="1"/>
  <c r="L64" i="12"/>
  <c r="K76" i="12" s="1"/>
  <c r="K77" i="12" s="1"/>
  <c r="L58" i="12"/>
  <c r="K79" i="12" s="1"/>
  <c r="K80" i="12" s="1"/>
  <c r="I59" i="12"/>
  <c r="I68" i="12"/>
  <c r="I64" i="12"/>
  <c r="H76" i="12" s="1"/>
  <c r="H77" i="12" s="1"/>
  <c r="I65" i="12"/>
  <c r="H78" i="12" s="1"/>
  <c r="I66" i="12"/>
  <c r="I63" i="12"/>
  <c r="I69" i="12"/>
  <c r="I61" i="12"/>
  <c r="H72" i="12" s="1"/>
  <c r="I70" i="12"/>
  <c r="L60" i="12"/>
  <c r="L68" i="12"/>
  <c r="L59" i="12"/>
  <c r="L61" i="12"/>
  <c r="K72" i="12" s="1"/>
  <c r="L62" i="12"/>
  <c r="L70" i="12"/>
  <c r="E48" i="11"/>
  <c r="K56" i="11"/>
  <c r="E52" i="11"/>
  <c r="E85" i="11" s="1"/>
  <c r="H56" i="11"/>
  <c r="B52" i="11"/>
  <c r="B48" i="11"/>
  <c r="B81" i="9"/>
  <c r="L58" i="14"/>
  <c r="K79" i="14" s="1"/>
  <c r="K80" i="14" s="1"/>
  <c r="I70" i="7"/>
  <c r="I58" i="7"/>
  <c r="H79" i="7" s="1"/>
  <c r="H80" i="7" s="1"/>
  <c r="L62" i="14"/>
  <c r="I67" i="7"/>
  <c r="L69" i="14"/>
  <c r="L58" i="7"/>
  <c r="K79" i="7" s="1"/>
  <c r="K80" i="7" s="1"/>
  <c r="L59" i="14"/>
  <c r="L63" i="7"/>
  <c r="L65" i="7"/>
  <c r="K78" i="7" s="1"/>
  <c r="L70" i="14"/>
  <c r="L67" i="7"/>
  <c r="L64" i="7"/>
  <c r="K76" i="7" s="1"/>
  <c r="K77" i="7" s="1"/>
  <c r="L68" i="7"/>
  <c r="L61" i="7"/>
  <c r="K72" i="7" s="1"/>
  <c r="L62" i="7"/>
  <c r="L65" i="14"/>
  <c r="K78" i="14" s="1"/>
  <c r="L64" i="14"/>
  <c r="K76" i="14" s="1"/>
  <c r="K77" i="14" s="1"/>
  <c r="L61" i="14"/>
  <c r="K72" i="14" s="1"/>
  <c r="I64" i="7"/>
  <c r="H76" i="7" s="1"/>
  <c r="H77" i="7" s="1"/>
  <c r="I62" i="7"/>
  <c r="I59" i="7"/>
  <c r="I61" i="7"/>
  <c r="H72" i="7" s="1"/>
  <c r="I65" i="7"/>
  <c r="H78" i="7" s="1"/>
  <c r="L69" i="7"/>
  <c r="L66" i="7"/>
  <c r="L60" i="7"/>
  <c r="I66" i="7"/>
  <c r="I68" i="7"/>
  <c r="I60" i="7"/>
  <c r="I63" i="7"/>
  <c r="L59" i="7"/>
  <c r="L66" i="14"/>
  <c r="L63" i="14"/>
  <c r="L68" i="14"/>
  <c r="L60" i="14"/>
  <c r="B81" i="12"/>
  <c r="E81" i="15"/>
  <c r="E75" i="15"/>
  <c r="B83" i="15"/>
  <c r="B86" i="15" s="1"/>
  <c r="B81" i="7"/>
  <c r="E81" i="7"/>
  <c r="K81" i="9"/>
  <c r="E81" i="14"/>
  <c r="B81" i="10"/>
  <c r="K83" i="15"/>
  <c r="K86" i="15" s="1"/>
  <c r="H83" i="15"/>
  <c r="H86" i="15" s="1"/>
  <c r="B73" i="13"/>
  <c r="B74" i="13" s="1"/>
  <c r="B75" i="13" s="1"/>
  <c r="B83" i="13" s="1"/>
  <c r="B86" i="13" s="1"/>
  <c r="B73" i="14"/>
  <c r="B74" i="14" s="1"/>
  <c r="B75" i="14" s="1"/>
  <c r="B83" i="14" s="1"/>
  <c r="H73" i="13"/>
  <c r="H74" i="13" s="1"/>
  <c r="H75" i="13" s="1"/>
  <c r="H73" i="14"/>
  <c r="H74" i="14" s="1"/>
  <c r="H75" i="14" s="1"/>
  <c r="E73" i="13"/>
  <c r="E74" i="13" s="1"/>
  <c r="E75" i="13" s="1"/>
  <c r="E83" i="13" s="1"/>
  <c r="E86" i="13" s="1"/>
  <c r="E73" i="14"/>
  <c r="E74" i="14" s="1"/>
  <c r="E75" i="14" s="1"/>
  <c r="K73" i="13"/>
  <c r="K74" i="13" s="1"/>
  <c r="K75" i="13" s="1"/>
  <c r="K83" i="13" s="1"/>
  <c r="K86" i="13" s="1"/>
  <c r="K73" i="14"/>
  <c r="K74" i="14" s="1"/>
  <c r="E73" i="11"/>
  <c r="E74" i="11" s="1"/>
  <c r="E75" i="11" s="1"/>
  <c r="E73" i="12"/>
  <c r="E74" i="12" s="1"/>
  <c r="E75" i="12" s="1"/>
  <c r="E83" i="12" s="1"/>
  <c r="E86" i="12" s="1"/>
  <c r="K73" i="11"/>
  <c r="K74" i="11" s="1"/>
  <c r="K73" i="12"/>
  <c r="K74" i="12" s="1"/>
  <c r="B73" i="11"/>
  <c r="B74" i="11" s="1"/>
  <c r="B75" i="11" s="1"/>
  <c r="B73" i="12"/>
  <c r="B74" i="12" s="1"/>
  <c r="B75" i="12" s="1"/>
  <c r="H73" i="11"/>
  <c r="H74" i="11" s="1"/>
  <c r="H73" i="12"/>
  <c r="H74" i="12" s="1"/>
  <c r="B73" i="9"/>
  <c r="B74" i="9" s="1"/>
  <c r="B75" i="9" s="1"/>
  <c r="B73" i="10"/>
  <c r="B74" i="10" s="1"/>
  <c r="B75" i="10" s="1"/>
  <c r="H73" i="9"/>
  <c r="H74" i="9" s="1"/>
  <c r="H75" i="9" s="1"/>
  <c r="H83" i="9" s="1"/>
  <c r="H86" i="9" s="1"/>
  <c r="H73" i="10"/>
  <c r="H74" i="10" s="1"/>
  <c r="H75" i="10" s="1"/>
  <c r="H83" i="10" s="1"/>
  <c r="E73" i="9"/>
  <c r="E74" i="9" s="1"/>
  <c r="E75" i="9" s="1"/>
  <c r="E83" i="9" s="1"/>
  <c r="E86" i="9" s="1"/>
  <c r="E73" i="10"/>
  <c r="E74" i="10" s="1"/>
  <c r="E75" i="10" s="1"/>
  <c r="E83" i="10" s="1"/>
  <c r="E86" i="10" s="1"/>
  <c r="K73" i="9"/>
  <c r="K74" i="9" s="1"/>
  <c r="K75" i="9" s="1"/>
  <c r="K73" i="10"/>
  <c r="K74" i="10" s="1"/>
  <c r="K75" i="10" s="1"/>
  <c r="K83" i="10" s="1"/>
  <c r="K86" i="10" s="1"/>
  <c r="B73" i="7"/>
  <c r="B74" i="7" s="1"/>
  <c r="B75" i="7" s="1"/>
  <c r="B73" i="8"/>
  <c r="B74" i="8" s="1"/>
  <c r="B75" i="8" s="1"/>
  <c r="B83" i="8" s="1"/>
  <c r="H73" i="7"/>
  <c r="H74" i="7" s="1"/>
  <c r="H73" i="8"/>
  <c r="H74" i="8" s="1"/>
  <c r="H75" i="8" s="1"/>
  <c r="H83" i="8" s="1"/>
  <c r="E73" i="7"/>
  <c r="E74" i="7" s="1"/>
  <c r="E75" i="7" s="1"/>
  <c r="E73" i="8"/>
  <c r="E74" i="8" s="1"/>
  <c r="E75" i="8" s="1"/>
  <c r="E83" i="8" s="1"/>
  <c r="E86" i="8" s="1"/>
  <c r="K73" i="7"/>
  <c r="K74" i="7" s="1"/>
  <c r="K73" i="8"/>
  <c r="K74" i="8" s="1"/>
  <c r="K75" i="8" s="1"/>
  <c r="K83" i="8" s="1"/>
  <c r="K86" i="8" s="1"/>
  <c r="H73" i="6"/>
  <c r="H74" i="6" s="1"/>
  <c r="I70" i="6"/>
  <c r="I68" i="6"/>
  <c r="I66" i="6"/>
  <c r="I64" i="6"/>
  <c r="H76" i="6" s="1"/>
  <c r="H77" i="6" s="1"/>
  <c r="I62" i="6"/>
  <c r="I60" i="6"/>
  <c r="I58" i="6"/>
  <c r="H79" i="6" s="1"/>
  <c r="H80" i="6" s="1"/>
  <c r="I69" i="6"/>
  <c r="I67" i="6"/>
  <c r="I65" i="6"/>
  <c r="H78" i="6" s="1"/>
  <c r="I63" i="6"/>
  <c r="I61" i="6"/>
  <c r="H72" i="6" s="1"/>
  <c r="I59" i="6"/>
  <c r="K73" i="6"/>
  <c r="K74" i="6" s="1"/>
  <c r="L70" i="6"/>
  <c r="L69" i="6"/>
  <c r="L68" i="6"/>
  <c r="L67" i="6"/>
  <c r="L66" i="6"/>
  <c r="L65" i="6"/>
  <c r="K78" i="6" s="1"/>
  <c r="L64" i="6"/>
  <c r="K76" i="6" s="1"/>
  <c r="K77" i="6" s="1"/>
  <c r="L63" i="6"/>
  <c r="L62" i="6"/>
  <c r="L61" i="6"/>
  <c r="K72" i="6" s="1"/>
  <c r="L60" i="6"/>
  <c r="L59" i="6"/>
  <c r="L58" i="6"/>
  <c r="K79" i="6" s="1"/>
  <c r="K80" i="6" s="1"/>
  <c r="B73" i="6"/>
  <c r="B74" i="6" s="1"/>
  <c r="C69" i="6"/>
  <c r="C67" i="6"/>
  <c r="C65" i="6"/>
  <c r="B78" i="6" s="1"/>
  <c r="C63" i="6"/>
  <c r="C61" i="6"/>
  <c r="B72" i="6" s="1"/>
  <c r="C59" i="6"/>
  <c r="C70" i="6"/>
  <c r="C68" i="6"/>
  <c r="C66" i="6"/>
  <c r="C64" i="6"/>
  <c r="B76" i="6" s="1"/>
  <c r="B77" i="6" s="1"/>
  <c r="C62" i="6"/>
  <c r="C60" i="6"/>
  <c r="C58" i="6"/>
  <c r="B79" i="6" s="1"/>
  <c r="B80" i="6" s="1"/>
  <c r="F70" i="6"/>
  <c r="F69" i="6"/>
  <c r="F68" i="6"/>
  <c r="F67" i="6"/>
  <c r="F66" i="6"/>
  <c r="F65" i="6"/>
  <c r="E78" i="6" s="1"/>
  <c r="F64" i="6"/>
  <c r="E76" i="6" s="1"/>
  <c r="E77" i="6" s="1"/>
  <c r="F63" i="6"/>
  <c r="F62" i="6"/>
  <c r="F61" i="6"/>
  <c r="E72" i="6" s="1"/>
  <c r="F60" i="6"/>
  <c r="F59" i="6"/>
  <c r="F58" i="6"/>
  <c r="E79" i="6" s="1"/>
  <c r="E80" i="6" s="1"/>
  <c r="E73" i="6"/>
  <c r="E74" i="6" s="1"/>
  <c r="H83" i="13" l="1"/>
  <c r="B85" i="13" s="1"/>
  <c r="B87" i="13" s="1"/>
  <c r="H81" i="12"/>
  <c r="H83" i="14"/>
  <c r="H86" i="14" s="1"/>
  <c r="B83" i="11"/>
  <c r="B86" i="11" s="1"/>
  <c r="K81" i="12"/>
  <c r="H75" i="12"/>
  <c r="K75" i="12"/>
  <c r="B83" i="9"/>
  <c r="B86" i="9" s="1"/>
  <c r="E83" i="11"/>
  <c r="E86" i="11" s="1"/>
  <c r="I69" i="11"/>
  <c r="I62" i="11"/>
  <c r="I68" i="11"/>
  <c r="I61" i="11"/>
  <c r="H72" i="11" s="1"/>
  <c r="H75" i="11" s="1"/>
  <c r="I59" i="11"/>
  <c r="I65" i="11"/>
  <c r="H78" i="11" s="1"/>
  <c r="I70" i="11"/>
  <c r="I60" i="11"/>
  <c r="I63" i="11"/>
  <c r="I66" i="11"/>
  <c r="I58" i="11"/>
  <c r="H79" i="11" s="1"/>
  <c r="H80" i="11" s="1"/>
  <c r="I64" i="11"/>
  <c r="H76" i="11" s="1"/>
  <c r="H77" i="11" s="1"/>
  <c r="I67" i="11"/>
  <c r="L67" i="11"/>
  <c r="L58" i="11"/>
  <c r="K79" i="11" s="1"/>
  <c r="K80" i="11" s="1"/>
  <c r="L64" i="11"/>
  <c r="K76" i="11" s="1"/>
  <c r="K77" i="11" s="1"/>
  <c r="L68" i="11"/>
  <c r="L70" i="11"/>
  <c r="L66" i="11"/>
  <c r="L59" i="11"/>
  <c r="L62" i="11"/>
  <c r="L60" i="11"/>
  <c r="L61" i="11"/>
  <c r="K72" i="11" s="1"/>
  <c r="K75" i="11" s="1"/>
  <c r="L65" i="11"/>
  <c r="K78" i="11" s="1"/>
  <c r="L63" i="11"/>
  <c r="L69" i="11"/>
  <c r="H81" i="7"/>
  <c r="K81" i="14"/>
  <c r="K81" i="7"/>
  <c r="K75" i="14"/>
  <c r="K75" i="7"/>
  <c r="H75" i="7"/>
  <c r="B83" i="12"/>
  <c r="H85" i="12" s="1"/>
  <c r="E83" i="15"/>
  <c r="E86" i="15" s="1"/>
  <c r="B83" i="7"/>
  <c r="B86" i="7" s="1"/>
  <c r="E83" i="7"/>
  <c r="E86" i="7" s="1"/>
  <c r="K83" i="9"/>
  <c r="K86" i="9" s="1"/>
  <c r="E83" i="14"/>
  <c r="E86" i="14" s="1"/>
  <c r="B83" i="10"/>
  <c r="B86" i="10" s="1"/>
  <c r="B85" i="15"/>
  <c r="B87" i="15" s="1"/>
  <c r="H85" i="13"/>
  <c r="H87" i="13" s="1"/>
  <c r="B86" i="14"/>
  <c r="B85" i="10"/>
  <c r="H86" i="10"/>
  <c r="B85" i="8"/>
  <c r="H86" i="8"/>
  <c r="B86" i="8"/>
  <c r="H85" i="8"/>
  <c r="H75" i="6"/>
  <c r="B81" i="6"/>
  <c r="K75" i="6"/>
  <c r="H81" i="6"/>
  <c r="E81" i="6"/>
  <c r="B75" i="6"/>
  <c r="K81" i="6"/>
  <c r="E75" i="6"/>
  <c r="H86" i="13" l="1"/>
  <c r="H83" i="12"/>
  <c r="H86" i="12" s="1"/>
  <c r="K83" i="12"/>
  <c r="K86" i="12" s="1"/>
  <c r="H85" i="9"/>
  <c r="K87" i="9" s="1"/>
  <c r="K88" i="9" s="1"/>
  <c r="H85" i="11"/>
  <c r="H87" i="11" s="1"/>
  <c r="B96" i="11" s="1"/>
  <c r="H81" i="11"/>
  <c r="H83" i="11" s="1"/>
  <c r="K81" i="11"/>
  <c r="K83" i="11" s="1"/>
  <c r="K86" i="11" s="1"/>
  <c r="H83" i="7"/>
  <c r="H86" i="7" s="1"/>
  <c r="K83" i="14"/>
  <c r="K86" i="14" s="1"/>
  <c r="K83" i="7"/>
  <c r="K86" i="7" s="1"/>
  <c r="B86" i="12"/>
  <c r="H85" i="15"/>
  <c r="K87" i="15" s="1"/>
  <c r="K88" i="15" s="1"/>
  <c r="B85" i="9"/>
  <c r="E87" i="9" s="1"/>
  <c r="H96" i="9" s="1"/>
  <c r="H85" i="7"/>
  <c r="K87" i="7" s="1"/>
  <c r="K92" i="7" s="1"/>
  <c r="K83" i="6"/>
  <c r="K86" i="6" s="1"/>
  <c r="H85" i="14"/>
  <c r="H87" i="14" s="1"/>
  <c r="H85" i="10"/>
  <c r="K87" i="10" s="1"/>
  <c r="E87" i="15"/>
  <c r="E88" i="15" s="1"/>
  <c r="K87" i="13"/>
  <c r="K88" i="13" s="1"/>
  <c r="E87" i="13"/>
  <c r="K96" i="13" s="1"/>
  <c r="B92" i="15"/>
  <c r="B88" i="15"/>
  <c r="H88" i="13"/>
  <c r="H92" i="13"/>
  <c r="K125" i="13" s="1"/>
  <c r="E96" i="13"/>
  <c r="B96" i="13"/>
  <c r="B88" i="13"/>
  <c r="B92" i="13"/>
  <c r="H87" i="12"/>
  <c r="K87" i="12"/>
  <c r="B87" i="10"/>
  <c r="E87" i="10"/>
  <c r="H83" i="6"/>
  <c r="H87" i="8"/>
  <c r="K87" i="8"/>
  <c r="E87" i="8"/>
  <c r="B87" i="8"/>
  <c r="B83" i="6"/>
  <c r="B86" i="6" s="1"/>
  <c r="E83" i="6"/>
  <c r="E86" i="6" s="1"/>
  <c r="B85" i="12" l="1"/>
  <c r="E87" i="12" s="1"/>
  <c r="K96" i="12" s="1"/>
  <c r="H92" i="11"/>
  <c r="K125" i="11" s="1"/>
  <c r="H87" i="9"/>
  <c r="H88" i="9" s="1"/>
  <c r="H88" i="11"/>
  <c r="K87" i="11"/>
  <c r="K88" i="11" s="1"/>
  <c r="E96" i="11"/>
  <c r="F110" i="11" s="1"/>
  <c r="K92" i="9"/>
  <c r="H86" i="11"/>
  <c r="B85" i="11"/>
  <c r="E87" i="11" s="1"/>
  <c r="E92" i="11" s="1"/>
  <c r="E125" i="11" s="1"/>
  <c r="B85" i="14"/>
  <c r="E87" i="14" s="1"/>
  <c r="H96" i="14" s="1"/>
  <c r="B85" i="7"/>
  <c r="B87" i="7" s="1"/>
  <c r="B88" i="7" s="1"/>
  <c r="H87" i="15"/>
  <c r="E96" i="15" s="1"/>
  <c r="F106" i="15" s="1"/>
  <c r="K92" i="15"/>
  <c r="H87" i="7"/>
  <c r="E96" i="7" s="1"/>
  <c r="F108" i="7" s="1"/>
  <c r="E88" i="9"/>
  <c r="E92" i="9"/>
  <c r="E125" i="9" s="1"/>
  <c r="B87" i="9"/>
  <c r="B92" i="9" s="1"/>
  <c r="K96" i="9"/>
  <c r="L103" i="9" s="1"/>
  <c r="K88" i="7"/>
  <c r="B85" i="6"/>
  <c r="E87" i="6" s="1"/>
  <c r="K92" i="13"/>
  <c r="K87" i="14"/>
  <c r="K92" i="14" s="1"/>
  <c r="H87" i="10"/>
  <c r="E96" i="10" s="1"/>
  <c r="H96" i="13"/>
  <c r="I103" i="13" s="1"/>
  <c r="E88" i="13"/>
  <c r="K96" i="15"/>
  <c r="L107" i="15" s="1"/>
  <c r="E92" i="15"/>
  <c r="E125" i="15" s="1"/>
  <c r="H96" i="15"/>
  <c r="I107" i="15" s="1"/>
  <c r="E92" i="13"/>
  <c r="E125" i="13" s="1"/>
  <c r="H92" i="14"/>
  <c r="K125" i="14" s="1"/>
  <c r="B96" i="14"/>
  <c r="E96" i="14"/>
  <c r="H88" i="14"/>
  <c r="F110" i="13"/>
  <c r="F109" i="13"/>
  <c r="F108" i="13"/>
  <c r="F107" i="13"/>
  <c r="F106" i="13"/>
  <c r="F105" i="13"/>
  <c r="E118" i="13" s="1"/>
  <c r="F104" i="13"/>
  <c r="E116" i="13" s="1"/>
  <c r="E117" i="13" s="1"/>
  <c r="F103" i="13"/>
  <c r="F102" i="13"/>
  <c r="F101" i="13"/>
  <c r="E112" i="13" s="1"/>
  <c r="F100" i="13"/>
  <c r="F99" i="13"/>
  <c r="F98" i="13"/>
  <c r="E119" i="13" s="1"/>
  <c r="E120" i="13" s="1"/>
  <c r="L110" i="13"/>
  <c r="L109" i="13"/>
  <c r="L108" i="13"/>
  <c r="L107" i="13"/>
  <c r="L106" i="13"/>
  <c r="L105" i="13"/>
  <c r="K118" i="13" s="1"/>
  <c r="L104" i="13"/>
  <c r="K116" i="13" s="1"/>
  <c r="K117" i="13" s="1"/>
  <c r="L103" i="13"/>
  <c r="L102" i="13"/>
  <c r="L101" i="13"/>
  <c r="K112" i="13" s="1"/>
  <c r="L100" i="13"/>
  <c r="L99" i="13"/>
  <c r="L98" i="13"/>
  <c r="K119" i="13" s="1"/>
  <c r="K120" i="13" s="1"/>
  <c r="C110" i="13"/>
  <c r="C109" i="13"/>
  <c r="C108" i="13"/>
  <c r="C104" i="13"/>
  <c r="B116" i="13" s="1"/>
  <c r="B117" i="13" s="1"/>
  <c r="C103" i="13"/>
  <c r="C102" i="13"/>
  <c r="C101" i="13"/>
  <c r="B112" i="13" s="1"/>
  <c r="C100" i="13"/>
  <c r="C98" i="13"/>
  <c r="B119" i="13" s="1"/>
  <c r="B120" i="13" s="1"/>
  <c r="C107" i="13"/>
  <c r="C106" i="13"/>
  <c r="C105" i="13"/>
  <c r="B118" i="13" s="1"/>
  <c r="C99" i="13"/>
  <c r="K92" i="12"/>
  <c r="K88" i="12"/>
  <c r="E96" i="12"/>
  <c r="H88" i="12"/>
  <c r="H92" i="12"/>
  <c r="K125" i="12" s="1"/>
  <c r="B96" i="12"/>
  <c r="C110" i="11"/>
  <c r="C109" i="11"/>
  <c r="C108" i="11"/>
  <c r="C107" i="11"/>
  <c r="C106" i="11"/>
  <c r="C105" i="11"/>
  <c r="B118" i="11" s="1"/>
  <c r="C104" i="11"/>
  <c r="B116" i="11" s="1"/>
  <c r="B117" i="11" s="1"/>
  <c r="C103" i="11"/>
  <c r="C102" i="11"/>
  <c r="C101" i="11"/>
  <c r="B112" i="11" s="1"/>
  <c r="C100" i="11"/>
  <c r="C99" i="11"/>
  <c r="C98" i="11"/>
  <c r="B119" i="11" s="1"/>
  <c r="B120" i="11" s="1"/>
  <c r="B88" i="10"/>
  <c r="B92" i="10"/>
  <c r="K92" i="10"/>
  <c r="K88" i="10"/>
  <c r="K96" i="10"/>
  <c r="H96" i="10"/>
  <c r="E88" i="10"/>
  <c r="E92" i="10"/>
  <c r="E125" i="10" s="1"/>
  <c r="H86" i="6"/>
  <c r="I110" i="9"/>
  <c r="I109" i="9"/>
  <c r="I108" i="9"/>
  <c r="I107" i="9"/>
  <c r="I106" i="9"/>
  <c r="I105" i="9"/>
  <c r="H118" i="9" s="1"/>
  <c r="I104" i="9"/>
  <c r="H116" i="9" s="1"/>
  <c r="H117" i="9" s="1"/>
  <c r="I103" i="9"/>
  <c r="I102" i="9"/>
  <c r="I101" i="9"/>
  <c r="H112" i="9" s="1"/>
  <c r="I100" i="9"/>
  <c r="I99" i="9"/>
  <c r="I98" i="9"/>
  <c r="H119" i="9" s="1"/>
  <c r="H120" i="9" s="1"/>
  <c r="B88" i="8"/>
  <c r="B92" i="8"/>
  <c r="K96" i="8"/>
  <c r="H96" i="8"/>
  <c r="E92" i="8"/>
  <c r="E125" i="8" s="1"/>
  <c r="E88" i="8"/>
  <c r="K92" i="8"/>
  <c r="K88" i="8"/>
  <c r="H92" i="8"/>
  <c r="K125" i="8" s="1"/>
  <c r="H88" i="8"/>
  <c r="E96" i="8"/>
  <c r="B96" i="8"/>
  <c r="H85" i="6"/>
  <c r="E88" i="12" l="1"/>
  <c r="H96" i="12"/>
  <c r="I110" i="12" s="1"/>
  <c r="E92" i="12"/>
  <c r="E125" i="12" s="1"/>
  <c r="B87" i="12"/>
  <c r="B92" i="12" s="1"/>
  <c r="F98" i="11"/>
  <c r="E119" i="11" s="1"/>
  <c r="E120" i="11" s="1"/>
  <c r="F100" i="11"/>
  <c r="F105" i="11"/>
  <c r="E118" i="11" s="1"/>
  <c r="F107" i="11"/>
  <c r="F103" i="11"/>
  <c r="F108" i="11"/>
  <c r="F99" i="11"/>
  <c r="F104" i="11"/>
  <c r="E116" i="11" s="1"/>
  <c r="E117" i="11" s="1"/>
  <c r="F109" i="11"/>
  <c r="F101" i="11"/>
  <c r="E112" i="11" s="1"/>
  <c r="F102" i="11"/>
  <c r="F106" i="11"/>
  <c r="B96" i="9"/>
  <c r="C107" i="9" s="1"/>
  <c r="H92" i="9"/>
  <c r="K125" i="9" s="1"/>
  <c r="E96" i="9"/>
  <c r="F103" i="9" s="1"/>
  <c r="K92" i="11"/>
  <c r="H96" i="11"/>
  <c r="I110" i="11" s="1"/>
  <c r="B87" i="11"/>
  <c r="B92" i="11" s="1"/>
  <c r="K96" i="11"/>
  <c r="L110" i="11" s="1"/>
  <c r="E88" i="11"/>
  <c r="E88" i="14"/>
  <c r="E92" i="14"/>
  <c r="E125" i="14" s="1"/>
  <c r="K96" i="14"/>
  <c r="L107" i="14" s="1"/>
  <c r="B87" i="14"/>
  <c r="B92" i="14" s="1"/>
  <c r="E87" i="7"/>
  <c r="K96" i="7" s="1"/>
  <c r="L109" i="7" s="1"/>
  <c r="B92" i="7"/>
  <c r="F99" i="15"/>
  <c r="F108" i="15"/>
  <c r="F100" i="15"/>
  <c r="H92" i="15"/>
  <c r="K125" i="15" s="1"/>
  <c r="B88" i="9"/>
  <c r="B96" i="15"/>
  <c r="C110" i="15" s="1"/>
  <c r="F105" i="15"/>
  <c r="E118" i="15" s="1"/>
  <c r="F107" i="15"/>
  <c r="F104" i="15"/>
  <c r="E116" i="15" s="1"/>
  <c r="E117" i="15" s="1"/>
  <c r="H88" i="15"/>
  <c r="F101" i="15"/>
  <c r="E112" i="15" s="1"/>
  <c r="F103" i="15"/>
  <c r="F102" i="15"/>
  <c r="F110" i="15"/>
  <c r="F109" i="15"/>
  <c r="F98" i="15"/>
  <c r="E119" i="15" s="1"/>
  <c r="E120" i="15" s="1"/>
  <c r="F99" i="7"/>
  <c r="F107" i="7"/>
  <c r="L106" i="9"/>
  <c r="F103" i="7"/>
  <c r="F105" i="7"/>
  <c r="E118" i="7" s="1"/>
  <c r="B96" i="7"/>
  <c r="C105" i="7" s="1"/>
  <c r="B118" i="7" s="1"/>
  <c r="F101" i="7"/>
  <c r="E112" i="7" s="1"/>
  <c r="F109" i="7"/>
  <c r="F98" i="7"/>
  <c r="E119" i="7" s="1"/>
  <c r="E120" i="7" s="1"/>
  <c r="F102" i="7"/>
  <c r="F106" i="7"/>
  <c r="F110" i="7"/>
  <c r="H92" i="7"/>
  <c r="K125" i="7" s="1"/>
  <c r="F100" i="7"/>
  <c r="F104" i="7"/>
  <c r="E116" i="7" s="1"/>
  <c r="E117" i="7" s="1"/>
  <c r="H88" i="7"/>
  <c r="L108" i="9"/>
  <c r="L105" i="9"/>
  <c r="K118" i="9" s="1"/>
  <c r="L110" i="9"/>
  <c r="L99" i="9"/>
  <c r="L107" i="9"/>
  <c r="L98" i="9"/>
  <c r="K119" i="9" s="1"/>
  <c r="K120" i="9" s="1"/>
  <c r="L100" i="9"/>
  <c r="L101" i="9"/>
  <c r="K112" i="9" s="1"/>
  <c r="L109" i="9"/>
  <c r="L102" i="9"/>
  <c r="L104" i="9"/>
  <c r="K116" i="9" s="1"/>
  <c r="K117" i="9" s="1"/>
  <c r="B87" i="6"/>
  <c r="B88" i="6" s="1"/>
  <c r="B96" i="10"/>
  <c r="C107" i="10" s="1"/>
  <c r="H92" i="10"/>
  <c r="K125" i="10" s="1"/>
  <c r="H88" i="10"/>
  <c r="K88" i="14"/>
  <c r="I110" i="13"/>
  <c r="L98" i="15"/>
  <c r="K119" i="15" s="1"/>
  <c r="K120" i="15" s="1"/>
  <c r="L108" i="15"/>
  <c r="L105" i="15"/>
  <c r="K118" i="15" s="1"/>
  <c r="L102" i="15"/>
  <c r="L103" i="15"/>
  <c r="I106" i="13"/>
  <c r="I101" i="13"/>
  <c r="H112" i="13" s="1"/>
  <c r="I104" i="15"/>
  <c r="H116" i="15" s="1"/>
  <c r="H117" i="15" s="1"/>
  <c r="I105" i="13"/>
  <c r="H118" i="13" s="1"/>
  <c r="I100" i="13"/>
  <c r="I100" i="15"/>
  <c r="I109" i="13"/>
  <c r="I104" i="13"/>
  <c r="H116" i="13" s="1"/>
  <c r="H117" i="13" s="1"/>
  <c r="L110" i="15"/>
  <c r="L106" i="15"/>
  <c r="L109" i="15"/>
  <c r="L100" i="15"/>
  <c r="L101" i="15"/>
  <c r="K112" i="15" s="1"/>
  <c r="I108" i="15"/>
  <c r="I101" i="15"/>
  <c r="H112" i="15" s="1"/>
  <c r="I105" i="15"/>
  <c r="H118" i="15" s="1"/>
  <c r="I109" i="15"/>
  <c r="I107" i="13"/>
  <c r="I98" i="13"/>
  <c r="H119" i="13" s="1"/>
  <c r="H120" i="13" s="1"/>
  <c r="I102" i="13"/>
  <c r="I98" i="15"/>
  <c r="H119" i="15" s="1"/>
  <c r="H120" i="15" s="1"/>
  <c r="I102" i="15"/>
  <c r="I106" i="15"/>
  <c r="I110" i="15"/>
  <c r="I108" i="13"/>
  <c r="I99" i="13"/>
  <c r="L104" i="15"/>
  <c r="K116" i="15" s="1"/>
  <c r="K117" i="15" s="1"/>
  <c r="L99" i="15"/>
  <c r="I99" i="15"/>
  <c r="I103" i="15"/>
  <c r="C110" i="14"/>
  <c r="C109" i="14"/>
  <c r="C108" i="14"/>
  <c r="C107" i="14"/>
  <c r="C106" i="14"/>
  <c r="C105" i="14"/>
  <c r="B118" i="14" s="1"/>
  <c r="C104" i="14"/>
  <c r="B116" i="14" s="1"/>
  <c r="B117" i="14" s="1"/>
  <c r="C103" i="14"/>
  <c r="C102" i="14"/>
  <c r="C101" i="14"/>
  <c r="B112" i="14" s="1"/>
  <c r="C100" i="14"/>
  <c r="C99" i="14"/>
  <c r="C98" i="14"/>
  <c r="B119" i="14" s="1"/>
  <c r="B120" i="14" s="1"/>
  <c r="E121" i="13"/>
  <c r="B121" i="13"/>
  <c r="F110" i="14"/>
  <c r="F109" i="14"/>
  <c r="F108" i="14"/>
  <c r="F107" i="14"/>
  <c r="F106" i="14"/>
  <c r="F104" i="14"/>
  <c r="E116" i="14" s="1"/>
  <c r="E117" i="14" s="1"/>
  <c r="F102" i="14"/>
  <c r="F100" i="14"/>
  <c r="F98" i="14"/>
  <c r="E119" i="14" s="1"/>
  <c r="E120" i="14" s="1"/>
  <c r="F105" i="14"/>
  <c r="E118" i="14" s="1"/>
  <c r="F103" i="14"/>
  <c r="F101" i="14"/>
  <c r="E112" i="14" s="1"/>
  <c r="F99" i="14"/>
  <c r="I110" i="14"/>
  <c r="I109" i="14"/>
  <c r="I108" i="14"/>
  <c r="I107" i="14"/>
  <c r="I106" i="14"/>
  <c r="I105" i="14"/>
  <c r="H118" i="14" s="1"/>
  <c r="I104" i="14"/>
  <c r="H116" i="14" s="1"/>
  <c r="H117" i="14" s="1"/>
  <c r="I103" i="14"/>
  <c r="I102" i="14"/>
  <c r="I101" i="14"/>
  <c r="H112" i="14" s="1"/>
  <c r="I100" i="14"/>
  <c r="I99" i="14"/>
  <c r="I98" i="14"/>
  <c r="H119" i="14" s="1"/>
  <c r="H120" i="14" s="1"/>
  <c r="K121" i="13"/>
  <c r="B121" i="11"/>
  <c r="L110" i="12"/>
  <c r="L109" i="12"/>
  <c r="L108" i="12"/>
  <c r="L107" i="12"/>
  <c r="L106" i="12"/>
  <c r="L105" i="12"/>
  <c r="K118" i="12" s="1"/>
  <c r="L104" i="12"/>
  <c r="K116" i="12" s="1"/>
  <c r="K117" i="12" s="1"/>
  <c r="L103" i="12"/>
  <c r="L102" i="12"/>
  <c r="L101" i="12"/>
  <c r="K112" i="12" s="1"/>
  <c r="L100" i="12"/>
  <c r="L99" i="12"/>
  <c r="L98" i="12"/>
  <c r="K119" i="12" s="1"/>
  <c r="K120" i="12" s="1"/>
  <c r="C110" i="12"/>
  <c r="C109" i="12"/>
  <c r="C108" i="12"/>
  <c r="C107" i="12"/>
  <c r="C106" i="12"/>
  <c r="C105" i="12"/>
  <c r="B118" i="12" s="1"/>
  <c r="C104" i="12"/>
  <c r="B116" i="12" s="1"/>
  <c r="B117" i="12" s="1"/>
  <c r="C103" i="12"/>
  <c r="C102" i="12"/>
  <c r="C101" i="12"/>
  <c r="B112" i="12" s="1"/>
  <c r="C100" i="12"/>
  <c r="C99" i="12"/>
  <c r="C98" i="12"/>
  <c r="B119" i="12" s="1"/>
  <c r="B120" i="12" s="1"/>
  <c r="F110" i="12"/>
  <c r="F109" i="12"/>
  <c r="F108" i="12"/>
  <c r="F107" i="12"/>
  <c r="F106" i="12"/>
  <c r="F105" i="12"/>
  <c r="E118" i="12" s="1"/>
  <c r="F104" i="12"/>
  <c r="E116" i="12" s="1"/>
  <c r="E117" i="12" s="1"/>
  <c r="F103" i="12"/>
  <c r="F102" i="12"/>
  <c r="F101" i="12"/>
  <c r="E112" i="12" s="1"/>
  <c r="F100" i="12"/>
  <c r="F99" i="12"/>
  <c r="F98" i="12"/>
  <c r="E119" i="12" s="1"/>
  <c r="E120" i="12" s="1"/>
  <c r="L110" i="10"/>
  <c r="L109" i="10"/>
  <c r="L108" i="10"/>
  <c r="L107" i="10"/>
  <c r="L106" i="10"/>
  <c r="L105" i="10"/>
  <c r="K118" i="10" s="1"/>
  <c r="L104" i="10"/>
  <c r="K116" i="10" s="1"/>
  <c r="K117" i="10" s="1"/>
  <c r="L103" i="10"/>
  <c r="L102" i="10"/>
  <c r="L101" i="10"/>
  <c r="K112" i="10" s="1"/>
  <c r="L100" i="10"/>
  <c r="L99" i="10"/>
  <c r="L98" i="10"/>
  <c r="K119" i="10" s="1"/>
  <c r="K120" i="10" s="1"/>
  <c r="F110" i="10"/>
  <c r="F109" i="10"/>
  <c r="F108" i="10"/>
  <c r="F107" i="10"/>
  <c r="F106" i="10"/>
  <c r="F105" i="10"/>
  <c r="E118" i="10" s="1"/>
  <c r="F104" i="10"/>
  <c r="E116" i="10" s="1"/>
  <c r="E117" i="10" s="1"/>
  <c r="F103" i="10"/>
  <c r="F102" i="10"/>
  <c r="F101" i="10"/>
  <c r="E112" i="10" s="1"/>
  <c r="F100" i="10"/>
  <c r="F99" i="10"/>
  <c r="F98" i="10"/>
  <c r="E119" i="10" s="1"/>
  <c r="E120" i="10" s="1"/>
  <c r="H121" i="9"/>
  <c r="I110" i="10"/>
  <c r="I108" i="10"/>
  <c r="I106" i="10"/>
  <c r="I104" i="10"/>
  <c r="H116" i="10" s="1"/>
  <c r="H117" i="10" s="1"/>
  <c r="I102" i="10"/>
  <c r="I100" i="10"/>
  <c r="I98" i="10"/>
  <c r="H119" i="10" s="1"/>
  <c r="H120" i="10" s="1"/>
  <c r="I109" i="10"/>
  <c r="I107" i="10"/>
  <c r="I105" i="10"/>
  <c r="H118" i="10" s="1"/>
  <c r="I103" i="10"/>
  <c r="I101" i="10"/>
  <c r="H112" i="10" s="1"/>
  <c r="I99" i="10"/>
  <c r="C109" i="8"/>
  <c r="C107" i="8"/>
  <c r="C105" i="8"/>
  <c r="B118" i="8" s="1"/>
  <c r="C103" i="8"/>
  <c r="C101" i="8"/>
  <c r="B112" i="8" s="1"/>
  <c r="C99" i="8"/>
  <c r="C106" i="8"/>
  <c r="C98" i="8"/>
  <c r="B119" i="8" s="1"/>
  <c r="B120" i="8" s="1"/>
  <c r="C104" i="8"/>
  <c r="B116" i="8" s="1"/>
  <c r="B117" i="8" s="1"/>
  <c r="C110" i="8"/>
  <c r="C102" i="8"/>
  <c r="C108" i="8"/>
  <c r="C100" i="8"/>
  <c r="L110" i="8"/>
  <c r="L109" i="8"/>
  <c r="L108" i="8"/>
  <c r="L107" i="8"/>
  <c r="L106" i="8"/>
  <c r="L105" i="8"/>
  <c r="K118" i="8" s="1"/>
  <c r="L104" i="8"/>
  <c r="K116" i="8" s="1"/>
  <c r="K117" i="8" s="1"/>
  <c r="L103" i="8"/>
  <c r="L102" i="8"/>
  <c r="L101" i="8"/>
  <c r="K112" i="8" s="1"/>
  <c r="L100" i="8"/>
  <c r="L99" i="8"/>
  <c r="L98" i="8"/>
  <c r="K119" i="8" s="1"/>
  <c r="K120" i="8" s="1"/>
  <c r="F110" i="8"/>
  <c r="F109" i="8"/>
  <c r="F108" i="8"/>
  <c r="F107" i="8"/>
  <c r="F106" i="8"/>
  <c r="F105" i="8"/>
  <c r="E118" i="8" s="1"/>
  <c r="F104" i="8"/>
  <c r="E116" i="8" s="1"/>
  <c r="E117" i="8" s="1"/>
  <c r="F103" i="8"/>
  <c r="F102" i="8"/>
  <c r="F101" i="8"/>
  <c r="E112" i="8" s="1"/>
  <c r="F100" i="8"/>
  <c r="F99" i="8"/>
  <c r="F98" i="8"/>
  <c r="E119" i="8" s="1"/>
  <c r="E120" i="8" s="1"/>
  <c r="I110" i="8"/>
  <c r="I108" i="8"/>
  <c r="I106" i="8"/>
  <c r="I104" i="8"/>
  <c r="H116" i="8" s="1"/>
  <c r="H117" i="8" s="1"/>
  <c r="I102" i="8"/>
  <c r="I100" i="8"/>
  <c r="I98" i="8"/>
  <c r="H119" i="8" s="1"/>
  <c r="H120" i="8" s="1"/>
  <c r="I109" i="8"/>
  <c r="I107" i="8"/>
  <c r="I105" i="8"/>
  <c r="H118" i="8" s="1"/>
  <c r="I103" i="8"/>
  <c r="I101" i="8"/>
  <c r="H112" i="8" s="1"/>
  <c r="I99" i="8"/>
  <c r="K96" i="6"/>
  <c r="K113" i="15" s="1"/>
  <c r="K114" i="15" s="1"/>
  <c r="H96" i="6"/>
  <c r="H113" i="15" s="1"/>
  <c r="H114" i="15" s="1"/>
  <c r="E92" i="6"/>
  <c r="E125" i="6" s="1"/>
  <c r="E88" i="6"/>
  <c r="H87" i="6"/>
  <c r="K87" i="6"/>
  <c r="I105" i="12" l="1"/>
  <c r="H118" i="12" s="1"/>
  <c r="I108" i="12"/>
  <c r="I100" i="12"/>
  <c r="I104" i="12"/>
  <c r="H116" i="12" s="1"/>
  <c r="H117" i="12" s="1"/>
  <c r="I101" i="12"/>
  <c r="H112" i="12" s="1"/>
  <c r="I109" i="12"/>
  <c r="I99" i="12"/>
  <c r="I103" i="12"/>
  <c r="I107" i="12"/>
  <c r="I98" i="12"/>
  <c r="H119" i="12" s="1"/>
  <c r="H120" i="12" s="1"/>
  <c r="I102" i="12"/>
  <c r="I106" i="12"/>
  <c r="B88" i="12"/>
  <c r="E121" i="11"/>
  <c r="C102" i="9"/>
  <c r="C101" i="9"/>
  <c r="B112" i="9" s="1"/>
  <c r="C103" i="9"/>
  <c r="C110" i="9"/>
  <c r="C104" i="9"/>
  <c r="B116" i="9" s="1"/>
  <c r="B117" i="9" s="1"/>
  <c r="C109" i="9"/>
  <c r="C106" i="9"/>
  <c r="C105" i="9"/>
  <c r="B118" i="9" s="1"/>
  <c r="C100" i="9"/>
  <c r="C99" i="9"/>
  <c r="C98" i="9"/>
  <c r="B119" i="9" s="1"/>
  <c r="B120" i="9" s="1"/>
  <c r="C108" i="9"/>
  <c r="F102" i="9"/>
  <c r="F105" i="9"/>
  <c r="E118" i="9" s="1"/>
  <c r="F98" i="9"/>
  <c r="E119" i="9" s="1"/>
  <c r="E120" i="9" s="1"/>
  <c r="F107" i="9"/>
  <c r="F108" i="9"/>
  <c r="F101" i="9"/>
  <c r="E112" i="9" s="1"/>
  <c r="F99" i="9"/>
  <c r="F109" i="9"/>
  <c r="F104" i="9"/>
  <c r="E116" i="9" s="1"/>
  <c r="E117" i="9" s="1"/>
  <c r="F100" i="9"/>
  <c r="F110" i="9"/>
  <c r="F106" i="9"/>
  <c r="I104" i="11"/>
  <c r="H116" i="11" s="1"/>
  <c r="H117" i="11" s="1"/>
  <c r="L99" i="11"/>
  <c r="I108" i="11"/>
  <c r="I98" i="11"/>
  <c r="H119" i="11" s="1"/>
  <c r="H120" i="11" s="1"/>
  <c r="I109" i="11"/>
  <c r="I100" i="11"/>
  <c r="I106" i="11"/>
  <c r="I105" i="11"/>
  <c r="H118" i="11" s="1"/>
  <c r="I107" i="11"/>
  <c r="I102" i="11"/>
  <c r="I101" i="11"/>
  <c r="H112" i="11" s="1"/>
  <c r="I99" i="11"/>
  <c r="L108" i="11"/>
  <c r="I103" i="11"/>
  <c r="L106" i="11"/>
  <c r="L105" i="11"/>
  <c r="K118" i="11" s="1"/>
  <c r="L103" i="11"/>
  <c r="L109" i="11"/>
  <c r="L107" i="11"/>
  <c r="L102" i="11"/>
  <c r="L101" i="11"/>
  <c r="K112" i="11" s="1"/>
  <c r="L104" i="11"/>
  <c r="K116" i="11" s="1"/>
  <c r="K117" i="11" s="1"/>
  <c r="L100" i="11"/>
  <c r="B88" i="11"/>
  <c r="L98" i="11"/>
  <c r="K119" i="11" s="1"/>
  <c r="K120" i="11" s="1"/>
  <c r="L110" i="7"/>
  <c r="L99" i="14"/>
  <c r="L104" i="14"/>
  <c r="K116" i="14" s="1"/>
  <c r="K117" i="14" s="1"/>
  <c r="L110" i="14"/>
  <c r="L106" i="14"/>
  <c r="L98" i="14"/>
  <c r="K119" i="14" s="1"/>
  <c r="K120" i="14" s="1"/>
  <c r="L109" i="14"/>
  <c r="L98" i="7"/>
  <c r="K119" i="7" s="1"/>
  <c r="K120" i="7" s="1"/>
  <c r="L101" i="7"/>
  <c r="K112" i="7" s="1"/>
  <c r="L105" i="14"/>
  <c r="K118" i="14" s="1"/>
  <c r="L100" i="7"/>
  <c r="L102" i="14"/>
  <c r="L103" i="14"/>
  <c r="L108" i="14"/>
  <c r="L100" i="14"/>
  <c r="L101" i="14"/>
  <c r="K112" i="14" s="1"/>
  <c r="H96" i="7"/>
  <c r="I104" i="7" s="1"/>
  <c r="H116" i="7" s="1"/>
  <c r="H117" i="7" s="1"/>
  <c r="L105" i="7"/>
  <c r="K118" i="7" s="1"/>
  <c r="L99" i="7"/>
  <c r="B88" i="14"/>
  <c r="E92" i="7"/>
  <c r="E125" i="7" s="1"/>
  <c r="L108" i="7"/>
  <c r="L107" i="7"/>
  <c r="L106" i="7"/>
  <c r="E88" i="7"/>
  <c r="L104" i="7"/>
  <c r="K116" i="7" s="1"/>
  <c r="K117" i="7" s="1"/>
  <c r="L103" i="7"/>
  <c r="L102" i="7"/>
  <c r="C100" i="15"/>
  <c r="E121" i="15"/>
  <c r="C102" i="15"/>
  <c r="C107" i="15"/>
  <c r="C105" i="15"/>
  <c r="B118" i="15" s="1"/>
  <c r="C108" i="15"/>
  <c r="C109" i="15"/>
  <c r="C99" i="15"/>
  <c r="C98" i="15"/>
  <c r="B119" i="15" s="1"/>
  <c r="B120" i="15" s="1"/>
  <c r="C103" i="15"/>
  <c r="C106" i="15"/>
  <c r="C104" i="15"/>
  <c r="B116" i="15" s="1"/>
  <c r="B117" i="15" s="1"/>
  <c r="C101" i="15"/>
  <c r="B112" i="15" s="1"/>
  <c r="E121" i="7"/>
  <c r="C103" i="7"/>
  <c r="C108" i="7"/>
  <c r="C100" i="7"/>
  <c r="C106" i="7"/>
  <c r="C109" i="7"/>
  <c r="C110" i="7"/>
  <c r="C101" i="7"/>
  <c r="B112" i="7" s="1"/>
  <c r="C102" i="7"/>
  <c r="C104" i="7"/>
  <c r="B116" i="7" s="1"/>
  <c r="B117" i="7" s="1"/>
  <c r="C99" i="7"/>
  <c r="C98" i="7"/>
  <c r="B119" i="7" s="1"/>
  <c r="B120" i="7" s="1"/>
  <c r="C107" i="7"/>
  <c r="K121" i="9"/>
  <c r="B92" i="6"/>
  <c r="C108" i="10"/>
  <c r="C102" i="10"/>
  <c r="C105" i="10"/>
  <c r="B118" i="10" s="1"/>
  <c r="C110" i="10"/>
  <c r="C100" i="10"/>
  <c r="C103" i="10"/>
  <c r="C98" i="10"/>
  <c r="B119" i="10" s="1"/>
  <c r="B120" i="10" s="1"/>
  <c r="C106" i="10"/>
  <c r="C101" i="10"/>
  <c r="B112" i="10" s="1"/>
  <c r="C109" i="10"/>
  <c r="C104" i="10"/>
  <c r="B116" i="10" s="1"/>
  <c r="B117" i="10" s="1"/>
  <c r="C99" i="10"/>
  <c r="B121" i="8"/>
  <c r="K121" i="15"/>
  <c r="K115" i="15"/>
  <c r="H121" i="13"/>
  <c r="H121" i="15"/>
  <c r="H115" i="15"/>
  <c r="B121" i="14"/>
  <c r="H121" i="14"/>
  <c r="H113" i="13"/>
  <c r="H114" i="13" s="1"/>
  <c r="H115" i="13" s="1"/>
  <c r="H113" i="14"/>
  <c r="H114" i="14" s="1"/>
  <c r="H115" i="14" s="1"/>
  <c r="E121" i="14"/>
  <c r="K113" i="13"/>
  <c r="K114" i="13" s="1"/>
  <c r="K115" i="13" s="1"/>
  <c r="K123" i="13" s="1"/>
  <c r="K126" i="13" s="1"/>
  <c r="K113" i="14"/>
  <c r="K114" i="14" s="1"/>
  <c r="E121" i="12"/>
  <c r="H121" i="12"/>
  <c r="H113" i="11"/>
  <c r="H114" i="11" s="1"/>
  <c r="H113" i="12"/>
  <c r="H114" i="12" s="1"/>
  <c r="B121" i="12"/>
  <c r="K113" i="11"/>
  <c r="K114" i="11" s="1"/>
  <c r="K113" i="12"/>
  <c r="K114" i="12" s="1"/>
  <c r="K115" i="12" s="1"/>
  <c r="K121" i="12"/>
  <c r="H113" i="9"/>
  <c r="H114" i="9" s="1"/>
  <c r="H115" i="9" s="1"/>
  <c r="H123" i="9" s="1"/>
  <c r="H113" i="10"/>
  <c r="H114" i="10" s="1"/>
  <c r="H115" i="10" s="1"/>
  <c r="H121" i="10"/>
  <c r="E121" i="10"/>
  <c r="K113" i="9"/>
  <c r="K114" i="9" s="1"/>
  <c r="K115" i="9" s="1"/>
  <c r="K113" i="10"/>
  <c r="K114" i="10" s="1"/>
  <c r="K115" i="10" s="1"/>
  <c r="K121" i="10"/>
  <c r="K121" i="8"/>
  <c r="H121" i="8"/>
  <c r="H113" i="7"/>
  <c r="H114" i="7" s="1"/>
  <c r="H113" i="8"/>
  <c r="H114" i="8" s="1"/>
  <c r="H115" i="8" s="1"/>
  <c r="E121" i="8"/>
  <c r="K113" i="7"/>
  <c r="K114" i="7" s="1"/>
  <c r="K113" i="8"/>
  <c r="K114" i="8" s="1"/>
  <c r="K115" i="8" s="1"/>
  <c r="K92" i="6"/>
  <c r="H92" i="6"/>
  <c r="K125" i="6" s="1"/>
  <c r="E96" i="6"/>
  <c r="E113" i="15" s="1"/>
  <c r="E114" i="15" s="1"/>
  <c r="E115" i="15" s="1"/>
  <c r="B96" i="6"/>
  <c r="B113" i="15" s="1"/>
  <c r="B114" i="15" s="1"/>
  <c r="H113" i="6"/>
  <c r="H114" i="6" s="1"/>
  <c r="I110" i="6"/>
  <c r="I109" i="6"/>
  <c r="I108" i="6"/>
  <c r="I107" i="6"/>
  <c r="I106" i="6"/>
  <c r="I105" i="6"/>
  <c r="H118" i="6" s="1"/>
  <c r="I104" i="6"/>
  <c r="H116" i="6" s="1"/>
  <c r="H117" i="6" s="1"/>
  <c r="I103" i="6"/>
  <c r="I102" i="6"/>
  <c r="I101" i="6"/>
  <c r="H112" i="6" s="1"/>
  <c r="I100" i="6"/>
  <c r="I99" i="6"/>
  <c r="I98" i="6"/>
  <c r="H119" i="6" s="1"/>
  <c r="H120" i="6" s="1"/>
  <c r="K113" i="6"/>
  <c r="K114" i="6" s="1"/>
  <c r="L110" i="6"/>
  <c r="L109" i="6"/>
  <c r="L108" i="6"/>
  <c r="L107" i="6"/>
  <c r="L106" i="6"/>
  <c r="L105" i="6"/>
  <c r="K118" i="6" s="1"/>
  <c r="L104" i="6"/>
  <c r="K116" i="6" s="1"/>
  <c r="K117" i="6" s="1"/>
  <c r="L103" i="6"/>
  <c r="L102" i="6"/>
  <c r="L101" i="6"/>
  <c r="K112" i="6" s="1"/>
  <c r="L100" i="6"/>
  <c r="L99" i="6"/>
  <c r="L98" i="6"/>
  <c r="K119" i="6" s="1"/>
  <c r="K120" i="6" s="1"/>
  <c r="K88" i="6"/>
  <c r="H88" i="6"/>
  <c r="H115" i="12" l="1"/>
  <c r="B121" i="9"/>
  <c r="E121" i="9"/>
  <c r="I98" i="7"/>
  <c r="H119" i="7" s="1"/>
  <c r="H120" i="7" s="1"/>
  <c r="H121" i="11"/>
  <c r="H115" i="11"/>
  <c r="K115" i="11"/>
  <c r="K121" i="11"/>
  <c r="K121" i="14"/>
  <c r="K115" i="7"/>
  <c r="K121" i="7"/>
  <c r="K115" i="14"/>
  <c r="I99" i="7"/>
  <c r="I106" i="7"/>
  <c r="I110" i="7"/>
  <c r="I105" i="7"/>
  <c r="H118" i="7" s="1"/>
  <c r="I101" i="7"/>
  <c r="H112" i="7" s="1"/>
  <c r="H115" i="7" s="1"/>
  <c r="I100" i="7"/>
  <c r="I102" i="7"/>
  <c r="I107" i="7"/>
  <c r="I108" i="7"/>
  <c r="I103" i="7"/>
  <c r="I109" i="7"/>
  <c r="E123" i="15"/>
  <c r="E126" i="15" s="1"/>
  <c r="B115" i="15"/>
  <c r="B121" i="15"/>
  <c r="B121" i="7"/>
  <c r="K123" i="9"/>
  <c r="K126" i="9" s="1"/>
  <c r="B121" i="10"/>
  <c r="H123" i="15"/>
  <c r="H126" i="15" s="1"/>
  <c r="K123" i="15"/>
  <c r="K126" i="15" s="1"/>
  <c r="H123" i="13"/>
  <c r="H126" i="13" s="1"/>
  <c r="H123" i="12"/>
  <c r="H126" i="12" s="1"/>
  <c r="H123" i="8"/>
  <c r="H126" i="8" s="1"/>
  <c r="H123" i="14"/>
  <c r="H126" i="14" s="1"/>
  <c r="B113" i="13"/>
  <c r="B114" i="13" s="1"/>
  <c r="B115" i="13" s="1"/>
  <c r="B123" i="13" s="1"/>
  <c r="B126" i="13" s="1"/>
  <c r="B113" i="14"/>
  <c r="B114" i="14" s="1"/>
  <c r="B115" i="14" s="1"/>
  <c r="B123" i="14" s="1"/>
  <c r="E113" i="13"/>
  <c r="E114" i="13" s="1"/>
  <c r="E115" i="13" s="1"/>
  <c r="E123" i="13" s="1"/>
  <c r="E126" i="13" s="1"/>
  <c r="E113" i="14"/>
  <c r="E114" i="14" s="1"/>
  <c r="E115" i="14" s="1"/>
  <c r="E123" i="14" s="1"/>
  <c r="E126" i="14" s="1"/>
  <c r="K123" i="10"/>
  <c r="K126" i="10" s="1"/>
  <c r="H123" i="10"/>
  <c r="H126" i="10" s="1"/>
  <c r="K123" i="12"/>
  <c r="K126" i="12" s="1"/>
  <c r="H126" i="9"/>
  <c r="B113" i="11"/>
  <c r="B114" i="11" s="1"/>
  <c r="B115" i="11" s="1"/>
  <c r="B123" i="11" s="1"/>
  <c r="B126" i="11" s="1"/>
  <c r="B113" i="12"/>
  <c r="B114" i="12" s="1"/>
  <c r="B115" i="12" s="1"/>
  <c r="B123" i="12" s="1"/>
  <c r="E113" i="11"/>
  <c r="E114" i="11" s="1"/>
  <c r="E115" i="11" s="1"/>
  <c r="E123" i="11" s="1"/>
  <c r="E126" i="11" s="1"/>
  <c r="E113" i="12"/>
  <c r="E114" i="12" s="1"/>
  <c r="E115" i="12" s="1"/>
  <c r="E123" i="12" s="1"/>
  <c r="E126" i="12" s="1"/>
  <c r="B113" i="9"/>
  <c r="B114" i="9" s="1"/>
  <c r="B115" i="9" s="1"/>
  <c r="B113" i="10"/>
  <c r="B114" i="10" s="1"/>
  <c r="B115" i="10" s="1"/>
  <c r="E113" i="9"/>
  <c r="E114" i="9" s="1"/>
  <c r="E115" i="9" s="1"/>
  <c r="E113" i="10"/>
  <c r="E114" i="10" s="1"/>
  <c r="E115" i="10" s="1"/>
  <c r="E123" i="10" s="1"/>
  <c r="E126" i="10" s="1"/>
  <c r="K123" i="8"/>
  <c r="K126" i="8" s="1"/>
  <c r="B113" i="7"/>
  <c r="B114" i="7" s="1"/>
  <c r="B115" i="7" s="1"/>
  <c r="B113" i="8"/>
  <c r="B114" i="8" s="1"/>
  <c r="B115" i="8" s="1"/>
  <c r="B123" i="8" s="1"/>
  <c r="E113" i="7"/>
  <c r="E114" i="7" s="1"/>
  <c r="E115" i="7" s="1"/>
  <c r="E123" i="7" s="1"/>
  <c r="E126" i="7" s="1"/>
  <c r="E113" i="8"/>
  <c r="E114" i="8" s="1"/>
  <c r="E115" i="8" s="1"/>
  <c r="E123" i="8" s="1"/>
  <c r="E126" i="8" s="1"/>
  <c r="K115" i="6"/>
  <c r="H115" i="6"/>
  <c r="H121" i="6"/>
  <c r="C110" i="6"/>
  <c r="C109" i="6"/>
  <c r="C108" i="6"/>
  <c r="C107" i="6"/>
  <c r="C106" i="6"/>
  <c r="C105" i="6"/>
  <c r="B118" i="6" s="1"/>
  <c r="C104" i="6"/>
  <c r="B116" i="6" s="1"/>
  <c r="B117" i="6" s="1"/>
  <c r="C103" i="6"/>
  <c r="C102" i="6"/>
  <c r="C101" i="6"/>
  <c r="B112" i="6" s="1"/>
  <c r="C100" i="6"/>
  <c r="C99" i="6"/>
  <c r="C98" i="6"/>
  <c r="B119" i="6" s="1"/>
  <c r="B120" i="6" s="1"/>
  <c r="B113" i="6"/>
  <c r="B114" i="6" s="1"/>
  <c r="F110" i="6"/>
  <c r="F109" i="6"/>
  <c r="F108" i="6"/>
  <c r="F107" i="6"/>
  <c r="F106" i="6"/>
  <c r="F105" i="6"/>
  <c r="E118" i="6" s="1"/>
  <c r="F104" i="6"/>
  <c r="E116" i="6" s="1"/>
  <c r="E117" i="6" s="1"/>
  <c r="F103" i="6"/>
  <c r="F102" i="6"/>
  <c r="F101" i="6"/>
  <c r="E112" i="6" s="1"/>
  <c r="F100" i="6"/>
  <c r="F99" i="6"/>
  <c r="F98" i="6"/>
  <c r="E119" i="6" s="1"/>
  <c r="E120" i="6" s="1"/>
  <c r="E113" i="6"/>
  <c r="E114" i="6" s="1"/>
  <c r="K121" i="6"/>
  <c r="B123" i="9" l="1"/>
  <c r="B126" i="9" s="1"/>
  <c r="E123" i="9"/>
  <c r="E126" i="9" s="1"/>
  <c r="H123" i="11"/>
  <c r="H126" i="11" s="1"/>
  <c r="H121" i="7"/>
  <c r="H123" i="7" s="1"/>
  <c r="H126" i="7" s="1"/>
  <c r="K123" i="14"/>
  <c r="K126" i="14" s="1"/>
  <c r="K123" i="11"/>
  <c r="K126" i="11" s="1"/>
  <c r="K123" i="7"/>
  <c r="K126" i="7" s="1"/>
  <c r="B125" i="9"/>
  <c r="B127" i="9" s="1"/>
  <c r="B128" i="9" s="1"/>
  <c r="B123" i="15"/>
  <c r="H125" i="15" s="1"/>
  <c r="H127" i="15" s="1"/>
  <c r="B123" i="7"/>
  <c r="B126" i="7" s="1"/>
  <c r="B123" i="10"/>
  <c r="H125" i="10" s="1"/>
  <c r="B125" i="13"/>
  <c r="B125" i="15"/>
  <c r="B127" i="15" s="1"/>
  <c r="B132" i="15" s="1"/>
  <c r="H125" i="13"/>
  <c r="K127" i="13" s="1"/>
  <c r="B125" i="12"/>
  <c r="E127" i="12" s="1"/>
  <c r="H125" i="14"/>
  <c r="B126" i="14"/>
  <c r="B125" i="10"/>
  <c r="B127" i="10" s="1"/>
  <c r="H125" i="11"/>
  <c r="H127" i="11" s="1"/>
  <c r="B126" i="12"/>
  <c r="H125" i="12"/>
  <c r="B125" i="8"/>
  <c r="B127" i="8" s="1"/>
  <c r="B126" i="8"/>
  <c r="H125" i="8"/>
  <c r="K123" i="6"/>
  <c r="K126" i="6" s="1"/>
  <c r="H123" i="6"/>
  <c r="E121" i="6"/>
  <c r="B115" i="6"/>
  <c r="E115" i="6"/>
  <c r="B121" i="6"/>
  <c r="H125" i="9" l="1"/>
  <c r="K127" i="9" s="1"/>
  <c r="K132" i="9" s="1"/>
  <c r="B125" i="14"/>
  <c r="B127" i="14" s="1"/>
  <c r="B128" i="14" s="1"/>
  <c r="B125" i="11"/>
  <c r="E127" i="11" s="1"/>
  <c r="E132" i="11" s="1"/>
  <c r="E165" i="11" s="1"/>
  <c r="B132" i="9"/>
  <c r="B126" i="15"/>
  <c r="K127" i="15"/>
  <c r="K132" i="15" s="1"/>
  <c r="H125" i="7"/>
  <c r="H127" i="7" s="1"/>
  <c r="B136" i="7" s="1"/>
  <c r="E127" i="9"/>
  <c r="E128" i="9" s="1"/>
  <c r="B125" i="7"/>
  <c r="E127" i="7" s="1"/>
  <c r="H136" i="7" s="1"/>
  <c r="I148" i="7" s="1"/>
  <c r="B126" i="10"/>
  <c r="E127" i="15"/>
  <c r="E132" i="15" s="1"/>
  <c r="E165" i="15" s="1"/>
  <c r="B128" i="15"/>
  <c r="E127" i="13"/>
  <c r="B127" i="13"/>
  <c r="E127" i="10"/>
  <c r="E128" i="10" s="1"/>
  <c r="K127" i="11"/>
  <c r="K128" i="11" s="1"/>
  <c r="H127" i="13"/>
  <c r="E136" i="13" s="1"/>
  <c r="B127" i="12"/>
  <c r="B132" i="12" s="1"/>
  <c r="E136" i="15"/>
  <c r="H128" i="15"/>
  <c r="H132" i="15"/>
  <c r="K165" i="15" s="1"/>
  <c r="B136" i="15"/>
  <c r="H127" i="14"/>
  <c r="K127" i="14"/>
  <c r="K128" i="13"/>
  <c r="K132" i="13"/>
  <c r="E128" i="12"/>
  <c r="H136" i="12"/>
  <c r="K136" i="12"/>
  <c r="E132" i="12"/>
  <c r="E165" i="12" s="1"/>
  <c r="H127" i="12"/>
  <c r="K127" i="12"/>
  <c r="B136" i="11"/>
  <c r="H132" i="11"/>
  <c r="K165" i="11" s="1"/>
  <c r="E136" i="11"/>
  <c r="H128" i="11"/>
  <c r="H127" i="10"/>
  <c r="K127" i="10"/>
  <c r="B128" i="10"/>
  <c r="B132" i="10"/>
  <c r="B125" i="6"/>
  <c r="B127" i="6" s="1"/>
  <c r="E127" i="8"/>
  <c r="E132" i="8" s="1"/>
  <c r="E165" i="8" s="1"/>
  <c r="H127" i="8"/>
  <c r="K127" i="8"/>
  <c r="B132" i="8"/>
  <c r="B128" i="8"/>
  <c r="E123" i="6"/>
  <c r="E126" i="6" s="1"/>
  <c r="H126" i="6"/>
  <c r="B123" i="6"/>
  <c r="K128" i="9" l="1"/>
  <c r="H127" i="9"/>
  <c r="B136" i="9" s="1"/>
  <c r="C149" i="9" s="1"/>
  <c r="E127" i="14"/>
  <c r="K136" i="14" s="1"/>
  <c r="L147" i="14" s="1"/>
  <c r="E128" i="11"/>
  <c r="B127" i="11"/>
  <c r="B128" i="11" s="1"/>
  <c r="B132" i="14"/>
  <c r="K136" i="11"/>
  <c r="L147" i="11" s="1"/>
  <c r="H136" i="11"/>
  <c r="K128" i="15"/>
  <c r="H132" i="7"/>
  <c r="K165" i="7" s="1"/>
  <c r="E136" i="7"/>
  <c r="F148" i="7" s="1"/>
  <c r="K127" i="7"/>
  <c r="K132" i="7" s="1"/>
  <c r="H128" i="7"/>
  <c r="E128" i="7"/>
  <c r="K136" i="9"/>
  <c r="L138" i="9" s="1"/>
  <c r="K159" i="9" s="1"/>
  <c r="K160" i="9" s="1"/>
  <c r="H136" i="9"/>
  <c r="I149" i="9" s="1"/>
  <c r="E132" i="9"/>
  <c r="E165" i="9" s="1"/>
  <c r="E132" i="7"/>
  <c r="E165" i="7" s="1"/>
  <c r="I141" i="7"/>
  <c r="H152" i="7" s="1"/>
  <c r="I144" i="7"/>
  <c r="H156" i="7" s="1"/>
  <c r="H157" i="7" s="1"/>
  <c r="I147" i="7"/>
  <c r="I150" i="7"/>
  <c r="I149" i="7"/>
  <c r="I139" i="7"/>
  <c r="I142" i="7"/>
  <c r="K136" i="7"/>
  <c r="L148" i="7" s="1"/>
  <c r="I143" i="7"/>
  <c r="I138" i="7"/>
  <c r="H159" i="7" s="1"/>
  <c r="H160" i="7" s="1"/>
  <c r="I146" i="7"/>
  <c r="I145" i="7"/>
  <c r="H158" i="7" s="1"/>
  <c r="I140" i="7"/>
  <c r="B127" i="7"/>
  <c r="B132" i="7" s="1"/>
  <c r="E128" i="15"/>
  <c r="H136" i="15"/>
  <c r="I146" i="15" s="1"/>
  <c r="K136" i="15"/>
  <c r="L138" i="15" s="1"/>
  <c r="K159" i="15" s="1"/>
  <c r="K160" i="15" s="1"/>
  <c r="B128" i="13"/>
  <c r="B132" i="13"/>
  <c r="K136" i="13"/>
  <c r="H136" i="13"/>
  <c r="E128" i="13"/>
  <c r="E132" i="13"/>
  <c r="E165" i="13" s="1"/>
  <c r="K136" i="10"/>
  <c r="L147" i="10" s="1"/>
  <c r="E132" i="10"/>
  <c r="E165" i="10" s="1"/>
  <c r="H136" i="10"/>
  <c r="I150" i="10" s="1"/>
  <c r="H132" i="13"/>
  <c r="K165" i="13" s="1"/>
  <c r="B128" i="12"/>
  <c r="K132" i="11"/>
  <c r="B136" i="13"/>
  <c r="C148" i="13" s="1"/>
  <c r="K136" i="8"/>
  <c r="L143" i="8" s="1"/>
  <c r="H128" i="13"/>
  <c r="C150" i="15"/>
  <c r="C149" i="15"/>
  <c r="C148" i="15"/>
  <c r="C147" i="15"/>
  <c r="C146" i="15"/>
  <c r="C145" i="15"/>
  <c r="B158" i="15" s="1"/>
  <c r="C144" i="15"/>
  <c r="B156" i="15" s="1"/>
  <c r="B157" i="15" s="1"/>
  <c r="C143" i="15"/>
  <c r="C142" i="15"/>
  <c r="C141" i="15"/>
  <c r="B152" i="15" s="1"/>
  <c r="C140" i="15"/>
  <c r="C139" i="15"/>
  <c r="C138" i="15"/>
  <c r="B159" i="15" s="1"/>
  <c r="B160" i="15" s="1"/>
  <c r="F150" i="15"/>
  <c r="F148" i="15"/>
  <c r="F146" i="15"/>
  <c r="F144" i="15"/>
  <c r="E156" i="15" s="1"/>
  <c r="E157" i="15" s="1"/>
  <c r="F142" i="15"/>
  <c r="F140" i="15"/>
  <c r="F138" i="15"/>
  <c r="E159" i="15" s="1"/>
  <c r="E160" i="15" s="1"/>
  <c r="F143" i="15"/>
  <c r="F145" i="15"/>
  <c r="E158" i="15" s="1"/>
  <c r="F147" i="15"/>
  <c r="F139" i="15"/>
  <c r="F149" i="15"/>
  <c r="F141" i="15"/>
  <c r="E152" i="15" s="1"/>
  <c r="K132" i="14"/>
  <c r="K128" i="14"/>
  <c r="E136" i="14"/>
  <c r="H128" i="14"/>
  <c r="B136" i="14"/>
  <c r="H132" i="14"/>
  <c r="K165" i="14" s="1"/>
  <c r="F140" i="13"/>
  <c r="F139" i="13"/>
  <c r="F138" i="13"/>
  <c r="E159" i="13" s="1"/>
  <c r="E160" i="13" s="1"/>
  <c r="F150" i="13"/>
  <c r="F149" i="13"/>
  <c r="F148" i="13"/>
  <c r="F147" i="13"/>
  <c r="F146" i="13"/>
  <c r="F145" i="13"/>
  <c r="E158" i="13" s="1"/>
  <c r="F144" i="13"/>
  <c r="E156" i="13" s="1"/>
  <c r="E157" i="13" s="1"/>
  <c r="F143" i="13"/>
  <c r="F142" i="13"/>
  <c r="F141" i="13"/>
  <c r="E152" i="13" s="1"/>
  <c r="I150" i="12"/>
  <c r="I149" i="12"/>
  <c r="I148" i="12"/>
  <c r="I147" i="12"/>
  <c r="I146" i="12"/>
  <c r="I145" i="12"/>
  <c r="H158" i="12" s="1"/>
  <c r="I144" i="12"/>
  <c r="H156" i="12" s="1"/>
  <c r="H157" i="12" s="1"/>
  <c r="I143" i="12"/>
  <c r="I142" i="12"/>
  <c r="I141" i="12"/>
  <c r="H152" i="12" s="1"/>
  <c r="I140" i="12"/>
  <c r="I139" i="12"/>
  <c r="I138" i="12"/>
  <c r="H159" i="12" s="1"/>
  <c r="H160" i="12" s="1"/>
  <c r="L150" i="12"/>
  <c r="L148" i="12"/>
  <c r="L146" i="12"/>
  <c r="L144" i="12"/>
  <c r="K156" i="12" s="1"/>
  <c r="K157" i="12" s="1"/>
  <c r="L142" i="12"/>
  <c r="L140" i="12"/>
  <c r="L138" i="12"/>
  <c r="K159" i="12" s="1"/>
  <c r="K160" i="12" s="1"/>
  <c r="L145" i="12"/>
  <c r="K158" i="12" s="1"/>
  <c r="L141" i="12"/>
  <c r="K152" i="12" s="1"/>
  <c r="L147" i="12"/>
  <c r="L143" i="12"/>
  <c r="L139" i="12"/>
  <c r="L149" i="12"/>
  <c r="E136" i="12"/>
  <c r="B136" i="12"/>
  <c r="H128" i="12"/>
  <c r="H132" i="12"/>
  <c r="K165" i="12" s="1"/>
  <c r="K132" i="12"/>
  <c r="K128" i="12"/>
  <c r="C150" i="11"/>
  <c r="C148" i="11"/>
  <c r="C146" i="11"/>
  <c r="C144" i="11"/>
  <c r="B156" i="11" s="1"/>
  <c r="B157" i="11" s="1"/>
  <c r="C142" i="11"/>
  <c r="C140" i="11"/>
  <c r="C138" i="11"/>
  <c r="B159" i="11" s="1"/>
  <c r="B160" i="11" s="1"/>
  <c r="C147" i="11"/>
  <c r="C145" i="11"/>
  <c r="B158" i="11" s="1"/>
  <c r="C141" i="11"/>
  <c r="B152" i="11" s="1"/>
  <c r="C139" i="11"/>
  <c r="C149" i="11"/>
  <c r="C143" i="11"/>
  <c r="F150" i="11"/>
  <c r="F149" i="11"/>
  <c r="F148" i="11"/>
  <c r="F147" i="11"/>
  <c r="F146" i="11"/>
  <c r="F145" i="11"/>
  <c r="E158" i="11" s="1"/>
  <c r="F144" i="11"/>
  <c r="E156" i="11" s="1"/>
  <c r="E157" i="11" s="1"/>
  <c r="F143" i="11"/>
  <c r="F142" i="11"/>
  <c r="F141" i="11"/>
  <c r="E152" i="11" s="1"/>
  <c r="F140" i="11"/>
  <c r="F139" i="11"/>
  <c r="F138" i="11"/>
  <c r="E159" i="11" s="1"/>
  <c r="E160" i="11" s="1"/>
  <c r="H136" i="8"/>
  <c r="I148" i="8" s="1"/>
  <c r="E127" i="6"/>
  <c r="E128" i="6" s="1"/>
  <c r="K128" i="10"/>
  <c r="K132" i="10"/>
  <c r="H132" i="10"/>
  <c r="K165" i="10" s="1"/>
  <c r="E136" i="10"/>
  <c r="H128" i="10"/>
  <c r="B136" i="10"/>
  <c r="E128" i="8"/>
  <c r="K128" i="8"/>
  <c r="K132" i="8"/>
  <c r="H132" i="8"/>
  <c r="K165" i="8" s="1"/>
  <c r="E136" i="8"/>
  <c r="H128" i="8"/>
  <c r="B136" i="8"/>
  <c r="C147" i="7"/>
  <c r="C143" i="7"/>
  <c r="C139" i="7"/>
  <c r="C148" i="7"/>
  <c r="C150" i="7"/>
  <c r="C146" i="7"/>
  <c r="C142" i="7"/>
  <c r="C138" i="7"/>
  <c r="B159" i="7" s="1"/>
  <c r="B160" i="7" s="1"/>
  <c r="C144" i="7"/>
  <c r="B156" i="7" s="1"/>
  <c r="B157" i="7" s="1"/>
  <c r="C149" i="7"/>
  <c r="C145" i="7"/>
  <c r="B158" i="7" s="1"/>
  <c r="C141" i="7"/>
  <c r="B152" i="7" s="1"/>
  <c r="C140" i="7"/>
  <c r="B128" i="6"/>
  <c r="B132" i="6"/>
  <c r="H125" i="6"/>
  <c r="B126" i="6"/>
  <c r="C139" i="9" l="1"/>
  <c r="C147" i="9"/>
  <c r="C143" i="9"/>
  <c r="E136" i="9"/>
  <c r="F149" i="9" s="1"/>
  <c r="C138" i="9"/>
  <c r="B159" i="9" s="1"/>
  <c r="B160" i="9" s="1"/>
  <c r="C146" i="9"/>
  <c r="H128" i="9"/>
  <c r="C142" i="9"/>
  <c r="C150" i="9"/>
  <c r="C148" i="9"/>
  <c r="L138" i="14"/>
  <c r="K159" i="14" s="1"/>
  <c r="K160" i="14" s="1"/>
  <c r="C140" i="9"/>
  <c r="C144" i="9"/>
  <c r="B156" i="9" s="1"/>
  <c r="B157" i="9" s="1"/>
  <c r="C141" i="9"/>
  <c r="B152" i="9" s="1"/>
  <c r="C145" i="9"/>
  <c r="B158" i="9" s="1"/>
  <c r="H132" i="9"/>
  <c r="K165" i="9" s="1"/>
  <c r="L149" i="14"/>
  <c r="L139" i="14"/>
  <c r="E128" i="14"/>
  <c r="L143" i="14"/>
  <c r="L148" i="14"/>
  <c r="I139" i="9"/>
  <c r="L142" i="14"/>
  <c r="L145" i="14"/>
  <c r="K158" i="14" s="1"/>
  <c r="L150" i="14"/>
  <c r="H136" i="14"/>
  <c r="I142" i="14" s="1"/>
  <c r="E132" i="14"/>
  <c r="E165" i="14" s="1"/>
  <c r="L144" i="14"/>
  <c r="K156" i="14" s="1"/>
  <c r="K157" i="14" s="1"/>
  <c r="L146" i="14"/>
  <c r="L140" i="14"/>
  <c r="L141" i="14"/>
  <c r="K152" i="14" s="1"/>
  <c r="L150" i="11"/>
  <c r="L138" i="11"/>
  <c r="K159" i="11" s="1"/>
  <c r="K160" i="11" s="1"/>
  <c r="L139" i="11"/>
  <c r="L145" i="11"/>
  <c r="K158" i="11" s="1"/>
  <c r="L146" i="11"/>
  <c r="L149" i="11"/>
  <c r="L140" i="11"/>
  <c r="L142" i="11"/>
  <c r="L141" i="11"/>
  <c r="K152" i="11" s="1"/>
  <c r="L143" i="11"/>
  <c r="L144" i="11"/>
  <c r="K156" i="11" s="1"/>
  <c r="K157" i="11" s="1"/>
  <c r="B132" i="11"/>
  <c r="L148" i="11"/>
  <c r="I145" i="11"/>
  <c r="H158" i="11" s="1"/>
  <c r="I150" i="11"/>
  <c r="I142" i="11"/>
  <c r="I143" i="11"/>
  <c r="I148" i="11"/>
  <c r="I140" i="11"/>
  <c r="I149" i="11"/>
  <c r="I141" i="11"/>
  <c r="H152" i="11" s="1"/>
  <c r="I146" i="11"/>
  <c r="I138" i="11"/>
  <c r="H159" i="11" s="1"/>
  <c r="H160" i="11" s="1"/>
  <c r="I147" i="11"/>
  <c r="I139" i="11"/>
  <c r="I144" i="11"/>
  <c r="H156" i="11" s="1"/>
  <c r="H157" i="11" s="1"/>
  <c r="F138" i="7"/>
  <c r="E159" i="7" s="1"/>
  <c r="E160" i="7" s="1"/>
  <c r="L150" i="9"/>
  <c r="F146" i="7"/>
  <c r="F141" i="7"/>
  <c r="E152" i="7" s="1"/>
  <c r="F149" i="7"/>
  <c r="L140" i="9"/>
  <c r="F142" i="7"/>
  <c r="F150" i="7"/>
  <c r="L148" i="9"/>
  <c r="K161" i="9" s="1"/>
  <c r="F145" i="7"/>
  <c r="E158" i="7" s="1"/>
  <c r="L139" i="9"/>
  <c r="I148" i="9"/>
  <c r="I142" i="9"/>
  <c r="F139" i="7"/>
  <c r="F143" i="7"/>
  <c r="F147" i="7"/>
  <c r="L146" i="9"/>
  <c r="I145" i="9"/>
  <c r="H158" i="9" s="1"/>
  <c r="I138" i="9"/>
  <c r="H159" i="9" s="1"/>
  <c r="H160" i="9" s="1"/>
  <c r="F140" i="7"/>
  <c r="F144" i="7"/>
  <c r="E156" i="7" s="1"/>
  <c r="E157" i="7" s="1"/>
  <c r="K128" i="7"/>
  <c r="L147" i="9"/>
  <c r="L149" i="9"/>
  <c r="I141" i="9"/>
  <c r="H152" i="9" s="1"/>
  <c r="L145" i="9"/>
  <c r="K158" i="9" s="1"/>
  <c r="I147" i="9"/>
  <c r="I144" i="9"/>
  <c r="H156" i="9" s="1"/>
  <c r="H157" i="9" s="1"/>
  <c r="I150" i="9"/>
  <c r="L142" i="9"/>
  <c r="L141" i="9"/>
  <c r="K152" i="9" s="1"/>
  <c r="L143" i="9"/>
  <c r="I143" i="9"/>
  <c r="I140" i="9"/>
  <c r="L144" i="9"/>
  <c r="K156" i="9" s="1"/>
  <c r="K157" i="9" s="1"/>
  <c r="I146" i="9"/>
  <c r="L147" i="7"/>
  <c r="L149" i="7"/>
  <c r="L143" i="7"/>
  <c r="L150" i="7"/>
  <c r="L145" i="7"/>
  <c r="K158" i="7" s="1"/>
  <c r="L145" i="15"/>
  <c r="K158" i="15" s="1"/>
  <c r="L138" i="7"/>
  <c r="K159" i="7" s="1"/>
  <c r="K160" i="7" s="1"/>
  <c r="L140" i="7"/>
  <c r="L146" i="7"/>
  <c r="L144" i="7"/>
  <c r="K156" i="7" s="1"/>
  <c r="K157" i="7" s="1"/>
  <c r="L139" i="7"/>
  <c r="L141" i="7"/>
  <c r="K152" i="7" s="1"/>
  <c r="L142" i="7"/>
  <c r="H161" i="7"/>
  <c r="B128" i="7"/>
  <c r="I144" i="15"/>
  <c r="H156" i="15" s="1"/>
  <c r="H157" i="15" s="1"/>
  <c r="I140" i="15"/>
  <c r="I139" i="15"/>
  <c r="I145" i="15"/>
  <c r="H158" i="15" s="1"/>
  <c r="I141" i="15"/>
  <c r="H152" i="15" s="1"/>
  <c r="I143" i="15"/>
  <c r="I148" i="15"/>
  <c r="I147" i="15"/>
  <c r="I142" i="15"/>
  <c r="I138" i="15"/>
  <c r="H159" i="15" s="1"/>
  <c r="H160" i="15" s="1"/>
  <c r="L139" i="15"/>
  <c r="L147" i="15"/>
  <c r="L146" i="15"/>
  <c r="L140" i="15"/>
  <c r="L143" i="15"/>
  <c r="L148" i="15"/>
  <c r="K161" i="15" s="1"/>
  <c r="L149" i="15"/>
  <c r="I149" i="15"/>
  <c r="I150" i="15"/>
  <c r="L142" i="15"/>
  <c r="L150" i="15"/>
  <c r="L141" i="15"/>
  <c r="K152" i="15" s="1"/>
  <c r="L144" i="15"/>
  <c r="K156" i="15" s="1"/>
  <c r="K157" i="15" s="1"/>
  <c r="L143" i="10"/>
  <c r="L149" i="13"/>
  <c r="L145" i="13"/>
  <c r="K158" i="13" s="1"/>
  <c r="L141" i="13"/>
  <c r="K152" i="13" s="1"/>
  <c r="L142" i="13"/>
  <c r="L148" i="13"/>
  <c r="L144" i="13"/>
  <c r="K156" i="13" s="1"/>
  <c r="K157" i="13" s="1"/>
  <c r="L140" i="13"/>
  <c r="L147" i="13"/>
  <c r="L143" i="13"/>
  <c r="L139" i="13"/>
  <c r="L150" i="13"/>
  <c r="L146" i="13"/>
  <c r="L138" i="13"/>
  <c r="K159" i="13" s="1"/>
  <c r="K160" i="13" s="1"/>
  <c r="I150" i="13"/>
  <c r="I146" i="13"/>
  <c r="I142" i="13"/>
  <c r="I138" i="13"/>
  <c r="H159" i="13" s="1"/>
  <c r="H160" i="13" s="1"/>
  <c r="I139" i="13"/>
  <c r="I149" i="13"/>
  <c r="I145" i="13"/>
  <c r="H158" i="13" s="1"/>
  <c r="I141" i="13"/>
  <c r="H152" i="13" s="1"/>
  <c r="I148" i="13"/>
  <c r="I144" i="13"/>
  <c r="H156" i="13" s="1"/>
  <c r="H157" i="13" s="1"/>
  <c r="I140" i="13"/>
  <c r="I147" i="13"/>
  <c r="I143" i="13"/>
  <c r="L142" i="10"/>
  <c r="L148" i="10"/>
  <c r="L145" i="10"/>
  <c r="K158" i="10" s="1"/>
  <c r="L139" i="10"/>
  <c r="L144" i="10"/>
  <c r="K156" i="10" s="1"/>
  <c r="K157" i="10" s="1"/>
  <c r="L149" i="10"/>
  <c r="L138" i="10"/>
  <c r="K159" i="10" s="1"/>
  <c r="K160" i="10" s="1"/>
  <c r="L146" i="10"/>
  <c r="L150" i="10"/>
  <c r="L140" i="10"/>
  <c r="L141" i="10"/>
  <c r="K152" i="10" s="1"/>
  <c r="I144" i="10"/>
  <c r="H156" i="10" s="1"/>
  <c r="H157" i="10" s="1"/>
  <c r="I149" i="10"/>
  <c r="L148" i="8"/>
  <c r="L141" i="8"/>
  <c r="K152" i="8" s="1"/>
  <c r="I147" i="10"/>
  <c r="I146" i="10"/>
  <c r="I140" i="10"/>
  <c r="I141" i="10"/>
  <c r="H152" i="10" s="1"/>
  <c r="C141" i="13"/>
  <c r="B152" i="13" s="1"/>
  <c r="I138" i="10"/>
  <c r="H159" i="10" s="1"/>
  <c r="H160" i="10" s="1"/>
  <c r="I142" i="10"/>
  <c r="I148" i="10"/>
  <c r="C145" i="13"/>
  <c r="B158" i="13" s="1"/>
  <c r="I145" i="10"/>
  <c r="H158" i="10" s="1"/>
  <c r="I139" i="10"/>
  <c r="I143" i="10"/>
  <c r="C149" i="13"/>
  <c r="L145" i="8"/>
  <c r="K158" i="8" s="1"/>
  <c r="L138" i="8"/>
  <c r="K159" i="8" s="1"/>
  <c r="K160" i="8" s="1"/>
  <c r="L150" i="8"/>
  <c r="L147" i="8"/>
  <c r="L142" i="8"/>
  <c r="L146" i="8"/>
  <c r="L139" i="8"/>
  <c r="L149" i="8"/>
  <c r="B161" i="15"/>
  <c r="I145" i="8"/>
  <c r="H158" i="8" s="1"/>
  <c r="E161" i="15"/>
  <c r="C138" i="13"/>
  <c r="B159" i="13" s="1"/>
  <c r="B160" i="13" s="1"/>
  <c r="C142" i="13"/>
  <c r="C146" i="13"/>
  <c r="C150" i="13"/>
  <c r="C139" i="13"/>
  <c r="C143" i="13"/>
  <c r="C147" i="13"/>
  <c r="L140" i="8"/>
  <c r="L144" i="8"/>
  <c r="K156" i="8" s="1"/>
  <c r="K157" i="8" s="1"/>
  <c r="C140" i="13"/>
  <c r="C144" i="13"/>
  <c r="B156" i="13" s="1"/>
  <c r="B157" i="13" s="1"/>
  <c r="H136" i="6"/>
  <c r="H153" i="15" s="1"/>
  <c r="H154" i="15" s="1"/>
  <c r="C149" i="14"/>
  <c r="C147" i="14"/>
  <c r="C145" i="14"/>
  <c r="B158" i="14" s="1"/>
  <c r="C144" i="14"/>
  <c r="B156" i="14" s="1"/>
  <c r="B157" i="14" s="1"/>
  <c r="C143" i="14"/>
  <c r="C142" i="14"/>
  <c r="C141" i="14"/>
  <c r="B152" i="14" s="1"/>
  <c r="C140" i="14"/>
  <c r="C139" i="14"/>
  <c r="C138" i="14"/>
  <c r="B159" i="14" s="1"/>
  <c r="B160" i="14" s="1"/>
  <c r="C150" i="14"/>
  <c r="C146" i="14"/>
  <c r="C148" i="14"/>
  <c r="F150" i="14"/>
  <c r="F149" i="14"/>
  <c r="F148" i="14"/>
  <c r="F147" i="14"/>
  <c r="F146" i="14"/>
  <c r="F145" i="14"/>
  <c r="E158" i="14" s="1"/>
  <c r="F143" i="14"/>
  <c r="F139" i="14"/>
  <c r="F142" i="14"/>
  <c r="F138" i="14"/>
  <c r="E159" i="14" s="1"/>
  <c r="E160" i="14" s="1"/>
  <c r="F141" i="14"/>
  <c r="E152" i="14" s="1"/>
  <c r="F144" i="14"/>
  <c r="E156" i="14" s="1"/>
  <c r="E157" i="14" s="1"/>
  <c r="F140" i="14"/>
  <c r="E161" i="13"/>
  <c r="K136" i="6"/>
  <c r="K153" i="15" s="1"/>
  <c r="K154" i="15" s="1"/>
  <c r="I149" i="8"/>
  <c r="K161" i="12"/>
  <c r="I141" i="8"/>
  <c r="H152" i="8" s="1"/>
  <c r="H161" i="12"/>
  <c r="C150" i="12"/>
  <c r="C149" i="12"/>
  <c r="C148" i="12"/>
  <c r="C147" i="12"/>
  <c r="C146" i="12"/>
  <c r="C145" i="12"/>
  <c r="B158" i="12" s="1"/>
  <c r="C144" i="12"/>
  <c r="B156" i="12" s="1"/>
  <c r="B157" i="12" s="1"/>
  <c r="C143" i="12"/>
  <c r="C142" i="12"/>
  <c r="C141" i="12"/>
  <c r="B152" i="12" s="1"/>
  <c r="C140" i="12"/>
  <c r="C139" i="12"/>
  <c r="C138" i="12"/>
  <c r="B159" i="12" s="1"/>
  <c r="B160" i="12" s="1"/>
  <c r="F150" i="12"/>
  <c r="F148" i="12"/>
  <c r="F146" i="12"/>
  <c r="F144" i="12"/>
  <c r="E156" i="12" s="1"/>
  <c r="E157" i="12" s="1"/>
  <c r="F142" i="12"/>
  <c r="F147" i="12"/>
  <c r="F143" i="12"/>
  <c r="F139" i="12"/>
  <c r="F140" i="12"/>
  <c r="F138" i="12"/>
  <c r="E159" i="12" s="1"/>
  <c r="E160" i="12" s="1"/>
  <c r="F149" i="12"/>
  <c r="F145" i="12"/>
  <c r="E158" i="12" s="1"/>
  <c r="F141" i="12"/>
  <c r="E152" i="12" s="1"/>
  <c r="I138" i="8"/>
  <c r="H159" i="8" s="1"/>
  <c r="H160" i="8" s="1"/>
  <c r="I142" i="8"/>
  <c r="I146" i="8"/>
  <c r="I150" i="8"/>
  <c r="E161" i="11"/>
  <c r="B161" i="11"/>
  <c r="I139" i="8"/>
  <c r="I143" i="8"/>
  <c r="I147" i="8"/>
  <c r="I140" i="8"/>
  <c r="I144" i="8"/>
  <c r="H156" i="8" s="1"/>
  <c r="H157" i="8" s="1"/>
  <c r="E132" i="6"/>
  <c r="E165" i="6" s="1"/>
  <c r="F150" i="10"/>
  <c r="F149" i="10"/>
  <c r="F148" i="10"/>
  <c r="F147" i="10"/>
  <c r="F146" i="10"/>
  <c r="F145" i="10"/>
  <c r="E158" i="10" s="1"/>
  <c r="F144" i="10"/>
  <c r="E156" i="10" s="1"/>
  <c r="E157" i="10" s="1"/>
  <c r="F142" i="10"/>
  <c r="F140" i="10"/>
  <c r="F138" i="10"/>
  <c r="E159" i="10" s="1"/>
  <c r="E160" i="10" s="1"/>
  <c r="F143" i="10"/>
  <c r="F141" i="10"/>
  <c r="E152" i="10" s="1"/>
  <c r="F139" i="10"/>
  <c r="C149" i="10"/>
  <c r="C147" i="10"/>
  <c r="C145" i="10"/>
  <c r="B158" i="10" s="1"/>
  <c r="C144" i="10"/>
  <c r="B156" i="10" s="1"/>
  <c r="B157" i="10" s="1"/>
  <c r="C143" i="10"/>
  <c r="C142" i="10"/>
  <c r="C141" i="10"/>
  <c r="B152" i="10" s="1"/>
  <c r="C140" i="10"/>
  <c r="C139" i="10"/>
  <c r="C138" i="10"/>
  <c r="B159" i="10" s="1"/>
  <c r="B160" i="10" s="1"/>
  <c r="C148" i="10"/>
  <c r="C150" i="10"/>
  <c r="C146" i="10"/>
  <c r="F149" i="8"/>
  <c r="F147" i="8"/>
  <c r="F145" i="8"/>
  <c r="E158" i="8" s="1"/>
  <c r="F143" i="8"/>
  <c r="F141" i="8"/>
  <c r="E152" i="8" s="1"/>
  <c r="F139" i="8"/>
  <c r="F150" i="8"/>
  <c r="F148" i="8"/>
  <c r="F146" i="8"/>
  <c r="F144" i="8"/>
  <c r="E156" i="8" s="1"/>
  <c r="E157" i="8" s="1"/>
  <c r="F142" i="8"/>
  <c r="F140" i="8"/>
  <c r="F138" i="8"/>
  <c r="E159" i="8" s="1"/>
  <c r="E160" i="8" s="1"/>
  <c r="C150" i="8"/>
  <c r="C149" i="8"/>
  <c r="C148" i="8"/>
  <c r="C147" i="8"/>
  <c r="C146" i="8"/>
  <c r="C145" i="8"/>
  <c r="B158" i="8" s="1"/>
  <c r="C144" i="8"/>
  <c r="B156" i="8" s="1"/>
  <c r="B157" i="8" s="1"/>
  <c r="C143" i="8"/>
  <c r="C142" i="8"/>
  <c r="C141" i="8"/>
  <c r="B152" i="8" s="1"/>
  <c r="C140" i="8"/>
  <c r="C139" i="8"/>
  <c r="C138" i="8"/>
  <c r="B159" i="8" s="1"/>
  <c r="B160" i="8" s="1"/>
  <c r="B161" i="7"/>
  <c r="H127" i="6"/>
  <c r="K127" i="6"/>
  <c r="F148" i="9" l="1"/>
  <c r="F142" i="9"/>
  <c r="F150" i="9"/>
  <c r="F140" i="9"/>
  <c r="F141" i="9"/>
  <c r="E152" i="9" s="1"/>
  <c r="F144" i="9"/>
  <c r="E156" i="9" s="1"/>
  <c r="E157" i="9" s="1"/>
  <c r="F139" i="9"/>
  <c r="F147" i="9"/>
  <c r="F145" i="9"/>
  <c r="E158" i="9" s="1"/>
  <c r="B161" i="9"/>
  <c r="F143" i="9"/>
  <c r="F138" i="9"/>
  <c r="E159" i="9" s="1"/>
  <c r="E160" i="9" s="1"/>
  <c r="F146" i="9"/>
  <c r="K161" i="14"/>
  <c r="I144" i="14"/>
  <c r="H156" i="14" s="1"/>
  <c r="H157" i="14" s="1"/>
  <c r="B161" i="13"/>
  <c r="I141" i="14"/>
  <c r="H152" i="14" s="1"/>
  <c r="I139" i="14"/>
  <c r="I140" i="14"/>
  <c r="I138" i="14"/>
  <c r="H159" i="14" s="1"/>
  <c r="H160" i="14" s="1"/>
  <c r="I150" i="14"/>
  <c r="I149" i="14"/>
  <c r="I147" i="14"/>
  <c r="I148" i="14"/>
  <c r="I146" i="14"/>
  <c r="I145" i="14"/>
  <c r="H158" i="14" s="1"/>
  <c r="I143" i="14"/>
  <c r="K161" i="11"/>
  <c r="H161" i="11"/>
  <c r="E161" i="7"/>
  <c r="H161" i="9"/>
  <c r="H155" i="15"/>
  <c r="K161" i="7"/>
  <c r="H161" i="15"/>
  <c r="K155" i="15"/>
  <c r="K163" i="15" s="1"/>
  <c r="K166" i="15" s="1"/>
  <c r="H161" i="13"/>
  <c r="K161" i="13"/>
  <c r="I146" i="6"/>
  <c r="K161" i="10"/>
  <c r="L144" i="6"/>
  <c r="K156" i="6" s="1"/>
  <c r="K157" i="6" s="1"/>
  <c r="H153" i="10"/>
  <c r="H154" i="10" s="1"/>
  <c r="H155" i="10" s="1"/>
  <c r="I140" i="6"/>
  <c r="I150" i="6"/>
  <c r="I144" i="6"/>
  <c r="H156" i="6" s="1"/>
  <c r="H157" i="6" s="1"/>
  <c r="H153" i="6"/>
  <c r="H154" i="6" s="1"/>
  <c r="I145" i="6"/>
  <c r="H158" i="6" s="1"/>
  <c r="L148" i="6"/>
  <c r="L139" i="6"/>
  <c r="L149" i="6"/>
  <c r="L143" i="6"/>
  <c r="K153" i="7"/>
  <c r="K154" i="7" s="1"/>
  <c r="K155" i="7" s="1"/>
  <c r="K153" i="11"/>
  <c r="K154" i="11" s="1"/>
  <c r="K155" i="11" s="1"/>
  <c r="H161" i="10"/>
  <c r="K153" i="6"/>
  <c r="K154" i="6" s="1"/>
  <c r="I139" i="6"/>
  <c r="I147" i="6"/>
  <c r="L140" i="6"/>
  <c r="L145" i="6"/>
  <c r="K158" i="6" s="1"/>
  <c r="L141" i="6"/>
  <c r="K152" i="6" s="1"/>
  <c r="L147" i="6"/>
  <c r="I138" i="6"/>
  <c r="H159" i="6" s="1"/>
  <c r="H160" i="6" s="1"/>
  <c r="I141" i="6"/>
  <c r="H152" i="6" s="1"/>
  <c r="I149" i="6"/>
  <c r="K161" i="8"/>
  <c r="H153" i="8"/>
  <c r="H154" i="8" s="1"/>
  <c r="H155" i="8" s="1"/>
  <c r="H153" i="12"/>
  <c r="H154" i="12" s="1"/>
  <c r="H155" i="12" s="1"/>
  <c r="H163" i="12" s="1"/>
  <c r="L138" i="6"/>
  <c r="K159" i="6" s="1"/>
  <c r="K160" i="6" s="1"/>
  <c r="L142" i="6"/>
  <c r="L146" i="6"/>
  <c r="L150" i="6"/>
  <c r="I142" i="6"/>
  <c r="I143" i="6"/>
  <c r="I148" i="6"/>
  <c r="K153" i="8"/>
  <c r="K154" i="8" s="1"/>
  <c r="K155" i="8" s="1"/>
  <c r="H153" i="7"/>
  <c r="H154" i="7" s="1"/>
  <c r="H155" i="7" s="1"/>
  <c r="H163" i="7" s="1"/>
  <c r="H166" i="7" s="1"/>
  <c r="K153" i="10"/>
  <c r="K154" i="10" s="1"/>
  <c r="K155" i="10" s="1"/>
  <c r="H153" i="9"/>
  <c r="H154" i="9" s="1"/>
  <c r="H155" i="9" s="1"/>
  <c r="H153" i="11"/>
  <c r="H154" i="11" s="1"/>
  <c r="H155" i="11" s="1"/>
  <c r="K153" i="9"/>
  <c r="K154" i="9" s="1"/>
  <c r="K155" i="9" s="1"/>
  <c r="K163" i="9" s="1"/>
  <c r="K166" i="9" s="1"/>
  <c r="K153" i="12"/>
  <c r="K154" i="12" s="1"/>
  <c r="K155" i="12" s="1"/>
  <c r="K163" i="12" s="1"/>
  <c r="K166" i="12" s="1"/>
  <c r="B161" i="14"/>
  <c r="K153" i="13"/>
  <c r="K154" i="13" s="1"/>
  <c r="K155" i="13" s="1"/>
  <c r="K153" i="14"/>
  <c r="K154" i="14" s="1"/>
  <c r="K155" i="14" s="1"/>
  <c r="E161" i="14"/>
  <c r="H153" i="13"/>
  <c r="H154" i="13" s="1"/>
  <c r="H155" i="13" s="1"/>
  <c r="H153" i="14"/>
  <c r="H154" i="14" s="1"/>
  <c r="E161" i="8"/>
  <c r="H161" i="8"/>
  <c r="B161" i="10"/>
  <c r="E161" i="10"/>
  <c r="E161" i="12"/>
  <c r="B161" i="12"/>
  <c r="B161" i="8"/>
  <c r="K128" i="6"/>
  <c r="K132" i="6"/>
  <c r="H128" i="6"/>
  <c r="H132" i="6"/>
  <c r="K165" i="6" s="1"/>
  <c r="B136" i="6"/>
  <c r="B153" i="15" s="1"/>
  <c r="B154" i="15" s="1"/>
  <c r="B155" i="15" s="1"/>
  <c r="B163" i="15" s="1"/>
  <c r="E136" i="6"/>
  <c r="E153" i="15" s="1"/>
  <c r="E154" i="15" s="1"/>
  <c r="E155" i="15" s="1"/>
  <c r="E163" i="15" s="1"/>
  <c r="E166" i="15" s="1"/>
  <c r="H161" i="14" l="1"/>
  <c r="K163" i="7"/>
  <c r="K166" i="7" s="1"/>
  <c r="E161" i="9"/>
  <c r="K163" i="14"/>
  <c r="K166" i="14" s="1"/>
  <c r="H155" i="14"/>
  <c r="K163" i="11"/>
  <c r="K166" i="11" s="1"/>
  <c r="H163" i="11"/>
  <c r="H163" i="9"/>
  <c r="H166" i="9" s="1"/>
  <c r="H161" i="6"/>
  <c r="H163" i="15"/>
  <c r="H166" i="15" s="1"/>
  <c r="K163" i="10"/>
  <c r="K166" i="10" s="1"/>
  <c r="K163" i="13"/>
  <c r="K166" i="13" s="1"/>
  <c r="H163" i="13"/>
  <c r="H166" i="13" s="1"/>
  <c r="K163" i="8"/>
  <c r="K166" i="8" s="1"/>
  <c r="H155" i="6"/>
  <c r="H163" i="10"/>
  <c r="H166" i="10" s="1"/>
  <c r="K155" i="6"/>
  <c r="B165" i="12"/>
  <c r="E167" i="12" s="1"/>
  <c r="H166" i="12"/>
  <c r="H163" i="8"/>
  <c r="K161" i="6"/>
  <c r="B166" i="15"/>
  <c r="H165" i="15"/>
  <c r="E153" i="13"/>
  <c r="E154" i="13" s="1"/>
  <c r="E155" i="13" s="1"/>
  <c r="E163" i="13" s="1"/>
  <c r="E166" i="13" s="1"/>
  <c r="E153" i="14"/>
  <c r="E154" i="14" s="1"/>
  <c r="E155" i="14" s="1"/>
  <c r="E163" i="14" s="1"/>
  <c r="E166" i="14" s="1"/>
  <c r="B153" i="13"/>
  <c r="B154" i="13" s="1"/>
  <c r="B155" i="13" s="1"/>
  <c r="B163" i="13" s="1"/>
  <c r="B153" i="14"/>
  <c r="B154" i="14" s="1"/>
  <c r="B155" i="14" s="1"/>
  <c r="B163" i="14" s="1"/>
  <c r="E153" i="11"/>
  <c r="E154" i="11" s="1"/>
  <c r="E155" i="11" s="1"/>
  <c r="E163" i="11" s="1"/>
  <c r="E166" i="11" s="1"/>
  <c r="E153" i="12"/>
  <c r="E154" i="12" s="1"/>
  <c r="E155" i="12" s="1"/>
  <c r="E163" i="12" s="1"/>
  <c r="E166" i="12" s="1"/>
  <c r="B153" i="11"/>
  <c r="B154" i="11" s="1"/>
  <c r="B155" i="11" s="1"/>
  <c r="B163" i="11" s="1"/>
  <c r="B166" i="11" s="1"/>
  <c r="B153" i="12"/>
  <c r="B154" i="12" s="1"/>
  <c r="B155" i="12" s="1"/>
  <c r="B163" i="12" s="1"/>
  <c r="E153" i="9"/>
  <c r="E154" i="9" s="1"/>
  <c r="E155" i="9" s="1"/>
  <c r="E153" i="10"/>
  <c r="E154" i="10" s="1"/>
  <c r="E155" i="10" s="1"/>
  <c r="E163" i="10" s="1"/>
  <c r="E166" i="10" s="1"/>
  <c r="B153" i="9"/>
  <c r="B154" i="9" s="1"/>
  <c r="B155" i="9" s="1"/>
  <c r="B163" i="9" s="1"/>
  <c r="B166" i="9" s="1"/>
  <c r="B153" i="10"/>
  <c r="B154" i="10" s="1"/>
  <c r="B155" i="10" s="1"/>
  <c r="B163" i="10" s="1"/>
  <c r="E153" i="7"/>
  <c r="E154" i="7" s="1"/>
  <c r="E155" i="7" s="1"/>
  <c r="E163" i="7" s="1"/>
  <c r="E166" i="7" s="1"/>
  <c r="E153" i="8"/>
  <c r="E154" i="8" s="1"/>
  <c r="E155" i="8" s="1"/>
  <c r="E163" i="8" s="1"/>
  <c r="E166" i="8" s="1"/>
  <c r="B153" i="7"/>
  <c r="B154" i="7" s="1"/>
  <c r="B155" i="7" s="1"/>
  <c r="B163" i="7" s="1"/>
  <c r="B153" i="8"/>
  <c r="B154" i="8" s="1"/>
  <c r="B155" i="8" s="1"/>
  <c r="B163" i="8" s="1"/>
  <c r="C150" i="6"/>
  <c r="C149" i="6"/>
  <c r="C148" i="6"/>
  <c r="C147" i="6"/>
  <c r="C146" i="6"/>
  <c r="B153" i="6"/>
  <c r="B154" i="6" s="1"/>
  <c r="C144" i="6"/>
  <c r="B156" i="6" s="1"/>
  <c r="B157" i="6" s="1"/>
  <c r="C142" i="6"/>
  <c r="C140" i="6"/>
  <c r="C138" i="6"/>
  <c r="B159" i="6" s="1"/>
  <c r="B160" i="6" s="1"/>
  <c r="C145" i="6"/>
  <c r="B158" i="6" s="1"/>
  <c r="C143" i="6"/>
  <c r="C141" i="6"/>
  <c r="B152" i="6" s="1"/>
  <c r="C139" i="6"/>
  <c r="F150" i="6"/>
  <c r="F149" i="6"/>
  <c r="F148" i="6"/>
  <c r="F147" i="6"/>
  <c r="F146" i="6"/>
  <c r="F145" i="6"/>
  <c r="E158" i="6" s="1"/>
  <c r="F144" i="6"/>
  <c r="E156" i="6" s="1"/>
  <c r="E157" i="6" s="1"/>
  <c r="F143" i="6"/>
  <c r="F142" i="6"/>
  <c r="F141" i="6"/>
  <c r="E152" i="6" s="1"/>
  <c r="F140" i="6"/>
  <c r="F139" i="6"/>
  <c r="F138" i="6"/>
  <c r="E159" i="6" s="1"/>
  <c r="E160" i="6" s="1"/>
  <c r="E153" i="6"/>
  <c r="E154" i="6" s="1"/>
  <c r="H163" i="14" l="1"/>
  <c r="B165" i="14" s="1"/>
  <c r="E163" i="9"/>
  <c r="E166" i="9" s="1"/>
  <c r="B165" i="7"/>
  <c r="B167" i="7" s="1"/>
  <c r="B168" i="7" s="1"/>
  <c r="B165" i="11"/>
  <c r="E167" i="11" s="1"/>
  <c r="E168" i="11" s="1"/>
  <c r="H166" i="11"/>
  <c r="B165" i="9"/>
  <c r="E167" i="9" s="1"/>
  <c r="E168" i="9" s="1"/>
  <c r="H163" i="6"/>
  <c r="H166" i="6" s="1"/>
  <c r="B165" i="15"/>
  <c r="E167" i="15" s="1"/>
  <c r="E168" i="15" s="1"/>
  <c r="B165" i="10"/>
  <c r="E167" i="10" s="1"/>
  <c r="E168" i="10" s="1"/>
  <c r="B165" i="13"/>
  <c r="B167" i="13" s="1"/>
  <c r="B167" i="12"/>
  <c r="B172" i="12" s="1"/>
  <c r="B165" i="8"/>
  <c r="B167" i="8" s="1"/>
  <c r="K163" i="6"/>
  <c r="K166" i="6" s="1"/>
  <c r="H166" i="8"/>
  <c r="H165" i="11"/>
  <c r="H167" i="11" s="1"/>
  <c r="H165" i="13"/>
  <c r="H167" i="13" s="1"/>
  <c r="B166" i="13"/>
  <c r="H167" i="15"/>
  <c r="K167" i="15"/>
  <c r="B166" i="14"/>
  <c r="H165" i="14"/>
  <c r="E172" i="12"/>
  <c r="E205" i="12" s="1"/>
  <c r="E168" i="12"/>
  <c r="K176" i="12"/>
  <c r="H176" i="12"/>
  <c r="H165" i="7"/>
  <c r="K167" i="7" s="1"/>
  <c r="H165" i="12"/>
  <c r="B166" i="12"/>
  <c r="B166" i="10"/>
  <c r="H165" i="10"/>
  <c r="B166" i="7"/>
  <c r="H165" i="8"/>
  <c r="B166" i="8"/>
  <c r="E161" i="6"/>
  <c r="B161" i="6"/>
  <c r="E155" i="6"/>
  <c r="B155" i="6"/>
  <c r="H166" i="14" l="1"/>
  <c r="B167" i="14"/>
  <c r="B172" i="14" s="1"/>
  <c r="E167" i="14"/>
  <c r="E172" i="14" s="1"/>
  <c r="E205" i="14" s="1"/>
  <c r="H165" i="9"/>
  <c r="K167" i="9" s="1"/>
  <c r="K172" i="9" s="1"/>
  <c r="E167" i="7"/>
  <c r="E172" i="7" s="1"/>
  <c r="E205" i="7" s="1"/>
  <c r="B172" i="7"/>
  <c r="B167" i="11"/>
  <c r="B168" i="11" s="1"/>
  <c r="H176" i="11"/>
  <c r="I188" i="11" s="1"/>
  <c r="E172" i="11"/>
  <c r="E205" i="11" s="1"/>
  <c r="K176" i="11"/>
  <c r="L187" i="11" s="1"/>
  <c r="E172" i="9"/>
  <c r="E205" i="9" s="1"/>
  <c r="H176" i="9"/>
  <c r="I184" i="9" s="1"/>
  <c r="H196" i="9" s="1"/>
  <c r="H197" i="9" s="1"/>
  <c r="K176" i="9"/>
  <c r="L188" i="9" s="1"/>
  <c r="B167" i="9"/>
  <c r="B168" i="9" s="1"/>
  <c r="H176" i="15"/>
  <c r="I183" i="15" s="1"/>
  <c r="E172" i="15"/>
  <c r="E205" i="15" s="1"/>
  <c r="K176" i="15"/>
  <c r="L187" i="15" s="1"/>
  <c r="B167" i="15"/>
  <c r="B168" i="15" s="1"/>
  <c r="E172" i="10"/>
  <c r="E205" i="10" s="1"/>
  <c r="H176" i="10"/>
  <c r="I190" i="10" s="1"/>
  <c r="K176" i="10"/>
  <c r="L184" i="10" s="1"/>
  <c r="K196" i="10" s="1"/>
  <c r="K197" i="10" s="1"/>
  <c r="B167" i="10"/>
  <c r="B172" i="10" s="1"/>
  <c r="E167" i="8"/>
  <c r="E168" i="8" s="1"/>
  <c r="E167" i="13"/>
  <c r="E172" i="13" s="1"/>
  <c r="E205" i="13" s="1"/>
  <c r="B168" i="12"/>
  <c r="B165" i="6"/>
  <c r="B167" i="6" s="1"/>
  <c r="B172" i="6" s="1"/>
  <c r="B172" i="11"/>
  <c r="H167" i="7"/>
  <c r="E176" i="7" s="1"/>
  <c r="K176" i="7"/>
  <c r="L180" i="7" s="1"/>
  <c r="K167" i="11"/>
  <c r="K172" i="11" s="1"/>
  <c r="K167" i="13"/>
  <c r="K172" i="13" s="1"/>
  <c r="H167" i="9"/>
  <c r="E176" i="9" s="1"/>
  <c r="K172" i="15"/>
  <c r="K168" i="15"/>
  <c r="B176" i="15"/>
  <c r="H172" i="15"/>
  <c r="K205" i="15" s="1"/>
  <c r="H168" i="15"/>
  <c r="E176" i="15"/>
  <c r="B172" i="13"/>
  <c r="B168" i="13"/>
  <c r="H167" i="14"/>
  <c r="K167" i="14"/>
  <c r="E176" i="13"/>
  <c r="H168" i="13"/>
  <c r="B176" i="13"/>
  <c r="H172" i="13"/>
  <c r="K205" i="13" s="1"/>
  <c r="L190" i="12"/>
  <c r="L189" i="12"/>
  <c r="L188" i="12"/>
  <c r="L187" i="12"/>
  <c r="L186" i="12"/>
  <c r="L185" i="12"/>
  <c r="K198" i="12" s="1"/>
  <c r="L184" i="12"/>
  <c r="K196" i="12" s="1"/>
  <c r="K197" i="12" s="1"/>
  <c r="L183" i="12"/>
  <c r="L182" i="12"/>
  <c r="L181" i="12"/>
  <c r="K192" i="12" s="1"/>
  <c r="L180" i="12"/>
  <c r="L179" i="12"/>
  <c r="L178" i="12"/>
  <c r="K199" i="12" s="1"/>
  <c r="K200" i="12" s="1"/>
  <c r="K167" i="12"/>
  <c r="H167" i="12"/>
  <c r="I190" i="12"/>
  <c r="I189" i="12"/>
  <c r="I188" i="12"/>
  <c r="I187" i="12"/>
  <c r="I186" i="12"/>
  <c r="I185" i="12"/>
  <c r="H198" i="12" s="1"/>
  <c r="I184" i="12"/>
  <c r="H196" i="12" s="1"/>
  <c r="H197" i="12" s="1"/>
  <c r="I183" i="12"/>
  <c r="I182" i="12"/>
  <c r="I181" i="12"/>
  <c r="H192" i="12" s="1"/>
  <c r="I180" i="12"/>
  <c r="I179" i="12"/>
  <c r="I178" i="12"/>
  <c r="H199" i="12" s="1"/>
  <c r="H200" i="12" s="1"/>
  <c r="E176" i="11"/>
  <c r="H168" i="11"/>
  <c r="B176" i="11"/>
  <c r="H172" i="11"/>
  <c r="K205" i="11" s="1"/>
  <c r="K167" i="10"/>
  <c r="H167" i="10"/>
  <c r="B172" i="8"/>
  <c r="B168" i="8"/>
  <c r="H167" i="8"/>
  <c r="K167" i="8"/>
  <c r="K168" i="7"/>
  <c r="K172" i="7"/>
  <c r="E163" i="6"/>
  <c r="E166" i="6" s="1"/>
  <c r="B163" i="6"/>
  <c r="B166" i="6" s="1"/>
  <c r="B168" i="14" l="1"/>
  <c r="K176" i="14"/>
  <c r="L188" i="14" s="1"/>
  <c r="E168" i="14"/>
  <c r="H176" i="14"/>
  <c r="I187" i="14" s="1"/>
  <c r="K168" i="9"/>
  <c r="E168" i="7"/>
  <c r="H176" i="7"/>
  <c r="I183" i="7" s="1"/>
  <c r="L185" i="11"/>
  <c r="K198" i="11" s="1"/>
  <c r="L179" i="11"/>
  <c r="L188" i="11"/>
  <c r="I185" i="11"/>
  <c r="H198" i="11" s="1"/>
  <c r="L186" i="11"/>
  <c r="I180" i="11"/>
  <c r="I178" i="11"/>
  <c r="H199" i="11" s="1"/>
  <c r="H200" i="11" s="1"/>
  <c r="L183" i="11"/>
  <c r="L190" i="11"/>
  <c r="L189" i="11"/>
  <c r="L184" i="11"/>
  <c r="K196" i="11" s="1"/>
  <c r="K197" i="11" s="1"/>
  <c r="I189" i="9"/>
  <c r="L182" i="11"/>
  <c r="L181" i="11"/>
  <c r="K192" i="11" s="1"/>
  <c r="L180" i="11"/>
  <c r="L178" i="11"/>
  <c r="K199" i="11" s="1"/>
  <c r="K200" i="11" s="1"/>
  <c r="I187" i="11"/>
  <c r="I181" i="11"/>
  <c r="H192" i="11" s="1"/>
  <c r="I182" i="11"/>
  <c r="I183" i="11"/>
  <c r="I190" i="11"/>
  <c r="I184" i="11"/>
  <c r="H196" i="11" s="1"/>
  <c r="H197" i="11" s="1"/>
  <c r="I179" i="11"/>
  <c r="I186" i="11"/>
  <c r="I189" i="11"/>
  <c r="L179" i="9"/>
  <c r="L182" i="9"/>
  <c r="L184" i="9"/>
  <c r="K196" i="9" s="1"/>
  <c r="K197" i="9" s="1"/>
  <c r="L187" i="9"/>
  <c r="L180" i="9"/>
  <c r="L183" i="9"/>
  <c r="L178" i="9"/>
  <c r="K199" i="9" s="1"/>
  <c r="K200" i="9" s="1"/>
  <c r="I182" i="9"/>
  <c r="I187" i="9"/>
  <c r="I183" i="9"/>
  <c r="I178" i="9"/>
  <c r="H199" i="9" s="1"/>
  <c r="H200" i="9" s="1"/>
  <c r="I185" i="9"/>
  <c r="H198" i="9" s="1"/>
  <c r="I181" i="9"/>
  <c r="H192" i="9" s="1"/>
  <c r="I180" i="9"/>
  <c r="I188" i="9"/>
  <c r="I190" i="9"/>
  <c r="I179" i="9"/>
  <c r="I186" i="9"/>
  <c r="L181" i="9"/>
  <c r="K192" i="9" s="1"/>
  <c r="L185" i="9"/>
  <c r="K198" i="9" s="1"/>
  <c r="L190" i="9"/>
  <c r="L189" i="9"/>
  <c r="L186" i="9"/>
  <c r="B172" i="9"/>
  <c r="I184" i="15"/>
  <c r="H196" i="15" s="1"/>
  <c r="H197" i="15" s="1"/>
  <c r="I185" i="15"/>
  <c r="H198" i="15" s="1"/>
  <c r="I186" i="15"/>
  <c r="I187" i="15"/>
  <c r="I190" i="15"/>
  <c r="I179" i="15"/>
  <c r="B172" i="15"/>
  <c r="L180" i="15"/>
  <c r="I189" i="10"/>
  <c r="L184" i="15"/>
  <c r="K196" i="15" s="1"/>
  <c r="K197" i="15" s="1"/>
  <c r="L188" i="15"/>
  <c r="I178" i="15"/>
  <c r="H199" i="15" s="1"/>
  <c r="H200" i="15" s="1"/>
  <c r="I188" i="15"/>
  <c r="I181" i="15"/>
  <c r="H192" i="15" s="1"/>
  <c r="I189" i="15"/>
  <c r="I182" i="15"/>
  <c r="I180" i="15"/>
  <c r="L181" i="15"/>
  <c r="K192" i="15" s="1"/>
  <c r="L185" i="15"/>
  <c r="K198" i="15" s="1"/>
  <c r="L189" i="15"/>
  <c r="L178" i="15"/>
  <c r="K199" i="15" s="1"/>
  <c r="K200" i="15" s="1"/>
  <c r="L182" i="15"/>
  <c r="L186" i="15"/>
  <c r="L190" i="15"/>
  <c r="L179" i="15"/>
  <c r="L183" i="15"/>
  <c r="I184" i="10"/>
  <c r="H196" i="10" s="1"/>
  <c r="H197" i="10" s="1"/>
  <c r="I181" i="10"/>
  <c r="H192" i="10" s="1"/>
  <c r="L180" i="10"/>
  <c r="I180" i="10"/>
  <c r="I188" i="10"/>
  <c r="I185" i="10"/>
  <c r="H198" i="10" s="1"/>
  <c r="I178" i="10"/>
  <c r="H199" i="10" s="1"/>
  <c r="H200" i="10" s="1"/>
  <c r="I182" i="10"/>
  <c r="I186" i="10"/>
  <c r="I179" i="10"/>
  <c r="I183" i="10"/>
  <c r="I187" i="10"/>
  <c r="L183" i="10"/>
  <c r="L186" i="10"/>
  <c r="L185" i="10"/>
  <c r="K198" i="10" s="1"/>
  <c r="L188" i="10"/>
  <c r="L178" i="10"/>
  <c r="K199" i="10" s="1"/>
  <c r="K200" i="10" s="1"/>
  <c r="L179" i="10"/>
  <c r="L187" i="10"/>
  <c r="L182" i="10"/>
  <c r="L190" i="10"/>
  <c r="L181" i="10"/>
  <c r="K192" i="10" s="1"/>
  <c r="L189" i="10"/>
  <c r="B168" i="10"/>
  <c r="E168" i="13"/>
  <c r="K176" i="8"/>
  <c r="L186" i="8" s="1"/>
  <c r="H176" i="8"/>
  <c r="I188" i="8" s="1"/>
  <c r="H176" i="13"/>
  <c r="I188" i="13" s="1"/>
  <c r="E172" i="8"/>
  <c r="E205" i="8" s="1"/>
  <c r="K168" i="13"/>
  <c r="B168" i="6"/>
  <c r="K176" i="13"/>
  <c r="L189" i="13" s="1"/>
  <c r="E167" i="6"/>
  <c r="H176" i="6" s="1"/>
  <c r="H193" i="15" s="1"/>
  <c r="H194" i="15" s="1"/>
  <c r="L190" i="7"/>
  <c r="L185" i="7"/>
  <c r="K198" i="7" s="1"/>
  <c r="B176" i="7"/>
  <c r="C188" i="7" s="1"/>
  <c r="L182" i="7"/>
  <c r="L188" i="7"/>
  <c r="L179" i="7"/>
  <c r="L183" i="7"/>
  <c r="H172" i="7"/>
  <c r="K205" i="7" s="1"/>
  <c r="H168" i="7"/>
  <c r="L184" i="7"/>
  <c r="K196" i="7" s="1"/>
  <c r="K197" i="7" s="1"/>
  <c r="K168" i="11"/>
  <c r="I187" i="7"/>
  <c r="L187" i="7"/>
  <c r="L189" i="7"/>
  <c r="L181" i="7"/>
  <c r="K192" i="7" s="1"/>
  <c r="L186" i="7"/>
  <c r="L178" i="7"/>
  <c r="H168" i="9"/>
  <c r="H172" i="9"/>
  <c r="K205" i="9" s="1"/>
  <c r="B176" i="9"/>
  <c r="C187" i="9" s="1"/>
  <c r="F190" i="15"/>
  <c r="F189" i="15"/>
  <c r="F188" i="15"/>
  <c r="F187" i="15"/>
  <c r="F186" i="15"/>
  <c r="F185" i="15"/>
  <c r="E198" i="15" s="1"/>
  <c r="F184" i="15"/>
  <c r="E196" i="15" s="1"/>
  <c r="E197" i="15" s="1"/>
  <c r="F183" i="15"/>
  <c r="F182" i="15"/>
  <c r="F181" i="15"/>
  <c r="E192" i="15" s="1"/>
  <c r="F180" i="15"/>
  <c r="F179" i="15"/>
  <c r="F178" i="15"/>
  <c r="E199" i="15" s="1"/>
  <c r="E200" i="15" s="1"/>
  <c r="C189" i="15"/>
  <c r="C187" i="15"/>
  <c r="C185" i="15"/>
  <c r="B198" i="15" s="1"/>
  <c r="C179" i="15"/>
  <c r="C190" i="15"/>
  <c r="C188" i="15"/>
  <c r="C186" i="15"/>
  <c r="C184" i="15"/>
  <c r="B196" i="15" s="1"/>
  <c r="B197" i="15" s="1"/>
  <c r="C182" i="15"/>
  <c r="C180" i="15"/>
  <c r="C178" i="15"/>
  <c r="B199" i="15" s="1"/>
  <c r="B200" i="15" s="1"/>
  <c r="C183" i="15"/>
  <c r="C181" i="15"/>
  <c r="B192" i="15" s="1"/>
  <c r="L190" i="14"/>
  <c r="K168" i="14"/>
  <c r="K172" i="14"/>
  <c r="H172" i="14"/>
  <c r="K205" i="14" s="1"/>
  <c r="B176" i="14"/>
  <c r="H168" i="14"/>
  <c r="E176" i="14"/>
  <c r="H201" i="12"/>
  <c r="F190" i="13"/>
  <c r="F189" i="13"/>
  <c r="F188" i="13"/>
  <c r="F187" i="13"/>
  <c r="F186" i="13"/>
  <c r="F185" i="13"/>
  <c r="E198" i="13" s="1"/>
  <c r="F184" i="13"/>
  <c r="E196" i="13" s="1"/>
  <c r="E197" i="13" s="1"/>
  <c r="F183" i="13"/>
  <c r="F182" i="13"/>
  <c r="F181" i="13"/>
  <c r="E192" i="13" s="1"/>
  <c r="F180" i="13"/>
  <c r="F179" i="13"/>
  <c r="F178" i="13"/>
  <c r="E199" i="13" s="1"/>
  <c r="E200" i="13" s="1"/>
  <c r="C190" i="13"/>
  <c r="C189" i="13"/>
  <c r="C188" i="13"/>
  <c r="C187" i="13"/>
  <c r="C186" i="13"/>
  <c r="C185" i="13"/>
  <c r="B198" i="13" s="1"/>
  <c r="C184" i="13"/>
  <c r="B196" i="13" s="1"/>
  <c r="B197" i="13" s="1"/>
  <c r="C183" i="13"/>
  <c r="C182" i="13"/>
  <c r="C181" i="13"/>
  <c r="B192" i="13" s="1"/>
  <c r="C180" i="13"/>
  <c r="C179" i="13"/>
  <c r="C178" i="13"/>
  <c r="B199" i="13" s="1"/>
  <c r="B200" i="13" s="1"/>
  <c r="E176" i="12"/>
  <c r="H168" i="12"/>
  <c r="B176" i="12"/>
  <c r="H172" i="12"/>
  <c r="K205" i="12" s="1"/>
  <c r="K201" i="12"/>
  <c r="K172" i="12"/>
  <c r="K168" i="12"/>
  <c r="C190" i="11"/>
  <c r="C189" i="11"/>
  <c r="C188" i="11"/>
  <c r="C187" i="11"/>
  <c r="C186" i="11"/>
  <c r="C185" i="11"/>
  <c r="B198" i="11" s="1"/>
  <c r="C184" i="11"/>
  <c r="B196" i="11" s="1"/>
  <c r="B197" i="11" s="1"/>
  <c r="C183" i="11"/>
  <c r="C182" i="11"/>
  <c r="C181" i="11"/>
  <c r="B192" i="11" s="1"/>
  <c r="C180" i="11"/>
  <c r="C179" i="11"/>
  <c r="C178" i="11"/>
  <c r="B199" i="11" s="1"/>
  <c r="B200" i="11" s="1"/>
  <c r="F190" i="11"/>
  <c r="F189" i="11"/>
  <c r="F188" i="11"/>
  <c r="F187" i="11"/>
  <c r="F186" i="11"/>
  <c r="F185" i="11"/>
  <c r="E198" i="11" s="1"/>
  <c r="F184" i="11"/>
  <c r="E196" i="11" s="1"/>
  <c r="E197" i="11" s="1"/>
  <c r="F183" i="11"/>
  <c r="F182" i="11"/>
  <c r="F181" i="11"/>
  <c r="E192" i="11" s="1"/>
  <c r="F180" i="11"/>
  <c r="F179" i="11"/>
  <c r="F178" i="11"/>
  <c r="E199" i="11" s="1"/>
  <c r="E200" i="11" s="1"/>
  <c r="H172" i="10"/>
  <c r="K205" i="10" s="1"/>
  <c r="E176" i="10"/>
  <c r="B176" i="10"/>
  <c r="H168" i="10"/>
  <c r="K168" i="10"/>
  <c r="K172" i="10"/>
  <c r="F190" i="9"/>
  <c r="F189" i="9"/>
  <c r="F188" i="9"/>
  <c r="F187" i="9"/>
  <c r="F186" i="9"/>
  <c r="F185" i="9"/>
  <c r="E198" i="9" s="1"/>
  <c r="F184" i="9"/>
  <c r="E196" i="9" s="1"/>
  <c r="E197" i="9" s="1"/>
  <c r="F183" i="9"/>
  <c r="F182" i="9"/>
  <c r="F181" i="9"/>
  <c r="E192" i="9" s="1"/>
  <c r="F180" i="9"/>
  <c r="F179" i="9"/>
  <c r="F178" i="9"/>
  <c r="E199" i="9" s="1"/>
  <c r="E200" i="9" s="1"/>
  <c r="K172" i="8"/>
  <c r="K168" i="8"/>
  <c r="E176" i="8"/>
  <c r="H168" i="8"/>
  <c r="B176" i="8"/>
  <c r="H172" i="8"/>
  <c r="K205" i="8" s="1"/>
  <c r="F188" i="7"/>
  <c r="F184" i="7"/>
  <c r="E196" i="7" s="1"/>
  <c r="E197" i="7" s="1"/>
  <c r="F180" i="7"/>
  <c r="F189" i="7"/>
  <c r="F185" i="7"/>
  <c r="E198" i="7" s="1"/>
  <c r="F181" i="7"/>
  <c r="E192" i="7" s="1"/>
  <c r="F187" i="7"/>
  <c r="F183" i="7"/>
  <c r="F179" i="7"/>
  <c r="F190" i="7"/>
  <c r="F186" i="7"/>
  <c r="F182" i="7"/>
  <c r="F178" i="7"/>
  <c r="E199" i="7" s="1"/>
  <c r="E200" i="7" s="1"/>
  <c r="H165" i="6"/>
  <c r="H167" i="6" s="1"/>
  <c r="L182" i="14" l="1"/>
  <c r="L187" i="14"/>
  <c r="L179" i="14"/>
  <c r="L181" i="14"/>
  <c r="K192" i="14" s="1"/>
  <c r="L189" i="14"/>
  <c r="L184" i="14"/>
  <c r="K196" i="14" s="1"/>
  <c r="K197" i="14" s="1"/>
  <c r="L183" i="14"/>
  <c r="L178" i="14"/>
  <c r="K199" i="14" s="1"/>
  <c r="K200" i="14" s="1"/>
  <c r="L186" i="14"/>
  <c r="L185" i="14"/>
  <c r="K198" i="14" s="1"/>
  <c r="L180" i="14"/>
  <c r="I180" i="14"/>
  <c r="I184" i="14"/>
  <c r="H196" i="14" s="1"/>
  <c r="H197" i="14" s="1"/>
  <c r="I188" i="14"/>
  <c r="I181" i="14"/>
  <c r="H192" i="14" s="1"/>
  <c r="I185" i="14"/>
  <c r="H198" i="14" s="1"/>
  <c r="I189" i="14"/>
  <c r="I178" i="14"/>
  <c r="H199" i="14" s="1"/>
  <c r="H200" i="14" s="1"/>
  <c r="I182" i="14"/>
  <c r="I186" i="14"/>
  <c r="I190" i="14"/>
  <c r="I179" i="14"/>
  <c r="I183" i="14"/>
  <c r="I185" i="7"/>
  <c r="H198" i="7" s="1"/>
  <c r="I180" i="7"/>
  <c r="I181" i="7"/>
  <c r="H192" i="7" s="1"/>
  <c r="I190" i="7"/>
  <c r="I179" i="7"/>
  <c r="I178" i="7"/>
  <c r="H199" i="7" s="1"/>
  <c r="H200" i="7" s="1"/>
  <c r="I189" i="7"/>
  <c r="I182" i="7"/>
  <c r="I184" i="7"/>
  <c r="H196" i="7" s="1"/>
  <c r="H197" i="7" s="1"/>
  <c r="I188" i="7"/>
  <c r="I186" i="7"/>
  <c r="K201" i="11"/>
  <c r="K201" i="9"/>
  <c r="H201" i="11"/>
  <c r="H201" i="9"/>
  <c r="H195" i="15"/>
  <c r="H201" i="15"/>
  <c r="H193" i="13"/>
  <c r="H194" i="13" s="1"/>
  <c r="K201" i="15"/>
  <c r="K201" i="10"/>
  <c r="H201" i="10"/>
  <c r="I182" i="8"/>
  <c r="I178" i="8"/>
  <c r="H199" i="8" s="1"/>
  <c r="H200" i="8" s="1"/>
  <c r="I190" i="8"/>
  <c r="I183" i="8"/>
  <c r="I186" i="8"/>
  <c r="I179" i="8"/>
  <c r="I187" i="8"/>
  <c r="I185" i="13"/>
  <c r="H198" i="13" s="1"/>
  <c r="I178" i="13"/>
  <c r="H199" i="13" s="1"/>
  <c r="H200" i="13" s="1"/>
  <c r="I181" i="8"/>
  <c r="H192" i="8" s="1"/>
  <c r="I185" i="8"/>
  <c r="H198" i="8" s="1"/>
  <c r="I189" i="8"/>
  <c r="I180" i="8"/>
  <c r="I184" i="8"/>
  <c r="H196" i="8" s="1"/>
  <c r="H197" i="8" s="1"/>
  <c r="I180" i="13"/>
  <c r="L187" i="8"/>
  <c r="L180" i="8"/>
  <c r="L188" i="8"/>
  <c r="I183" i="13"/>
  <c r="I187" i="13"/>
  <c r="I182" i="13"/>
  <c r="I184" i="13"/>
  <c r="H196" i="13" s="1"/>
  <c r="H197" i="13" s="1"/>
  <c r="I181" i="13"/>
  <c r="H192" i="13" s="1"/>
  <c r="I186" i="13"/>
  <c r="L187" i="13"/>
  <c r="L183" i="8"/>
  <c r="L181" i="8"/>
  <c r="K192" i="8" s="1"/>
  <c r="L182" i="8"/>
  <c r="L190" i="8"/>
  <c r="L185" i="8"/>
  <c r="K198" i="8" s="1"/>
  <c r="L189" i="8"/>
  <c r="L184" i="8"/>
  <c r="K196" i="8" s="1"/>
  <c r="K197" i="8" s="1"/>
  <c r="L179" i="8"/>
  <c r="L178" i="8"/>
  <c r="K199" i="8" s="1"/>
  <c r="K200" i="8" s="1"/>
  <c r="I190" i="13"/>
  <c r="I189" i="13"/>
  <c r="I179" i="13"/>
  <c r="I183" i="6"/>
  <c r="I188" i="6"/>
  <c r="H193" i="10"/>
  <c r="H194" i="10" s="1"/>
  <c r="H195" i="10" s="1"/>
  <c r="L182" i="13"/>
  <c r="L188" i="13"/>
  <c r="L186" i="13"/>
  <c r="L181" i="13"/>
  <c r="K192" i="13" s="1"/>
  <c r="L183" i="13"/>
  <c r="K176" i="6"/>
  <c r="L189" i="6" s="1"/>
  <c r="I180" i="6"/>
  <c r="H193" i="6"/>
  <c r="H194" i="6" s="1"/>
  <c r="H193" i="8"/>
  <c r="H194" i="8" s="1"/>
  <c r="I182" i="6"/>
  <c r="E172" i="6"/>
  <c r="E205" i="6" s="1"/>
  <c r="L190" i="13"/>
  <c r="L180" i="13"/>
  <c r="L185" i="13"/>
  <c r="K198" i="13" s="1"/>
  <c r="I181" i="6"/>
  <c r="H192" i="6" s="1"/>
  <c r="I187" i="6"/>
  <c r="H193" i="12"/>
  <c r="H194" i="12" s="1"/>
  <c r="H195" i="12" s="1"/>
  <c r="H203" i="12" s="1"/>
  <c r="L178" i="13"/>
  <c r="K199" i="13" s="1"/>
  <c r="K200" i="13" s="1"/>
  <c r="L179" i="13"/>
  <c r="L184" i="13"/>
  <c r="K196" i="13" s="1"/>
  <c r="K197" i="13" s="1"/>
  <c r="I185" i="6"/>
  <c r="H198" i="6" s="1"/>
  <c r="I184" i="6"/>
  <c r="H196" i="6" s="1"/>
  <c r="H197" i="6" s="1"/>
  <c r="I189" i="6"/>
  <c r="H193" i="7"/>
  <c r="H194" i="7" s="1"/>
  <c r="H193" i="9"/>
  <c r="H194" i="9" s="1"/>
  <c r="H195" i="9" s="1"/>
  <c r="H193" i="11"/>
  <c r="H194" i="11" s="1"/>
  <c r="H195" i="11" s="1"/>
  <c r="I179" i="6"/>
  <c r="I178" i="6"/>
  <c r="H199" i="6" s="1"/>
  <c r="H200" i="6" s="1"/>
  <c r="I186" i="6"/>
  <c r="I190" i="6"/>
  <c r="E168" i="6"/>
  <c r="H193" i="14"/>
  <c r="H194" i="14" s="1"/>
  <c r="C190" i="7"/>
  <c r="C181" i="7"/>
  <c r="B192" i="7" s="1"/>
  <c r="C179" i="7"/>
  <c r="C185" i="7"/>
  <c r="B198" i="7" s="1"/>
  <c r="C186" i="7"/>
  <c r="C182" i="7"/>
  <c r="C187" i="7"/>
  <c r="C178" i="7"/>
  <c r="B199" i="7" s="1"/>
  <c r="B200" i="7" s="1"/>
  <c r="C183" i="7"/>
  <c r="C189" i="7"/>
  <c r="C180" i="7"/>
  <c r="C184" i="7"/>
  <c r="B196" i="7" s="1"/>
  <c r="B197" i="7" s="1"/>
  <c r="C182" i="9"/>
  <c r="C190" i="9"/>
  <c r="K199" i="7"/>
  <c r="K200" i="7" s="1"/>
  <c r="K201" i="7"/>
  <c r="H201" i="7"/>
  <c r="C183" i="9"/>
  <c r="C184" i="9"/>
  <c r="B196" i="9" s="1"/>
  <c r="B197" i="9" s="1"/>
  <c r="C189" i="9"/>
  <c r="C188" i="9"/>
  <c r="C181" i="9"/>
  <c r="B192" i="9" s="1"/>
  <c r="C180" i="9"/>
  <c r="C186" i="9"/>
  <c r="C185" i="9"/>
  <c r="B198" i="9" s="1"/>
  <c r="C178" i="9"/>
  <c r="B199" i="9" s="1"/>
  <c r="B200" i="9" s="1"/>
  <c r="C179" i="9"/>
  <c r="B201" i="15"/>
  <c r="E201" i="15"/>
  <c r="C190" i="14"/>
  <c r="C189" i="14"/>
  <c r="C188" i="14"/>
  <c r="C187" i="14"/>
  <c r="C186" i="14"/>
  <c r="C185" i="14"/>
  <c r="B198" i="14" s="1"/>
  <c r="C184" i="14"/>
  <c r="B196" i="14" s="1"/>
  <c r="B197" i="14" s="1"/>
  <c r="C183" i="14"/>
  <c r="C182" i="14"/>
  <c r="C181" i="14"/>
  <c r="B192" i="14" s="1"/>
  <c r="C180" i="14"/>
  <c r="C179" i="14"/>
  <c r="C178" i="14"/>
  <c r="B199" i="14" s="1"/>
  <c r="B200" i="14" s="1"/>
  <c r="F188" i="14"/>
  <c r="F184" i="14"/>
  <c r="E196" i="14" s="1"/>
  <c r="E197" i="14" s="1"/>
  <c r="F180" i="14"/>
  <c r="F187" i="14"/>
  <c r="F183" i="14"/>
  <c r="F179" i="14"/>
  <c r="F190" i="14"/>
  <c r="F186" i="14"/>
  <c r="F182" i="14"/>
  <c r="F178" i="14"/>
  <c r="E199" i="14" s="1"/>
  <c r="E200" i="14" s="1"/>
  <c r="F189" i="14"/>
  <c r="F185" i="14"/>
  <c r="E198" i="14" s="1"/>
  <c r="F181" i="14"/>
  <c r="E192" i="14" s="1"/>
  <c r="K201" i="14"/>
  <c r="B201" i="13"/>
  <c r="E201" i="13"/>
  <c r="C190" i="12"/>
  <c r="C189" i="12"/>
  <c r="C188" i="12"/>
  <c r="C187" i="12"/>
  <c r="C186" i="12"/>
  <c r="C185" i="12"/>
  <c r="B198" i="12" s="1"/>
  <c r="C184" i="12"/>
  <c r="B196" i="12" s="1"/>
  <c r="B197" i="12" s="1"/>
  <c r="C183" i="12"/>
  <c r="C182" i="12"/>
  <c r="C181" i="12"/>
  <c r="B192" i="12" s="1"/>
  <c r="C180" i="12"/>
  <c r="C179" i="12"/>
  <c r="C178" i="12"/>
  <c r="B199" i="12" s="1"/>
  <c r="B200" i="12" s="1"/>
  <c r="B201" i="11"/>
  <c r="F190" i="12"/>
  <c r="F189" i="12"/>
  <c r="F188" i="12"/>
  <c r="F187" i="12"/>
  <c r="F186" i="12"/>
  <c r="F185" i="12"/>
  <c r="E198" i="12" s="1"/>
  <c r="F184" i="12"/>
  <c r="E196" i="12" s="1"/>
  <c r="E197" i="12" s="1"/>
  <c r="F183" i="12"/>
  <c r="F182" i="12"/>
  <c r="F181" i="12"/>
  <c r="E192" i="12" s="1"/>
  <c r="F180" i="12"/>
  <c r="F179" i="12"/>
  <c r="F178" i="12"/>
  <c r="E199" i="12" s="1"/>
  <c r="E200" i="12" s="1"/>
  <c r="E201" i="11"/>
  <c r="C190" i="10"/>
  <c r="C189" i="10"/>
  <c r="C188" i="10"/>
  <c r="C187" i="10"/>
  <c r="C186" i="10"/>
  <c r="C185" i="10"/>
  <c r="B198" i="10" s="1"/>
  <c r="C184" i="10"/>
  <c r="B196" i="10" s="1"/>
  <c r="B197" i="10" s="1"/>
  <c r="C183" i="10"/>
  <c r="C182" i="10"/>
  <c r="C181" i="10"/>
  <c r="B192" i="10" s="1"/>
  <c r="C180" i="10"/>
  <c r="C179" i="10"/>
  <c r="C178" i="10"/>
  <c r="B199" i="10" s="1"/>
  <c r="B200" i="10" s="1"/>
  <c r="F189" i="10"/>
  <c r="F187" i="10"/>
  <c r="F185" i="10"/>
  <c r="E198" i="10" s="1"/>
  <c r="F183" i="10"/>
  <c r="F181" i="10"/>
  <c r="E192" i="10" s="1"/>
  <c r="F179" i="10"/>
  <c r="F190" i="10"/>
  <c r="F188" i="10"/>
  <c r="F186" i="10"/>
  <c r="F184" i="10"/>
  <c r="E196" i="10" s="1"/>
  <c r="E197" i="10" s="1"/>
  <c r="F182" i="10"/>
  <c r="F180" i="10"/>
  <c r="F178" i="10"/>
  <c r="E199" i="10" s="1"/>
  <c r="E200" i="10" s="1"/>
  <c r="E201" i="9"/>
  <c r="C190" i="8"/>
  <c r="C189" i="8"/>
  <c r="C188" i="8"/>
  <c r="C187" i="8"/>
  <c r="C186" i="8"/>
  <c r="C185" i="8"/>
  <c r="B198" i="8" s="1"/>
  <c r="C184" i="8"/>
  <c r="B196" i="8" s="1"/>
  <c r="B197" i="8" s="1"/>
  <c r="C183" i="8"/>
  <c r="C182" i="8"/>
  <c r="C181" i="8"/>
  <c r="B192" i="8" s="1"/>
  <c r="C180" i="8"/>
  <c r="C179" i="8"/>
  <c r="C178" i="8"/>
  <c r="B199" i="8" s="1"/>
  <c r="B200" i="8" s="1"/>
  <c r="F190" i="8"/>
  <c r="F188" i="8"/>
  <c r="F186" i="8"/>
  <c r="F184" i="8"/>
  <c r="E196" i="8" s="1"/>
  <c r="E197" i="8" s="1"/>
  <c r="F182" i="8"/>
  <c r="F180" i="8"/>
  <c r="F178" i="8"/>
  <c r="E199" i="8" s="1"/>
  <c r="E200" i="8" s="1"/>
  <c r="F185" i="8"/>
  <c r="E198" i="8" s="1"/>
  <c r="F179" i="8"/>
  <c r="F189" i="8"/>
  <c r="F187" i="8"/>
  <c r="F183" i="8"/>
  <c r="F181" i="8"/>
  <c r="E192" i="8" s="1"/>
  <c r="E201" i="7"/>
  <c r="K167" i="6"/>
  <c r="K168" i="6" s="1"/>
  <c r="H168" i="6"/>
  <c r="H172" i="6"/>
  <c r="K205" i="6" s="1"/>
  <c r="E176" i="6"/>
  <c r="E193" i="15" s="1"/>
  <c r="E194" i="15" s="1"/>
  <c r="E195" i="15" s="1"/>
  <c r="B176" i="6"/>
  <c r="B193" i="15" s="1"/>
  <c r="B194" i="15" s="1"/>
  <c r="B195" i="15" s="1"/>
  <c r="H201" i="14" l="1"/>
  <c r="H195" i="14"/>
  <c r="H195" i="7"/>
  <c r="H203" i="7" s="1"/>
  <c r="H206" i="7" s="1"/>
  <c r="H203" i="11"/>
  <c r="H206" i="11" s="1"/>
  <c r="H203" i="9"/>
  <c r="H206" i="9" s="1"/>
  <c r="H203" i="10"/>
  <c r="H206" i="10" s="1"/>
  <c r="H203" i="15"/>
  <c r="H206" i="15" s="1"/>
  <c r="H195" i="13"/>
  <c r="H201" i="8"/>
  <c r="H201" i="13"/>
  <c r="H195" i="6"/>
  <c r="H195" i="8"/>
  <c r="K201" i="8"/>
  <c r="K193" i="13"/>
  <c r="K194" i="13" s="1"/>
  <c r="K195" i="13" s="1"/>
  <c r="K201" i="13"/>
  <c r="K193" i="7"/>
  <c r="K194" i="7" s="1"/>
  <c r="K195" i="7" s="1"/>
  <c r="K203" i="7" s="1"/>
  <c r="K206" i="7" s="1"/>
  <c r="K193" i="11"/>
  <c r="K194" i="11" s="1"/>
  <c r="K195" i="11" s="1"/>
  <c r="K203" i="11" s="1"/>
  <c r="L180" i="6"/>
  <c r="L179" i="6"/>
  <c r="L178" i="6"/>
  <c r="K199" i="6" s="1"/>
  <c r="K200" i="6" s="1"/>
  <c r="K193" i="6"/>
  <c r="K194" i="6" s="1"/>
  <c r="L190" i="6"/>
  <c r="L185" i="6"/>
  <c r="K198" i="6" s="1"/>
  <c r="L188" i="6"/>
  <c r="K193" i="10"/>
  <c r="K194" i="10" s="1"/>
  <c r="K195" i="10" s="1"/>
  <c r="K203" i="10" s="1"/>
  <c r="K206" i="10" s="1"/>
  <c r="K193" i="12"/>
  <c r="K194" i="12" s="1"/>
  <c r="K195" i="12" s="1"/>
  <c r="K203" i="12" s="1"/>
  <c r="K206" i="12" s="1"/>
  <c r="K193" i="15"/>
  <c r="K194" i="15" s="1"/>
  <c r="K195" i="15" s="1"/>
  <c r="K203" i="15" s="1"/>
  <c r="K206" i="15" s="1"/>
  <c r="L187" i="6"/>
  <c r="L186" i="6"/>
  <c r="K193" i="9"/>
  <c r="K194" i="9" s="1"/>
  <c r="K195" i="9" s="1"/>
  <c r="K203" i="9" s="1"/>
  <c r="K193" i="14"/>
  <c r="K194" i="14" s="1"/>
  <c r="K195" i="14" s="1"/>
  <c r="K203" i="14" s="1"/>
  <c r="K206" i="14" s="1"/>
  <c r="L184" i="6"/>
  <c r="K196" i="6" s="1"/>
  <c r="K197" i="6" s="1"/>
  <c r="L183" i="6"/>
  <c r="L182" i="6"/>
  <c r="L181" i="6"/>
  <c r="K192" i="6" s="1"/>
  <c r="K193" i="8"/>
  <c r="K194" i="8" s="1"/>
  <c r="K195" i="8" s="1"/>
  <c r="H201" i="6"/>
  <c r="B201" i="7"/>
  <c r="B201" i="9"/>
  <c r="B203" i="15"/>
  <c r="B206" i="15" s="1"/>
  <c r="E203" i="15"/>
  <c r="E206" i="15" s="1"/>
  <c r="B201" i="14"/>
  <c r="H206" i="12"/>
  <c r="E193" i="13"/>
  <c r="E194" i="13" s="1"/>
  <c r="E195" i="13" s="1"/>
  <c r="E203" i="13" s="1"/>
  <c r="E206" i="13" s="1"/>
  <c r="E193" i="14"/>
  <c r="E194" i="14" s="1"/>
  <c r="E195" i="14" s="1"/>
  <c r="E201" i="14"/>
  <c r="B193" i="13"/>
  <c r="B194" i="13" s="1"/>
  <c r="B195" i="13" s="1"/>
  <c r="B203" i="13" s="1"/>
  <c r="B206" i="13" s="1"/>
  <c r="B193" i="14"/>
  <c r="B194" i="14" s="1"/>
  <c r="B195" i="14" s="1"/>
  <c r="E193" i="11"/>
  <c r="E194" i="11" s="1"/>
  <c r="E195" i="11" s="1"/>
  <c r="E203" i="11" s="1"/>
  <c r="E206" i="11" s="1"/>
  <c r="E193" i="12"/>
  <c r="E194" i="12" s="1"/>
  <c r="E195" i="12" s="1"/>
  <c r="B193" i="11"/>
  <c r="B194" i="11" s="1"/>
  <c r="B195" i="11" s="1"/>
  <c r="B203" i="11" s="1"/>
  <c r="B206" i="11" s="1"/>
  <c r="B193" i="12"/>
  <c r="B194" i="12" s="1"/>
  <c r="B195" i="12" s="1"/>
  <c r="E201" i="12"/>
  <c r="B201" i="12"/>
  <c r="E201" i="10"/>
  <c r="E201" i="8"/>
  <c r="B193" i="9"/>
  <c r="B194" i="9" s="1"/>
  <c r="B195" i="9" s="1"/>
  <c r="B193" i="10"/>
  <c r="B194" i="10" s="1"/>
  <c r="B195" i="10" s="1"/>
  <c r="E193" i="9"/>
  <c r="E194" i="9" s="1"/>
  <c r="E195" i="9" s="1"/>
  <c r="E203" i="9" s="1"/>
  <c r="E206" i="9" s="1"/>
  <c r="E193" i="10"/>
  <c r="E194" i="10" s="1"/>
  <c r="E195" i="10" s="1"/>
  <c r="B201" i="10"/>
  <c r="B193" i="7"/>
  <c r="B194" i="7" s="1"/>
  <c r="B195" i="7" s="1"/>
  <c r="B193" i="8"/>
  <c r="B194" i="8" s="1"/>
  <c r="B195" i="8" s="1"/>
  <c r="B201" i="8"/>
  <c r="E193" i="7"/>
  <c r="E194" i="7" s="1"/>
  <c r="E195" i="7" s="1"/>
  <c r="E203" i="7" s="1"/>
  <c r="E206" i="7" s="1"/>
  <c r="E193" i="8"/>
  <c r="E194" i="8" s="1"/>
  <c r="E195" i="8" s="1"/>
  <c r="K172" i="6"/>
  <c r="C190" i="6"/>
  <c r="C189" i="6"/>
  <c r="C188" i="6"/>
  <c r="C187" i="6"/>
  <c r="C186" i="6"/>
  <c r="C185" i="6"/>
  <c r="B198" i="6" s="1"/>
  <c r="C183" i="6"/>
  <c r="C181" i="6"/>
  <c r="B192" i="6" s="1"/>
  <c r="C179" i="6"/>
  <c r="B193" i="6"/>
  <c r="B194" i="6" s="1"/>
  <c r="C184" i="6"/>
  <c r="B196" i="6" s="1"/>
  <c r="B197" i="6" s="1"/>
  <c r="C182" i="6"/>
  <c r="C180" i="6"/>
  <c r="C178" i="6"/>
  <c r="B199" i="6" s="1"/>
  <c r="B200" i="6" s="1"/>
  <c r="F190" i="6"/>
  <c r="F189" i="6"/>
  <c r="F188" i="6"/>
  <c r="F187" i="6"/>
  <c r="F186" i="6"/>
  <c r="F185" i="6"/>
  <c r="E198" i="6" s="1"/>
  <c r="F184" i="6"/>
  <c r="E196" i="6" s="1"/>
  <c r="E197" i="6" s="1"/>
  <c r="F183" i="6"/>
  <c r="F182" i="6"/>
  <c r="F181" i="6"/>
  <c r="E192" i="6" s="1"/>
  <c r="F180" i="6"/>
  <c r="F179" i="6"/>
  <c r="F178" i="6"/>
  <c r="E199" i="6" s="1"/>
  <c r="E200" i="6" s="1"/>
  <c r="E193" i="6"/>
  <c r="E194" i="6" s="1"/>
  <c r="H203" i="14" l="1"/>
  <c r="H206" i="14" s="1"/>
  <c r="B205" i="11"/>
  <c r="E207" i="11" s="1"/>
  <c r="B205" i="9"/>
  <c r="E207" i="9" s="1"/>
  <c r="K201" i="6"/>
  <c r="H203" i="13"/>
  <c r="H206" i="13" s="1"/>
  <c r="H203" i="8"/>
  <c r="H206" i="8" s="1"/>
  <c r="H203" i="6"/>
  <c r="H206" i="6" s="1"/>
  <c r="K203" i="8"/>
  <c r="K206" i="8" s="1"/>
  <c r="B205" i="10"/>
  <c r="B207" i="10" s="1"/>
  <c r="B212" i="10" s="1"/>
  <c r="B205" i="15"/>
  <c r="B207" i="15" s="1"/>
  <c r="K203" i="13"/>
  <c r="K206" i="13" s="1"/>
  <c r="K206" i="9"/>
  <c r="K206" i="11"/>
  <c r="K195" i="6"/>
  <c r="B205" i="12"/>
  <c r="E207" i="12" s="1"/>
  <c r="E212" i="12" s="1"/>
  <c r="E245" i="12" s="1"/>
  <c r="B203" i="9"/>
  <c r="B206" i="9" s="1"/>
  <c r="B203" i="7"/>
  <c r="B206" i="7" s="1"/>
  <c r="B205" i="7"/>
  <c r="E207" i="7" s="1"/>
  <c r="H205" i="15"/>
  <c r="K207" i="15" s="1"/>
  <c r="B203" i="14"/>
  <c r="B206" i="14" s="1"/>
  <c r="E203" i="14"/>
  <c r="E206" i="14" s="1"/>
  <c r="B203" i="12"/>
  <c r="E203" i="12"/>
  <c r="E206" i="12" s="1"/>
  <c r="H205" i="13"/>
  <c r="K207" i="13" s="1"/>
  <c r="E203" i="8"/>
  <c r="E206" i="8" s="1"/>
  <c r="H205" i="11"/>
  <c r="H207" i="11" s="1"/>
  <c r="E203" i="10"/>
  <c r="E206" i="10" s="1"/>
  <c r="B203" i="10"/>
  <c r="B203" i="8"/>
  <c r="E201" i="6"/>
  <c r="E195" i="6"/>
  <c r="B195" i="6"/>
  <c r="B201" i="6"/>
  <c r="B207" i="11" l="1"/>
  <c r="B208" i="11" s="1"/>
  <c r="B205" i="14"/>
  <c r="E207" i="14" s="1"/>
  <c r="E212" i="14" s="1"/>
  <c r="E245" i="14" s="1"/>
  <c r="B207" i="9"/>
  <c r="B208" i="9" s="1"/>
  <c r="K203" i="6"/>
  <c r="K206" i="6" s="1"/>
  <c r="E207" i="15"/>
  <c r="K216" i="15" s="1"/>
  <c r="B207" i="12"/>
  <c r="B212" i="12" s="1"/>
  <c r="B208" i="10"/>
  <c r="E207" i="10"/>
  <c r="E208" i="10" s="1"/>
  <c r="H207" i="15"/>
  <c r="H212" i="15" s="1"/>
  <c r="K245" i="15" s="1"/>
  <c r="B205" i="13"/>
  <c r="B207" i="13" s="1"/>
  <c r="B212" i="13" s="1"/>
  <c r="B205" i="8"/>
  <c r="E207" i="8" s="1"/>
  <c r="H216" i="8" s="1"/>
  <c r="H216" i="12"/>
  <c r="I227" i="12" s="1"/>
  <c r="H205" i="9"/>
  <c r="K207" i="9" s="1"/>
  <c r="K208" i="9" s="1"/>
  <c r="K216" i="12"/>
  <c r="L228" i="12" s="1"/>
  <c r="E208" i="12"/>
  <c r="B207" i="7"/>
  <c r="B212" i="7" s="1"/>
  <c r="H205" i="7"/>
  <c r="K207" i="7" s="1"/>
  <c r="K208" i="7" s="1"/>
  <c r="H205" i="12"/>
  <c r="H207" i="12" s="1"/>
  <c r="H205" i="14"/>
  <c r="K207" i="14" s="1"/>
  <c r="H207" i="13"/>
  <c r="E216" i="13" s="1"/>
  <c r="B206" i="12"/>
  <c r="B207" i="14"/>
  <c r="B212" i="14" s="1"/>
  <c r="B208" i="15"/>
  <c r="B212" i="15"/>
  <c r="K212" i="15"/>
  <c r="K208" i="15"/>
  <c r="H205" i="8"/>
  <c r="K207" i="8" s="1"/>
  <c r="K207" i="11"/>
  <c r="K208" i="11" s="1"/>
  <c r="H205" i="10"/>
  <c r="H207" i="10" s="1"/>
  <c r="K212" i="13"/>
  <c r="K208" i="13"/>
  <c r="B206" i="10"/>
  <c r="H216" i="11"/>
  <c r="E208" i="11"/>
  <c r="K216" i="11"/>
  <c r="E212" i="11"/>
  <c r="E245" i="11" s="1"/>
  <c r="B212" i="11"/>
  <c r="H212" i="11"/>
  <c r="K245" i="11" s="1"/>
  <c r="B216" i="11"/>
  <c r="E216" i="11"/>
  <c r="H208" i="11"/>
  <c r="B206" i="8"/>
  <c r="H216" i="9"/>
  <c r="E212" i="9"/>
  <c r="E245" i="9" s="1"/>
  <c r="K216" i="9"/>
  <c r="E208" i="9"/>
  <c r="E208" i="7"/>
  <c r="E212" i="7"/>
  <c r="E245" i="7" s="1"/>
  <c r="H216" i="7"/>
  <c r="K216" i="7"/>
  <c r="E203" i="6"/>
  <c r="E206" i="6" s="1"/>
  <c r="B203" i="6"/>
  <c r="H216" i="14" l="1"/>
  <c r="I230" i="14" s="1"/>
  <c r="E208" i="14"/>
  <c r="K216" i="14"/>
  <c r="L224" i="14" s="1"/>
  <c r="K236" i="14" s="1"/>
  <c r="K237" i="14" s="1"/>
  <c r="B212" i="9"/>
  <c r="B205" i="6"/>
  <c r="B207" i="6" s="1"/>
  <c r="B208" i="6" s="1"/>
  <c r="H216" i="15"/>
  <c r="I230" i="15" s="1"/>
  <c r="E212" i="15"/>
  <c r="E245" i="15" s="1"/>
  <c r="B216" i="15"/>
  <c r="C224" i="15" s="1"/>
  <c r="B236" i="15" s="1"/>
  <c r="B237" i="15" s="1"/>
  <c r="E208" i="15"/>
  <c r="B208" i="12"/>
  <c r="H216" i="10"/>
  <c r="I229" i="10" s="1"/>
  <c r="I220" i="12"/>
  <c r="I230" i="12"/>
  <c r="I223" i="12"/>
  <c r="K216" i="10"/>
  <c r="L226" i="10" s="1"/>
  <c r="I225" i="12"/>
  <c r="H238" i="12" s="1"/>
  <c r="E212" i="10"/>
  <c r="E245" i="10" s="1"/>
  <c r="E216" i="15"/>
  <c r="F230" i="15" s="1"/>
  <c r="K212" i="9"/>
  <c r="H207" i="9"/>
  <c r="B216" i="9" s="1"/>
  <c r="C226" i="9" s="1"/>
  <c r="I226" i="12"/>
  <c r="I229" i="12"/>
  <c r="H207" i="14"/>
  <c r="H208" i="14" s="1"/>
  <c r="H208" i="15"/>
  <c r="E212" i="8"/>
  <c r="E245" i="8" s="1"/>
  <c r="I218" i="12"/>
  <c r="H239" i="12" s="1"/>
  <c r="H240" i="12" s="1"/>
  <c r="I224" i="12"/>
  <c r="H236" i="12" s="1"/>
  <c r="H237" i="12" s="1"/>
  <c r="K216" i="8"/>
  <c r="L227" i="8" s="1"/>
  <c r="E208" i="8"/>
  <c r="B208" i="13"/>
  <c r="B207" i="8"/>
  <c r="B208" i="8" s="1"/>
  <c r="I228" i="12"/>
  <c r="I221" i="12"/>
  <c r="H232" i="12" s="1"/>
  <c r="L226" i="12"/>
  <c r="E207" i="13"/>
  <c r="E212" i="13" s="1"/>
  <c r="E245" i="13" s="1"/>
  <c r="I222" i="12"/>
  <c r="I219" i="12"/>
  <c r="L221" i="12"/>
  <c r="K232" i="12" s="1"/>
  <c r="L222" i="12"/>
  <c r="L219" i="12"/>
  <c r="L225" i="12"/>
  <c r="K238" i="12" s="1"/>
  <c r="L230" i="12"/>
  <c r="L227" i="12"/>
  <c r="L218" i="12"/>
  <c r="K239" i="12" s="1"/>
  <c r="K240" i="12" s="1"/>
  <c r="L223" i="12"/>
  <c r="L229" i="12"/>
  <c r="L220" i="12"/>
  <c r="L224" i="12"/>
  <c r="K236" i="12" s="1"/>
  <c r="K237" i="12" s="1"/>
  <c r="K207" i="12"/>
  <c r="K208" i="12" s="1"/>
  <c r="H207" i="7"/>
  <c r="H212" i="7" s="1"/>
  <c r="K245" i="7" s="1"/>
  <c r="K212" i="7"/>
  <c r="B208" i="7"/>
  <c r="B216" i="13"/>
  <c r="C228" i="13" s="1"/>
  <c r="H208" i="13"/>
  <c r="K207" i="10"/>
  <c r="K208" i="10" s="1"/>
  <c r="H207" i="8"/>
  <c r="B216" i="8" s="1"/>
  <c r="B208" i="14"/>
  <c r="H212" i="13"/>
  <c r="K245" i="13" s="1"/>
  <c r="K212" i="11"/>
  <c r="L230" i="15"/>
  <c r="L229" i="15"/>
  <c r="L228" i="15"/>
  <c r="L227" i="15"/>
  <c r="L226" i="15"/>
  <c r="L225" i="15"/>
  <c r="K238" i="15" s="1"/>
  <c r="L224" i="15"/>
  <c r="K236" i="15" s="1"/>
  <c r="K237" i="15" s="1"/>
  <c r="L223" i="15"/>
  <c r="L222" i="15"/>
  <c r="L221" i="15"/>
  <c r="K232" i="15" s="1"/>
  <c r="L220" i="15"/>
  <c r="L219" i="15"/>
  <c r="L218" i="15"/>
  <c r="K239" i="15" s="1"/>
  <c r="K240" i="15" s="1"/>
  <c r="K212" i="14"/>
  <c r="K208" i="14"/>
  <c r="F229" i="13"/>
  <c r="F227" i="13"/>
  <c r="F226" i="13"/>
  <c r="F225" i="13"/>
  <c r="E238" i="13" s="1"/>
  <c r="F224" i="13"/>
  <c r="E236" i="13" s="1"/>
  <c r="E237" i="13" s="1"/>
  <c r="F223" i="13"/>
  <c r="F222" i="13"/>
  <c r="F221" i="13"/>
  <c r="E232" i="13" s="1"/>
  <c r="F220" i="13"/>
  <c r="F219" i="13"/>
  <c r="F218" i="13"/>
  <c r="E239" i="13" s="1"/>
  <c r="E240" i="13" s="1"/>
  <c r="F230" i="13"/>
  <c r="F228" i="13"/>
  <c r="B216" i="12"/>
  <c r="H212" i="12"/>
  <c r="K245" i="12" s="1"/>
  <c r="H208" i="12"/>
  <c r="E216" i="12"/>
  <c r="F230" i="11"/>
  <c r="F229" i="11"/>
  <c r="F228" i="11"/>
  <c r="F227" i="11"/>
  <c r="F226" i="11"/>
  <c r="F225" i="11"/>
  <c r="E238" i="11" s="1"/>
  <c r="F224" i="11"/>
  <c r="E236" i="11" s="1"/>
  <c r="E237" i="11" s="1"/>
  <c r="F223" i="11"/>
  <c r="F222" i="11"/>
  <c r="F221" i="11"/>
  <c r="E232" i="11" s="1"/>
  <c r="F220" i="11"/>
  <c r="F219" i="11"/>
  <c r="F218" i="11"/>
  <c r="E239" i="11" s="1"/>
  <c r="E240" i="11" s="1"/>
  <c r="I230" i="11"/>
  <c r="I229" i="11"/>
  <c r="I228" i="11"/>
  <c r="I227" i="11"/>
  <c r="I226" i="11"/>
  <c r="I225" i="11"/>
  <c r="H238" i="11" s="1"/>
  <c r="I224" i="11"/>
  <c r="H236" i="11" s="1"/>
  <c r="H237" i="11" s="1"/>
  <c r="I223" i="11"/>
  <c r="I222" i="11"/>
  <c r="I221" i="11"/>
  <c r="H232" i="11" s="1"/>
  <c r="I220" i="11"/>
  <c r="I219" i="11"/>
  <c r="I218" i="11"/>
  <c r="H239" i="11" s="1"/>
  <c r="H240" i="11" s="1"/>
  <c r="C230" i="11"/>
  <c r="C229" i="11"/>
  <c r="C228" i="11"/>
  <c r="C227" i="11"/>
  <c r="C226" i="11"/>
  <c r="C225" i="11"/>
  <c r="B238" i="11" s="1"/>
  <c r="C224" i="11"/>
  <c r="B236" i="11" s="1"/>
  <c r="B237" i="11" s="1"/>
  <c r="C223" i="11"/>
  <c r="C222" i="11"/>
  <c r="C221" i="11"/>
  <c r="B232" i="11" s="1"/>
  <c r="C220" i="11"/>
  <c r="C219" i="11"/>
  <c r="C218" i="11"/>
  <c r="B239" i="11" s="1"/>
  <c r="B240" i="11" s="1"/>
  <c r="L230" i="11"/>
  <c r="L229" i="11"/>
  <c r="L228" i="11"/>
  <c r="L227" i="11"/>
  <c r="L226" i="11"/>
  <c r="L225" i="11"/>
  <c r="K238" i="11" s="1"/>
  <c r="L224" i="11"/>
  <c r="K236" i="11" s="1"/>
  <c r="K237" i="11" s="1"/>
  <c r="L223" i="11"/>
  <c r="L222" i="11"/>
  <c r="L221" i="11"/>
  <c r="K232" i="11" s="1"/>
  <c r="L220" i="11"/>
  <c r="L219" i="11"/>
  <c r="L218" i="11"/>
  <c r="K239" i="11" s="1"/>
  <c r="K240" i="11" s="1"/>
  <c r="E216" i="10"/>
  <c r="H208" i="10"/>
  <c r="B216" i="10"/>
  <c r="H212" i="10"/>
  <c r="K245" i="10" s="1"/>
  <c r="L230" i="9"/>
  <c r="L229" i="9"/>
  <c r="L228" i="9"/>
  <c r="L227" i="9"/>
  <c r="L226" i="9"/>
  <c r="L225" i="9"/>
  <c r="K238" i="9" s="1"/>
  <c r="L224" i="9"/>
  <c r="K236" i="9" s="1"/>
  <c r="K237" i="9" s="1"/>
  <c r="L223" i="9"/>
  <c r="L222" i="9"/>
  <c r="L221" i="9"/>
  <c r="K232" i="9" s="1"/>
  <c r="L220" i="9"/>
  <c r="L219" i="9"/>
  <c r="L218" i="9"/>
  <c r="K239" i="9" s="1"/>
  <c r="K240" i="9" s="1"/>
  <c r="I229" i="9"/>
  <c r="I228" i="9"/>
  <c r="I227" i="9"/>
  <c r="I226" i="9"/>
  <c r="I224" i="9"/>
  <c r="H236" i="9" s="1"/>
  <c r="H237" i="9" s="1"/>
  <c r="I223" i="9"/>
  <c r="I222" i="9"/>
  <c r="I221" i="9"/>
  <c r="H232" i="9" s="1"/>
  <c r="I220" i="9"/>
  <c r="I219" i="9"/>
  <c r="I230" i="9"/>
  <c r="I225" i="9"/>
  <c r="H238" i="9" s="1"/>
  <c r="I218" i="9"/>
  <c r="H239" i="9" s="1"/>
  <c r="H240" i="9" s="1"/>
  <c r="I229" i="8"/>
  <c r="I227" i="8"/>
  <c r="I225" i="8"/>
  <c r="H238" i="8" s="1"/>
  <c r="I223" i="8"/>
  <c r="I221" i="8"/>
  <c r="H232" i="8" s="1"/>
  <c r="I219" i="8"/>
  <c r="I230" i="8"/>
  <c r="I228" i="8"/>
  <c r="I226" i="8"/>
  <c r="I224" i="8"/>
  <c r="H236" i="8" s="1"/>
  <c r="H237" i="8" s="1"/>
  <c r="I222" i="8"/>
  <c r="I220" i="8"/>
  <c r="I218" i="8"/>
  <c r="H239" i="8" s="1"/>
  <c r="H240" i="8" s="1"/>
  <c r="K212" i="8"/>
  <c r="K208" i="8"/>
  <c r="I230" i="7"/>
  <c r="I229" i="7"/>
  <c r="I228" i="7"/>
  <c r="I227" i="7"/>
  <c r="I226" i="7"/>
  <c r="I225" i="7"/>
  <c r="H238" i="7" s="1"/>
  <c r="I224" i="7"/>
  <c r="H236" i="7" s="1"/>
  <c r="H237" i="7" s="1"/>
  <c r="I223" i="7"/>
  <c r="I222" i="7"/>
  <c r="I221" i="7"/>
  <c r="H232" i="7" s="1"/>
  <c r="I220" i="7"/>
  <c r="I219" i="7"/>
  <c r="I218" i="7"/>
  <c r="H239" i="7" s="1"/>
  <c r="H240" i="7" s="1"/>
  <c r="L227" i="7"/>
  <c r="L223" i="7"/>
  <c r="L219" i="7"/>
  <c r="L228" i="7"/>
  <c r="L230" i="7"/>
  <c r="L226" i="7"/>
  <c r="L222" i="7"/>
  <c r="L218" i="7"/>
  <c r="K239" i="7" s="1"/>
  <c r="K240" i="7" s="1"/>
  <c r="L224" i="7"/>
  <c r="K236" i="7" s="1"/>
  <c r="K237" i="7" s="1"/>
  <c r="L220" i="7"/>
  <c r="L229" i="7"/>
  <c r="L225" i="7"/>
  <c r="K238" i="7" s="1"/>
  <c r="L221" i="7"/>
  <c r="K232" i="7" s="1"/>
  <c r="H205" i="6"/>
  <c r="B206" i="6"/>
  <c r="L229" i="14" l="1"/>
  <c r="L226" i="14"/>
  <c r="I219" i="14"/>
  <c r="I223" i="14"/>
  <c r="I227" i="14"/>
  <c r="L218" i="14"/>
  <c r="K239" i="14" s="1"/>
  <c r="K240" i="14" s="1"/>
  <c r="I221" i="14"/>
  <c r="H232" i="14" s="1"/>
  <c r="I225" i="14"/>
  <c r="H238" i="14" s="1"/>
  <c r="I229" i="14"/>
  <c r="I220" i="14"/>
  <c r="I224" i="14"/>
  <c r="H236" i="14" s="1"/>
  <c r="H237" i="14" s="1"/>
  <c r="I228" i="14"/>
  <c r="I218" i="14"/>
  <c r="H239" i="14" s="1"/>
  <c r="H240" i="14" s="1"/>
  <c r="I222" i="14"/>
  <c r="I226" i="14"/>
  <c r="L219" i="14"/>
  <c r="L220" i="14"/>
  <c r="L228" i="14"/>
  <c r="K241" i="14" s="1"/>
  <c r="L221" i="14"/>
  <c r="K232" i="14" s="1"/>
  <c r="L223" i="14"/>
  <c r="L222" i="14"/>
  <c r="L230" i="14"/>
  <c r="L225" i="14"/>
  <c r="K238" i="14" s="1"/>
  <c r="L227" i="14"/>
  <c r="B212" i="6"/>
  <c r="E207" i="6"/>
  <c r="K216" i="6" s="1"/>
  <c r="K233" i="15" s="1"/>
  <c r="K234" i="15" s="1"/>
  <c r="K235" i="15" s="1"/>
  <c r="C230" i="15"/>
  <c r="I226" i="15"/>
  <c r="I219" i="15"/>
  <c r="C228" i="15"/>
  <c r="C221" i="15"/>
  <c r="B232" i="15" s="1"/>
  <c r="I225" i="15"/>
  <c r="H238" i="15" s="1"/>
  <c r="I222" i="15"/>
  <c r="I228" i="15"/>
  <c r="I221" i="15"/>
  <c r="H232" i="15" s="1"/>
  <c r="I227" i="15"/>
  <c r="I220" i="15"/>
  <c r="I224" i="15"/>
  <c r="H236" i="15" s="1"/>
  <c r="H237" i="15" s="1"/>
  <c r="C223" i="15"/>
  <c r="I218" i="15"/>
  <c r="H239" i="15" s="1"/>
  <c r="H240" i="15" s="1"/>
  <c r="I223" i="15"/>
  <c r="I229" i="15"/>
  <c r="C220" i="15"/>
  <c r="C225" i="15"/>
  <c r="B238" i="15" s="1"/>
  <c r="C222" i="15"/>
  <c r="C227" i="15"/>
  <c r="C218" i="15"/>
  <c r="B239" i="15" s="1"/>
  <c r="B240" i="15" s="1"/>
  <c r="C226" i="15"/>
  <c r="C219" i="15"/>
  <c r="C229" i="15"/>
  <c r="I226" i="10"/>
  <c r="I225" i="10"/>
  <c r="H238" i="10" s="1"/>
  <c r="I227" i="10"/>
  <c r="I224" i="10"/>
  <c r="H236" i="10" s="1"/>
  <c r="H237" i="10" s="1"/>
  <c r="I221" i="10"/>
  <c r="H232" i="10" s="1"/>
  <c r="I220" i="10"/>
  <c r="I223" i="10"/>
  <c r="I222" i="10"/>
  <c r="L222" i="10"/>
  <c r="L230" i="10"/>
  <c r="I219" i="10"/>
  <c r="I230" i="10"/>
  <c r="L221" i="10"/>
  <c r="K232" i="10" s="1"/>
  <c r="I228" i="10"/>
  <c r="L223" i="10"/>
  <c r="L228" i="10"/>
  <c r="I218" i="10"/>
  <c r="H239" i="10" s="1"/>
  <c r="H240" i="10" s="1"/>
  <c r="E208" i="13"/>
  <c r="H216" i="13"/>
  <c r="I228" i="13" s="1"/>
  <c r="F223" i="15"/>
  <c r="L229" i="10"/>
  <c r="B216" i="14"/>
  <c r="C228" i="14" s="1"/>
  <c r="C218" i="9"/>
  <c r="B239" i="9" s="1"/>
  <c r="B240" i="9" s="1"/>
  <c r="L224" i="10"/>
  <c r="K236" i="10" s="1"/>
  <c r="K237" i="10" s="1"/>
  <c r="L219" i="10"/>
  <c r="E216" i="14"/>
  <c r="F227" i="14" s="1"/>
  <c r="F219" i="15"/>
  <c r="L221" i="8"/>
  <c r="K232" i="8" s="1"/>
  <c r="C220" i="9"/>
  <c r="C224" i="9"/>
  <c r="B236" i="9" s="1"/>
  <c r="B237" i="9" s="1"/>
  <c r="L220" i="8"/>
  <c r="L230" i="8"/>
  <c r="C230" i="9"/>
  <c r="L218" i="10"/>
  <c r="K239" i="10" s="1"/>
  <c r="K240" i="10" s="1"/>
  <c r="L225" i="10"/>
  <c r="K238" i="10" s="1"/>
  <c r="H212" i="14"/>
  <c r="K245" i="14" s="1"/>
  <c r="F227" i="15"/>
  <c r="L225" i="8"/>
  <c r="K238" i="8" s="1"/>
  <c r="L226" i="8"/>
  <c r="C225" i="9"/>
  <c r="B238" i="9" s="1"/>
  <c r="L227" i="10"/>
  <c r="L220" i="10"/>
  <c r="H208" i="9"/>
  <c r="L222" i="8"/>
  <c r="L228" i="8"/>
  <c r="C221" i="9"/>
  <c r="B232" i="9" s="1"/>
  <c r="C227" i="9"/>
  <c r="L218" i="8"/>
  <c r="K239" i="8" s="1"/>
  <c r="K240" i="8" s="1"/>
  <c r="L224" i="8"/>
  <c r="K236" i="8" s="1"/>
  <c r="K237" i="8" s="1"/>
  <c r="L229" i="8"/>
  <c r="C222" i="9"/>
  <c r="C229" i="9"/>
  <c r="H212" i="9"/>
  <c r="K245" i="9" s="1"/>
  <c r="E216" i="9"/>
  <c r="F229" i="9" s="1"/>
  <c r="B212" i="8"/>
  <c r="F220" i="15"/>
  <c r="F224" i="15"/>
  <c r="E236" i="15" s="1"/>
  <c r="E237" i="15" s="1"/>
  <c r="F228" i="15"/>
  <c r="F221" i="15"/>
  <c r="E232" i="15" s="1"/>
  <c r="F225" i="15"/>
  <c r="E238" i="15" s="1"/>
  <c r="F229" i="15"/>
  <c r="H241" i="12"/>
  <c r="L219" i="8"/>
  <c r="L223" i="8"/>
  <c r="C219" i="9"/>
  <c r="C223" i="9"/>
  <c r="C228" i="9"/>
  <c r="F218" i="15"/>
  <c r="E239" i="15" s="1"/>
  <c r="E240" i="15" s="1"/>
  <c r="F222" i="15"/>
  <c r="F226" i="15"/>
  <c r="K216" i="13"/>
  <c r="L229" i="13" s="1"/>
  <c r="K241" i="12"/>
  <c r="K212" i="12"/>
  <c r="C229" i="13"/>
  <c r="H208" i="7"/>
  <c r="C224" i="13"/>
  <c r="B236" i="13" s="1"/>
  <c r="B237" i="13" s="1"/>
  <c r="B216" i="7"/>
  <c r="C228" i="7" s="1"/>
  <c r="E216" i="7"/>
  <c r="F224" i="7" s="1"/>
  <c r="E236" i="7" s="1"/>
  <c r="E237" i="7" s="1"/>
  <c r="C222" i="13"/>
  <c r="C219" i="13"/>
  <c r="C230" i="13"/>
  <c r="C227" i="13"/>
  <c r="C220" i="13"/>
  <c r="C218" i="13"/>
  <c r="B239" i="13" s="1"/>
  <c r="B240" i="13" s="1"/>
  <c r="C223" i="13"/>
  <c r="C225" i="13"/>
  <c r="B238" i="13" s="1"/>
  <c r="C221" i="13"/>
  <c r="B232" i="13" s="1"/>
  <c r="C226" i="13"/>
  <c r="K212" i="10"/>
  <c r="E216" i="8"/>
  <c r="F227" i="8" s="1"/>
  <c r="H208" i="8"/>
  <c r="H212" i="8"/>
  <c r="K245" i="8" s="1"/>
  <c r="K241" i="15"/>
  <c r="K241" i="9"/>
  <c r="E241" i="13"/>
  <c r="B241" i="11"/>
  <c r="F230" i="12"/>
  <c r="F229" i="12"/>
  <c r="F228" i="12"/>
  <c r="F227" i="12"/>
  <c r="F226" i="12"/>
  <c r="F225" i="12"/>
  <c r="E238" i="12" s="1"/>
  <c r="F224" i="12"/>
  <c r="E236" i="12" s="1"/>
  <c r="E237" i="12" s="1"/>
  <c r="F223" i="12"/>
  <c r="F222" i="12"/>
  <c r="F221" i="12"/>
  <c r="E232" i="12" s="1"/>
  <c r="F220" i="12"/>
  <c r="F219" i="12"/>
  <c r="F218" i="12"/>
  <c r="E239" i="12" s="1"/>
  <c r="E240" i="12" s="1"/>
  <c r="C230" i="12"/>
  <c r="C228" i="12"/>
  <c r="C226" i="12"/>
  <c r="C224" i="12"/>
  <c r="B236" i="12" s="1"/>
  <c r="B237" i="12" s="1"/>
  <c r="C222" i="12"/>
  <c r="C220" i="12"/>
  <c r="C218" i="12"/>
  <c r="B239" i="12" s="1"/>
  <c r="B240" i="12" s="1"/>
  <c r="C229" i="12"/>
  <c r="C227" i="12"/>
  <c r="C225" i="12"/>
  <c r="B238" i="12" s="1"/>
  <c r="C223" i="12"/>
  <c r="C221" i="12"/>
  <c r="B232" i="12" s="1"/>
  <c r="C219" i="12"/>
  <c r="E241" i="11"/>
  <c r="K241" i="11"/>
  <c r="H241" i="11"/>
  <c r="C230" i="10"/>
  <c r="C229" i="10"/>
  <c r="C228" i="10"/>
  <c r="C227" i="10"/>
  <c r="C226" i="10"/>
  <c r="C225" i="10"/>
  <c r="B238" i="10" s="1"/>
  <c r="C224" i="10"/>
  <c r="B236" i="10" s="1"/>
  <c r="B237" i="10" s="1"/>
  <c r="C223" i="10"/>
  <c r="C222" i="10"/>
  <c r="C221" i="10"/>
  <c r="B232" i="10" s="1"/>
  <c r="C220" i="10"/>
  <c r="C219" i="10"/>
  <c r="C218" i="10"/>
  <c r="B239" i="10" s="1"/>
  <c r="B240" i="10" s="1"/>
  <c r="F230" i="10"/>
  <c r="F228" i="10"/>
  <c r="F226" i="10"/>
  <c r="F224" i="10"/>
  <c r="E236" i="10" s="1"/>
  <c r="E237" i="10" s="1"/>
  <c r="F222" i="10"/>
  <c r="F220" i="10"/>
  <c r="F218" i="10"/>
  <c r="E239" i="10" s="1"/>
  <c r="E240" i="10" s="1"/>
  <c r="F229" i="10"/>
  <c r="F225" i="10"/>
  <c r="E238" i="10" s="1"/>
  <c r="F221" i="10"/>
  <c r="E232" i="10" s="1"/>
  <c r="F227" i="10"/>
  <c r="F223" i="10"/>
  <c r="F219" i="10"/>
  <c r="H241" i="9"/>
  <c r="C230" i="8"/>
  <c r="C228" i="8"/>
  <c r="C226" i="8"/>
  <c r="C224" i="8"/>
  <c r="B236" i="8" s="1"/>
  <c r="B237" i="8" s="1"/>
  <c r="C222" i="8"/>
  <c r="C220" i="8"/>
  <c r="C218" i="8"/>
  <c r="B239" i="8" s="1"/>
  <c r="B240" i="8" s="1"/>
  <c r="C227" i="8"/>
  <c r="C221" i="8"/>
  <c r="B232" i="8" s="1"/>
  <c r="C219" i="8"/>
  <c r="C229" i="8"/>
  <c r="C225" i="8"/>
  <c r="B238" i="8" s="1"/>
  <c r="C223" i="8"/>
  <c r="H241" i="8"/>
  <c r="H241" i="7"/>
  <c r="K241" i="7"/>
  <c r="H207" i="6"/>
  <c r="K207" i="6"/>
  <c r="K233" i="14" l="1"/>
  <c r="K234" i="14" s="1"/>
  <c r="K235" i="14" s="1"/>
  <c r="K243" i="14" s="1"/>
  <c r="K246" i="14" s="1"/>
  <c r="H241" i="14"/>
  <c r="B241" i="9"/>
  <c r="L230" i="6"/>
  <c r="L228" i="6"/>
  <c r="L220" i="6"/>
  <c r="K233" i="11"/>
  <c r="K234" i="11" s="1"/>
  <c r="K235" i="11" s="1"/>
  <c r="K243" i="11" s="1"/>
  <c r="K246" i="11" s="1"/>
  <c r="K233" i="12"/>
  <c r="K234" i="12" s="1"/>
  <c r="K235" i="12" s="1"/>
  <c r="K243" i="12" s="1"/>
  <c r="K246" i="12" s="1"/>
  <c r="L223" i="6"/>
  <c r="K233" i="8"/>
  <c r="K234" i="8" s="1"/>
  <c r="K235" i="8" s="1"/>
  <c r="E212" i="6"/>
  <c r="E245" i="6" s="1"/>
  <c r="L226" i="6"/>
  <c r="K233" i="7"/>
  <c r="K234" i="7" s="1"/>
  <c r="K235" i="7" s="1"/>
  <c r="K243" i="7" s="1"/>
  <c r="K246" i="7" s="1"/>
  <c r="L219" i="6"/>
  <c r="L229" i="6"/>
  <c r="K233" i="10"/>
  <c r="K234" i="10" s="1"/>
  <c r="K235" i="10" s="1"/>
  <c r="L225" i="6"/>
  <c r="K238" i="6" s="1"/>
  <c r="L222" i="6"/>
  <c r="H216" i="6"/>
  <c r="H233" i="15" s="1"/>
  <c r="H234" i="15" s="1"/>
  <c r="H235" i="15" s="1"/>
  <c r="K233" i="6"/>
  <c r="K234" i="6" s="1"/>
  <c r="L221" i="6"/>
  <c r="K232" i="6" s="1"/>
  <c r="E208" i="6"/>
  <c r="L218" i="6"/>
  <c r="K239" i="6" s="1"/>
  <c r="K240" i="6" s="1"/>
  <c r="L224" i="6"/>
  <c r="K236" i="6" s="1"/>
  <c r="K237" i="6" s="1"/>
  <c r="L227" i="6"/>
  <c r="K233" i="9"/>
  <c r="K234" i="9" s="1"/>
  <c r="K235" i="9" s="1"/>
  <c r="K243" i="9" s="1"/>
  <c r="K246" i="9" s="1"/>
  <c r="K233" i="13"/>
  <c r="K234" i="13" s="1"/>
  <c r="H241" i="15"/>
  <c r="B241" i="15"/>
  <c r="F223" i="9"/>
  <c r="I219" i="13"/>
  <c r="I230" i="13"/>
  <c r="H241" i="10"/>
  <c r="I222" i="13"/>
  <c r="I218" i="13"/>
  <c r="H239" i="13" s="1"/>
  <c r="H240" i="13" s="1"/>
  <c r="I225" i="13"/>
  <c r="H238" i="13" s="1"/>
  <c r="I220" i="13"/>
  <c r="F222" i="9"/>
  <c r="I226" i="13"/>
  <c r="I229" i="13"/>
  <c r="I227" i="13"/>
  <c r="I221" i="13"/>
  <c r="H232" i="13" s="1"/>
  <c r="I224" i="13"/>
  <c r="H236" i="13" s="1"/>
  <c r="H237" i="13" s="1"/>
  <c r="I223" i="13"/>
  <c r="E241" i="15"/>
  <c r="F220" i="14"/>
  <c r="F229" i="14"/>
  <c r="C221" i="14"/>
  <c r="B232" i="14" s="1"/>
  <c r="F224" i="14"/>
  <c r="E236" i="14" s="1"/>
  <c r="E237" i="14" s="1"/>
  <c r="C225" i="14"/>
  <c r="B238" i="14" s="1"/>
  <c r="F221" i="14"/>
  <c r="E232" i="14" s="1"/>
  <c r="C229" i="14"/>
  <c r="F228" i="14"/>
  <c r="F218" i="14"/>
  <c r="E239" i="14" s="1"/>
  <c r="E240" i="14" s="1"/>
  <c r="F223" i="14"/>
  <c r="C218" i="14"/>
  <c r="B239" i="14" s="1"/>
  <c r="B240" i="14" s="1"/>
  <c r="C222" i="14"/>
  <c r="C226" i="14"/>
  <c r="C230" i="14"/>
  <c r="F222" i="14"/>
  <c r="F226" i="14"/>
  <c r="F225" i="14"/>
  <c r="E238" i="14" s="1"/>
  <c r="C219" i="14"/>
  <c r="C223" i="14"/>
  <c r="C227" i="14"/>
  <c r="F230" i="14"/>
  <c r="F219" i="14"/>
  <c r="C220" i="14"/>
  <c r="C224" i="14"/>
  <c r="B236" i="14" s="1"/>
  <c r="B237" i="14" s="1"/>
  <c r="F219" i="9"/>
  <c r="K241" i="10"/>
  <c r="F228" i="9"/>
  <c r="K241" i="8"/>
  <c r="F224" i="9"/>
  <c r="E236" i="9" s="1"/>
  <c r="E237" i="9" s="1"/>
  <c r="F221" i="9"/>
  <c r="E232" i="9" s="1"/>
  <c r="F227" i="9"/>
  <c r="F230" i="9"/>
  <c r="F226" i="9"/>
  <c r="F225" i="9"/>
  <c r="E238" i="9" s="1"/>
  <c r="F220" i="9"/>
  <c r="F218" i="9"/>
  <c r="E239" i="9" s="1"/>
  <c r="E240" i="9" s="1"/>
  <c r="L222" i="13"/>
  <c r="L228" i="13"/>
  <c r="L225" i="13"/>
  <c r="K238" i="13" s="1"/>
  <c r="L227" i="13"/>
  <c r="L218" i="13"/>
  <c r="K239" i="13" s="1"/>
  <c r="K240" i="13" s="1"/>
  <c r="L223" i="13"/>
  <c r="L230" i="13"/>
  <c r="L219" i="13"/>
  <c r="L226" i="13"/>
  <c r="L221" i="13"/>
  <c r="K232" i="13" s="1"/>
  <c r="L220" i="13"/>
  <c r="L224" i="13"/>
  <c r="K236" i="13" s="1"/>
  <c r="K237" i="13" s="1"/>
  <c r="C223" i="7"/>
  <c r="C230" i="7"/>
  <c r="C222" i="7"/>
  <c r="K243" i="15"/>
  <c r="K246" i="15" s="1"/>
  <c r="B241" i="13"/>
  <c r="F225" i="7"/>
  <c r="E238" i="7" s="1"/>
  <c r="F223" i="7"/>
  <c r="F222" i="7"/>
  <c r="F230" i="7"/>
  <c r="F229" i="7"/>
  <c r="F228" i="7"/>
  <c r="F226" i="7"/>
  <c r="F221" i="7"/>
  <c r="E232" i="7" s="1"/>
  <c r="F220" i="7"/>
  <c r="F218" i="7"/>
  <c r="E239" i="7" s="1"/>
  <c r="E240" i="7" s="1"/>
  <c r="F227" i="7"/>
  <c r="F219" i="7"/>
  <c r="C227" i="7"/>
  <c r="C226" i="7"/>
  <c r="C225" i="7"/>
  <c r="B238" i="7" s="1"/>
  <c r="C224" i="7"/>
  <c r="B236" i="7" s="1"/>
  <c r="B237" i="7" s="1"/>
  <c r="C220" i="7"/>
  <c r="C218" i="7"/>
  <c r="B239" i="7" s="1"/>
  <c r="B240" i="7" s="1"/>
  <c r="C219" i="7"/>
  <c r="C221" i="7"/>
  <c r="B232" i="7" s="1"/>
  <c r="C229" i="7"/>
  <c r="F224" i="8"/>
  <c r="E236" i="8" s="1"/>
  <c r="E237" i="8" s="1"/>
  <c r="F225" i="8"/>
  <c r="E238" i="8" s="1"/>
  <c r="F220" i="8"/>
  <c r="F228" i="8"/>
  <c r="F221" i="8"/>
  <c r="E232" i="8" s="1"/>
  <c r="F229" i="8"/>
  <c r="F218" i="8"/>
  <c r="E239" i="8" s="1"/>
  <c r="E240" i="8" s="1"/>
  <c r="F222" i="8"/>
  <c r="F226" i="8"/>
  <c r="F230" i="8"/>
  <c r="F219" i="8"/>
  <c r="F223" i="8"/>
  <c r="B241" i="8"/>
  <c r="B241" i="12"/>
  <c r="E241" i="12"/>
  <c r="B241" i="10"/>
  <c r="E241" i="10"/>
  <c r="E216" i="6"/>
  <c r="E233" i="15" s="1"/>
  <c r="E234" i="15" s="1"/>
  <c r="E235" i="15" s="1"/>
  <c r="H212" i="6"/>
  <c r="B216" i="6"/>
  <c r="B233" i="15" s="1"/>
  <c r="B234" i="15" s="1"/>
  <c r="B235" i="15" s="1"/>
  <c r="K212" i="6"/>
  <c r="H208" i="6"/>
  <c r="K208" i="6"/>
  <c r="H241" i="13" l="1"/>
  <c r="I225" i="6"/>
  <c r="H238" i="6" s="1"/>
  <c r="H233" i="10"/>
  <c r="H234" i="10" s="1"/>
  <c r="H235" i="10" s="1"/>
  <c r="H243" i="10" s="1"/>
  <c r="H246" i="10" s="1"/>
  <c r="I222" i="6"/>
  <c r="H233" i="13"/>
  <c r="H234" i="13" s="1"/>
  <c r="H235" i="13" s="1"/>
  <c r="I223" i="6"/>
  <c r="I219" i="6"/>
  <c r="I230" i="6"/>
  <c r="K235" i="6"/>
  <c r="H233" i="9"/>
  <c r="H234" i="9" s="1"/>
  <c r="H235" i="9" s="1"/>
  <c r="H243" i="9" s="1"/>
  <c r="H246" i="9" s="1"/>
  <c r="H233" i="11"/>
  <c r="H234" i="11" s="1"/>
  <c r="H235" i="11" s="1"/>
  <c r="H243" i="11" s="1"/>
  <c r="H246" i="11" s="1"/>
  <c r="H233" i="14"/>
  <c r="H234" i="14" s="1"/>
  <c r="H235" i="14" s="1"/>
  <c r="H243" i="14" s="1"/>
  <c r="H246" i="14" s="1"/>
  <c r="I220" i="6"/>
  <c r="H233" i="8"/>
  <c r="H234" i="8" s="1"/>
  <c r="H235" i="8" s="1"/>
  <c r="H243" i="8" s="1"/>
  <c r="H246" i="8" s="1"/>
  <c r="I224" i="6"/>
  <c r="H236" i="6" s="1"/>
  <c r="H237" i="6" s="1"/>
  <c r="I227" i="6"/>
  <c r="H233" i="7"/>
  <c r="H234" i="7" s="1"/>
  <c r="H235" i="7" s="1"/>
  <c r="H243" i="7" s="1"/>
  <c r="B245" i="7" s="1"/>
  <c r="E247" i="7" s="1"/>
  <c r="H233" i="12"/>
  <c r="H234" i="12" s="1"/>
  <c r="H235" i="12" s="1"/>
  <c r="H243" i="12" s="1"/>
  <c r="H246" i="12" s="1"/>
  <c r="K235" i="13"/>
  <c r="K243" i="10"/>
  <c r="K246" i="10" s="1"/>
  <c r="I228" i="6"/>
  <c r="I218" i="6"/>
  <c r="H239" i="6" s="1"/>
  <c r="H240" i="6" s="1"/>
  <c r="I221" i="6"/>
  <c r="H232" i="6" s="1"/>
  <c r="K241" i="6"/>
  <c r="I226" i="6"/>
  <c r="H233" i="6"/>
  <c r="H234" i="6" s="1"/>
  <c r="I229" i="6"/>
  <c r="H243" i="15"/>
  <c r="H246" i="15" s="1"/>
  <c r="B243" i="15"/>
  <c r="B246" i="15" s="1"/>
  <c r="K243" i="8"/>
  <c r="K246" i="8" s="1"/>
  <c r="E243" i="15"/>
  <c r="E246" i="15" s="1"/>
  <c r="E241" i="9"/>
  <c r="E241" i="14"/>
  <c r="B241" i="14"/>
  <c r="K241" i="13"/>
  <c r="E241" i="7"/>
  <c r="B241" i="7"/>
  <c r="E241" i="8"/>
  <c r="E233" i="13"/>
  <c r="E234" i="13" s="1"/>
  <c r="E235" i="13" s="1"/>
  <c r="E243" i="13" s="1"/>
  <c r="E246" i="13" s="1"/>
  <c r="E233" i="14"/>
  <c r="E234" i="14" s="1"/>
  <c r="E235" i="14" s="1"/>
  <c r="B233" i="13"/>
  <c r="B234" i="13" s="1"/>
  <c r="B235" i="13" s="1"/>
  <c r="B243" i="13" s="1"/>
  <c r="B246" i="13" s="1"/>
  <c r="B233" i="14"/>
  <c r="B234" i="14" s="1"/>
  <c r="B235" i="14" s="1"/>
  <c r="B233" i="11"/>
  <c r="B234" i="11" s="1"/>
  <c r="B235" i="11" s="1"/>
  <c r="B243" i="11" s="1"/>
  <c r="B246" i="11" s="1"/>
  <c r="B233" i="12"/>
  <c r="B234" i="12" s="1"/>
  <c r="B235" i="12" s="1"/>
  <c r="B243" i="12" s="1"/>
  <c r="E233" i="11"/>
  <c r="E234" i="11" s="1"/>
  <c r="E235" i="11" s="1"/>
  <c r="E243" i="11" s="1"/>
  <c r="E246" i="11" s="1"/>
  <c r="E233" i="12"/>
  <c r="E234" i="12" s="1"/>
  <c r="E235" i="12" s="1"/>
  <c r="E243" i="12" s="1"/>
  <c r="E246" i="12" s="1"/>
  <c r="E233" i="9"/>
  <c r="E234" i="9" s="1"/>
  <c r="E235" i="9" s="1"/>
  <c r="E233" i="10"/>
  <c r="E234" i="10" s="1"/>
  <c r="E235" i="10" s="1"/>
  <c r="E243" i="10" s="1"/>
  <c r="E246" i="10" s="1"/>
  <c r="B233" i="9"/>
  <c r="B234" i="9" s="1"/>
  <c r="B235" i="9" s="1"/>
  <c r="B243" i="9" s="1"/>
  <c r="B246" i="9" s="1"/>
  <c r="B233" i="10"/>
  <c r="B234" i="10" s="1"/>
  <c r="B235" i="10" s="1"/>
  <c r="B243" i="10" s="1"/>
  <c r="E233" i="7"/>
  <c r="E234" i="7" s="1"/>
  <c r="E235" i="7" s="1"/>
  <c r="E233" i="8"/>
  <c r="E234" i="8" s="1"/>
  <c r="E235" i="8" s="1"/>
  <c r="B233" i="7"/>
  <c r="B234" i="7" s="1"/>
  <c r="B235" i="7" s="1"/>
  <c r="B233" i="8"/>
  <c r="B234" i="8" s="1"/>
  <c r="B235" i="8" s="1"/>
  <c r="B243" i="8" s="1"/>
  <c r="C230" i="6"/>
  <c r="C229" i="6"/>
  <c r="C228" i="6"/>
  <c r="C227" i="6"/>
  <c r="C226" i="6"/>
  <c r="C222" i="6"/>
  <c r="C220" i="6"/>
  <c r="C219" i="6"/>
  <c r="C218" i="6"/>
  <c r="B239" i="6" s="1"/>
  <c r="B240" i="6" s="1"/>
  <c r="B233" i="6"/>
  <c r="B234" i="6" s="1"/>
  <c r="C225" i="6"/>
  <c r="B238" i="6" s="1"/>
  <c r="C224" i="6"/>
  <c r="B236" i="6" s="1"/>
  <c r="B237" i="6" s="1"/>
  <c r="C223" i="6"/>
  <c r="C221" i="6"/>
  <c r="B232" i="6" s="1"/>
  <c r="K245" i="6"/>
  <c r="F230" i="6"/>
  <c r="F229" i="6"/>
  <c r="F228" i="6"/>
  <c r="F227" i="6"/>
  <c r="F226" i="6"/>
  <c r="F225" i="6"/>
  <c r="E238" i="6" s="1"/>
  <c r="F224" i="6"/>
  <c r="E236" i="6" s="1"/>
  <c r="E237" i="6" s="1"/>
  <c r="F223" i="6"/>
  <c r="F222" i="6"/>
  <c r="F221" i="6"/>
  <c r="E232" i="6" s="1"/>
  <c r="F220" i="6"/>
  <c r="F219" i="6"/>
  <c r="F218" i="6"/>
  <c r="E239" i="6" s="1"/>
  <c r="E240" i="6" s="1"/>
  <c r="E233" i="6"/>
  <c r="E234" i="6" s="1"/>
  <c r="H243" i="13" l="1"/>
  <c r="H246" i="13" s="1"/>
  <c r="B245" i="9"/>
  <c r="B247" i="9" s="1"/>
  <c r="B245" i="14"/>
  <c r="B247" i="14" s="1"/>
  <c r="B245" i="11"/>
  <c r="B247" i="11" s="1"/>
  <c r="B245" i="12"/>
  <c r="E247" i="12" s="1"/>
  <c r="H256" i="12" s="1"/>
  <c r="H235" i="6"/>
  <c r="H246" i="7"/>
  <c r="K243" i="6"/>
  <c r="K246" i="6" s="1"/>
  <c r="H241" i="6"/>
  <c r="K243" i="13"/>
  <c r="K246" i="13" s="1"/>
  <c r="H245" i="15"/>
  <c r="K247" i="15" s="1"/>
  <c r="B245" i="8"/>
  <c r="E247" i="8" s="1"/>
  <c r="K256" i="8" s="1"/>
  <c r="B245" i="15"/>
  <c r="E247" i="15" s="1"/>
  <c r="K256" i="15" s="1"/>
  <c r="E243" i="9"/>
  <c r="E246" i="9" s="1"/>
  <c r="B245" i="10"/>
  <c r="B247" i="10" s="1"/>
  <c r="B248" i="10" s="1"/>
  <c r="B243" i="14"/>
  <c r="B246" i="14" s="1"/>
  <c r="E243" i="14"/>
  <c r="E246" i="14" s="1"/>
  <c r="B243" i="7"/>
  <c r="B246" i="7" s="1"/>
  <c r="E243" i="7"/>
  <c r="E246" i="7" s="1"/>
  <c r="B247" i="7"/>
  <c r="B248" i="7" s="1"/>
  <c r="E243" i="8"/>
  <c r="E246" i="8" s="1"/>
  <c r="H245" i="13"/>
  <c r="H247" i="13" s="1"/>
  <c r="H245" i="11"/>
  <c r="K247" i="11" s="1"/>
  <c r="B246" i="12"/>
  <c r="H245" i="12"/>
  <c r="B246" i="10"/>
  <c r="H245" i="10"/>
  <c r="B246" i="8"/>
  <c r="K256" i="7"/>
  <c r="E248" i="7"/>
  <c r="E252" i="7"/>
  <c r="E285" i="7" s="1"/>
  <c r="H256" i="7"/>
  <c r="B235" i="6"/>
  <c r="E241" i="6"/>
  <c r="B241" i="6"/>
  <c r="E235" i="6"/>
  <c r="E247" i="14" l="1"/>
  <c r="K256" i="14" s="1"/>
  <c r="E247" i="9"/>
  <c r="H256" i="9" s="1"/>
  <c r="E247" i="11"/>
  <c r="E248" i="11" s="1"/>
  <c r="K256" i="12"/>
  <c r="L269" i="12" s="1"/>
  <c r="H243" i="6"/>
  <c r="H246" i="6" s="1"/>
  <c r="E248" i="12"/>
  <c r="E252" i="12"/>
  <c r="E285" i="12" s="1"/>
  <c r="B247" i="12"/>
  <c r="B252" i="12" s="1"/>
  <c r="B245" i="13"/>
  <c r="E247" i="13" s="1"/>
  <c r="K256" i="13" s="1"/>
  <c r="H256" i="8"/>
  <c r="I268" i="8" s="1"/>
  <c r="E252" i="8"/>
  <c r="E285" i="8" s="1"/>
  <c r="H247" i="15"/>
  <c r="H252" i="15" s="1"/>
  <c r="K285" i="15" s="1"/>
  <c r="E248" i="8"/>
  <c r="H256" i="15"/>
  <c r="I263" i="15" s="1"/>
  <c r="E252" i="15"/>
  <c r="E285" i="15" s="1"/>
  <c r="B247" i="8"/>
  <c r="B252" i="8" s="1"/>
  <c r="E248" i="15"/>
  <c r="B252" i="10"/>
  <c r="E247" i="10"/>
  <c r="K256" i="10" s="1"/>
  <c r="L267" i="10" s="1"/>
  <c r="B247" i="15"/>
  <c r="H245" i="9"/>
  <c r="K247" i="9" s="1"/>
  <c r="K248" i="9" s="1"/>
  <c r="H245" i="14"/>
  <c r="H247" i="14" s="1"/>
  <c r="H245" i="7"/>
  <c r="K247" i="7" s="1"/>
  <c r="K252" i="7" s="1"/>
  <c r="H245" i="8"/>
  <c r="H247" i="8" s="1"/>
  <c r="B252" i="7"/>
  <c r="K247" i="13"/>
  <c r="K248" i="13" s="1"/>
  <c r="H247" i="11"/>
  <c r="B256" i="11" s="1"/>
  <c r="K248" i="15"/>
  <c r="K252" i="15"/>
  <c r="L270" i="15"/>
  <c r="L269" i="15"/>
  <c r="L268" i="15"/>
  <c r="L267" i="15"/>
  <c r="L266" i="15"/>
  <c r="L265" i="15"/>
  <c r="K278" i="15" s="1"/>
  <c r="L264" i="15"/>
  <c r="K276" i="15" s="1"/>
  <c r="K277" i="15" s="1"/>
  <c r="L263" i="15"/>
  <c r="L262" i="15"/>
  <c r="L261" i="15"/>
  <c r="K272" i="15" s="1"/>
  <c r="L260" i="15"/>
  <c r="L259" i="15"/>
  <c r="L258" i="15"/>
  <c r="K279" i="15" s="1"/>
  <c r="K280" i="15" s="1"/>
  <c r="B252" i="14"/>
  <c r="B248" i="14"/>
  <c r="E248" i="14"/>
  <c r="E256" i="13"/>
  <c r="H248" i="13"/>
  <c r="B256" i="13"/>
  <c r="H252" i="13"/>
  <c r="K285" i="13" s="1"/>
  <c r="K247" i="12"/>
  <c r="H247" i="12"/>
  <c r="I270" i="12"/>
  <c r="I269" i="12"/>
  <c r="I268" i="12"/>
  <c r="I267" i="12"/>
  <c r="I266" i="12"/>
  <c r="I265" i="12"/>
  <c r="H278" i="12" s="1"/>
  <c r="I264" i="12"/>
  <c r="H276" i="12" s="1"/>
  <c r="H277" i="12" s="1"/>
  <c r="I263" i="12"/>
  <c r="I262" i="12"/>
  <c r="I261" i="12"/>
  <c r="H272" i="12" s="1"/>
  <c r="I260" i="12"/>
  <c r="I259" i="12"/>
  <c r="I258" i="12"/>
  <c r="H279" i="12" s="1"/>
  <c r="H280" i="12" s="1"/>
  <c r="K252" i="11"/>
  <c r="K248" i="11"/>
  <c r="B248" i="11"/>
  <c r="B252" i="11"/>
  <c r="H247" i="10"/>
  <c r="K247" i="10"/>
  <c r="B248" i="9"/>
  <c r="B252" i="9"/>
  <c r="L270" i="8"/>
  <c r="L269" i="8"/>
  <c r="L268" i="8"/>
  <c r="L267" i="8"/>
  <c r="L266" i="8"/>
  <c r="L265" i="8"/>
  <c r="K278" i="8" s="1"/>
  <c r="L264" i="8"/>
  <c r="K276" i="8" s="1"/>
  <c r="K277" i="8" s="1"/>
  <c r="L263" i="8"/>
  <c r="L262" i="8"/>
  <c r="L261" i="8"/>
  <c r="K272" i="8" s="1"/>
  <c r="L260" i="8"/>
  <c r="L259" i="8"/>
  <c r="L258" i="8"/>
  <c r="K279" i="8" s="1"/>
  <c r="K280" i="8" s="1"/>
  <c r="I269" i="7"/>
  <c r="I267" i="7"/>
  <c r="I265" i="7"/>
  <c r="H278" i="7" s="1"/>
  <c r="I263" i="7"/>
  <c r="I261" i="7"/>
  <c r="H272" i="7" s="1"/>
  <c r="I259" i="7"/>
  <c r="I270" i="7"/>
  <c r="I268" i="7"/>
  <c r="I266" i="7"/>
  <c r="I264" i="7"/>
  <c r="H276" i="7" s="1"/>
  <c r="H277" i="7" s="1"/>
  <c r="I262" i="7"/>
  <c r="I260" i="7"/>
  <c r="I258" i="7"/>
  <c r="H279" i="7" s="1"/>
  <c r="H280" i="7" s="1"/>
  <c r="L270" i="7"/>
  <c r="L269" i="7"/>
  <c r="L268" i="7"/>
  <c r="L267" i="7"/>
  <c r="L266" i="7"/>
  <c r="L265" i="7"/>
  <c r="K278" i="7" s="1"/>
  <c r="L264" i="7"/>
  <c r="K276" i="7" s="1"/>
  <c r="K277" i="7" s="1"/>
  <c r="L263" i="7"/>
  <c r="L262" i="7"/>
  <c r="L261" i="7"/>
  <c r="K272" i="7" s="1"/>
  <c r="L260" i="7"/>
  <c r="L259" i="7"/>
  <c r="L258" i="7"/>
  <c r="K279" i="7" s="1"/>
  <c r="K280" i="7" s="1"/>
  <c r="B243" i="6"/>
  <c r="B246" i="6" s="1"/>
  <c r="E243" i="6"/>
  <c r="E246" i="6" s="1"/>
  <c r="L268" i="12" l="1"/>
  <c r="E252" i="14"/>
  <c r="E285" i="14" s="1"/>
  <c r="H256" i="14"/>
  <c r="I265" i="14" s="1"/>
  <c r="H278" i="14" s="1"/>
  <c r="H256" i="11"/>
  <c r="I269" i="11" s="1"/>
  <c r="K256" i="9"/>
  <c r="L270" i="9" s="1"/>
  <c r="E252" i="11"/>
  <c r="E285" i="11" s="1"/>
  <c r="K256" i="11"/>
  <c r="L268" i="11" s="1"/>
  <c r="E248" i="9"/>
  <c r="E252" i="9"/>
  <c r="E285" i="9" s="1"/>
  <c r="L259" i="12"/>
  <c r="L267" i="12"/>
  <c r="L263" i="12"/>
  <c r="L260" i="12"/>
  <c r="L264" i="12"/>
  <c r="K276" i="12" s="1"/>
  <c r="K277" i="12" s="1"/>
  <c r="B248" i="12"/>
  <c r="E252" i="13"/>
  <c r="E285" i="13" s="1"/>
  <c r="B247" i="13"/>
  <c r="B252" i="13" s="1"/>
  <c r="I261" i="15"/>
  <c r="H272" i="15" s="1"/>
  <c r="L258" i="12"/>
  <c r="K279" i="12" s="1"/>
  <c r="K280" i="12" s="1"/>
  <c r="L262" i="12"/>
  <c r="L266" i="12"/>
  <c r="L270" i="12"/>
  <c r="E248" i="13"/>
  <c r="B245" i="6"/>
  <c r="E247" i="6" s="1"/>
  <c r="E252" i="6" s="1"/>
  <c r="E285" i="6" s="1"/>
  <c r="L261" i="12"/>
  <c r="K272" i="12" s="1"/>
  <c r="L265" i="12"/>
  <c r="K278" i="12" s="1"/>
  <c r="I270" i="8"/>
  <c r="H256" i="13"/>
  <c r="I269" i="13" s="1"/>
  <c r="I259" i="8"/>
  <c r="I261" i="8"/>
  <c r="H272" i="8" s="1"/>
  <c r="I262" i="8"/>
  <c r="I269" i="8"/>
  <c r="I267" i="8"/>
  <c r="I264" i="8"/>
  <c r="H276" i="8" s="1"/>
  <c r="H277" i="8" s="1"/>
  <c r="I263" i="8"/>
  <c r="I258" i="8"/>
  <c r="H279" i="8" s="1"/>
  <c r="H280" i="8" s="1"/>
  <c r="I266" i="8"/>
  <c r="I265" i="8"/>
  <c r="H278" i="8" s="1"/>
  <c r="I260" i="8"/>
  <c r="L265" i="10"/>
  <c r="K278" i="10" s="1"/>
  <c r="I260" i="15"/>
  <c r="B256" i="15"/>
  <c r="C265" i="15" s="1"/>
  <c r="B278" i="15" s="1"/>
  <c r="I258" i="15"/>
  <c r="H279" i="15" s="1"/>
  <c r="H280" i="15" s="1"/>
  <c r="I267" i="15"/>
  <c r="I262" i="15"/>
  <c r="I269" i="15"/>
  <c r="I259" i="15"/>
  <c r="E256" i="15"/>
  <c r="F268" i="15" s="1"/>
  <c r="H248" i="15"/>
  <c r="K252" i="9"/>
  <c r="H247" i="9"/>
  <c r="B256" i="9" s="1"/>
  <c r="C269" i="9" s="1"/>
  <c r="L269" i="10"/>
  <c r="L261" i="10"/>
  <c r="K272" i="10" s="1"/>
  <c r="I264" i="15"/>
  <c r="H276" i="15" s="1"/>
  <c r="H277" i="15" s="1"/>
  <c r="I270" i="15"/>
  <c r="I265" i="15"/>
  <c r="H278" i="15" s="1"/>
  <c r="I268" i="15"/>
  <c r="I266" i="15"/>
  <c r="B248" i="8"/>
  <c r="L262" i="10"/>
  <c r="L266" i="10"/>
  <c r="L270" i="10"/>
  <c r="L259" i="10"/>
  <c r="L263" i="10"/>
  <c r="L260" i="10"/>
  <c r="L264" i="10"/>
  <c r="K276" i="10" s="1"/>
  <c r="K277" i="10" s="1"/>
  <c r="L268" i="10"/>
  <c r="E252" i="10"/>
  <c r="E285" i="10" s="1"/>
  <c r="L258" i="10"/>
  <c r="K279" i="10" s="1"/>
  <c r="K280" i="10" s="1"/>
  <c r="H256" i="10"/>
  <c r="I263" i="10" s="1"/>
  <c r="E248" i="10"/>
  <c r="B252" i="15"/>
  <c r="B248" i="15"/>
  <c r="K247" i="14"/>
  <c r="K252" i="14" s="1"/>
  <c r="K248" i="7"/>
  <c r="H247" i="7"/>
  <c r="E256" i="7" s="1"/>
  <c r="F268" i="7" s="1"/>
  <c r="K247" i="8"/>
  <c r="K252" i="8" s="1"/>
  <c r="K252" i="13"/>
  <c r="H252" i="11"/>
  <c r="K285" i="11" s="1"/>
  <c r="H248" i="11"/>
  <c r="E256" i="11"/>
  <c r="F269" i="11" s="1"/>
  <c r="K281" i="15"/>
  <c r="B256" i="14"/>
  <c r="H252" i="14"/>
  <c r="K285" i="14" s="1"/>
  <c r="H248" i="14"/>
  <c r="E256" i="14"/>
  <c r="L270" i="14"/>
  <c r="L269" i="14"/>
  <c r="L268" i="14"/>
  <c r="L267" i="14"/>
  <c r="L266" i="14"/>
  <c r="L265" i="14"/>
  <c r="K278" i="14" s="1"/>
  <c r="L264" i="14"/>
  <c r="K276" i="14" s="1"/>
  <c r="K277" i="14" s="1"/>
  <c r="L263" i="14"/>
  <c r="L262" i="14"/>
  <c r="L261" i="14"/>
  <c r="K272" i="14" s="1"/>
  <c r="L260" i="14"/>
  <c r="L259" i="14"/>
  <c r="L258" i="14"/>
  <c r="K279" i="14" s="1"/>
  <c r="K280" i="14" s="1"/>
  <c r="F269" i="13"/>
  <c r="F267" i="13"/>
  <c r="F265" i="13"/>
  <c r="E278" i="13" s="1"/>
  <c r="F263" i="13"/>
  <c r="F261" i="13"/>
  <c r="E272" i="13" s="1"/>
  <c r="F259" i="13"/>
  <c r="F266" i="13"/>
  <c r="F264" i="13"/>
  <c r="E276" i="13" s="1"/>
  <c r="E277" i="13" s="1"/>
  <c r="F262" i="13"/>
  <c r="F270" i="13"/>
  <c r="F268" i="13"/>
  <c r="F260" i="13"/>
  <c r="F258" i="13"/>
  <c r="E279" i="13" s="1"/>
  <c r="E280" i="13" s="1"/>
  <c r="L270" i="13"/>
  <c r="L268" i="13"/>
  <c r="L266" i="13"/>
  <c r="L264" i="13"/>
  <c r="K276" i="13" s="1"/>
  <c r="K277" i="13" s="1"/>
  <c r="L258" i="13"/>
  <c r="K279" i="13" s="1"/>
  <c r="K280" i="13" s="1"/>
  <c r="L269" i="13"/>
  <c r="L267" i="13"/>
  <c r="L265" i="13"/>
  <c r="K278" i="13" s="1"/>
  <c r="L263" i="13"/>
  <c r="L261" i="13"/>
  <c r="K272" i="13" s="1"/>
  <c r="L259" i="13"/>
  <c r="L262" i="13"/>
  <c r="L260" i="13"/>
  <c r="C270" i="13"/>
  <c r="C269" i="13"/>
  <c r="C268" i="13"/>
  <c r="C267" i="13"/>
  <c r="C266" i="13"/>
  <c r="C265" i="13"/>
  <c r="B278" i="13" s="1"/>
  <c r="C264" i="13"/>
  <c r="B276" i="13" s="1"/>
  <c r="B277" i="13" s="1"/>
  <c r="C263" i="13"/>
  <c r="C262" i="13"/>
  <c r="C261" i="13"/>
  <c r="B272" i="13" s="1"/>
  <c r="C260" i="13"/>
  <c r="C259" i="13"/>
  <c r="C258" i="13"/>
  <c r="B279" i="13" s="1"/>
  <c r="B280" i="13" s="1"/>
  <c r="H281" i="12"/>
  <c r="H252" i="12"/>
  <c r="K285" i="12" s="1"/>
  <c r="E256" i="12"/>
  <c r="H248" i="12"/>
  <c r="B256" i="12"/>
  <c r="K252" i="12"/>
  <c r="K248" i="12"/>
  <c r="H281" i="7"/>
  <c r="C270" i="11"/>
  <c r="C269" i="11"/>
  <c r="C268" i="11"/>
  <c r="C267" i="11"/>
  <c r="C266" i="11"/>
  <c r="C265" i="11"/>
  <c r="B278" i="11" s="1"/>
  <c r="C264" i="11"/>
  <c r="B276" i="11" s="1"/>
  <c r="B277" i="11" s="1"/>
  <c r="C263" i="11"/>
  <c r="C262" i="11"/>
  <c r="C261" i="11"/>
  <c r="B272" i="11" s="1"/>
  <c r="C260" i="11"/>
  <c r="C259" i="11"/>
  <c r="C258" i="11"/>
  <c r="B279" i="11" s="1"/>
  <c r="B280" i="11" s="1"/>
  <c r="B256" i="10"/>
  <c r="H252" i="10"/>
  <c r="K285" i="10" s="1"/>
  <c r="H248" i="10"/>
  <c r="E256" i="10"/>
  <c r="K252" i="10"/>
  <c r="K248" i="10"/>
  <c r="I269" i="9"/>
  <c r="I267" i="9"/>
  <c r="I265" i="9"/>
  <c r="H278" i="9" s="1"/>
  <c r="I261" i="9"/>
  <c r="H272" i="9" s="1"/>
  <c r="I259" i="9"/>
  <c r="I270" i="9"/>
  <c r="I268" i="9"/>
  <c r="I266" i="9"/>
  <c r="I264" i="9"/>
  <c r="H276" i="9" s="1"/>
  <c r="H277" i="9" s="1"/>
  <c r="I262" i="9"/>
  <c r="I260" i="9"/>
  <c r="I258" i="9"/>
  <c r="H279" i="9" s="1"/>
  <c r="H280" i="9" s="1"/>
  <c r="I263" i="9"/>
  <c r="K281" i="8"/>
  <c r="B256" i="8"/>
  <c r="H252" i="8"/>
  <c r="K285" i="8" s="1"/>
  <c r="H248" i="8"/>
  <c r="E256" i="8"/>
  <c r="K281" i="7"/>
  <c r="H245" i="6"/>
  <c r="K247" i="6" s="1"/>
  <c r="I269" i="14" l="1"/>
  <c r="I270" i="11"/>
  <c r="I266" i="14"/>
  <c r="I264" i="14"/>
  <c r="H276" i="14" s="1"/>
  <c r="H277" i="14" s="1"/>
  <c r="I267" i="14"/>
  <c r="I259" i="14"/>
  <c r="I258" i="14"/>
  <c r="H279" i="14" s="1"/>
  <c r="H280" i="14" s="1"/>
  <c r="I261" i="14"/>
  <c r="H272" i="14" s="1"/>
  <c r="I260" i="14"/>
  <c r="I268" i="14"/>
  <c r="I263" i="14"/>
  <c r="I262" i="14"/>
  <c r="I270" i="14"/>
  <c r="I262" i="11"/>
  <c r="I258" i="11"/>
  <c r="H279" i="11" s="1"/>
  <c r="H280" i="11" s="1"/>
  <c r="I266" i="11"/>
  <c r="I263" i="11"/>
  <c r="I259" i="11"/>
  <c r="I267" i="11"/>
  <c r="L261" i="11"/>
  <c r="K272" i="11" s="1"/>
  <c r="L266" i="11"/>
  <c r="L262" i="11"/>
  <c r="L267" i="11"/>
  <c r="L258" i="11"/>
  <c r="K279" i="11" s="1"/>
  <c r="K280" i="11" s="1"/>
  <c r="L263" i="11"/>
  <c r="L269" i="11"/>
  <c r="L259" i="11"/>
  <c r="L265" i="11"/>
  <c r="K278" i="11" s="1"/>
  <c r="L270" i="11"/>
  <c r="L259" i="9"/>
  <c r="L263" i="9"/>
  <c r="I260" i="11"/>
  <c r="I264" i="11"/>
  <c r="H276" i="11" s="1"/>
  <c r="H277" i="11" s="1"/>
  <c r="I268" i="11"/>
  <c r="L267" i="9"/>
  <c r="I261" i="11"/>
  <c r="H272" i="11" s="1"/>
  <c r="I265" i="11"/>
  <c r="H278" i="11" s="1"/>
  <c r="L260" i="11"/>
  <c r="L264" i="11"/>
  <c r="K276" i="11" s="1"/>
  <c r="K277" i="11" s="1"/>
  <c r="L260" i="9"/>
  <c r="L264" i="9"/>
  <c r="K276" i="9" s="1"/>
  <c r="K277" i="9" s="1"/>
  <c r="L268" i="9"/>
  <c r="L261" i="9"/>
  <c r="K272" i="9" s="1"/>
  <c r="L265" i="9"/>
  <c r="K278" i="9" s="1"/>
  <c r="L269" i="9"/>
  <c r="L258" i="9"/>
  <c r="K279" i="9" s="1"/>
  <c r="K280" i="9" s="1"/>
  <c r="L262" i="9"/>
  <c r="L266" i="9"/>
  <c r="B248" i="13"/>
  <c r="H256" i="6"/>
  <c r="H273" i="15" s="1"/>
  <c r="H274" i="15" s="1"/>
  <c r="H275" i="15" s="1"/>
  <c r="K281" i="12"/>
  <c r="K256" i="6"/>
  <c r="K273" i="15" s="1"/>
  <c r="K274" i="15" s="1"/>
  <c r="K275" i="15" s="1"/>
  <c r="K283" i="15" s="1"/>
  <c r="K286" i="15" s="1"/>
  <c r="I270" i="13"/>
  <c r="I262" i="10"/>
  <c r="E248" i="6"/>
  <c r="B247" i="6"/>
  <c r="B248" i="6" s="1"/>
  <c r="I263" i="13"/>
  <c r="I262" i="13"/>
  <c r="I259" i="13"/>
  <c r="I267" i="13"/>
  <c r="I258" i="13"/>
  <c r="H279" i="13" s="1"/>
  <c r="H280" i="13" s="1"/>
  <c r="I266" i="13"/>
  <c r="I260" i="13"/>
  <c r="I264" i="13"/>
  <c r="H276" i="13" s="1"/>
  <c r="H277" i="13" s="1"/>
  <c r="I268" i="13"/>
  <c r="I261" i="13"/>
  <c r="H272" i="13" s="1"/>
  <c r="I265" i="13"/>
  <c r="H278" i="13" s="1"/>
  <c r="H281" i="8"/>
  <c r="C258" i="15"/>
  <c r="B279" i="15" s="1"/>
  <c r="B280" i="15" s="1"/>
  <c r="C263" i="15"/>
  <c r="C267" i="15"/>
  <c r="C260" i="15"/>
  <c r="C258" i="9"/>
  <c r="B279" i="9" s="1"/>
  <c r="B280" i="9" s="1"/>
  <c r="C262" i="15"/>
  <c r="C269" i="15"/>
  <c r="E256" i="9"/>
  <c r="F268" i="9" s="1"/>
  <c r="C270" i="9"/>
  <c r="C266" i="15"/>
  <c r="C259" i="15"/>
  <c r="C263" i="9"/>
  <c r="H252" i="9"/>
  <c r="K285" i="9" s="1"/>
  <c r="C265" i="9"/>
  <c r="B278" i="9" s="1"/>
  <c r="F266" i="15"/>
  <c r="C268" i="15"/>
  <c r="C261" i="15"/>
  <c r="B272" i="15" s="1"/>
  <c r="I260" i="10"/>
  <c r="F261" i="15"/>
  <c r="E272" i="15" s="1"/>
  <c r="F262" i="15"/>
  <c r="F267" i="15"/>
  <c r="C266" i="9"/>
  <c r="C264" i="9"/>
  <c r="B276" i="9" s="1"/>
  <c r="B277" i="9" s="1"/>
  <c r="C268" i="9"/>
  <c r="C259" i="9"/>
  <c r="F259" i="15"/>
  <c r="F265" i="15"/>
  <c r="E278" i="15" s="1"/>
  <c r="F270" i="15"/>
  <c r="C264" i="15"/>
  <c r="B276" i="15" s="1"/>
  <c r="B277" i="15" s="1"/>
  <c r="C270" i="15"/>
  <c r="H281" i="15"/>
  <c r="C267" i="9"/>
  <c r="F258" i="15"/>
  <c r="E279" i="15" s="1"/>
  <c r="E280" i="15" s="1"/>
  <c r="F263" i="15"/>
  <c r="F269" i="15"/>
  <c r="F260" i="15"/>
  <c r="F264" i="15"/>
  <c r="E276" i="15" s="1"/>
  <c r="E277" i="15" s="1"/>
  <c r="K281" i="10"/>
  <c r="C260" i="9"/>
  <c r="C262" i="9"/>
  <c r="C261" i="9"/>
  <c r="B272" i="9" s="1"/>
  <c r="H248" i="9"/>
  <c r="I264" i="10"/>
  <c r="H276" i="10" s="1"/>
  <c r="H277" i="10" s="1"/>
  <c r="I258" i="10"/>
  <c r="H279" i="10" s="1"/>
  <c r="H280" i="10" s="1"/>
  <c r="I265" i="10"/>
  <c r="H278" i="10" s="1"/>
  <c r="I266" i="10"/>
  <c r="I269" i="10"/>
  <c r="I267" i="10"/>
  <c r="I270" i="10"/>
  <c r="I268" i="10"/>
  <c r="I261" i="10"/>
  <c r="H272" i="10" s="1"/>
  <c r="I259" i="10"/>
  <c r="K248" i="14"/>
  <c r="F269" i="7"/>
  <c r="F265" i="7"/>
  <c r="E278" i="7" s="1"/>
  <c r="K248" i="8"/>
  <c r="F261" i="7"/>
  <c r="E272" i="7" s="1"/>
  <c r="F270" i="11"/>
  <c r="H252" i="7"/>
  <c r="K285" i="7" s="1"/>
  <c r="F258" i="7"/>
  <c r="E279" i="7" s="1"/>
  <c r="E280" i="7" s="1"/>
  <c r="F262" i="7"/>
  <c r="F266" i="7"/>
  <c r="F270" i="7"/>
  <c r="F259" i="7"/>
  <c r="F263" i="7"/>
  <c r="F267" i="7"/>
  <c r="H248" i="7"/>
  <c r="B256" i="7"/>
  <c r="C268" i="7" s="1"/>
  <c r="F260" i="7"/>
  <c r="F264" i="7"/>
  <c r="E276" i="7" s="1"/>
  <c r="E277" i="7" s="1"/>
  <c r="F266" i="11"/>
  <c r="F262" i="11"/>
  <c r="F258" i="11"/>
  <c r="E279" i="11" s="1"/>
  <c r="E280" i="11" s="1"/>
  <c r="F259" i="11"/>
  <c r="F263" i="11"/>
  <c r="F267" i="11"/>
  <c r="F260" i="11"/>
  <c r="F264" i="11"/>
  <c r="E276" i="11" s="1"/>
  <c r="E277" i="11" s="1"/>
  <c r="F268" i="11"/>
  <c r="F261" i="11"/>
  <c r="E272" i="11" s="1"/>
  <c r="F265" i="11"/>
  <c r="E278" i="11" s="1"/>
  <c r="K281" i="14"/>
  <c r="K281" i="13"/>
  <c r="F270" i="14"/>
  <c r="F269" i="14"/>
  <c r="F268" i="14"/>
  <c r="F267" i="14"/>
  <c r="F266" i="14"/>
  <c r="F265" i="14"/>
  <c r="E278" i="14" s="1"/>
  <c r="F264" i="14"/>
  <c r="E276" i="14" s="1"/>
  <c r="E277" i="14" s="1"/>
  <c r="F263" i="14"/>
  <c r="F262" i="14"/>
  <c r="F261" i="14"/>
  <c r="E272" i="14" s="1"/>
  <c r="F260" i="14"/>
  <c r="F259" i="14"/>
  <c r="F258" i="14"/>
  <c r="E279" i="14" s="1"/>
  <c r="E280" i="14" s="1"/>
  <c r="C267" i="14"/>
  <c r="C263" i="14"/>
  <c r="C259" i="14"/>
  <c r="C270" i="14"/>
  <c r="C266" i="14"/>
  <c r="C262" i="14"/>
  <c r="C258" i="14"/>
  <c r="B279" i="14" s="1"/>
  <c r="B280" i="14" s="1"/>
  <c r="C269" i="14"/>
  <c r="C265" i="14"/>
  <c r="B278" i="14" s="1"/>
  <c r="C261" i="14"/>
  <c r="B272" i="14" s="1"/>
  <c r="C268" i="14"/>
  <c r="C264" i="14"/>
  <c r="B276" i="14" s="1"/>
  <c r="B277" i="14" s="1"/>
  <c r="C260" i="14"/>
  <c r="B281" i="13"/>
  <c r="E281" i="13"/>
  <c r="H247" i="6"/>
  <c r="E256" i="6" s="1"/>
  <c r="E273" i="15" s="1"/>
  <c r="E274" i="15" s="1"/>
  <c r="C270" i="12"/>
  <c r="C269" i="12"/>
  <c r="C268" i="12"/>
  <c r="C267" i="12"/>
  <c r="C266" i="12"/>
  <c r="C265" i="12"/>
  <c r="B278" i="12" s="1"/>
  <c r="C264" i="12"/>
  <c r="B276" i="12" s="1"/>
  <c r="B277" i="12" s="1"/>
  <c r="C263" i="12"/>
  <c r="C262" i="12"/>
  <c r="C261" i="12"/>
  <c r="B272" i="12" s="1"/>
  <c r="C260" i="12"/>
  <c r="C259" i="12"/>
  <c r="C258" i="12"/>
  <c r="B279" i="12" s="1"/>
  <c r="B280" i="12" s="1"/>
  <c r="F270" i="12"/>
  <c r="F269" i="12"/>
  <c r="F268" i="12"/>
  <c r="F267" i="12"/>
  <c r="F266" i="12"/>
  <c r="F265" i="12"/>
  <c r="E278" i="12" s="1"/>
  <c r="F264" i="12"/>
  <c r="E276" i="12" s="1"/>
  <c r="E277" i="12" s="1"/>
  <c r="F263" i="12"/>
  <c r="F262" i="12"/>
  <c r="F261" i="12"/>
  <c r="E272" i="12" s="1"/>
  <c r="F260" i="12"/>
  <c r="F259" i="12"/>
  <c r="F258" i="12"/>
  <c r="E279" i="12" s="1"/>
  <c r="E280" i="12" s="1"/>
  <c r="B281" i="11"/>
  <c r="C269" i="10"/>
  <c r="C267" i="10"/>
  <c r="C265" i="10"/>
  <c r="B278" i="10" s="1"/>
  <c r="C263" i="10"/>
  <c r="C261" i="10"/>
  <c r="B272" i="10" s="1"/>
  <c r="C259" i="10"/>
  <c r="C270" i="10"/>
  <c r="C268" i="10"/>
  <c r="C266" i="10"/>
  <c r="C264" i="10"/>
  <c r="B276" i="10" s="1"/>
  <c r="B277" i="10" s="1"/>
  <c r="C262" i="10"/>
  <c r="C260" i="10"/>
  <c r="C258" i="10"/>
  <c r="B279" i="10" s="1"/>
  <c r="B280" i="10" s="1"/>
  <c r="F270" i="10"/>
  <c r="F269" i="10"/>
  <c r="F268" i="10"/>
  <c r="F267" i="10"/>
  <c r="F266" i="10"/>
  <c r="F265" i="10"/>
  <c r="E278" i="10" s="1"/>
  <c r="F264" i="10"/>
  <c r="E276" i="10" s="1"/>
  <c r="E277" i="10" s="1"/>
  <c r="F263" i="10"/>
  <c r="F262" i="10"/>
  <c r="F261" i="10"/>
  <c r="E272" i="10" s="1"/>
  <c r="F260" i="10"/>
  <c r="F259" i="10"/>
  <c r="F258" i="10"/>
  <c r="E279" i="10" s="1"/>
  <c r="E280" i="10" s="1"/>
  <c r="H281" i="9"/>
  <c r="F270" i="8"/>
  <c r="F269" i="8"/>
  <c r="F268" i="8"/>
  <c r="F267" i="8"/>
  <c r="F266" i="8"/>
  <c r="F265" i="8"/>
  <c r="E278" i="8" s="1"/>
  <c r="F264" i="8"/>
  <c r="E276" i="8" s="1"/>
  <c r="E277" i="8" s="1"/>
  <c r="F263" i="8"/>
  <c r="F262" i="8"/>
  <c r="F261" i="8"/>
  <c r="E272" i="8" s="1"/>
  <c r="F260" i="8"/>
  <c r="F259" i="8"/>
  <c r="F258" i="8"/>
  <c r="E279" i="8" s="1"/>
  <c r="E280" i="8" s="1"/>
  <c r="C270" i="8"/>
  <c r="C268" i="8"/>
  <c r="C266" i="8"/>
  <c r="C264" i="8"/>
  <c r="B276" i="8" s="1"/>
  <c r="B277" i="8" s="1"/>
  <c r="C262" i="8"/>
  <c r="C260" i="8"/>
  <c r="C258" i="8"/>
  <c r="B279" i="8" s="1"/>
  <c r="B280" i="8" s="1"/>
  <c r="C269" i="8"/>
  <c r="C267" i="8"/>
  <c r="C265" i="8"/>
  <c r="B278" i="8" s="1"/>
  <c r="C263" i="8"/>
  <c r="C259" i="8"/>
  <c r="C261" i="8"/>
  <c r="B272" i="8" s="1"/>
  <c r="K248" i="6"/>
  <c r="K252" i="6"/>
  <c r="B252" i="6" l="1"/>
  <c r="H281" i="14"/>
  <c r="H281" i="11"/>
  <c r="K281" i="9"/>
  <c r="K281" i="11"/>
  <c r="H273" i="9"/>
  <c r="H274" i="9" s="1"/>
  <c r="H275" i="9" s="1"/>
  <c r="H283" i="9" s="1"/>
  <c r="H286" i="9" s="1"/>
  <c r="H273" i="6"/>
  <c r="H274" i="6" s="1"/>
  <c r="I265" i="6"/>
  <c r="H278" i="6" s="1"/>
  <c r="H283" i="15"/>
  <c r="H286" i="15" s="1"/>
  <c r="I266" i="6"/>
  <c r="I260" i="6"/>
  <c r="H273" i="7"/>
  <c r="H274" i="7" s="1"/>
  <c r="H275" i="7" s="1"/>
  <c r="H283" i="7" s="1"/>
  <c r="H286" i="7" s="1"/>
  <c r="I267" i="6"/>
  <c r="I270" i="6"/>
  <c r="I264" i="6"/>
  <c r="H276" i="6" s="1"/>
  <c r="H277" i="6" s="1"/>
  <c r="H273" i="8"/>
  <c r="H274" i="8" s="1"/>
  <c r="H275" i="8" s="1"/>
  <c r="H283" i="8" s="1"/>
  <c r="H286" i="8" s="1"/>
  <c r="H273" i="10"/>
  <c r="H274" i="10" s="1"/>
  <c r="H275" i="10" s="1"/>
  <c r="I261" i="6"/>
  <c r="H272" i="6" s="1"/>
  <c r="H273" i="11"/>
  <c r="H274" i="11" s="1"/>
  <c r="H275" i="11" s="1"/>
  <c r="L269" i="6"/>
  <c r="I268" i="6"/>
  <c r="I262" i="6"/>
  <c r="I269" i="6"/>
  <c r="I259" i="6"/>
  <c r="I263" i="6"/>
  <c r="H273" i="12"/>
  <c r="H274" i="12" s="1"/>
  <c r="H275" i="12" s="1"/>
  <c r="H283" i="12" s="1"/>
  <c r="H286" i="12" s="1"/>
  <c r="H273" i="13"/>
  <c r="H274" i="13" s="1"/>
  <c r="H275" i="13" s="1"/>
  <c r="I258" i="6"/>
  <c r="H279" i="6" s="1"/>
  <c r="H280" i="6" s="1"/>
  <c r="H273" i="14"/>
  <c r="H274" i="14" s="1"/>
  <c r="H275" i="14" s="1"/>
  <c r="K273" i="13"/>
  <c r="K274" i="13" s="1"/>
  <c r="K275" i="13" s="1"/>
  <c r="K283" i="13" s="1"/>
  <c r="K286" i="13" s="1"/>
  <c r="F259" i="9"/>
  <c r="K273" i="7"/>
  <c r="K274" i="7" s="1"/>
  <c r="K275" i="7" s="1"/>
  <c r="K283" i="7" s="1"/>
  <c r="K286" i="7" s="1"/>
  <c r="K273" i="10"/>
  <c r="K274" i="10" s="1"/>
  <c r="K275" i="10" s="1"/>
  <c r="K283" i="10" s="1"/>
  <c r="K286" i="10" s="1"/>
  <c r="L261" i="6"/>
  <c r="K272" i="6" s="1"/>
  <c r="L265" i="6"/>
  <c r="K278" i="6" s="1"/>
  <c r="L258" i="6"/>
  <c r="K279" i="6" s="1"/>
  <c r="K280" i="6" s="1"/>
  <c r="L266" i="6"/>
  <c r="K273" i="9"/>
  <c r="K274" i="9" s="1"/>
  <c r="K275" i="9" s="1"/>
  <c r="K273" i="12"/>
  <c r="K274" i="12" s="1"/>
  <c r="K275" i="12" s="1"/>
  <c r="K283" i="12" s="1"/>
  <c r="K286" i="12" s="1"/>
  <c r="L259" i="6"/>
  <c r="L263" i="6"/>
  <c r="K273" i="6"/>
  <c r="K274" i="6" s="1"/>
  <c r="L260" i="6"/>
  <c r="L264" i="6"/>
  <c r="K276" i="6" s="1"/>
  <c r="K277" i="6" s="1"/>
  <c r="L268" i="6"/>
  <c r="K273" i="8"/>
  <c r="K274" i="8" s="1"/>
  <c r="K275" i="8" s="1"/>
  <c r="K283" i="8" s="1"/>
  <c r="K286" i="8" s="1"/>
  <c r="K273" i="14"/>
  <c r="K274" i="14" s="1"/>
  <c r="K275" i="14" s="1"/>
  <c r="K283" i="14" s="1"/>
  <c r="K286" i="14" s="1"/>
  <c r="L262" i="6"/>
  <c r="L270" i="6"/>
  <c r="L267" i="6"/>
  <c r="K273" i="11"/>
  <c r="K274" i="11" s="1"/>
  <c r="K275" i="11" s="1"/>
  <c r="H281" i="13"/>
  <c r="B281" i="15"/>
  <c r="E275" i="15"/>
  <c r="E281" i="15"/>
  <c r="F264" i="9"/>
  <c r="E276" i="9" s="1"/>
  <c r="E277" i="9" s="1"/>
  <c r="B281" i="9"/>
  <c r="F262" i="9"/>
  <c r="F258" i="9"/>
  <c r="E279" i="9" s="1"/>
  <c r="E280" i="9" s="1"/>
  <c r="F267" i="9"/>
  <c r="F270" i="9"/>
  <c r="F266" i="9"/>
  <c r="F260" i="9"/>
  <c r="F263" i="9"/>
  <c r="F265" i="9"/>
  <c r="E278" i="9" s="1"/>
  <c r="F261" i="9"/>
  <c r="E272" i="9" s="1"/>
  <c r="F269" i="9"/>
  <c r="H281" i="10"/>
  <c r="C269" i="7"/>
  <c r="C261" i="7"/>
  <c r="B272" i="7" s="1"/>
  <c r="C267" i="7"/>
  <c r="C263" i="7"/>
  <c r="C270" i="7"/>
  <c r="C262" i="7"/>
  <c r="C259" i="7"/>
  <c r="C258" i="7"/>
  <c r="B279" i="7" s="1"/>
  <c r="B280" i="7" s="1"/>
  <c r="E281" i="7"/>
  <c r="C265" i="7"/>
  <c r="B278" i="7" s="1"/>
  <c r="C266" i="7"/>
  <c r="C260" i="7"/>
  <c r="C264" i="7"/>
  <c r="B276" i="7" s="1"/>
  <c r="B277" i="7" s="1"/>
  <c r="E281" i="11"/>
  <c r="B281" i="14"/>
  <c r="H252" i="6"/>
  <c r="K285" i="6" s="1"/>
  <c r="H248" i="6"/>
  <c r="B256" i="6"/>
  <c r="B273" i="15" s="1"/>
  <c r="B274" i="15" s="1"/>
  <c r="B275" i="15" s="1"/>
  <c r="B281" i="8"/>
  <c r="E273" i="13"/>
  <c r="E274" i="13" s="1"/>
  <c r="E275" i="13" s="1"/>
  <c r="E283" i="13" s="1"/>
  <c r="E286" i="13" s="1"/>
  <c r="E273" i="14"/>
  <c r="E274" i="14" s="1"/>
  <c r="E275" i="14" s="1"/>
  <c r="E281" i="14"/>
  <c r="E281" i="10"/>
  <c r="B281" i="12"/>
  <c r="E281" i="12"/>
  <c r="E273" i="11"/>
  <c r="E274" i="11" s="1"/>
  <c r="E275" i="11" s="1"/>
  <c r="E273" i="12"/>
  <c r="E274" i="12" s="1"/>
  <c r="E275" i="12" s="1"/>
  <c r="B281" i="10"/>
  <c r="E273" i="9"/>
  <c r="E274" i="9" s="1"/>
  <c r="E273" i="10"/>
  <c r="E274" i="10" s="1"/>
  <c r="E275" i="10" s="1"/>
  <c r="E281" i="8"/>
  <c r="E273" i="7"/>
  <c r="E274" i="7" s="1"/>
  <c r="E275" i="7" s="1"/>
  <c r="E273" i="8"/>
  <c r="E274" i="8" s="1"/>
  <c r="E275" i="8" s="1"/>
  <c r="F270" i="6"/>
  <c r="F269" i="6"/>
  <c r="F268" i="6"/>
  <c r="F267" i="6"/>
  <c r="F266" i="6"/>
  <c r="F265" i="6"/>
  <c r="E278" i="6" s="1"/>
  <c r="F264" i="6"/>
  <c r="E276" i="6" s="1"/>
  <c r="E277" i="6" s="1"/>
  <c r="F263" i="6"/>
  <c r="F262" i="6"/>
  <c r="F261" i="6"/>
  <c r="E272" i="6" s="1"/>
  <c r="F260" i="6"/>
  <c r="F259" i="6"/>
  <c r="F258" i="6"/>
  <c r="E279" i="6" s="1"/>
  <c r="E280" i="6" s="1"/>
  <c r="E273" i="6"/>
  <c r="E274" i="6" s="1"/>
  <c r="H283" i="14" l="1"/>
  <c r="H286" i="14" s="1"/>
  <c r="K275" i="6"/>
  <c r="H283" i="11"/>
  <c r="H286" i="11" s="1"/>
  <c r="K283" i="9"/>
  <c r="K286" i="9" s="1"/>
  <c r="K283" i="11"/>
  <c r="K286" i="11" s="1"/>
  <c r="H275" i="6"/>
  <c r="B285" i="15"/>
  <c r="E287" i="15" s="1"/>
  <c r="E292" i="15" s="1"/>
  <c r="E325" i="15" s="1"/>
  <c r="H283" i="13"/>
  <c r="B285" i="13" s="1"/>
  <c r="E287" i="13" s="1"/>
  <c r="H281" i="6"/>
  <c r="K281" i="6"/>
  <c r="K283" i="6" s="1"/>
  <c r="K286" i="6" s="1"/>
  <c r="B285" i="12"/>
  <c r="B287" i="12" s="1"/>
  <c r="B283" i="15"/>
  <c r="B286" i="15" s="1"/>
  <c r="E283" i="8"/>
  <c r="E286" i="8" s="1"/>
  <c r="B285" i="8"/>
  <c r="B287" i="8" s="1"/>
  <c r="E283" i="15"/>
  <c r="E286" i="15" s="1"/>
  <c r="E281" i="9"/>
  <c r="E275" i="9"/>
  <c r="B285" i="7"/>
  <c r="E287" i="7" s="1"/>
  <c r="E292" i="7" s="1"/>
  <c r="E325" i="7" s="1"/>
  <c r="H283" i="10"/>
  <c r="H286" i="10" s="1"/>
  <c r="E283" i="7"/>
  <c r="E286" i="7" s="1"/>
  <c r="B281" i="7"/>
  <c r="E283" i="11"/>
  <c r="E286" i="11" s="1"/>
  <c r="B273" i="9"/>
  <c r="B274" i="9" s="1"/>
  <c r="B275" i="9" s="1"/>
  <c r="B283" i="9" s="1"/>
  <c r="B286" i="9" s="1"/>
  <c r="C259" i="6"/>
  <c r="C263" i="6"/>
  <c r="E283" i="12"/>
  <c r="E286" i="12" s="1"/>
  <c r="C267" i="6"/>
  <c r="B273" i="11"/>
  <c r="B274" i="11" s="1"/>
  <c r="B275" i="11" s="1"/>
  <c r="B283" i="11" s="1"/>
  <c r="C260" i="6"/>
  <c r="C264" i="6"/>
  <c r="B276" i="6" s="1"/>
  <c r="B277" i="6" s="1"/>
  <c r="C268" i="6"/>
  <c r="B273" i="8"/>
  <c r="B274" i="8" s="1"/>
  <c r="B275" i="8" s="1"/>
  <c r="B283" i="8" s="1"/>
  <c r="B273" i="6"/>
  <c r="B274" i="6" s="1"/>
  <c r="C261" i="6"/>
  <c r="B272" i="6" s="1"/>
  <c r="C265" i="6"/>
  <c r="B278" i="6" s="1"/>
  <c r="C269" i="6"/>
  <c r="B273" i="7"/>
  <c r="B274" i="7" s="1"/>
  <c r="B275" i="7" s="1"/>
  <c r="B273" i="14"/>
  <c r="B274" i="14" s="1"/>
  <c r="B275" i="14" s="1"/>
  <c r="B283" i="14" s="1"/>
  <c r="B286" i="14" s="1"/>
  <c r="C258" i="6"/>
  <c r="B279" i="6" s="1"/>
  <c r="B280" i="6" s="1"/>
  <c r="C262" i="6"/>
  <c r="C266" i="6"/>
  <c r="C270" i="6"/>
  <c r="B273" i="10"/>
  <c r="B274" i="10" s="1"/>
  <c r="B275" i="10" s="1"/>
  <c r="B283" i="10" s="1"/>
  <c r="B286" i="10" s="1"/>
  <c r="B273" i="12"/>
  <c r="B274" i="12" s="1"/>
  <c r="B275" i="12" s="1"/>
  <c r="B283" i="12" s="1"/>
  <c r="B273" i="13"/>
  <c r="B274" i="13" s="1"/>
  <c r="B275" i="13" s="1"/>
  <c r="B283" i="13" s="1"/>
  <c r="B286" i="13" s="1"/>
  <c r="E283" i="14"/>
  <c r="E286" i="14" s="1"/>
  <c r="E283" i="10"/>
  <c r="E286" i="10" s="1"/>
  <c r="E281" i="6"/>
  <c r="E275" i="6"/>
  <c r="B285" i="14" l="1"/>
  <c r="E287" i="14" s="1"/>
  <c r="H296" i="14" s="1"/>
  <c r="B285" i="11"/>
  <c r="E287" i="11" s="1"/>
  <c r="E292" i="11" s="1"/>
  <c r="E325" i="11" s="1"/>
  <c r="B285" i="9"/>
  <c r="E287" i="9" s="1"/>
  <c r="E288" i="9" s="1"/>
  <c r="E288" i="15"/>
  <c r="H296" i="15"/>
  <c r="I309" i="15" s="1"/>
  <c r="K296" i="15"/>
  <c r="L309" i="15" s="1"/>
  <c r="B287" i="15"/>
  <c r="B292" i="15" s="1"/>
  <c r="H283" i="6"/>
  <c r="H286" i="6" s="1"/>
  <c r="H285" i="8"/>
  <c r="K287" i="8" s="1"/>
  <c r="H286" i="13"/>
  <c r="E287" i="12"/>
  <c r="K296" i="12" s="1"/>
  <c r="E287" i="8"/>
  <c r="H296" i="8" s="1"/>
  <c r="H285" i="12"/>
  <c r="K287" i="12" s="1"/>
  <c r="H285" i="15"/>
  <c r="H287" i="15" s="1"/>
  <c r="H292" i="15" s="1"/>
  <c r="K325" i="15" s="1"/>
  <c r="H296" i="7"/>
  <c r="I307" i="7" s="1"/>
  <c r="E288" i="7"/>
  <c r="K296" i="7"/>
  <c r="L307" i="7" s="1"/>
  <c r="B287" i="7"/>
  <c r="B288" i="7" s="1"/>
  <c r="E283" i="9"/>
  <c r="E286" i="9" s="1"/>
  <c r="B285" i="10"/>
  <c r="B287" i="10" s="1"/>
  <c r="B288" i="10" s="1"/>
  <c r="B283" i="7"/>
  <c r="H285" i="7" s="1"/>
  <c r="H287" i="7" s="1"/>
  <c r="H285" i="11"/>
  <c r="K287" i="11" s="1"/>
  <c r="K292" i="11" s="1"/>
  <c r="B287" i="9"/>
  <c r="B288" i="9" s="1"/>
  <c r="B286" i="11"/>
  <c r="H285" i="13"/>
  <c r="H287" i="13" s="1"/>
  <c r="B296" i="13" s="1"/>
  <c r="B286" i="8"/>
  <c r="B275" i="6"/>
  <c r="B281" i="6"/>
  <c r="H285" i="14"/>
  <c r="H287" i="14" s="1"/>
  <c r="B287" i="13"/>
  <c r="B288" i="13" s="1"/>
  <c r="B286" i="12"/>
  <c r="E288" i="13"/>
  <c r="K296" i="13"/>
  <c r="E292" i="13"/>
  <c r="E325" i="13" s="1"/>
  <c r="H296" i="13"/>
  <c r="B292" i="12"/>
  <c r="B288" i="12"/>
  <c r="H285" i="10"/>
  <c r="K287" i="10" s="1"/>
  <c r="B292" i="8"/>
  <c r="B288" i="8"/>
  <c r="E283" i="6"/>
  <c r="E286" i="6" s="1"/>
  <c r="K296" i="14" l="1"/>
  <c r="L309" i="14" s="1"/>
  <c r="E288" i="14"/>
  <c r="B287" i="14"/>
  <c r="B292" i="14" s="1"/>
  <c r="E292" i="14"/>
  <c r="E325" i="14" s="1"/>
  <c r="B288" i="15"/>
  <c r="H296" i="11"/>
  <c r="I308" i="11" s="1"/>
  <c r="E292" i="9"/>
  <c r="E325" i="9" s="1"/>
  <c r="E288" i="11"/>
  <c r="K296" i="9"/>
  <c r="L307" i="9" s="1"/>
  <c r="K296" i="11"/>
  <c r="L309" i="11" s="1"/>
  <c r="B287" i="11"/>
  <c r="B292" i="11" s="1"/>
  <c r="H296" i="9"/>
  <c r="I310" i="9" s="1"/>
  <c r="I304" i="15"/>
  <c r="H316" i="15" s="1"/>
  <c r="H317" i="15" s="1"/>
  <c r="L304" i="15"/>
  <c r="K316" i="15" s="1"/>
  <c r="K317" i="15" s="1"/>
  <c r="I306" i="15"/>
  <c r="I299" i="15"/>
  <c r="I310" i="15"/>
  <c r="I302" i="15"/>
  <c r="L310" i="15"/>
  <c r="I300" i="15"/>
  <c r="I307" i="15"/>
  <c r="I298" i="15"/>
  <c r="H319" i="15" s="1"/>
  <c r="H320" i="15" s="1"/>
  <c r="I303" i="15"/>
  <c r="I308" i="15"/>
  <c r="L303" i="15"/>
  <c r="L307" i="15"/>
  <c r="I301" i="15"/>
  <c r="H312" i="15" s="1"/>
  <c r="I305" i="15"/>
  <c r="H318" i="15" s="1"/>
  <c r="L308" i="15"/>
  <c r="L306" i="15"/>
  <c r="L305" i="15"/>
  <c r="K318" i="15" s="1"/>
  <c r="L302" i="15"/>
  <c r="L299" i="15"/>
  <c r="H287" i="8"/>
  <c r="H288" i="8" s="1"/>
  <c r="L300" i="15"/>
  <c r="L298" i="15"/>
  <c r="K319" i="15" s="1"/>
  <c r="K320" i="15" s="1"/>
  <c r="L301" i="15"/>
  <c r="K312" i="15" s="1"/>
  <c r="B285" i="6"/>
  <c r="E287" i="6" s="1"/>
  <c r="H296" i="6" s="1"/>
  <c r="H313" i="15" s="1"/>
  <c r="H314" i="15" s="1"/>
  <c r="E288" i="12"/>
  <c r="E292" i="12"/>
  <c r="E325" i="12" s="1"/>
  <c r="E292" i="8"/>
  <c r="E325" i="8" s="1"/>
  <c r="H296" i="12"/>
  <c r="I310" i="12" s="1"/>
  <c r="K296" i="8"/>
  <c r="L308" i="8" s="1"/>
  <c r="E288" i="8"/>
  <c r="E296" i="15"/>
  <c r="F298" i="15" s="1"/>
  <c r="E319" i="15" s="1"/>
  <c r="E320" i="15" s="1"/>
  <c r="H288" i="15"/>
  <c r="H287" i="12"/>
  <c r="E296" i="12" s="1"/>
  <c r="L310" i="7"/>
  <c r="B296" i="15"/>
  <c r="C308" i="15" s="1"/>
  <c r="K287" i="15"/>
  <c r="K288" i="15" s="1"/>
  <c r="I309" i="7"/>
  <c r="I306" i="7"/>
  <c r="I308" i="7"/>
  <c r="I298" i="7"/>
  <c r="H319" i="7" s="1"/>
  <c r="H320" i="7" s="1"/>
  <c r="I301" i="7"/>
  <c r="H312" i="7" s="1"/>
  <c r="I300" i="7"/>
  <c r="I303" i="7"/>
  <c r="I310" i="7"/>
  <c r="I302" i="7"/>
  <c r="I305" i="7"/>
  <c r="H318" i="7" s="1"/>
  <c r="I304" i="7"/>
  <c r="H316" i="7" s="1"/>
  <c r="H317" i="7" s="1"/>
  <c r="I299" i="7"/>
  <c r="L309" i="7"/>
  <c r="L298" i="7"/>
  <c r="K319" i="7" s="1"/>
  <c r="K320" i="7" s="1"/>
  <c r="L301" i="7"/>
  <c r="K312" i="7" s="1"/>
  <c r="L302" i="7"/>
  <c r="L306" i="7"/>
  <c r="L305" i="7"/>
  <c r="K318" i="7" s="1"/>
  <c r="L300" i="7"/>
  <c r="L304" i="7"/>
  <c r="K316" i="7" s="1"/>
  <c r="K317" i="7" s="1"/>
  <c r="L308" i="7"/>
  <c r="L299" i="7"/>
  <c r="L303" i="7"/>
  <c r="H285" i="9"/>
  <c r="K287" i="9" s="1"/>
  <c r="K292" i="9" s="1"/>
  <c r="B292" i="7"/>
  <c r="B292" i="10"/>
  <c r="E287" i="10"/>
  <c r="H296" i="10" s="1"/>
  <c r="I306" i="10" s="1"/>
  <c r="K288" i="11"/>
  <c r="B286" i="7"/>
  <c r="B296" i="7"/>
  <c r="C310" i="7" s="1"/>
  <c r="E296" i="7"/>
  <c r="F309" i="7" s="1"/>
  <c r="H292" i="7"/>
  <c r="K325" i="7" s="1"/>
  <c r="H287" i="11"/>
  <c r="H292" i="11" s="1"/>
  <c r="K325" i="11" s="1"/>
  <c r="H288" i="7"/>
  <c r="K287" i="7"/>
  <c r="K288" i="7" s="1"/>
  <c r="E296" i="13"/>
  <c r="F308" i="13" s="1"/>
  <c r="K287" i="13"/>
  <c r="K292" i="13" s="1"/>
  <c r="B292" i="9"/>
  <c r="H288" i="13"/>
  <c r="K292" i="15"/>
  <c r="K287" i="14"/>
  <c r="K292" i="14" s="1"/>
  <c r="B283" i="6"/>
  <c r="B286" i="6" s="1"/>
  <c r="H292" i="13"/>
  <c r="K325" i="13" s="1"/>
  <c r="B292" i="13"/>
  <c r="H287" i="10"/>
  <c r="H288" i="10" s="1"/>
  <c r="H292" i="14"/>
  <c r="K325" i="14" s="1"/>
  <c r="H288" i="14"/>
  <c r="B296" i="14"/>
  <c r="E296" i="14"/>
  <c r="I310" i="14"/>
  <c r="I308" i="14"/>
  <c r="I306" i="14"/>
  <c r="I304" i="14"/>
  <c r="H316" i="14" s="1"/>
  <c r="H317" i="14" s="1"/>
  <c r="I302" i="14"/>
  <c r="I300" i="14"/>
  <c r="I298" i="14"/>
  <c r="H319" i="14" s="1"/>
  <c r="H320" i="14" s="1"/>
  <c r="I309" i="14"/>
  <c r="I305" i="14"/>
  <c r="H318" i="14" s="1"/>
  <c r="I301" i="14"/>
  <c r="H312" i="14" s="1"/>
  <c r="I307" i="14"/>
  <c r="I303" i="14"/>
  <c r="I299" i="14"/>
  <c r="C310" i="13"/>
  <c r="C308" i="13"/>
  <c r="C302" i="13"/>
  <c r="C298" i="13"/>
  <c r="B319" i="13" s="1"/>
  <c r="B320" i="13" s="1"/>
  <c r="C309" i="13"/>
  <c r="C307" i="13"/>
  <c r="C305" i="13"/>
  <c r="B318" i="13" s="1"/>
  <c r="C303" i="13"/>
  <c r="C301" i="13"/>
  <c r="B312" i="13" s="1"/>
  <c r="C299" i="13"/>
  <c r="C306" i="13"/>
  <c r="C304" i="13"/>
  <c r="B316" i="13" s="1"/>
  <c r="B317" i="13" s="1"/>
  <c r="C300" i="13"/>
  <c r="L310" i="13"/>
  <c r="L309" i="13"/>
  <c r="L308" i="13"/>
  <c r="L307" i="13"/>
  <c r="L306" i="13"/>
  <c r="L305" i="13"/>
  <c r="K318" i="13" s="1"/>
  <c r="L304" i="13"/>
  <c r="K316" i="13" s="1"/>
  <c r="K317" i="13" s="1"/>
  <c r="L303" i="13"/>
  <c r="L302" i="13"/>
  <c r="L301" i="13"/>
  <c r="K312" i="13" s="1"/>
  <c r="L300" i="13"/>
  <c r="L299" i="13"/>
  <c r="L298" i="13"/>
  <c r="K319" i="13" s="1"/>
  <c r="K320" i="13" s="1"/>
  <c r="I310" i="13"/>
  <c r="I308" i="13"/>
  <c r="I306" i="13"/>
  <c r="I304" i="13"/>
  <c r="H316" i="13" s="1"/>
  <c r="H317" i="13" s="1"/>
  <c r="I302" i="13"/>
  <c r="I300" i="13"/>
  <c r="I298" i="13"/>
  <c r="H319" i="13" s="1"/>
  <c r="H320" i="13" s="1"/>
  <c r="I309" i="13"/>
  <c r="I305" i="13"/>
  <c r="H318" i="13" s="1"/>
  <c r="I299" i="13"/>
  <c r="I307" i="13"/>
  <c r="I303" i="13"/>
  <c r="I301" i="13"/>
  <c r="H312" i="13" s="1"/>
  <c r="K288" i="12"/>
  <c r="K292" i="12"/>
  <c r="L310" i="12"/>
  <c r="L308" i="12"/>
  <c r="L306" i="12"/>
  <c r="L304" i="12"/>
  <c r="K316" i="12" s="1"/>
  <c r="K317" i="12" s="1"/>
  <c r="L302" i="12"/>
  <c r="L300" i="12"/>
  <c r="L298" i="12"/>
  <c r="K319" i="12" s="1"/>
  <c r="K320" i="12" s="1"/>
  <c r="L303" i="12"/>
  <c r="L309" i="12"/>
  <c r="L301" i="12"/>
  <c r="K312" i="12" s="1"/>
  <c r="L307" i="12"/>
  <c r="L299" i="12"/>
  <c r="L305" i="12"/>
  <c r="K318" i="12" s="1"/>
  <c r="K292" i="10"/>
  <c r="K288" i="10"/>
  <c r="K288" i="8"/>
  <c r="K292" i="8"/>
  <c r="I310" i="8"/>
  <c r="I309" i="8"/>
  <c r="I308" i="8"/>
  <c r="I307" i="8"/>
  <c r="I306" i="8"/>
  <c r="I305" i="8"/>
  <c r="H318" i="8" s="1"/>
  <c r="I304" i="8"/>
  <c r="H316" i="8" s="1"/>
  <c r="H317" i="8" s="1"/>
  <c r="I303" i="8"/>
  <c r="I302" i="8"/>
  <c r="I301" i="8"/>
  <c r="H312" i="8" s="1"/>
  <c r="I300" i="8"/>
  <c r="I299" i="8"/>
  <c r="I298" i="8"/>
  <c r="H319" i="8" s="1"/>
  <c r="H320" i="8" s="1"/>
  <c r="L310" i="14" l="1"/>
  <c r="L302" i="14"/>
  <c r="L304" i="14"/>
  <c r="K316" i="14" s="1"/>
  <c r="K317" i="14" s="1"/>
  <c r="L298" i="14"/>
  <c r="K319" i="14" s="1"/>
  <c r="K320" i="14" s="1"/>
  <c r="L306" i="14"/>
  <c r="L300" i="14"/>
  <c r="L308" i="14"/>
  <c r="L299" i="14"/>
  <c r="L303" i="14"/>
  <c r="L307" i="14"/>
  <c r="L301" i="14"/>
  <c r="K312" i="14" s="1"/>
  <c r="L305" i="14"/>
  <c r="K318" i="14" s="1"/>
  <c r="B288" i="14"/>
  <c r="I299" i="11"/>
  <c r="L309" i="9"/>
  <c r="I307" i="11"/>
  <c r="L301" i="9"/>
  <c r="K312" i="9" s="1"/>
  <c r="I303" i="11"/>
  <c r="I301" i="11"/>
  <c r="H312" i="11" s="1"/>
  <c r="I309" i="11"/>
  <c r="I305" i="11"/>
  <c r="H318" i="11" s="1"/>
  <c r="I298" i="11"/>
  <c r="H319" i="11" s="1"/>
  <c r="H320" i="11" s="1"/>
  <c r="I302" i="11"/>
  <c r="I306" i="11"/>
  <c r="I310" i="11"/>
  <c r="I300" i="11"/>
  <c r="I304" i="11"/>
  <c r="H316" i="11" s="1"/>
  <c r="H317" i="11" s="1"/>
  <c r="B288" i="11"/>
  <c r="L304" i="9"/>
  <c r="K316" i="9" s="1"/>
  <c r="K317" i="9" s="1"/>
  <c r="I303" i="9"/>
  <c r="L305" i="9"/>
  <c r="K318" i="9" s="1"/>
  <c r="L300" i="9"/>
  <c r="L308" i="9"/>
  <c r="L301" i="11"/>
  <c r="K312" i="11" s="1"/>
  <c r="L298" i="9"/>
  <c r="K319" i="9" s="1"/>
  <c r="K320" i="9" s="1"/>
  <c r="L302" i="9"/>
  <c r="L306" i="9"/>
  <c r="L310" i="9"/>
  <c r="L300" i="11"/>
  <c r="L299" i="9"/>
  <c r="L303" i="9"/>
  <c r="L308" i="11"/>
  <c r="L303" i="11"/>
  <c r="L302" i="11"/>
  <c r="L310" i="11"/>
  <c r="L305" i="11"/>
  <c r="K318" i="11" s="1"/>
  <c r="L304" i="11"/>
  <c r="K316" i="11" s="1"/>
  <c r="K317" i="11" s="1"/>
  <c r="L307" i="11"/>
  <c r="I305" i="9"/>
  <c r="H318" i="9" s="1"/>
  <c r="L299" i="11"/>
  <c r="L298" i="11"/>
  <c r="K319" i="11" s="1"/>
  <c r="K320" i="11" s="1"/>
  <c r="L306" i="11"/>
  <c r="I298" i="9"/>
  <c r="H319" i="9" s="1"/>
  <c r="H320" i="9" s="1"/>
  <c r="I304" i="9"/>
  <c r="H316" i="9" s="1"/>
  <c r="H317" i="9" s="1"/>
  <c r="I307" i="9"/>
  <c r="I306" i="9"/>
  <c r="I299" i="9"/>
  <c r="I300" i="9"/>
  <c r="I308" i="9"/>
  <c r="I309" i="9"/>
  <c r="I301" i="9"/>
  <c r="H312" i="9" s="1"/>
  <c r="I302" i="9"/>
  <c r="E288" i="6"/>
  <c r="H321" i="15"/>
  <c r="E296" i="8"/>
  <c r="F299" i="8" s="1"/>
  <c r="B287" i="6"/>
  <c r="B288" i="6" s="1"/>
  <c r="H292" i="8"/>
  <c r="K325" i="8" s="1"/>
  <c r="K296" i="6"/>
  <c r="K313" i="15" s="1"/>
  <c r="K314" i="15" s="1"/>
  <c r="K315" i="15" s="1"/>
  <c r="H315" i="15"/>
  <c r="E292" i="6"/>
  <c r="E325" i="6" s="1"/>
  <c r="B296" i="8"/>
  <c r="C310" i="8" s="1"/>
  <c r="L309" i="8"/>
  <c r="K321" i="15"/>
  <c r="I307" i="12"/>
  <c r="I301" i="12"/>
  <c r="H312" i="12" s="1"/>
  <c r="I308" i="12"/>
  <c r="I303" i="12"/>
  <c r="I299" i="12"/>
  <c r="I304" i="12"/>
  <c r="H316" i="12" s="1"/>
  <c r="H317" i="12" s="1"/>
  <c r="I309" i="12"/>
  <c r="L302" i="8"/>
  <c r="I300" i="12"/>
  <c r="I305" i="12"/>
  <c r="H318" i="12" s="1"/>
  <c r="L310" i="8"/>
  <c r="L301" i="8"/>
  <c r="K312" i="8" s="1"/>
  <c r="I298" i="12"/>
  <c r="H319" i="12" s="1"/>
  <c r="H320" i="12" s="1"/>
  <c r="I302" i="12"/>
  <c r="I306" i="12"/>
  <c r="L305" i="8"/>
  <c r="K318" i="8" s="1"/>
  <c r="L298" i="8"/>
  <c r="K319" i="8" s="1"/>
  <c r="K320" i="8" s="1"/>
  <c r="L304" i="8"/>
  <c r="K316" i="8" s="1"/>
  <c r="K317" i="8" s="1"/>
  <c r="L303" i="8"/>
  <c r="L299" i="8"/>
  <c r="L306" i="8"/>
  <c r="L307" i="8"/>
  <c r="L300" i="8"/>
  <c r="F304" i="15"/>
  <c r="E316" i="15" s="1"/>
  <c r="E317" i="15" s="1"/>
  <c r="F300" i="15"/>
  <c r="F308" i="15"/>
  <c r="E321" i="15" s="1"/>
  <c r="F307" i="15"/>
  <c r="H292" i="12"/>
  <c r="K325" i="12" s="1"/>
  <c r="F299" i="15"/>
  <c r="F303" i="15"/>
  <c r="F301" i="15"/>
  <c r="E312" i="15" s="1"/>
  <c r="F309" i="15"/>
  <c r="F305" i="15"/>
  <c r="E318" i="15" s="1"/>
  <c r="F306" i="15"/>
  <c r="F302" i="15"/>
  <c r="F310" i="15"/>
  <c r="B296" i="12"/>
  <c r="C309" i="12" s="1"/>
  <c r="H288" i="12"/>
  <c r="C302" i="15"/>
  <c r="C303" i="15"/>
  <c r="C307" i="15"/>
  <c r="C298" i="15"/>
  <c r="B319" i="15" s="1"/>
  <c r="B320" i="15" s="1"/>
  <c r="C309" i="15"/>
  <c r="C301" i="15"/>
  <c r="B312" i="15" s="1"/>
  <c r="C306" i="15"/>
  <c r="C299" i="15"/>
  <c r="C305" i="15"/>
  <c r="B318" i="15" s="1"/>
  <c r="C310" i="15"/>
  <c r="C300" i="15"/>
  <c r="C304" i="15"/>
  <c r="B316" i="15" s="1"/>
  <c r="B317" i="15" s="1"/>
  <c r="H321" i="7"/>
  <c r="K321" i="7"/>
  <c r="I302" i="10"/>
  <c r="I299" i="10"/>
  <c r="I301" i="10"/>
  <c r="H312" i="10" s="1"/>
  <c r="E292" i="10"/>
  <c r="E325" i="10" s="1"/>
  <c r="I305" i="10"/>
  <c r="H318" i="10" s="1"/>
  <c r="I310" i="10"/>
  <c r="I308" i="10"/>
  <c r="I300" i="10"/>
  <c r="H287" i="9"/>
  <c r="H292" i="9" s="1"/>
  <c r="K325" i="9" s="1"/>
  <c r="K288" i="9"/>
  <c r="I303" i="10"/>
  <c r="I309" i="10"/>
  <c r="I304" i="10"/>
  <c r="H316" i="10" s="1"/>
  <c r="H317" i="10" s="1"/>
  <c r="I307" i="10"/>
  <c r="I298" i="10"/>
  <c r="H319" i="10" s="1"/>
  <c r="H320" i="10" s="1"/>
  <c r="K296" i="10"/>
  <c r="L310" i="10" s="1"/>
  <c r="H288" i="11"/>
  <c r="E288" i="10"/>
  <c r="F303" i="7"/>
  <c r="C302" i="7"/>
  <c r="F298" i="7"/>
  <c r="E319" i="7" s="1"/>
  <c r="E320" i="7" s="1"/>
  <c r="F306" i="7"/>
  <c r="C300" i="7"/>
  <c r="F299" i="7"/>
  <c r="F307" i="7"/>
  <c r="C303" i="7"/>
  <c r="F302" i="7"/>
  <c r="F310" i="7"/>
  <c r="F300" i="7"/>
  <c r="F304" i="7"/>
  <c r="E316" i="7" s="1"/>
  <c r="E317" i="7" s="1"/>
  <c r="F308" i="7"/>
  <c r="F301" i="7"/>
  <c r="E312" i="7" s="1"/>
  <c r="F305" i="7"/>
  <c r="E318" i="7" s="1"/>
  <c r="C304" i="7"/>
  <c r="B316" i="7" s="1"/>
  <c r="B317" i="7" s="1"/>
  <c r="C301" i="7"/>
  <c r="B312" i="7" s="1"/>
  <c r="C306" i="7"/>
  <c r="C309" i="7"/>
  <c r="C305" i="7"/>
  <c r="B318" i="7" s="1"/>
  <c r="C308" i="7"/>
  <c r="E296" i="11"/>
  <c r="F307" i="11" s="1"/>
  <c r="C307" i="7"/>
  <c r="C299" i="7"/>
  <c r="C298" i="7"/>
  <c r="B319" i="7" s="1"/>
  <c r="B320" i="7" s="1"/>
  <c r="F305" i="13"/>
  <c r="E318" i="13" s="1"/>
  <c r="F310" i="13"/>
  <c r="F299" i="13"/>
  <c r="F301" i="13"/>
  <c r="E312" i="13" s="1"/>
  <c r="F306" i="13"/>
  <c r="F302" i="13"/>
  <c r="F307" i="13"/>
  <c r="K292" i="7"/>
  <c r="F298" i="13"/>
  <c r="E319" i="13" s="1"/>
  <c r="E320" i="13" s="1"/>
  <c r="F303" i="13"/>
  <c r="F309" i="13"/>
  <c r="F300" i="13"/>
  <c r="F304" i="13"/>
  <c r="E316" i="13" s="1"/>
  <c r="E317" i="13" s="1"/>
  <c r="B296" i="11"/>
  <c r="C307" i="11" s="1"/>
  <c r="K288" i="13"/>
  <c r="H285" i="6"/>
  <c r="H287" i="6" s="1"/>
  <c r="H288" i="6" s="1"/>
  <c r="K288" i="14"/>
  <c r="H292" i="10"/>
  <c r="K325" i="10" s="1"/>
  <c r="E296" i="10"/>
  <c r="F310" i="10" s="1"/>
  <c r="H321" i="13"/>
  <c r="K321" i="13"/>
  <c r="B321" i="13"/>
  <c r="B296" i="10"/>
  <c r="C310" i="10" s="1"/>
  <c r="F310" i="14"/>
  <c r="F309" i="14"/>
  <c r="F308" i="14"/>
  <c r="F307" i="14"/>
  <c r="F306" i="14"/>
  <c r="F305" i="14"/>
  <c r="E318" i="14" s="1"/>
  <c r="F304" i="14"/>
  <c r="E316" i="14" s="1"/>
  <c r="E317" i="14" s="1"/>
  <c r="F303" i="14"/>
  <c r="F302" i="14"/>
  <c r="F301" i="14"/>
  <c r="E312" i="14" s="1"/>
  <c r="F300" i="14"/>
  <c r="F299" i="14"/>
  <c r="F298" i="14"/>
  <c r="E319" i="14" s="1"/>
  <c r="E320" i="14" s="1"/>
  <c r="C309" i="14"/>
  <c r="C307" i="14"/>
  <c r="C305" i="14"/>
  <c r="B318" i="14" s="1"/>
  <c r="C303" i="14"/>
  <c r="C301" i="14"/>
  <c r="B312" i="14" s="1"/>
  <c r="C299" i="14"/>
  <c r="C304" i="14"/>
  <c r="B316" i="14" s="1"/>
  <c r="B317" i="14" s="1"/>
  <c r="C310" i="14"/>
  <c r="C302" i="14"/>
  <c r="C308" i="14"/>
  <c r="C300" i="14"/>
  <c r="C306" i="14"/>
  <c r="C298" i="14"/>
  <c r="B319" i="14" s="1"/>
  <c r="B320" i="14" s="1"/>
  <c r="H313" i="13"/>
  <c r="H314" i="13" s="1"/>
  <c r="H315" i="13" s="1"/>
  <c r="H313" i="14"/>
  <c r="H314" i="14" s="1"/>
  <c r="H315" i="14" s="1"/>
  <c r="H321" i="14"/>
  <c r="F309" i="12"/>
  <c r="F307" i="12"/>
  <c r="F305" i="12"/>
  <c r="E318" i="12" s="1"/>
  <c r="F303" i="12"/>
  <c r="F301" i="12"/>
  <c r="E312" i="12" s="1"/>
  <c r="F299" i="12"/>
  <c r="F310" i="12"/>
  <c r="F308" i="12"/>
  <c r="F306" i="12"/>
  <c r="F304" i="12"/>
  <c r="E316" i="12" s="1"/>
  <c r="E317" i="12" s="1"/>
  <c r="F302" i="12"/>
  <c r="F300" i="12"/>
  <c r="F298" i="12"/>
  <c r="E319" i="12" s="1"/>
  <c r="E320" i="12" s="1"/>
  <c r="K321" i="12"/>
  <c r="H313" i="11"/>
  <c r="H314" i="11" s="1"/>
  <c r="H313" i="12"/>
  <c r="H314" i="12" s="1"/>
  <c r="H313" i="9"/>
  <c r="H314" i="9" s="1"/>
  <c r="H313" i="10"/>
  <c r="H314" i="10" s="1"/>
  <c r="H313" i="7"/>
  <c r="H314" i="7" s="1"/>
  <c r="H315" i="7" s="1"/>
  <c r="H313" i="8"/>
  <c r="H314" i="8" s="1"/>
  <c r="H315" i="8" s="1"/>
  <c r="H321" i="8"/>
  <c r="I310" i="6"/>
  <c r="I304" i="6"/>
  <c r="H316" i="6" s="1"/>
  <c r="H317" i="6" s="1"/>
  <c r="I300" i="6"/>
  <c r="I299" i="6"/>
  <c r="I298" i="6"/>
  <c r="H319" i="6" s="1"/>
  <c r="H320" i="6" s="1"/>
  <c r="H313" i="6"/>
  <c r="H314" i="6" s="1"/>
  <c r="I309" i="6"/>
  <c r="I308" i="6"/>
  <c r="I307" i="6"/>
  <c r="I306" i="6"/>
  <c r="I305" i="6"/>
  <c r="H318" i="6" s="1"/>
  <c r="I303" i="6"/>
  <c r="I302" i="6"/>
  <c r="I301" i="6"/>
  <c r="H312" i="6" s="1"/>
  <c r="H321" i="11" l="1"/>
  <c r="K321" i="14"/>
  <c r="H315" i="11"/>
  <c r="L309" i="6"/>
  <c r="K313" i="9"/>
  <c r="K314" i="9" s="1"/>
  <c r="K315" i="9" s="1"/>
  <c r="K313" i="12"/>
  <c r="K314" i="12" s="1"/>
  <c r="K315" i="12" s="1"/>
  <c r="K323" i="12" s="1"/>
  <c r="K326" i="12" s="1"/>
  <c r="K313" i="13"/>
  <c r="K314" i="13" s="1"/>
  <c r="K315" i="13" s="1"/>
  <c r="K323" i="13" s="1"/>
  <c r="K326" i="13" s="1"/>
  <c r="K321" i="11"/>
  <c r="H321" i="9"/>
  <c r="K321" i="9"/>
  <c r="H315" i="9"/>
  <c r="L301" i="6"/>
  <c r="K312" i="6" s="1"/>
  <c r="H323" i="15"/>
  <c r="H326" i="15" s="1"/>
  <c r="F310" i="8"/>
  <c r="F309" i="8"/>
  <c r="F306" i="8"/>
  <c r="F307" i="8"/>
  <c r="E296" i="9"/>
  <c r="F309" i="9" s="1"/>
  <c r="F308" i="8"/>
  <c r="F301" i="8"/>
  <c r="E312" i="8" s="1"/>
  <c r="F298" i="8"/>
  <c r="E319" i="8" s="1"/>
  <c r="E320" i="8" s="1"/>
  <c r="F302" i="8"/>
  <c r="F303" i="8"/>
  <c r="F300" i="8"/>
  <c r="B292" i="6"/>
  <c r="C308" i="8"/>
  <c r="H315" i="12"/>
  <c r="C304" i="8"/>
  <c r="B316" i="8" s="1"/>
  <c r="B317" i="8" s="1"/>
  <c r="K323" i="15"/>
  <c r="K326" i="15" s="1"/>
  <c r="L304" i="6"/>
  <c r="K316" i="6" s="1"/>
  <c r="K317" i="6" s="1"/>
  <c r="L305" i="6"/>
  <c r="K318" i="6" s="1"/>
  <c r="K313" i="8"/>
  <c r="K314" i="8" s="1"/>
  <c r="K315" i="8" s="1"/>
  <c r="L300" i="6"/>
  <c r="L308" i="6"/>
  <c r="C299" i="8"/>
  <c r="K313" i="7"/>
  <c r="K314" i="7" s="1"/>
  <c r="K315" i="7" s="1"/>
  <c r="K323" i="7" s="1"/>
  <c r="K326" i="7" s="1"/>
  <c r="K313" i="10"/>
  <c r="K314" i="10" s="1"/>
  <c r="C305" i="8"/>
  <c r="B318" i="8" s="1"/>
  <c r="F304" i="8"/>
  <c r="E316" i="8" s="1"/>
  <c r="E317" i="8" s="1"/>
  <c r="F305" i="8"/>
  <c r="E318" i="8" s="1"/>
  <c r="C301" i="8"/>
  <c r="B312" i="8" s="1"/>
  <c r="C309" i="8"/>
  <c r="L302" i="6"/>
  <c r="L306" i="6"/>
  <c r="L299" i="6"/>
  <c r="L303" i="6"/>
  <c r="L307" i="6"/>
  <c r="K313" i="6"/>
  <c r="K314" i="6" s="1"/>
  <c r="K313" i="14"/>
  <c r="K314" i="14" s="1"/>
  <c r="K315" i="14" s="1"/>
  <c r="L298" i="6"/>
  <c r="K319" i="6" s="1"/>
  <c r="K320" i="6" s="1"/>
  <c r="L310" i="6"/>
  <c r="K313" i="11"/>
  <c r="K314" i="11" s="1"/>
  <c r="K315" i="11" s="1"/>
  <c r="C298" i="8"/>
  <c r="B319" i="8" s="1"/>
  <c r="B320" i="8" s="1"/>
  <c r="C303" i="8"/>
  <c r="C307" i="8"/>
  <c r="C300" i="8"/>
  <c r="C302" i="8"/>
  <c r="C306" i="8"/>
  <c r="H321" i="12"/>
  <c r="K321" i="8"/>
  <c r="C310" i="12"/>
  <c r="C306" i="12"/>
  <c r="C298" i="12"/>
  <c r="B319" i="12" s="1"/>
  <c r="B320" i="12" s="1"/>
  <c r="C302" i="12"/>
  <c r="C299" i="12"/>
  <c r="C303" i="12"/>
  <c r="C307" i="12"/>
  <c r="C300" i="12"/>
  <c r="C304" i="12"/>
  <c r="B316" i="12" s="1"/>
  <c r="B317" i="12" s="1"/>
  <c r="C308" i="12"/>
  <c r="C301" i="12"/>
  <c r="B312" i="12" s="1"/>
  <c r="C305" i="12"/>
  <c r="B318" i="12" s="1"/>
  <c r="H323" i="7"/>
  <c r="H326" i="7" s="1"/>
  <c r="B321" i="15"/>
  <c r="H315" i="10"/>
  <c r="H288" i="9"/>
  <c r="B296" i="9"/>
  <c r="C305" i="9" s="1"/>
  <c r="B318" i="9" s="1"/>
  <c r="L305" i="10"/>
  <c r="K318" i="10" s="1"/>
  <c r="H321" i="10"/>
  <c r="L304" i="10"/>
  <c r="K316" i="10" s="1"/>
  <c r="K317" i="10" s="1"/>
  <c r="L303" i="10"/>
  <c r="L298" i="10"/>
  <c r="K319" i="10" s="1"/>
  <c r="K320" i="10" s="1"/>
  <c r="L300" i="10"/>
  <c r="L306" i="10"/>
  <c r="L309" i="10"/>
  <c r="L302" i="10"/>
  <c r="L308" i="10"/>
  <c r="L299" i="10"/>
  <c r="L301" i="10"/>
  <c r="K312" i="10" s="1"/>
  <c r="L307" i="10"/>
  <c r="E321" i="7"/>
  <c r="B321" i="7"/>
  <c r="F299" i="11"/>
  <c r="F308" i="11"/>
  <c r="F305" i="11"/>
  <c r="E318" i="11" s="1"/>
  <c r="F302" i="11"/>
  <c r="F306" i="11"/>
  <c r="E321" i="13"/>
  <c r="F309" i="11"/>
  <c r="F298" i="11"/>
  <c r="E319" i="11" s="1"/>
  <c r="E320" i="11" s="1"/>
  <c r="F303" i="11"/>
  <c r="F301" i="11"/>
  <c r="E312" i="11" s="1"/>
  <c r="F300" i="11"/>
  <c r="F310" i="11"/>
  <c r="F304" i="11"/>
  <c r="E316" i="11" s="1"/>
  <c r="E317" i="11" s="1"/>
  <c r="C299" i="11"/>
  <c r="C298" i="11"/>
  <c r="B319" i="11" s="1"/>
  <c r="B320" i="11" s="1"/>
  <c r="C310" i="11"/>
  <c r="C309" i="11"/>
  <c r="C306" i="11"/>
  <c r="C305" i="11"/>
  <c r="B318" i="11" s="1"/>
  <c r="C304" i="11"/>
  <c r="B316" i="11" s="1"/>
  <c r="B317" i="11" s="1"/>
  <c r="C300" i="11"/>
  <c r="C303" i="11"/>
  <c r="C302" i="11"/>
  <c r="C301" i="11"/>
  <c r="B312" i="11" s="1"/>
  <c r="C308" i="11"/>
  <c r="F304" i="9"/>
  <c r="E316" i="9" s="1"/>
  <c r="E317" i="9" s="1"/>
  <c r="E296" i="6"/>
  <c r="E313" i="15" s="1"/>
  <c r="E314" i="15" s="1"/>
  <c r="E315" i="15" s="1"/>
  <c r="E323" i="15" s="1"/>
  <c r="E326" i="15" s="1"/>
  <c r="B296" i="6"/>
  <c r="B313" i="15" s="1"/>
  <c r="B314" i="15" s="1"/>
  <c r="B315" i="15" s="1"/>
  <c r="K287" i="6"/>
  <c r="K292" i="6" s="1"/>
  <c r="H292" i="6"/>
  <c r="K325" i="6" s="1"/>
  <c r="C308" i="10"/>
  <c r="F299" i="10"/>
  <c r="C298" i="10"/>
  <c r="B319" i="10" s="1"/>
  <c r="B320" i="10" s="1"/>
  <c r="F303" i="10"/>
  <c r="F307" i="10"/>
  <c r="C303" i="10"/>
  <c r="F300" i="10"/>
  <c r="F301" i="10"/>
  <c r="E312" i="10" s="1"/>
  <c r="F305" i="10"/>
  <c r="E318" i="10" s="1"/>
  <c r="F309" i="10"/>
  <c r="C301" i="10"/>
  <c r="B312" i="10" s="1"/>
  <c r="C304" i="10"/>
  <c r="B316" i="10" s="1"/>
  <c r="B317" i="10" s="1"/>
  <c r="F304" i="10"/>
  <c r="E316" i="10" s="1"/>
  <c r="E317" i="10" s="1"/>
  <c r="F308" i="10"/>
  <c r="C307" i="10"/>
  <c r="C300" i="10"/>
  <c r="F298" i="10"/>
  <c r="E319" i="10" s="1"/>
  <c r="E320" i="10" s="1"/>
  <c r="F302" i="10"/>
  <c r="F306" i="10"/>
  <c r="C309" i="10"/>
  <c r="C306" i="10"/>
  <c r="C299" i="10"/>
  <c r="C305" i="10"/>
  <c r="B318" i="10" s="1"/>
  <c r="C302" i="10"/>
  <c r="H323" i="13"/>
  <c r="H323" i="14"/>
  <c r="H315" i="6"/>
  <c r="B321" i="14"/>
  <c r="E321" i="14"/>
  <c r="E321" i="12"/>
  <c r="H323" i="8"/>
  <c r="H326" i="8" s="1"/>
  <c r="H321" i="6"/>
  <c r="K323" i="11" l="1"/>
  <c r="K326" i="11" s="1"/>
  <c r="H323" i="10"/>
  <c r="H326" i="10" s="1"/>
  <c r="H323" i="12"/>
  <c r="H326" i="12" s="1"/>
  <c r="K315" i="6"/>
  <c r="K323" i="14"/>
  <c r="K326" i="14" s="1"/>
  <c r="H323" i="11"/>
  <c r="H326" i="11" s="1"/>
  <c r="K323" i="9"/>
  <c r="K326" i="9" s="1"/>
  <c r="H323" i="9"/>
  <c r="H326" i="9" s="1"/>
  <c r="F298" i="9"/>
  <c r="E319" i="9" s="1"/>
  <c r="E320" i="9" s="1"/>
  <c r="E321" i="8"/>
  <c r="F306" i="9"/>
  <c r="F307" i="9"/>
  <c r="F302" i="9"/>
  <c r="F300" i="9"/>
  <c r="K321" i="6"/>
  <c r="F310" i="9"/>
  <c r="F303" i="9"/>
  <c r="F305" i="9"/>
  <c r="E318" i="9" s="1"/>
  <c r="F299" i="9"/>
  <c r="F308" i="9"/>
  <c r="F301" i="9"/>
  <c r="E312" i="9" s="1"/>
  <c r="B325" i="15"/>
  <c r="B327" i="15" s="1"/>
  <c r="B332" i="15" s="1"/>
  <c r="K315" i="10"/>
  <c r="K323" i="8"/>
  <c r="K326" i="8" s="1"/>
  <c r="B321" i="8"/>
  <c r="B321" i="12"/>
  <c r="B323" i="15"/>
  <c r="B326" i="15" s="1"/>
  <c r="C303" i="9"/>
  <c r="C298" i="9"/>
  <c r="B319" i="9" s="1"/>
  <c r="B320" i="9" s="1"/>
  <c r="C306" i="9"/>
  <c r="C299" i="9"/>
  <c r="C307" i="9"/>
  <c r="C308" i="9"/>
  <c r="C310" i="9"/>
  <c r="C300" i="9"/>
  <c r="C309" i="9"/>
  <c r="C301" i="9"/>
  <c r="B312" i="9" s="1"/>
  <c r="C302" i="9"/>
  <c r="C304" i="9"/>
  <c r="B316" i="9" s="1"/>
  <c r="B317" i="9" s="1"/>
  <c r="K321" i="10"/>
  <c r="B325" i="7"/>
  <c r="E327" i="7" s="1"/>
  <c r="E328" i="7" s="1"/>
  <c r="E313" i="7"/>
  <c r="E314" i="7" s="1"/>
  <c r="E315" i="7" s="1"/>
  <c r="E323" i="7" s="1"/>
  <c r="E326" i="7" s="1"/>
  <c r="E321" i="11"/>
  <c r="E313" i="6"/>
  <c r="E314" i="6" s="1"/>
  <c r="B321" i="11"/>
  <c r="F301" i="6"/>
  <c r="E312" i="6" s="1"/>
  <c r="F305" i="6"/>
  <c r="E318" i="6" s="1"/>
  <c r="K288" i="6"/>
  <c r="F309" i="6"/>
  <c r="B313" i="13"/>
  <c r="B314" i="13" s="1"/>
  <c r="B315" i="13" s="1"/>
  <c r="B323" i="13" s="1"/>
  <c r="B326" i="13" s="1"/>
  <c r="B313" i="6"/>
  <c r="B314" i="6" s="1"/>
  <c r="F302" i="6"/>
  <c r="F310" i="6"/>
  <c r="E313" i="12"/>
  <c r="E314" i="12" s="1"/>
  <c r="E315" i="12" s="1"/>
  <c r="E323" i="12" s="1"/>
  <c r="E326" i="12" s="1"/>
  <c r="F300" i="6"/>
  <c r="F304" i="6"/>
  <c r="E316" i="6" s="1"/>
  <c r="E317" i="6" s="1"/>
  <c r="F308" i="6"/>
  <c r="E313" i="8"/>
  <c r="E314" i="8" s="1"/>
  <c r="E315" i="8" s="1"/>
  <c r="E313" i="9"/>
  <c r="E314" i="9" s="1"/>
  <c r="E313" i="11"/>
  <c r="E314" i="11" s="1"/>
  <c r="E315" i="11" s="1"/>
  <c r="F298" i="6"/>
  <c r="E319" i="6" s="1"/>
  <c r="E320" i="6" s="1"/>
  <c r="F306" i="6"/>
  <c r="E313" i="14"/>
  <c r="E314" i="14" s="1"/>
  <c r="E315" i="14" s="1"/>
  <c r="E323" i="14" s="1"/>
  <c r="E326" i="14" s="1"/>
  <c r="F299" i="6"/>
  <c r="F303" i="6"/>
  <c r="F307" i="6"/>
  <c r="E313" i="10"/>
  <c r="E314" i="10" s="1"/>
  <c r="E315" i="10" s="1"/>
  <c r="E313" i="13"/>
  <c r="E314" i="13" s="1"/>
  <c r="E315" i="13" s="1"/>
  <c r="E323" i="13" s="1"/>
  <c r="E326" i="13" s="1"/>
  <c r="C303" i="6"/>
  <c r="C299" i="6"/>
  <c r="C309" i="6"/>
  <c r="C300" i="6"/>
  <c r="C310" i="6"/>
  <c r="B313" i="8"/>
  <c r="B314" i="8" s="1"/>
  <c r="B315" i="8" s="1"/>
  <c r="B313" i="11"/>
  <c r="B314" i="11" s="1"/>
  <c r="B315" i="11" s="1"/>
  <c r="B313" i="14"/>
  <c r="B314" i="14" s="1"/>
  <c r="B315" i="14" s="1"/>
  <c r="B323" i="14" s="1"/>
  <c r="C304" i="6"/>
  <c r="B316" i="6" s="1"/>
  <c r="B317" i="6" s="1"/>
  <c r="C306" i="6"/>
  <c r="B313" i="7"/>
  <c r="B314" i="7" s="1"/>
  <c r="B315" i="7" s="1"/>
  <c r="B323" i="7" s="1"/>
  <c r="C298" i="6"/>
  <c r="B319" i="6" s="1"/>
  <c r="B320" i="6" s="1"/>
  <c r="C305" i="6"/>
  <c r="B318" i="6" s="1"/>
  <c r="C307" i="6"/>
  <c r="B313" i="9"/>
  <c r="B314" i="9" s="1"/>
  <c r="B313" i="12"/>
  <c r="B314" i="12" s="1"/>
  <c r="B315" i="12" s="1"/>
  <c r="C301" i="6"/>
  <c r="B312" i="6" s="1"/>
  <c r="C302" i="6"/>
  <c r="C308" i="6"/>
  <c r="B313" i="10"/>
  <c r="B314" i="10" s="1"/>
  <c r="B315" i="10" s="1"/>
  <c r="B321" i="10"/>
  <c r="B325" i="13"/>
  <c r="B327" i="13" s="1"/>
  <c r="H323" i="6"/>
  <c r="H326" i="6" s="1"/>
  <c r="E321" i="10"/>
  <c r="H326" i="13"/>
  <c r="H326" i="14"/>
  <c r="B325" i="12" l="1"/>
  <c r="E327" i="12" s="1"/>
  <c r="E328" i="12" s="1"/>
  <c r="E323" i="8"/>
  <c r="E326" i="8" s="1"/>
  <c r="K323" i="6"/>
  <c r="K326" i="6" s="1"/>
  <c r="B325" i="14"/>
  <c r="E327" i="14" s="1"/>
  <c r="E328" i="14" s="1"/>
  <c r="B325" i="11"/>
  <c r="E327" i="11" s="1"/>
  <c r="K336" i="11" s="1"/>
  <c r="B325" i="9"/>
  <c r="B327" i="9" s="1"/>
  <c r="E321" i="9"/>
  <c r="B328" i="15"/>
  <c r="E315" i="9"/>
  <c r="E327" i="15"/>
  <c r="K336" i="15" s="1"/>
  <c r="L347" i="15" s="1"/>
  <c r="B325" i="8"/>
  <c r="E327" i="8" s="1"/>
  <c r="E328" i="8" s="1"/>
  <c r="B323" i="8"/>
  <c r="B326" i="8" s="1"/>
  <c r="K323" i="10"/>
  <c r="K326" i="10" s="1"/>
  <c r="B323" i="12"/>
  <c r="B326" i="12" s="1"/>
  <c r="H325" i="15"/>
  <c r="H327" i="15" s="1"/>
  <c r="H332" i="15" s="1"/>
  <c r="K365" i="15" s="1"/>
  <c r="B321" i="9"/>
  <c r="B315" i="9"/>
  <c r="K336" i="7"/>
  <c r="L350" i="7" s="1"/>
  <c r="B327" i="7"/>
  <c r="B328" i="7" s="1"/>
  <c r="B323" i="11"/>
  <c r="B326" i="11" s="1"/>
  <c r="H336" i="7"/>
  <c r="I350" i="7" s="1"/>
  <c r="E332" i="7"/>
  <c r="E365" i="7" s="1"/>
  <c r="H325" i="7"/>
  <c r="H327" i="7" s="1"/>
  <c r="H328" i="7" s="1"/>
  <c r="E323" i="11"/>
  <c r="E326" i="11" s="1"/>
  <c r="E315" i="6"/>
  <c r="E321" i="6"/>
  <c r="B315" i="6"/>
  <c r="B326" i="7"/>
  <c r="H325" i="13"/>
  <c r="K327" i="13" s="1"/>
  <c r="K328" i="13" s="1"/>
  <c r="B321" i="6"/>
  <c r="B323" i="10"/>
  <c r="B326" i="10" s="1"/>
  <c r="E327" i="13"/>
  <c r="E332" i="13" s="1"/>
  <c r="E365" i="13" s="1"/>
  <c r="H325" i="14"/>
  <c r="H327" i="14" s="1"/>
  <c r="B326" i="14"/>
  <c r="E323" i="10"/>
  <c r="E326" i="10" s="1"/>
  <c r="B327" i="14"/>
  <c r="B332" i="14" s="1"/>
  <c r="B328" i="13"/>
  <c r="B332" i="13"/>
  <c r="B327" i="11" l="1"/>
  <c r="B332" i="11" s="1"/>
  <c r="E332" i="11"/>
  <c r="E365" i="11" s="1"/>
  <c r="E332" i="12"/>
  <c r="E365" i="12" s="1"/>
  <c r="H336" i="12"/>
  <c r="I350" i="12" s="1"/>
  <c r="K336" i="12"/>
  <c r="L350" i="12" s="1"/>
  <c r="B327" i="12"/>
  <c r="B332" i="12" s="1"/>
  <c r="B325" i="6"/>
  <c r="E327" i="6" s="1"/>
  <c r="H336" i="6" s="1"/>
  <c r="H353" i="15" s="1"/>
  <c r="H354" i="15" s="1"/>
  <c r="K336" i="14"/>
  <c r="L349" i="14" s="1"/>
  <c r="H336" i="11"/>
  <c r="I347" i="11" s="1"/>
  <c r="H336" i="14"/>
  <c r="I347" i="14" s="1"/>
  <c r="E332" i="14"/>
  <c r="E365" i="14" s="1"/>
  <c r="E328" i="11"/>
  <c r="E327" i="9"/>
  <c r="H336" i="9" s="1"/>
  <c r="E323" i="9"/>
  <c r="E326" i="9" s="1"/>
  <c r="L343" i="15"/>
  <c r="L348" i="15"/>
  <c r="L349" i="15"/>
  <c r="L344" i="15"/>
  <c r="K356" i="15" s="1"/>
  <c r="K357" i="15" s="1"/>
  <c r="L341" i="15"/>
  <c r="K352" i="15" s="1"/>
  <c r="H336" i="15"/>
  <c r="I347" i="15" s="1"/>
  <c r="L346" i="15"/>
  <c r="L350" i="15"/>
  <c r="L338" i="15"/>
  <c r="K359" i="15" s="1"/>
  <c r="K360" i="15" s="1"/>
  <c r="L340" i="15"/>
  <c r="L345" i="15"/>
  <c r="K358" i="15" s="1"/>
  <c r="E332" i="15"/>
  <c r="E365" i="15" s="1"/>
  <c r="L342" i="15"/>
  <c r="L339" i="15"/>
  <c r="E328" i="15"/>
  <c r="E332" i="8"/>
  <c r="E365" i="8" s="1"/>
  <c r="H336" i="8"/>
  <c r="I343" i="8" s="1"/>
  <c r="K336" i="8"/>
  <c r="L343" i="8" s="1"/>
  <c r="B327" i="8"/>
  <c r="B328" i="8" s="1"/>
  <c r="H325" i="8"/>
  <c r="K327" i="8" s="1"/>
  <c r="K328" i="8" s="1"/>
  <c r="B325" i="10"/>
  <c r="E327" i="10" s="1"/>
  <c r="E328" i="10" s="1"/>
  <c r="H325" i="12"/>
  <c r="H327" i="12" s="1"/>
  <c r="H332" i="12" s="1"/>
  <c r="K365" i="12" s="1"/>
  <c r="H328" i="15"/>
  <c r="E336" i="15"/>
  <c r="F346" i="15" s="1"/>
  <c r="B336" i="15"/>
  <c r="C348" i="15" s="1"/>
  <c r="K327" i="15"/>
  <c r="K332" i="15" s="1"/>
  <c r="B323" i="9"/>
  <c r="B326" i="9" s="1"/>
  <c r="L341" i="7"/>
  <c r="K352" i="7" s="1"/>
  <c r="E336" i="7"/>
  <c r="F343" i="7" s="1"/>
  <c r="I344" i="7"/>
  <c r="H356" i="7" s="1"/>
  <c r="H357" i="7" s="1"/>
  <c r="H332" i="7"/>
  <c r="K365" i="7" s="1"/>
  <c r="L349" i="7"/>
  <c r="L344" i="7"/>
  <c r="K356" i="7" s="1"/>
  <c r="K357" i="7" s="1"/>
  <c r="B332" i="7"/>
  <c r="H325" i="11"/>
  <c r="H327" i="11" s="1"/>
  <c r="H332" i="11" s="1"/>
  <c r="K365" i="11" s="1"/>
  <c r="B336" i="7"/>
  <c r="C347" i="7" s="1"/>
  <c r="I339" i="7"/>
  <c r="I347" i="7"/>
  <c r="L343" i="7"/>
  <c r="L338" i="7"/>
  <c r="K359" i="7" s="1"/>
  <c r="K360" i="7" s="1"/>
  <c r="L346" i="7"/>
  <c r="I340" i="7"/>
  <c r="I348" i="7"/>
  <c r="L345" i="7"/>
  <c r="K358" i="7" s="1"/>
  <c r="L340" i="7"/>
  <c r="L348" i="7"/>
  <c r="I343" i="7"/>
  <c r="L339" i="7"/>
  <c r="L347" i="7"/>
  <c r="L342" i="7"/>
  <c r="K327" i="7"/>
  <c r="K332" i="7" s="1"/>
  <c r="I341" i="7"/>
  <c r="H352" i="7" s="1"/>
  <c r="I345" i="7"/>
  <c r="H358" i="7" s="1"/>
  <c r="I349" i="7"/>
  <c r="I338" i="7"/>
  <c r="H359" i="7" s="1"/>
  <c r="H360" i="7" s="1"/>
  <c r="I342" i="7"/>
  <c r="I346" i="7"/>
  <c r="E323" i="6"/>
  <c r="E326" i="6" s="1"/>
  <c r="B323" i="6"/>
  <c r="B326" i="6" s="1"/>
  <c r="K332" i="13"/>
  <c r="H327" i="13"/>
  <c r="B336" i="13" s="1"/>
  <c r="C342" i="13" s="1"/>
  <c r="K336" i="13"/>
  <c r="L350" i="13" s="1"/>
  <c r="E328" i="13"/>
  <c r="H336" i="13"/>
  <c r="I346" i="13" s="1"/>
  <c r="K327" i="14"/>
  <c r="K328" i="14" s="1"/>
  <c r="H325" i="10"/>
  <c r="H327" i="10" s="1"/>
  <c r="B328" i="11"/>
  <c r="B328" i="14"/>
  <c r="H332" i="14"/>
  <c r="K365" i="14" s="1"/>
  <c r="E336" i="14"/>
  <c r="B336" i="14"/>
  <c r="H328" i="14"/>
  <c r="L348" i="11"/>
  <c r="L344" i="11"/>
  <c r="K356" i="11" s="1"/>
  <c r="K357" i="11" s="1"/>
  <c r="L340" i="11"/>
  <c r="L342" i="11"/>
  <c r="L347" i="11"/>
  <c r="L343" i="11"/>
  <c r="L339" i="11"/>
  <c r="L350" i="11"/>
  <c r="L346" i="11"/>
  <c r="L338" i="11"/>
  <c r="K359" i="11" s="1"/>
  <c r="K360" i="11" s="1"/>
  <c r="L349" i="11"/>
  <c r="L345" i="11"/>
  <c r="K358" i="11" s="1"/>
  <c r="L341" i="11"/>
  <c r="K352" i="11" s="1"/>
  <c r="B328" i="9"/>
  <c r="B332" i="9"/>
  <c r="L344" i="12" l="1"/>
  <c r="K356" i="12" s="1"/>
  <c r="K357" i="12" s="1"/>
  <c r="L339" i="12"/>
  <c r="L349" i="12"/>
  <c r="L348" i="12"/>
  <c r="L343" i="12"/>
  <c r="L343" i="14"/>
  <c r="L340" i="12"/>
  <c r="L345" i="12"/>
  <c r="K358" i="12" s="1"/>
  <c r="L341" i="12"/>
  <c r="K352" i="12" s="1"/>
  <c r="L347" i="12"/>
  <c r="B328" i="12"/>
  <c r="I339" i="12"/>
  <c r="I343" i="12"/>
  <c r="I347" i="12"/>
  <c r="L338" i="12"/>
  <c r="K359" i="12" s="1"/>
  <c r="K360" i="12" s="1"/>
  <c r="L342" i="12"/>
  <c r="L346" i="12"/>
  <c r="I340" i="12"/>
  <c r="I344" i="12"/>
  <c r="H356" i="12" s="1"/>
  <c r="H357" i="12" s="1"/>
  <c r="I348" i="12"/>
  <c r="I341" i="12"/>
  <c r="H352" i="12" s="1"/>
  <c r="I345" i="12"/>
  <c r="H358" i="12" s="1"/>
  <c r="I349" i="12"/>
  <c r="I338" i="12"/>
  <c r="H359" i="12" s="1"/>
  <c r="H360" i="12" s="1"/>
  <c r="I342" i="12"/>
  <c r="I346" i="12"/>
  <c r="E332" i="6"/>
  <c r="E365" i="6" s="1"/>
  <c r="I342" i="11"/>
  <c r="I346" i="11"/>
  <c r="I340" i="11"/>
  <c r="I345" i="11"/>
  <c r="H358" i="11" s="1"/>
  <c r="I341" i="11"/>
  <c r="H352" i="11" s="1"/>
  <c r="I348" i="11"/>
  <c r="I350" i="11"/>
  <c r="K336" i="6"/>
  <c r="K353" i="15" s="1"/>
  <c r="K354" i="15" s="1"/>
  <c r="K355" i="15" s="1"/>
  <c r="E328" i="6"/>
  <c r="B327" i="6"/>
  <c r="B328" i="6" s="1"/>
  <c r="I338" i="11"/>
  <c r="H359" i="11" s="1"/>
  <c r="H360" i="11" s="1"/>
  <c r="I344" i="11"/>
  <c r="H356" i="11" s="1"/>
  <c r="H357" i="11" s="1"/>
  <c r="I349" i="11"/>
  <c r="L340" i="14"/>
  <c r="L348" i="14"/>
  <c r="I339" i="11"/>
  <c r="I343" i="11"/>
  <c r="I340" i="14"/>
  <c r="L342" i="14"/>
  <c r="L350" i="14"/>
  <c r="L345" i="14"/>
  <c r="K358" i="14" s="1"/>
  <c r="L344" i="14"/>
  <c r="K356" i="14" s="1"/>
  <c r="K357" i="14" s="1"/>
  <c r="L339" i="14"/>
  <c r="L347" i="14"/>
  <c r="L338" i="14"/>
  <c r="K359" i="14" s="1"/>
  <c r="K360" i="14" s="1"/>
  <c r="L346" i="14"/>
  <c r="L341" i="14"/>
  <c r="K352" i="14" s="1"/>
  <c r="I348" i="14"/>
  <c r="I344" i="14"/>
  <c r="H356" i="14" s="1"/>
  <c r="H357" i="14" s="1"/>
  <c r="I341" i="14"/>
  <c r="H352" i="14" s="1"/>
  <c r="I345" i="14"/>
  <c r="H358" i="14" s="1"/>
  <c r="I349" i="14"/>
  <c r="I338" i="14"/>
  <c r="H359" i="14" s="1"/>
  <c r="H360" i="14" s="1"/>
  <c r="I342" i="14"/>
  <c r="I346" i="14"/>
  <c r="I350" i="14"/>
  <c r="I339" i="14"/>
  <c r="I343" i="14"/>
  <c r="K336" i="9"/>
  <c r="L342" i="9" s="1"/>
  <c r="E332" i="9"/>
  <c r="E365" i="9" s="1"/>
  <c r="E328" i="9"/>
  <c r="H325" i="9"/>
  <c r="H327" i="9" s="1"/>
  <c r="B336" i="9" s="1"/>
  <c r="C347" i="9" s="1"/>
  <c r="I349" i="8"/>
  <c r="I345" i="8"/>
  <c r="H358" i="8" s="1"/>
  <c r="I350" i="15"/>
  <c r="I348" i="15"/>
  <c r="I341" i="8"/>
  <c r="H352" i="8" s="1"/>
  <c r="I346" i="15"/>
  <c r="I349" i="15"/>
  <c r="I344" i="15"/>
  <c r="H356" i="15" s="1"/>
  <c r="H357" i="15" s="1"/>
  <c r="I343" i="15"/>
  <c r="I342" i="15"/>
  <c r="I345" i="15"/>
  <c r="H358" i="15" s="1"/>
  <c r="I339" i="15"/>
  <c r="I338" i="15"/>
  <c r="H359" i="15" s="1"/>
  <c r="H360" i="15" s="1"/>
  <c r="I341" i="15"/>
  <c r="H352" i="15" s="1"/>
  <c r="H355" i="15" s="1"/>
  <c r="I340" i="15"/>
  <c r="I338" i="8"/>
  <c r="H359" i="8" s="1"/>
  <c r="H360" i="8" s="1"/>
  <c r="I342" i="8"/>
  <c r="I350" i="8"/>
  <c r="E332" i="10"/>
  <c r="E365" i="10" s="1"/>
  <c r="I339" i="8"/>
  <c r="I347" i="8"/>
  <c r="I340" i="8"/>
  <c r="I344" i="8"/>
  <c r="H356" i="8" s="1"/>
  <c r="H357" i="8" s="1"/>
  <c r="I348" i="8"/>
  <c r="I346" i="8"/>
  <c r="K336" i="10"/>
  <c r="L348" i="10" s="1"/>
  <c r="K361" i="15"/>
  <c r="B327" i="10"/>
  <c r="B332" i="10" s="1"/>
  <c r="H336" i="10"/>
  <c r="I350" i="10" s="1"/>
  <c r="B336" i="12"/>
  <c r="C349" i="12" s="1"/>
  <c r="B332" i="8"/>
  <c r="K332" i="8"/>
  <c r="L339" i="8"/>
  <c r="H327" i="8"/>
  <c r="B336" i="8" s="1"/>
  <c r="C347" i="8" s="1"/>
  <c r="L340" i="8"/>
  <c r="L347" i="8"/>
  <c r="L348" i="8"/>
  <c r="L341" i="8"/>
  <c r="K352" i="8" s="1"/>
  <c r="L349" i="8"/>
  <c r="L346" i="8"/>
  <c r="L350" i="8"/>
  <c r="L345" i="8"/>
  <c r="K358" i="8" s="1"/>
  <c r="L344" i="8"/>
  <c r="K356" i="8" s="1"/>
  <c r="K357" i="8" s="1"/>
  <c r="L338" i="8"/>
  <c r="K359" i="8" s="1"/>
  <c r="K360" i="8" s="1"/>
  <c r="L342" i="8"/>
  <c r="F341" i="15"/>
  <c r="E352" i="15" s="1"/>
  <c r="H328" i="12"/>
  <c r="E336" i="12"/>
  <c r="F348" i="12" s="1"/>
  <c r="K327" i="12"/>
  <c r="K332" i="12" s="1"/>
  <c r="F340" i="15"/>
  <c r="F348" i="15"/>
  <c r="C350" i="15"/>
  <c r="C342" i="15"/>
  <c r="C343" i="15"/>
  <c r="C338" i="15"/>
  <c r="B359" i="15" s="1"/>
  <c r="B360" i="15" s="1"/>
  <c r="C346" i="15"/>
  <c r="C339" i="15"/>
  <c r="C347" i="15"/>
  <c r="C341" i="15"/>
  <c r="B352" i="15" s="1"/>
  <c r="C345" i="15"/>
  <c r="B358" i="15" s="1"/>
  <c r="C349" i="15"/>
  <c r="C340" i="15"/>
  <c r="C344" i="15"/>
  <c r="B356" i="15" s="1"/>
  <c r="B357" i="15" s="1"/>
  <c r="K328" i="15"/>
  <c r="F339" i="15"/>
  <c r="F345" i="15"/>
  <c r="E358" i="15" s="1"/>
  <c r="F342" i="15"/>
  <c r="F350" i="15"/>
  <c r="F343" i="15"/>
  <c r="F349" i="15"/>
  <c r="F344" i="15"/>
  <c r="E356" i="15" s="1"/>
  <c r="E357" i="15" s="1"/>
  <c r="F347" i="15"/>
  <c r="F338" i="15"/>
  <c r="E359" i="15" s="1"/>
  <c r="E360" i="15" s="1"/>
  <c r="F342" i="7"/>
  <c r="F344" i="7"/>
  <c r="E356" i="7" s="1"/>
  <c r="E357" i="7" s="1"/>
  <c r="F345" i="7"/>
  <c r="E358" i="7" s="1"/>
  <c r="F350" i="7"/>
  <c r="F339" i="7"/>
  <c r="F347" i="7"/>
  <c r="F340" i="7"/>
  <c r="F338" i="7"/>
  <c r="E359" i="7" s="1"/>
  <c r="E360" i="7" s="1"/>
  <c r="F341" i="7"/>
  <c r="E352" i="7" s="1"/>
  <c r="F349" i="7"/>
  <c r="F348" i="7"/>
  <c r="F346" i="7"/>
  <c r="L345" i="10"/>
  <c r="K358" i="10" s="1"/>
  <c r="C348" i="7"/>
  <c r="C340" i="7"/>
  <c r="C345" i="7"/>
  <c r="B358" i="7" s="1"/>
  <c r="B336" i="11"/>
  <c r="C349" i="11" s="1"/>
  <c r="C341" i="7"/>
  <c r="B352" i="7" s="1"/>
  <c r="C349" i="7"/>
  <c r="C344" i="7"/>
  <c r="B356" i="7" s="1"/>
  <c r="B357" i="7" s="1"/>
  <c r="E336" i="11"/>
  <c r="F348" i="11" s="1"/>
  <c r="K327" i="11"/>
  <c r="K328" i="11" s="1"/>
  <c r="H328" i="11"/>
  <c r="H361" i="7"/>
  <c r="C338" i="7"/>
  <c r="B359" i="7" s="1"/>
  <c r="B360" i="7" s="1"/>
  <c r="C342" i="7"/>
  <c r="C346" i="7"/>
  <c r="C350" i="7"/>
  <c r="K361" i="7"/>
  <c r="C339" i="7"/>
  <c r="C343" i="7"/>
  <c r="K328" i="7"/>
  <c r="C339" i="13"/>
  <c r="C346" i="13"/>
  <c r="H325" i="6"/>
  <c r="H327" i="6" s="1"/>
  <c r="E336" i="6" s="1"/>
  <c r="E353" i="15" s="1"/>
  <c r="E354" i="15" s="1"/>
  <c r="C341" i="13"/>
  <c r="B352" i="13" s="1"/>
  <c r="C350" i="13"/>
  <c r="H332" i="13"/>
  <c r="K365" i="13" s="1"/>
  <c r="C347" i="13"/>
  <c r="C340" i="13"/>
  <c r="C349" i="13"/>
  <c r="H328" i="13"/>
  <c r="C344" i="13"/>
  <c r="B356" i="13" s="1"/>
  <c r="B357" i="13" s="1"/>
  <c r="C343" i="13"/>
  <c r="C338" i="13"/>
  <c r="B359" i="13" s="1"/>
  <c r="B360" i="13" s="1"/>
  <c r="E336" i="13"/>
  <c r="F347" i="13" s="1"/>
  <c r="C348" i="13"/>
  <c r="C345" i="13"/>
  <c r="B358" i="13" s="1"/>
  <c r="L343" i="13"/>
  <c r="L344" i="13"/>
  <c r="K356" i="13" s="1"/>
  <c r="K357" i="13" s="1"/>
  <c r="L339" i="13"/>
  <c r="L347" i="13"/>
  <c r="L340" i="13"/>
  <c r="L348" i="13"/>
  <c r="L341" i="13"/>
  <c r="K352" i="13" s="1"/>
  <c r="L345" i="13"/>
  <c r="K358" i="13" s="1"/>
  <c r="L349" i="13"/>
  <c r="L338" i="13"/>
  <c r="K359" i="13" s="1"/>
  <c r="K360" i="13" s="1"/>
  <c r="L342" i="13"/>
  <c r="L346" i="13"/>
  <c r="I345" i="13"/>
  <c r="H358" i="13" s="1"/>
  <c r="I342" i="13"/>
  <c r="I344" i="13"/>
  <c r="H356" i="13" s="1"/>
  <c r="H357" i="13" s="1"/>
  <c r="I341" i="13"/>
  <c r="H352" i="13" s="1"/>
  <c r="I347" i="13"/>
  <c r="I350" i="13"/>
  <c r="I349" i="13"/>
  <c r="I343" i="13"/>
  <c r="I340" i="13"/>
  <c r="I348" i="13"/>
  <c r="I339" i="13"/>
  <c r="I338" i="13"/>
  <c r="H359" i="13" s="1"/>
  <c r="H360" i="13" s="1"/>
  <c r="K332" i="14"/>
  <c r="K327" i="10"/>
  <c r="K328" i="10" s="1"/>
  <c r="F348" i="14"/>
  <c r="F344" i="14"/>
  <c r="E356" i="14" s="1"/>
  <c r="E357" i="14" s="1"/>
  <c r="F340" i="14"/>
  <c r="F347" i="14"/>
  <c r="F343" i="14"/>
  <c r="F339" i="14"/>
  <c r="F350" i="14"/>
  <c r="F346" i="14"/>
  <c r="F342" i="14"/>
  <c r="F338" i="14"/>
  <c r="E359" i="14" s="1"/>
  <c r="E360" i="14" s="1"/>
  <c r="F349" i="14"/>
  <c r="F345" i="14"/>
  <c r="E358" i="14" s="1"/>
  <c r="F341" i="14"/>
  <c r="E352" i="14" s="1"/>
  <c r="H353" i="13"/>
  <c r="H354" i="13" s="1"/>
  <c r="H353" i="14"/>
  <c r="H354" i="14" s="1"/>
  <c r="C350" i="14"/>
  <c r="C349" i="14"/>
  <c r="C348" i="14"/>
  <c r="C347" i="14"/>
  <c r="C346" i="14"/>
  <c r="C345" i="14"/>
  <c r="B358" i="14" s="1"/>
  <c r="C344" i="14"/>
  <c r="B356" i="14" s="1"/>
  <c r="B357" i="14" s="1"/>
  <c r="C343" i="14"/>
  <c r="C342" i="14"/>
  <c r="C341" i="14"/>
  <c r="B352" i="14" s="1"/>
  <c r="C340" i="14"/>
  <c r="C339" i="14"/>
  <c r="C338" i="14"/>
  <c r="B359" i="14" s="1"/>
  <c r="B360" i="14" s="1"/>
  <c r="K361" i="11"/>
  <c r="H353" i="11"/>
  <c r="H354" i="11" s="1"/>
  <c r="H353" i="12"/>
  <c r="H354" i="12" s="1"/>
  <c r="H353" i="9"/>
  <c r="H354" i="9" s="1"/>
  <c r="H353" i="10"/>
  <c r="H354" i="10" s="1"/>
  <c r="H332" i="10"/>
  <c r="K365" i="10" s="1"/>
  <c r="E336" i="10"/>
  <c r="H328" i="10"/>
  <c r="B336" i="10"/>
  <c r="I350" i="9"/>
  <c r="I349" i="9"/>
  <c r="I348" i="9"/>
  <c r="I347" i="9"/>
  <c r="I346" i="9"/>
  <c r="I345" i="9"/>
  <c r="H358" i="9" s="1"/>
  <c r="I344" i="9"/>
  <c r="H356" i="9" s="1"/>
  <c r="H357" i="9" s="1"/>
  <c r="I343" i="9"/>
  <c r="I342" i="9"/>
  <c r="I341" i="9"/>
  <c r="H352" i="9" s="1"/>
  <c r="I340" i="9"/>
  <c r="I339" i="9"/>
  <c r="I338" i="9"/>
  <c r="H359" i="9" s="1"/>
  <c r="H360" i="9" s="1"/>
  <c r="H353" i="7"/>
  <c r="H354" i="7" s="1"/>
  <c r="H355" i="7" s="1"/>
  <c r="H353" i="8"/>
  <c r="H354" i="8" s="1"/>
  <c r="I350" i="6"/>
  <c r="I349" i="6"/>
  <c r="I345" i="6"/>
  <c r="H358" i="6" s="1"/>
  <c r="I344" i="6"/>
  <c r="H356" i="6" s="1"/>
  <c r="H357" i="6" s="1"/>
  <c r="I340" i="6"/>
  <c r="I339" i="6"/>
  <c r="H353" i="6"/>
  <c r="H354" i="6" s="1"/>
  <c r="I348" i="6"/>
  <c r="I347" i="6"/>
  <c r="I346" i="6"/>
  <c r="I343" i="6"/>
  <c r="I342" i="6"/>
  <c r="I341" i="6"/>
  <c r="H352" i="6" s="1"/>
  <c r="I338" i="6"/>
  <c r="H359" i="6" s="1"/>
  <c r="H360" i="6" s="1"/>
  <c r="K361" i="12" l="1"/>
  <c r="H361" i="12"/>
  <c r="H355" i="12"/>
  <c r="H355" i="11"/>
  <c r="B332" i="6"/>
  <c r="L342" i="6"/>
  <c r="K353" i="7"/>
  <c r="K354" i="7" s="1"/>
  <c r="K355" i="7" s="1"/>
  <c r="K363" i="7" s="1"/>
  <c r="K366" i="7" s="1"/>
  <c r="K353" i="10"/>
  <c r="K354" i="10" s="1"/>
  <c r="L350" i="6"/>
  <c r="L338" i="6"/>
  <c r="K359" i="6" s="1"/>
  <c r="K360" i="6" s="1"/>
  <c r="L346" i="6"/>
  <c r="K353" i="14"/>
  <c r="K354" i="14" s="1"/>
  <c r="K355" i="14" s="1"/>
  <c r="L339" i="6"/>
  <c r="L343" i="6"/>
  <c r="L347" i="6"/>
  <c r="K353" i="13"/>
  <c r="K354" i="13" s="1"/>
  <c r="K355" i="13" s="1"/>
  <c r="K353" i="11"/>
  <c r="K354" i="11" s="1"/>
  <c r="K355" i="11" s="1"/>
  <c r="K353" i="6"/>
  <c r="K354" i="6" s="1"/>
  <c r="K353" i="12"/>
  <c r="K354" i="12" s="1"/>
  <c r="K355" i="12" s="1"/>
  <c r="L340" i="6"/>
  <c r="L344" i="6"/>
  <c r="K356" i="6" s="1"/>
  <c r="K357" i="6" s="1"/>
  <c r="L348" i="6"/>
  <c r="L341" i="6"/>
  <c r="K352" i="6" s="1"/>
  <c r="L345" i="6"/>
  <c r="K358" i="6" s="1"/>
  <c r="L349" i="6"/>
  <c r="K353" i="8"/>
  <c r="K354" i="8" s="1"/>
  <c r="K355" i="8" s="1"/>
  <c r="K353" i="9"/>
  <c r="K354" i="9" s="1"/>
  <c r="H361" i="11"/>
  <c r="K361" i="14"/>
  <c r="H361" i="14"/>
  <c r="H355" i="14"/>
  <c r="L347" i="9"/>
  <c r="L339" i="9"/>
  <c r="L346" i="9"/>
  <c r="L344" i="9"/>
  <c r="K356" i="9" s="1"/>
  <c r="K357" i="9" s="1"/>
  <c r="L343" i="9"/>
  <c r="L340" i="9"/>
  <c r="L338" i="9"/>
  <c r="K359" i="9" s="1"/>
  <c r="K360" i="9" s="1"/>
  <c r="L341" i="9"/>
  <c r="K352" i="9" s="1"/>
  <c r="L349" i="9"/>
  <c r="L348" i="9"/>
  <c r="L350" i="9"/>
  <c r="L345" i="9"/>
  <c r="K358" i="9" s="1"/>
  <c r="C350" i="9"/>
  <c r="C338" i="9"/>
  <c r="B359" i="9" s="1"/>
  <c r="B360" i="9" s="1"/>
  <c r="C340" i="9"/>
  <c r="C343" i="9"/>
  <c r="C349" i="9"/>
  <c r="C341" i="9"/>
  <c r="B352" i="9" s="1"/>
  <c r="C339" i="9"/>
  <c r="C344" i="9"/>
  <c r="B356" i="9" s="1"/>
  <c r="B357" i="9" s="1"/>
  <c r="C345" i="9"/>
  <c r="B358" i="9" s="1"/>
  <c r="H328" i="9"/>
  <c r="C342" i="9"/>
  <c r="K327" i="9"/>
  <c r="K328" i="9" s="1"/>
  <c r="E336" i="9"/>
  <c r="F350" i="9" s="1"/>
  <c r="C348" i="9"/>
  <c r="H332" i="9"/>
  <c r="K365" i="9" s="1"/>
  <c r="C346" i="9"/>
  <c r="H355" i="8"/>
  <c r="C346" i="12"/>
  <c r="C338" i="8"/>
  <c r="B359" i="8" s="1"/>
  <c r="B360" i="8" s="1"/>
  <c r="C350" i="12"/>
  <c r="L344" i="10"/>
  <c r="K356" i="10" s="1"/>
  <c r="K357" i="10" s="1"/>
  <c r="K363" i="15"/>
  <c r="K366" i="15" s="1"/>
  <c r="C344" i="8"/>
  <c r="B356" i="8" s="1"/>
  <c r="B357" i="8" s="1"/>
  <c r="C338" i="12"/>
  <c r="B359" i="12" s="1"/>
  <c r="B360" i="12" s="1"/>
  <c r="C349" i="8"/>
  <c r="C342" i="12"/>
  <c r="L339" i="10"/>
  <c r="H361" i="8"/>
  <c r="I345" i="10"/>
  <c r="H358" i="10" s="1"/>
  <c r="C340" i="8"/>
  <c r="C339" i="12"/>
  <c r="C343" i="12"/>
  <c r="C347" i="12"/>
  <c r="H328" i="8"/>
  <c r="L341" i="10"/>
  <c r="K352" i="10" s="1"/>
  <c r="C341" i="8"/>
  <c r="B352" i="8" s="1"/>
  <c r="C346" i="8"/>
  <c r="C340" i="12"/>
  <c r="C344" i="12"/>
  <c r="B356" i="12" s="1"/>
  <c r="B357" i="12" s="1"/>
  <c r="C348" i="12"/>
  <c r="I338" i="10"/>
  <c r="H359" i="10" s="1"/>
  <c r="H360" i="10" s="1"/>
  <c r="L347" i="10"/>
  <c r="L346" i="10"/>
  <c r="L349" i="10"/>
  <c r="C345" i="8"/>
  <c r="B358" i="8" s="1"/>
  <c r="C350" i="8"/>
  <c r="L340" i="10"/>
  <c r="C342" i="8"/>
  <c r="C348" i="8"/>
  <c r="C341" i="12"/>
  <c r="B352" i="12" s="1"/>
  <c r="C345" i="12"/>
  <c r="B358" i="12" s="1"/>
  <c r="I339" i="10"/>
  <c r="I344" i="10"/>
  <c r="H356" i="10" s="1"/>
  <c r="H357" i="10" s="1"/>
  <c r="L343" i="10"/>
  <c r="L338" i="10"/>
  <c r="K359" i="10" s="1"/>
  <c r="K360" i="10" s="1"/>
  <c r="L342" i="10"/>
  <c r="L350" i="10"/>
  <c r="H361" i="15"/>
  <c r="H363" i="15" s="1"/>
  <c r="H366" i="15" s="1"/>
  <c r="B328" i="10"/>
  <c r="I347" i="10"/>
  <c r="I346" i="10"/>
  <c r="I340" i="10"/>
  <c r="I341" i="10"/>
  <c r="H352" i="10" s="1"/>
  <c r="H355" i="10" s="1"/>
  <c r="I349" i="10"/>
  <c r="I342" i="10"/>
  <c r="I348" i="10"/>
  <c r="I343" i="10"/>
  <c r="C339" i="8"/>
  <c r="C343" i="8"/>
  <c r="H332" i="8"/>
  <c r="K365" i="8" s="1"/>
  <c r="K361" i="8"/>
  <c r="E336" i="8"/>
  <c r="F343" i="8" s="1"/>
  <c r="F345" i="12"/>
  <c r="E358" i="12" s="1"/>
  <c r="K328" i="12"/>
  <c r="E355" i="15"/>
  <c r="F349" i="12"/>
  <c r="F341" i="12"/>
  <c r="E352" i="12" s="1"/>
  <c r="F342" i="12"/>
  <c r="F350" i="12"/>
  <c r="F339" i="12"/>
  <c r="F343" i="12"/>
  <c r="F347" i="12"/>
  <c r="F338" i="12"/>
  <c r="E359" i="12" s="1"/>
  <c r="E360" i="12" s="1"/>
  <c r="F346" i="12"/>
  <c r="F340" i="12"/>
  <c r="F344" i="12"/>
  <c r="E356" i="12" s="1"/>
  <c r="E357" i="12" s="1"/>
  <c r="B361" i="15"/>
  <c r="E361" i="15"/>
  <c r="E361" i="7"/>
  <c r="F341" i="11"/>
  <c r="E352" i="11" s="1"/>
  <c r="F343" i="11"/>
  <c r="F339" i="11"/>
  <c r="K332" i="11"/>
  <c r="C346" i="11"/>
  <c r="C340" i="11"/>
  <c r="H363" i="7"/>
  <c r="H366" i="7" s="1"/>
  <c r="F345" i="11"/>
  <c r="E358" i="11" s="1"/>
  <c r="C342" i="11"/>
  <c r="F346" i="11"/>
  <c r="C345" i="11"/>
  <c r="B358" i="11" s="1"/>
  <c r="C338" i="11"/>
  <c r="B359" i="11" s="1"/>
  <c r="B360" i="11" s="1"/>
  <c r="C343" i="11"/>
  <c r="F349" i="11"/>
  <c r="F340" i="11"/>
  <c r="F338" i="11"/>
  <c r="E359" i="11" s="1"/>
  <c r="E360" i="11" s="1"/>
  <c r="F344" i="11"/>
  <c r="E356" i="11" s="1"/>
  <c r="E357" i="11" s="1"/>
  <c r="C341" i="11"/>
  <c r="B352" i="11" s="1"/>
  <c r="C339" i="11"/>
  <c r="C348" i="11"/>
  <c r="C344" i="11"/>
  <c r="B356" i="11" s="1"/>
  <c r="B357" i="11" s="1"/>
  <c r="F342" i="11"/>
  <c r="C350" i="11"/>
  <c r="C347" i="11"/>
  <c r="F347" i="11"/>
  <c r="F350" i="11"/>
  <c r="B361" i="7"/>
  <c r="F350" i="13"/>
  <c r="H332" i="6"/>
  <c r="K365" i="6" s="1"/>
  <c r="K327" i="6"/>
  <c r="K328" i="6" s="1"/>
  <c r="H328" i="6"/>
  <c r="B336" i="6"/>
  <c r="B353" i="15" s="1"/>
  <c r="B354" i="15" s="1"/>
  <c r="B355" i="15" s="1"/>
  <c r="K361" i="13"/>
  <c r="B361" i="13"/>
  <c r="F345" i="13"/>
  <c r="E358" i="13" s="1"/>
  <c r="F338" i="13"/>
  <c r="E359" i="13" s="1"/>
  <c r="E360" i="13" s="1"/>
  <c r="F349" i="13"/>
  <c r="F339" i="13"/>
  <c r="F348" i="13"/>
  <c r="F340" i="13"/>
  <c r="F346" i="13"/>
  <c r="F341" i="13"/>
  <c r="E352" i="13" s="1"/>
  <c r="F343" i="13"/>
  <c r="F342" i="13"/>
  <c r="F344" i="13"/>
  <c r="E356" i="13" s="1"/>
  <c r="E357" i="13" s="1"/>
  <c r="H355" i="13"/>
  <c r="H361" i="13"/>
  <c r="K332" i="10"/>
  <c r="E353" i="13"/>
  <c r="E354" i="13" s="1"/>
  <c r="E353" i="14"/>
  <c r="E354" i="14" s="1"/>
  <c r="E355" i="14" s="1"/>
  <c r="B361" i="14"/>
  <c r="E361" i="14"/>
  <c r="E353" i="11"/>
  <c r="E354" i="11" s="1"/>
  <c r="E353" i="12"/>
  <c r="E354" i="12" s="1"/>
  <c r="F350" i="10"/>
  <c r="F349" i="10"/>
  <c r="F348" i="10"/>
  <c r="F347" i="10"/>
  <c r="F346" i="10"/>
  <c r="F345" i="10"/>
  <c r="E358" i="10" s="1"/>
  <c r="F344" i="10"/>
  <c r="E356" i="10" s="1"/>
  <c r="E357" i="10" s="1"/>
  <c r="F343" i="10"/>
  <c r="F342" i="10"/>
  <c r="F341" i="10"/>
  <c r="E352" i="10" s="1"/>
  <c r="F340" i="10"/>
  <c r="F339" i="10"/>
  <c r="F338" i="10"/>
  <c r="E359" i="10" s="1"/>
  <c r="E360" i="10" s="1"/>
  <c r="E353" i="9"/>
  <c r="E354" i="9" s="1"/>
  <c r="E353" i="10"/>
  <c r="E354" i="10" s="1"/>
  <c r="H355" i="9"/>
  <c r="C350" i="10"/>
  <c r="C348" i="10"/>
  <c r="C346" i="10"/>
  <c r="C344" i="10"/>
  <c r="B356" i="10" s="1"/>
  <c r="B357" i="10" s="1"/>
  <c r="C342" i="10"/>
  <c r="C340" i="10"/>
  <c r="C338" i="10"/>
  <c r="B359" i="10" s="1"/>
  <c r="B360" i="10" s="1"/>
  <c r="C349" i="10"/>
  <c r="C347" i="10"/>
  <c r="C345" i="10"/>
  <c r="B358" i="10" s="1"/>
  <c r="C343" i="10"/>
  <c r="C341" i="10"/>
  <c r="B352" i="10" s="1"/>
  <c r="C339" i="10"/>
  <c r="H361" i="9"/>
  <c r="E353" i="7"/>
  <c r="E354" i="7" s="1"/>
  <c r="E355" i="7" s="1"/>
  <c r="E353" i="8"/>
  <c r="E354" i="8" s="1"/>
  <c r="H361" i="6"/>
  <c r="H355" i="6"/>
  <c r="F350" i="6"/>
  <c r="F349" i="6"/>
  <c r="F348" i="6"/>
  <c r="F347" i="6"/>
  <c r="F346" i="6"/>
  <c r="F345" i="6"/>
  <c r="E358" i="6" s="1"/>
  <c r="F344" i="6"/>
  <c r="E356" i="6" s="1"/>
  <c r="E357" i="6" s="1"/>
  <c r="F343" i="6"/>
  <c r="F342" i="6"/>
  <c r="F341" i="6"/>
  <c r="E352" i="6" s="1"/>
  <c r="F340" i="6"/>
  <c r="F339" i="6"/>
  <c r="F338" i="6"/>
  <c r="E359" i="6" s="1"/>
  <c r="E360" i="6" s="1"/>
  <c r="E353" i="6"/>
  <c r="E354" i="6" s="1"/>
  <c r="H363" i="11" l="1"/>
  <c r="H366" i="11" s="1"/>
  <c r="K361" i="6"/>
  <c r="K363" i="12"/>
  <c r="K366" i="12" s="1"/>
  <c r="H363" i="12"/>
  <c r="H366" i="12" s="1"/>
  <c r="K363" i="11"/>
  <c r="K366" i="11" s="1"/>
  <c r="K355" i="10"/>
  <c r="K332" i="9"/>
  <c r="K355" i="6"/>
  <c r="K363" i="8"/>
  <c r="K366" i="8" s="1"/>
  <c r="K363" i="14"/>
  <c r="K366" i="14" s="1"/>
  <c r="K355" i="9"/>
  <c r="H363" i="14"/>
  <c r="H366" i="14" s="1"/>
  <c r="B361" i="9"/>
  <c r="B361" i="11"/>
  <c r="K361" i="9"/>
  <c r="F346" i="9"/>
  <c r="F339" i="9"/>
  <c r="F342" i="9"/>
  <c r="F343" i="9"/>
  <c r="F341" i="9"/>
  <c r="E352" i="9" s="1"/>
  <c r="E355" i="9" s="1"/>
  <c r="F338" i="9"/>
  <c r="E359" i="9" s="1"/>
  <c r="E360" i="9" s="1"/>
  <c r="F347" i="9"/>
  <c r="F349" i="9"/>
  <c r="F344" i="9"/>
  <c r="E356" i="9" s="1"/>
  <c r="E357" i="9" s="1"/>
  <c r="F348" i="9"/>
  <c r="F345" i="9"/>
  <c r="E358" i="9" s="1"/>
  <c r="F340" i="9"/>
  <c r="B361" i="8"/>
  <c r="H361" i="10"/>
  <c r="H363" i="10" s="1"/>
  <c r="H366" i="10" s="1"/>
  <c r="F338" i="8"/>
  <c r="E359" i="8" s="1"/>
  <c r="E360" i="8" s="1"/>
  <c r="B361" i="12"/>
  <c r="F339" i="8"/>
  <c r="F344" i="8"/>
  <c r="E356" i="8" s="1"/>
  <c r="E357" i="8" s="1"/>
  <c r="F346" i="8"/>
  <c r="K361" i="10"/>
  <c r="F348" i="8"/>
  <c r="F350" i="8"/>
  <c r="F347" i="8"/>
  <c r="F345" i="8"/>
  <c r="E358" i="8" s="1"/>
  <c r="F340" i="8"/>
  <c r="F349" i="8"/>
  <c r="F342" i="8"/>
  <c r="F341" i="8"/>
  <c r="E352" i="8" s="1"/>
  <c r="E355" i="8" s="1"/>
  <c r="H363" i="8"/>
  <c r="H366" i="8" s="1"/>
  <c r="E363" i="15"/>
  <c r="E366" i="15" s="1"/>
  <c r="E355" i="12"/>
  <c r="E361" i="12"/>
  <c r="B363" i="15"/>
  <c r="B366" i="15" s="1"/>
  <c r="E363" i="7"/>
  <c r="E366" i="7" s="1"/>
  <c r="E355" i="11"/>
  <c r="H363" i="13"/>
  <c r="H366" i="13" s="1"/>
  <c r="C338" i="6"/>
  <c r="B359" i="6" s="1"/>
  <c r="B360" i="6" s="1"/>
  <c r="B365" i="7"/>
  <c r="E367" i="7" s="1"/>
  <c r="E372" i="7" s="1"/>
  <c r="E405" i="7" s="1"/>
  <c r="E361" i="11"/>
  <c r="K363" i="13"/>
  <c r="K366" i="13" s="1"/>
  <c r="K332" i="6"/>
  <c r="C348" i="6"/>
  <c r="C340" i="6"/>
  <c r="C346" i="6"/>
  <c r="B353" i="12"/>
  <c r="B354" i="12" s="1"/>
  <c r="B355" i="12" s="1"/>
  <c r="C344" i="6"/>
  <c r="B356" i="6" s="1"/>
  <c r="B357" i="6" s="1"/>
  <c r="C350" i="6"/>
  <c r="C343" i="6"/>
  <c r="B353" i="7"/>
  <c r="B354" i="7" s="1"/>
  <c r="B355" i="7" s="1"/>
  <c r="B363" i="7" s="1"/>
  <c r="B353" i="9"/>
  <c r="B354" i="9" s="1"/>
  <c r="B355" i="9" s="1"/>
  <c r="B363" i="9" s="1"/>
  <c r="B366" i="9" s="1"/>
  <c r="B353" i="11"/>
  <c r="B354" i="11" s="1"/>
  <c r="B355" i="11" s="1"/>
  <c r="B353" i="14"/>
  <c r="B354" i="14" s="1"/>
  <c r="B355" i="14" s="1"/>
  <c r="B363" i="14" s="1"/>
  <c r="B366" i="14" s="1"/>
  <c r="C341" i="6"/>
  <c r="B352" i="6" s="1"/>
  <c r="C349" i="6"/>
  <c r="C342" i="6"/>
  <c r="B353" i="8"/>
  <c r="B354" i="8" s="1"/>
  <c r="B355" i="8" s="1"/>
  <c r="B353" i="10"/>
  <c r="B354" i="10" s="1"/>
  <c r="B355" i="10" s="1"/>
  <c r="C339" i="6"/>
  <c r="C345" i="6"/>
  <c r="B358" i="6" s="1"/>
  <c r="B353" i="6"/>
  <c r="B354" i="6" s="1"/>
  <c r="C347" i="6"/>
  <c r="B353" i="13"/>
  <c r="B354" i="13" s="1"/>
  <c r="B355" i="13" s="1"/>
  <c r="B363" i="13" s="1"/>
  <c r="B366" i="13" s="1"/>
  <c r="E361" i="13"/>
  <c r="E355" i="13"/>
  <c r="B365" i="15"/>
  <c r="H363" i="9"/>
  <c r="H366" i="9" s="1"/>
  <c r="E363" i="14"/>
  <c r="E366" i="14" s="1"/>
  <c r="B361" i="10"/>
  <c r="E355" i="10"/>
  <c r="E361" i="10"/>
  <c r="H363" i="6"/>
  <c r="H366" i="6" s="1"/>
  <c r="E361" i="6"/>
  <c r="E355" i="6"/>
  <c r="K363" i="6" l="1"/>
  <c r="K366" i="6" s="1"/>
  <c r="B365" i="12"/>
  <c r="B367" i="12" s="1"/>
  <c r="B372" i="12" s="1"/>
  <c r="K363" i="9"/>
  <c r="K366" i="9" s="1"/>
  <c r="B365" i="11"/>
  <c r="E367" i="11" s="1"/>
  <c r="H376" i="11" s="1"/>
  <c r="K363" i="10"/>
  <c r="K366" i="10" s="1"/>
  <c r="B365" i="14"/>
  <c r="E367" i="14" s="1"/>
  <c r="K376" i="14" s="1"/>
  <c r="B363" i="11"/>
  <c r="B366" i="11" s="1"/>
  <c r="E361" i="9"/>
  <c r="E363" i="9" s="1"/>
  <c r="B363" i="8"/>
  <c r="B366" i="8" s="1"/>
  <c r="H365" i="7"/>
  <c r="K367" i="7" s="1"/>
  <c r="K368" i="7" s="1"/>
  <c r="B363" i="12"/>
  <c r="B366" i="12" s="1"/>
  <c r="B365" i="8"/>
  <c r="E367" i="8" s="1"/>
  <c r="K376" i="8" s="1"/>
  <c r="E361" i="8"/>
  <c r="E363" i="8" s="1"/>
  <c r="E366" i="8" s="1"/>
  <c r="B367" i="7"/>
  <c r="B372" i="7" s="1"/>
  <c r="E363" i="12"/>
  <c r="E366" i="12" s="1"/>
  <c r="H365" i="15"/>
  <c r="K367" i="15" s="1"/>
  <c r="K368" i="15" s="1"/>
  <c r="E363" i="11"/>
  <c r="E366" i="11" s="1"/>
  <c r="B365" i="13"/>
  <c r="B367" i="13" s="1"/>
  <c r="B368" i="13" s="1"/>
  <c r="K376" i="7"/>
  <c r="L389" i="7" s="1"/>
  <c r="H376" i="7"/>
  <c r="I387" i="7" s="1"/>
  <c r="E368" i="7"/>
  <c r="B361" i="6"/>
  <c r="B366" i="7"/>
  <c r="B355" i="6"/>
  <c r="E363" i="13"/>
  <c r="E366" i="13" s="1"/>
  <c r="E367" i="15"/>
  <c r="B367" i="15"/>
  <c r="B367" i="11"/>
  <c r="B372" i="11" s="1"/>
  <c r="B363" i="10"/>
  <c r="B366" i="10" s="1"/>
  <c r="H365" i="14"/>
  <c r="H367" i="14" s="1"/>
  <c r="E363" i="10"/>
  <c r="E366" i="10" s="1"/>
  <c r="E363" i="6"/>
  <c r="E366" i="6" s="1"/>
  <c r="B365" i="6" l="1"/>
  <c r="B367" i="6" s="1"/>
  <c r="B368" i="6" s="1"/>
  <c r="B368" i="12"/>
  <c r="B367" i="14"/>
  <c r="B368" i="14" s="1"/>
  <c r="E367" i="12"/>
  <c r="E372" i="12" s="1"/>
  <c r="E405" i="12" s="1"/>
  <c r="E372" i="14"/>
  <c r="E405" i="14" s="1"/>
  <c r="B365" i="9"/>
  <c r="B367" i="9" s="1"/>
  <c r="B372" i="9" s="1"/>
  <c r="E372" i="11"/>
  <c r="E405" i="11" s="1"/>
  <c r="E368" i="11"/>
  <c r="K376" i="11"/>
  <c r="L387" i="11" s="1"/>
  <c r="B365" i="10"/>
  <c r="B367" i="10" s="1"/>
  <c r="B368" i="10" s="1"/>
  <c r="H376" i="14"/>
  <c r="I387" i="14" s="1"/>
  <c r="E368" i="14"/>
  <c r="E368" i="8"/>
  <c r="B367" i="8"/>
  <c r="B368" i="8" s="1"/>
  <c r="K372" i="7"/>
  <c r="H376" i="8"/>
  <c r="I388" i="8" s="1"/>
  <c r="H367" i="7"/>
  <c r="E376" i="7" s="1"/>
  <c r="F389" i="7" s="1"/>
  <c r="E372" i="8"/>
  <c r="E405" i="8" s="1"/>
  <c r="B368" i="7"/>
  <c r="H365" i="12"/>
  <c r="K367" i="12" s="1"/>
  <c r="K372" i="12" s="1"/>
  <c r="K372" i="15"/>
  <c r="H367" i="15"/>
  <c r="B376" i="15" s="1"/>
  <c r="C382" i="15" s="1"/>
  <c r="H365" i="11"/>
  <c r="H367" i="11" s="1"/>
  <c r="B376" i="11" s="1"/>
  <c r="C383" i="11" s="1"/>
  <c r="I384" i="7"/>
  <c r="H396" i="7" s="1"/>
  <c r="H397" i="7" s="1"/>
  <c r="L380" i="7"/>
  <c r="L388" i="7"/>
  <c r="I378" i="7"/>
  <c r="H399" i="7" s="1"/>
  <c r="H400" i="7" s="1"/>
  <c r="I381" i="7"/>
  <c r="H392" i="7" s="1"/>
  <c r="I388" i="7"/>
  <c r="L384" i="7"/>
  <c r="K396" i="7" s="1"/>
  <c r="K397" i="7" s="1"/>
  <c r="L383" i="7"/>
  <c r="I382" i="7"/>
  <c r="I389" i="7"/>
  <c r="L378" i="7"/>
  <c r="K399" i="7" s="1"/>
  <c r="K400" i="7" s="1"/>
  <c r="L385" i="7"/>
  <c r="K398" i="7" s="1"/>
  <c r="I386" i="7"/>
  <c r="B372" i="13"/>
  <c r="I380" i="7"/>
  <c r="I385" i="7"/>
  <c r="H398" i="7" s="1"/>
  <c r="I390" i="7"/>
  <c r="I379" i="7"/>
  <c r="I383" i="7"/>
  <c r="E367" i="13"/>
  <c r="K376" i="13" s="1"/>
  <c r="L385" i="13" s="1"/>
  <c r="K398" i="13" s="1"/>
  <c r="L386" i="7"/>
  <c r="L379" i="7"/>
  <c r="L387" i="7"/>
  <c r="L390" i="7"/>
  <c r="L382" i="7"/>
  <c r="L381" i="7"/>
  <c r="K392" i="7" s="1"/>
  <c r="B363" i="6"/>
  <c r="B366" i="6" s="1"/>
  <c r="H365" i="13"/>
  <c r="H367" i="13" s="1"/>
  <c r="H372" i="13" s="1"/>
  <c r="K405" i="13" s="1"/>
  <c r="H365" i="8"/>
  <c r="H367" i="8" s="1"/>
  <c r="H372" i="8" s="1"/>
  <c r="K405" i="8" s="1"/>
  <c r="E366" i="9"/>
  <c r="H365" i="9"/>
  <c r="B368" i="11"/>
  <c r="K367" i="14"/>
  <c r="K368" i="14" s="1"/>
  <c r="B372" i="15"/>
  <c r="B368" i="15"/>
  <c r="K376" i="15"/>
  <c r="H376" i="15"/>
  <c r="E372" i="15"/>
  <c r="E405" i="15" s="1"/>
  <c r="E368" i="15"/>
  <c r="H365" i="10"/>
  <c r="H367" i="10" s="1"/>
  <c r="L390" i="14"/>
  <c r="L388" i="14"/>
  <c r="L386" i="14"/>
  <c r="L384" i="14"/>
  <c r="K396" i="14" s="1"/>
  <c r="K397" i="14" s="1"/>
  <c r="L382" i="14"/>
  <c r="L380" i="14"/>
  <c r="L378" i="14"/>
  <c r="K399" i="14" s="1"/>
  <c r="K400" i="14" s="1"/>
  <c r="L389" i="14"/>
  <c r="L385" i="14"/>
  <c r="K398" i="14" s="1"/>
  <c r="L381" i="14"/>
  <c r="K392" i="14" s="1"/>
  <c r="L387" i="14"/>
  <c r="L383" i="14"/>
  <c r="L379" i="14"/>
  <c r="E376" i="14"/>
  <c r="H368" i="14"/>
  <c r="B376" i="14"/>
  <c r="H372" i="14"/>
  <c r="K405" i="14" s="1"/>
  <c r="I389" i="11"/>
  <c r="I387" i="11"/>
  <c r="I385" i="11"/>
  <c r="H398" i="11" s="1"/>
  <c r="I383" i="11"/>
  <c r="I381" i="11"/>
  <c r="H392" i="11" s="1"/>
  <c r="I379" i="11"/>
  <c r="I390" i="11"/>
  <c r="I388" i="11"/>
  <c r="I386" i="11"/>
  <c r="I384" i="11"/>
  <c r="H396" i="11" s="1"/>
  <c r="H397" i="11" s="1"/>
  <c r="I382" i="11"/>
  <c r="I380" i="11"/>
  <c r="I378" i="11"/>
  <c r="H399" i="11" s="1"/>
  <c r="H400" i="11" s="1"/>
  <c r="L390" i="8"/>
  <c r="L389" i="8"/>
  <c r="L388" i="8"/>
  <c r="L387" i="8"/>
  <c r="L386" i="8"/>
  <c r="L385" i="8"/>
  <c r="K398" i="8" s="1"/>
  <c r="L384" i="8"/>
  <c r="K396" i="8" s="1"/>
  <c r="K397" i="8" s="1"/>
  <c r="L383" i="8"/>
  <c r="L382" i="8"/>
  <c r="L381" i="8"/>
  <c r="K392" i="8" s="1"/>
  <c r="L380" i="8"/>
  <c r="L379" i="8"/>
  <c r="L378" i="8"/>
  <c r="K399" i="8" s="1"/>
  <c r="K400" i="8" s="1"/>
  <c r="B372" i="6" l="1"/>
  <c r="E367" i="6"/>
  <c r="E372" i="6" s="1"/>
  <c r="E405" i="6" s="1"/>
  <c r="H376" i="12"/>
  <c r="I384" i="12" s="1"/>
  <c r="H396" i="12" s="1"/>
  <c r="H397" i="12" s="1"/>
  <c r="K376" i="12"/>
  <c r="L389" i="12" s="1"/>
  <c r="B372" i="14"/>
  <c r="E368" i="12"/>
  <c r="B368" i="9"/>
  <c r="E367" i="9"/>
  <c r="H376" i="9" s="1"/>
  <c r="I387" i="9" s="1"/>
  <c r="L388" i="11"/>
  <c r="L380" i="11"/>
  <c r="L390" i="11"/>
  <c r="L382" i="11"/>
  <c r="B372" i="10"/>
  <c r="L384" i="11"/>
  <c r="K396" i="11" s="1"/>
  <c r="K397" i="11" s="1"/>
  <c r="L378" i="11"/>
  <c r="K399" i="11" s="1"/>
  <c r="K400" i="11" s="1"/>
  <c r="L386" i="11"/>
  <c r="I382" i="14"/>
  <c r="I390" i="14"/>
  <c r="L381" i="11"/>
  <c r="K392" i="11" s="1"/>
  <c r="L385" i="11"/>
  <c r="K398" i="11" s="1"/>
  <c r="L389" i="11"/>
  <c r="I389" i="14"/>
  <c r="E367" i="10"/>
  <c r="E368" i="10" s="1"/>
  <c r="L379" i="11"/>
  <c r="L383" i="11"/>
  <c r="I381" i="14"/>
  <c r="H392" i="14" s="1"/>
  <c r="I378" i="14"/>
  <c r="H399" i="14" s="1"/>
  <c r="H400" i="14" s="1"/>
  <c r="I386" i="14"/>
  <c r="I385" i="14"/>
  <c r="H398" i="14" s="1"/>
  <c r="I380" i="14"/>
  <c r="I384" i="14"/>
  <c r="H396" i="14" s="1"/>
  <c r="H397" i="14" s="1"/>
  <c r="I388" i="14"/>
  <c r="I379" i="14"/>
  <c r="I383" i="14"/>
  <c r="H368" i="7"/>
  <c r="H372" i="7"/>
  <c r="K405" i="7" s="1"/>
  <c r="B372" i="8"/>
  <c r="F388" i="7"/>
  <c r="I390" i="8"/>
  <c r="F390" i="7"/>
  <c r="F387" i="7"/>
  <c r="I385" i="8"/>
  <c r="H398" i="8" s="1"/>
  <c r="I389" i="8"/>
  <c r="I382" i="8"/>
  <c r="F380" i="7"/>
  <c r="F379" i="7"/>
  <c r="F382" i="7"/>
  <c r="F385" i="7"/>
  <c r="E398" i="7" s="1"/>
  <c r="F384" i="7"/>
  <c r="E396" i="7" s="1"/>
  <c r="E397" i="7" s="1"/>
  <c r="F383" i="7"/>
  <c r="I378" i="8"/>
  <c r="H399" i="8" s="1"/>
  <c r="H400" i="8" s="1"/>
  <c r="I381" i="8"/>
  <c r="H392" i="8" s="1"/>
  <c r="I386" i="8"/>
  <c r="I379" i="8"/>
  <c r="I387" i="8"/>
  <c r="I384" i="8"/>
  <c r="H396" i="8" s="1"/>
  <c r="H397" i="8" s="1"/>
  <c r="I383" i="8"/>
  <c r="I380" i="8"/>
  <c r="B376" i="7"/>
  <c r="C388" i="7" s="1"/>
  <c r="F378" i="7"/>
  <c r="E399" i="7" s="1"/>
  <c r="E400" i="7" s="1"/>
  <c r="F386" i="7"/>
  <c r="F381" i="7"/>
  <c r="E392" i="7" s="1"/>
  <c r="C389" i="15"/>
  <c r="K368" i="12"/>
  <c r="H367" i="12"/>
  <c r="H368" i="12" s="1"/>
  <c r="C380" i="15"/>
  <c r="C379" i="15"/>
  <c r="C386" i="15"/>
  <c r="H368" i="15"/>
  <c r="C378" i="15"/>
  <c r="B399" i="15" s="1"/>
  <c r="B400" i="15" s="1"/>
  <c r="C384" i="15"/>
  <c r="B396" i="15" s="1"/>
  <c r="B397" i="15" s="1"/>
  <c r="C390" i="15"/>
  <c r="E376" i="15"/>
  <c r="F388" i="15" s="1"/>
  <c r="C383" i="15"/>
  <c r="C385" i="15"/>
  <c r="B398" i="15" s="1"/>
  <c r="C387" i="15"/>
  <c r="C388" i="15"/>
  <c r="C381" i="15"/>
  <c r="B392" i="15" s="1"/>
  <c r="H372" i="15"/>
  <c r="K405" i="15" s="1"/>
  <c r="C380" i="11"/>
  <c r="C381" i="11"/>
  <c r="B392" i="11" s="1"/>
  <c r="H372" i="11"/>
  <c r="K405" i="11" s="1"/>
  <c r="C382" i="11"/>
  <c r="C386" i="11"/>
  <c r="C384" i="11"/>
  <c r="B396" i="11" s="1"/>
  <c r="B397" i="11" s="1"/>
  <c r="C385" i="11"/>
  <c r="B398" i="11" s="1"/>
  <c r="H368" i="11"/>
  <c r="C390" i="11"/>
  <c r="C379" i="11"/>
  <c r="C388" i="11"/>
  <c r="C389" i="11"/>
  <c r="C378" i="11"/>
  <c r="B399" i="11" s="1"/>
  <c r="B400" i="11" s="1"/>
  <c r="C387" i="11"/>
  <c r="E376" i="11"/>
  <c r="F390" i="11" s="1"/>
  <c r="K367" i="11"/>
  <c r="K372" i="11" s="1"/>
  <c r="L379" i="13"/>
  <c r="L387" i="13"/>
  <c r="L381" i="13"/>
  <c r="K392" i="13" s="1"/>
  <c r="E372" i="13"/>
  <c r="E405" i="13" s="1"/>
  <c r="H401" i="7"/>
  <c r="L380" i="13"/>
  <c r="K401" i="7"/>
  <c r="L378" i="13"/>
  <c r="K399" i="13" s="1"/>
  <c r="K400" i="13" s="1"/>
  <c r="H365" i="6"/>
  <c r="K367" i="6" s="1"/>
  <c r="L382" i="13"/>
  <c r="L389" i="13"/>
  <c r="E368" i="13"/>
  <c r="K367" i="13"/>
  <c r="K368" i="13" s="1"/>
  <c r="H368" i="13"/>
  <c r="E376" i="13"/>
  <c r="F389" i="13" s="1"/>
  <c r="L386" i="13"/>
  <c r="L384" i="13"/>
  <c r="K396" i="13" s="1"/>
  <c r="K397" i="13" s="1"/>
  <c r="L383" i="13"/>
  <c r="L390" i="13"/>
  <c r="L388" i="13"/>
  <c r="H376" i="13"/>
  <c r="I390" i="13" s="1"/>
  <c r="B376" i="13"/>
  <c r="C389" i="13" s="1"/>
  <c r="H368" i="8"/>
  <c r="E376" i="8"/>
  <c r="F387" i="8" s="1"/>
  <c r="B376" i="8"/>
  <c r="C385" i="8" s="1"/>
  <c r="B398" i="8" s="1"/>
  <c r="K367" i="8"/>
  <c r="K372" i="8" s="1"/>
  <c r="H367" i="9"/>
  <c r="K367" i="9"/>
  <c r="K372" i="14"/>
  <c r="L390" i="15"/>
  <c r="L386" i="15"/>
  <c r="L382" i="15"/>
  <c r="L378" i="15"/>
  <c r="K399" i="15" s="1"/>
  <c r="K400" i="15" s="1"/>
  <c r="L389" i="15"/>
  <c r="L385" i="15"/>
  <c r="K398" i="15" s="1"/>
  <c r="L381" i="15"/>
  <c r="K392" i="15" s="1"/>
  <c r="L388" i="15"/>
  <c r="L384" i="15"/>
  <c r="K396" i="15" s="1"/>
  <c r="K397" i="15" s="1"/>
  <c r="L380" i="15"/>
  <c r="L387" i="15"/>
  <c r="L383" i="15"/>
  <c r="L379" i="15"/>
  <c r="I385" i="15"/>
  <c r="H398" i="15" s="1"/>
  <c r="I388" i="15"/>
  <c r="I386" i="15"/>
  <c r="I383" i="15"/>
  <c r="I380" i="15"/>
  <c r="I384" i="15"/>
  <c r="H396" i="15" s="1"/>
  <c r="H397" i="15" s="1"/>
  <c r="I389" i="15"/>
  <c r="I381" i="15"/>
  <c r="H392" i="15" s="1"/>
  <c r="I390" i="15"/>
  <c r="I378" i="15"/>
  <c r="H399" i="15" s="1"/>
  <c r="H400" i="15" s="1"/>
  <c r="I387" i="15"/>
  <c r="I379" i="15"/>
  <c r="I382" i="15"/>
  <c r="K367" i="10"/>
  <c r="K368" i="10" s="1"/>
  <c r="C390" i="14"/>
  <c r="C389" i="14"/>
  <c r="C388" i="14"/>
  <c r="C387" i="14"/>
  <c r="C386" i="14"/>
  <c r="C385" i="14"/>
  <c r="B398" i="14" s="1"/>
  <c r="C384" i="14"/>
  <c r="B396" i="14" s="1"/>
  <c r="B397" i="14" s="1"/>
  <c r="C383" i="14"/>
  <c r="C382" i="14"/>
  <c r="C381" i="14"/>
  <c r="B392" i="14" s="1"/>
  <c r="C380" i="14"/>
  <c r="C379" i="14"/>
  <c r="C378" i="14"/>
  <c r="B399" i="14" s="1"/>
  <c r="B400" i="14" s="1"/>
  <c r="K401" i="14"/>
  <c r="F390" i="14"/>
  <c r="F388" i="14"/>
  <c r="F386" i="14"/>
  <c r="F384" i="14"/>
  <c r="E396" i="14" s="1"/>
  <c r="E397" i="14" s="1"/>
  <c r="F382" i="14"/>
  <c r="F380" i="14"/>
  <c r="F378" i="14"/>
  <c r="E399" i="14" s="1"/>
  <c r="E400" i="14" s="1"/>
  <c r="F387" i="14"/>
  <c r="F379" i="14"/>
  <c r="F385" i="14"/>
  <c r="E398" i="14" s="1"/>
  <c r="F383" i="14"/>
  <c r="F389" i="14"/>
  <c r="F381" i="14"/>
  <c r="E392" i="14" s="1"/>
  <c r="H401" i="11"/>
  <c r="E376" i="10"/>
  <c r="H368" i="10"/>
  <c r="H372" i="10"/>
  <c r="K405" i="10" s="1"/>
  <c r="B376" i="10"/>
  <c r="K401" i="8"/>
  <c r="H376" i="6" l="1"/>
  <c r="H393" i="15" s="1"/>
  <c r="H394" i="15" s="1"/>
  <c r="H395" i="15" s="1"/>
  <c r="L382" i="12"/>
  <c r="K376" i="6"/>
  <c r="K393" i="15" s="1"/>
  <c r="K394" i="15" s="1"/>
  <c r="K395" i="15" s="1"/>
  <c r="E368" i="6"/>
  <c r="L379" i="12"/>
  <c r="I380" i="12"/>
  <c r="I388" i="12"/>
  <c r="L386" i="12"/>
  <c r="L390" i="12"/>
  <c r="I386" i="12"/>
  <c r="I382" i="12"/>
  <c r="I389" i="12"/>
  <c r="I378" i="12"/>
  <c r="H399" i="12" s="1"/>
  <c r="H400" i="12" s="1"/>
  <c r="I379" i="12"/>
  <c r="I381" i="12"/>
  <c r="H392" i="12" s="1"/>
  <c r="I383" i="12"/>
  <c r="I387" i="12"/>
  <c r="I390" i="12"/>
  <c r="I385" i="12"/>
  <c r="H398" i="12" s="1"/>
  <c r="L385" i="12"/>
  <c r="K398" i="12" s="1"/>
  <c r="L380" i="12"/>
  <c r="L381" i="12"/>
  <c r="K392" i="12" s="1"/>
  <c r="L384" i="12"/>
  <c r="K396" i="12" s="1"/>
  <c r="K397" i="12" s="1"/>
  <c r="L387" i="12"/>
  <c r="L388" i="12"/>
  <c r="L378" i="12"/>
  <c r="K399" i="12" s="1"/>
  <c r="K400" i="12" s="1"/>
  <c r="L383" i="12"/>
  <c r="F388" i="11"/>
  <c r="I390" i="9"/>
  <c r="K376" i="9"/>
  <c r="L388" i="9" s="1"/>
  <c r="E372" i="9"/>
  <c r="E405" i="9" s="1"/>
  <c r="I382" i="9"/>
  <c r="I389" i="9"/>
  <c r="E368" i="9"/>
  <c r="I381" i="9"/>
  <c r="H392" i="9" s="1"/>
  <c r="I385" i="9"/>
  <c r="H398" i="9" s="1"/>
  <c r="I378" i="9"/>
  <c r="H399" i="9" s="1"/>
  <c r="H400" i="9" s="1"/>
  <c r="I386" i="9"/>
  <c r="K401" i="11"/>
  <c r="I380" i="9"/>
  <c r="I384" i="9"/>
  <c r="H396" i="9" s="1"/>
  <c r="H397" i="9" s="1"/>
  <c r="I388" i="9"/>
  <c r="I379" i="9"/>
  <c r="I383" i="9"/>
  <c r="E372" i="10"/>
  <c r="E405" i="10" s="1"/>
  <c r="K376" i="10"/>
  <c r="L387" i="10" s="1"/>
  <c r="H376" i="10"/>
  <c r="I383" i="10" s="1"/>
  <c r="H401" i="14"/>
  <c r="E401" i="7"/>
  <c r="C381" i="7"/>
  <c r="B392" i="7" s="1"/>
  <c r="C382" i="7"/>
  <c r="C389" i="7"/>
  <c r="H401" i="8"/>
  <c r="C384" i="7"/>
  <c r="B396" i="7" s="1"/>
  <c r="B397" i="7" s="1"/>
  <c r="C383" i="7"/>
  <c r="C387" i="7"/>
  <c r="C385" i="7"/>
  <c r="B398" i="7" s="1"/>
  <c r="C378" i="7"/>
  <c r="B399" i="7" s="1"/>
  <c r="B400" i="7" s="1"/>
  <c r="C379" i="7"/>
  <c r="C380" i="7"/>
  <c r="C386" i="7"/>
  <c r="C390" i="7"/>
  <c r="H372" i="12"/>
  <c r="K405" i="12" s="1"/>
  <c r="E376" i="12"/>
  <c r="F388" i="12" s="1"/>
  <c r="B376" i="12"/>
  <c r="C384" i="12" s="1"/>
  <c r="B396" i="12" s="1"/>
  <c r="B397" i="12" s="1"/>
  <c r="B401" i="15"/>
  <c r="F384" i="15"/>
  <c r="E396" i="15" s="1"/>
  <c r="E397" i="15" s="1"/>
  <c r="F390" i="15"/>
  <c r="F386" i="15"/>
  <c r="F378" i="15"/>
  <c r="E399" i="15" s="1"/>
  <c r="E400" i="15" s="1"/>
  <c r="F379" i="15"/>
  <c r="F383" i="15"/>
  <c r="F380" i="15"/>
  <c r="F381" i="15"/>
  <c r="E392" i="15" s="1"/>
  <c r="F385" i="15"/>
  <c r="E398" i="15" s="1"/>
  <c r="F387" i="15"/>
  <c r="F389" i="15"/>
  <c r="F382" i="15"/>
  <c r="H367" i="6"/>
  <c r="H368" i="6" s="1"/>
  <c r="F387" i="11"/>
  <c r="B401" i="11"/>
  <c r="F379" i="11"/>
  <c r="F382" i="11"/>
  <c r="F380" i="11"/>
  <c r="F386" i="11"/>
  <c r="F389" i="11"/>
  <c r="F385" i="11"/>
  <c r="E398" i="11" s="1"/>
  <c r="F381" i="11"/>
  <c r="E392" i="11" s="1"/>
  <c r="K368" i="11"/>
  <c r="F378" i="11"/>
  <c r="E399" i="11" s="1"/>
  <c r="E400" i="11" s="1"/>
  <c r="F383" i="11"/>
  <c r="F384" i="11"/>
  <c r="E396" i="11" s="1"/>
  <c r="E397" i="11" s="1"/>
  <c r="K401" i="13"/>
  <c r="I387" i="13"/>
  <c r="K372" i="13"/>
  <c r="I378" i="13"/>
  <c r="H399" i="13" s="1"/>
  <c r="H400" i="13" s="1"/>
  <c r="I381" i="13"/>
  <c r="H392" i="13" s="1"/>
  <c r="I379" i="13"/>
  <c r="I388" i="13"/>
  <c r="F385" i="13"/>
  <c r="E398" i="13" s="1"/>
  <c r="K368" i="8"/>
  <c r="F384" i="13"/>
  <c r="E396" i="13" s="1"/>
  <c r="E397" i="13" s="1"/>
  <c r="I382" i="13"/>
  <c r="I385" i="13"/>
  <c r="H398" i="13" s="1"/>
  <c r="I384" i="13"/>
  <c r="H396" i="13" s="1"/>
  <c r="H397" i="13" s="1"/>
  <c r="C383" i="13"/>
  <c r="C382" i="13"/>
  <c r="I386" i="13"/>
  <c r="I389" i="13"/>
  <c r="I380" i="13"/>
  <c r="I383" i="13"/>
  <c r="C390" i="13"/>
  <c r="F388" i="13"/>
  <c r="C381" i="13"/>
  <c r="B392" i="13" s="1"/>
  <c r="C386" i="13"/>
  <c r="F381" i="13"/>
  <c r="E392" i="13" s="1"/>
  <c r="F387" i="13"/>
  <c r="C378" i="13"/>
  <c r="B399" i="13" s="1"/>
  <c r="B400" i="13" s="1"/>
  <c r="C384" i="13"/>
  <c r="B396" i="13" s="1"/>
  <c r="B397" i="13" s="1"/>
  <c r="F390" i="13"/>
  <c r="F380" i="13"/>
  <c r="F386" i="13"/>
  <c r="C379" i="13"/>
  <c r="C387" i="13"/>
  <c r="C380" i="13"/>
  <c r="F382" i="13"/>
  <c r="F379" i="13"/>
  <c r="C385" i="13"/>
  <c r="B398" i="13" s="1"/>
  <c r="C388" i="13"/>
  <c r="F378" i="13"/>
  <c r="E399" i="13" s="1"/>
  <c r="E400" i="13" s="1"/>
  <c r="F383" i="13"/>
  <c r="C389" i="8"/>
  <c r="F380" i="8"/>
  <c r="F388" i="8"/>
  <c r="C388" i="8"/>
  <c r="C382" i="8"/>
  <c r="F384" i="8"/>
  <c r="E396" i="8" s="1"/>
  <c r="E397" i="8" s="1"/>
  <c r="C384" i="8"/>
  <c r="B396" i="8" s="1"/>
  <c r="B397" i="8" s="1"/>
  <c r="C381" i="8"/>
  <c r="B392" i="8" s="1"/>
  <c r="C378" i="8"/>
  <c r="B399" i="8" s="1"/>
  <c r="B400" i="8" s="1"/>
  <c r="C383" i="8"/>
  <c r="C386" i="8"/>
  <c r="C390" i="8"/>
  <c r="C380" i="8"/>
  <c r="C379" i="8"/>
  <c r="C387" i="8"/>
  <c r="F381" i="8"/>
  <c r="E392" i="8" s="1"/>
  <c r="F385" i="8"/>
  <c r="E398" i="8" s="1"/>
  <c r="F389" i="8"/>
  <c r="F378" i="8"/>
  <c r="E399" i="8" s="1"/>
  <c r="E400" i="8" s="1"/>
  <c r="F382" i="8"/>
  <c r="F386" i="8"/>
  <c r="F390" i="8"/>
  <c r="F379" i="8"/>
  <c r="F383" i="8"/>
  <c r="H372" i="9"/>
  <c r="K405" i="9" s="1"/>
  <c r="B376" i="9"/>
  <c r="E376" i="9"/>
  <c r="H368" i="9"/>
  <c r="K372" i="9"/>
  <c r="K368" i="9"/>
  <c r="K372" i="10"/>
  <c r="K401" i="15"/>
  <c r="H401" i="15"/>
  <c r="E401" i="14"/>
  <c r="B401" i="14"/>
  <c r="C390" i="10"/>
  <c r="C389" i="10"/>
  <c r="C388" i="10"/>
  <c r="C387" i="10"/>
  <c r="C386" i="10"/>
  <c r="C385" i="10"/>
  <c r="B398" i="10" s="1"/>
  <c r="C384" i="10"/>
  <c r="B396" i="10" s="1"/>
  <c r="B397" i="10" s="1"/>
  <c r="C383" i="10"/>
  <c r="C382" i="10"/>
  <c r="C381" i="10"/>
  <c r="B392" i="10" s="1"/>
  <c r="C380" i="10"/>
  <c r="C379" i="10"/>
  <c r="C378" i="10"/>
  <c r="B399" i="10" s="1"/>
  <c r="B400" i="10" s="1"/>
  <c r="F390" i="10"/>
  <c r="F388" i="10"/>
  <c r="F386" i="10"/>
  <c r="F384" i="10"/>
  <c r="E396" i="10" s="1"/>
  <c r="E397" i="10" s="1"/>
  <c r="F382" i="10"/>
  <c r="F380" i="10"/>
  <c r="F378" i="10"/>
  <c r="E399" i="10" s="1"/>
  <c r="E400" i="10" s="1"/>
  <c r="F389" i="10"/>
  <c r="F385" i="10"/>
  <c r="E398" i="10" s="1"/>
  <c r="F381" i="10"/>
  <c r="E392" i="10" s="1"/>
  <c r="F387" i="10"/>
  <c r="F383" i="10"/>
  <c r="F379" i="10"/>
  <c r="K368" i="6"/>
  <c r="K372" i="6"/>
  <c r="I386" i="10" l="1"/>
  <c r="H393" i="12"/>
  <c r="H394" i="12" s="1"/>
  <c r="H395" i="12" s="1"/>
  <c r="I380" i="6"/>
  <c r="H393" i="6"/>
  <c r="H394" i="6" s="1"/>
  <c r="I389" i="6"/>
  <c r="I384" i="6"/>
  <c r="H396" i="6" s="1"/>
  <c r="H397" i="6" s="1"/>
  <c r="H393" i="9"/>
  <c r="H394" i="9" s="1"/>
  <c r="H395" i="9" s="1"/>
  <c r="H393" i="14"/>
  <c r="H394" i="14" s="1"/>
  <c r="H395" i="14" s="1"/>
  <c r="H403" i="14" s="1"/>
  <c r="I390" i="6"/>
  <c r="I387" i="6"/>
  <c r="I378" i="6"/>
  <c r="H399" i="6" s="1"/>
  <c r="H400" i="6" s="1"/>
  <c r="I388" i="6"/>
  <c r="K393" i="14"/>
  <c r="K394" i="14" s="1"/>
  <c r="K395" i="14" s="1"/>
  <c r="K403" i="14" s="1"/>
  <c r="K406" i="14" s="1"/>
  <c r="I383" i="6"/>
  <c r="H393" i="13"/>
  <c r="H394" i="13" s="1"/>
  <c r="H395" i="13" s="1"/>
  <c r="I386" i="6"/>
  <c r="I385" i="6"/>
  <c r="H398" i="6" s="1"/>
  <c r="H393" i="8"/>
  <c r="H394" i="8" s="1"/>
  <c r="H395" i="8" s="1"/>
  <c r="H403" i="8" s="1"/>
  <c r="H393" i="11"/>
  <c r="H394" i="11" s="1"/>
  <c r="H395" i="11" s="1"/>
  <c r="H403" i="11" s="1"/>
  <c r="H406" i="11" s="1"/>
  <c r="I382" i="6"/>
  <c r="I381" i="6"/>
  <c r="H392" i="6" s="1"/>
  <c r="I379" i="6"/>
  <c r="H393" i="7"/>
  <c r="H394" i="7" s="1"/>
  <c r="H395" i="7" s="1"/>
  <c r="H403" i="7" s="1"/>
  <c r="H406" i="7" s="1"/>
  <c r="H393" i="10"/>
  <c r="H394" i="10" s="1"/>
  <c r="L385" i="6"/>
  <c r="K398" i="6" s="1"/>
  <c r="L380" i="6"/>
  <c r="K393" i="8"/>
  <c r="K394" i="8" s="1"/>
  <c r="K395" i="8" s="1"/>
  <c r="K403" i="8" s="1"/>
  <c r="K406" i="8" s="1"/>
  <c r="L378" i="6"/>
  <c r="K399" i="6" s="1"/>
  <c r="K400" i="6" s="1"/>
  <c r="L387" i="6"/>
  <c r="L382" i="6"/>
  <c r="L381" i="6"/>
  <c r="K392" i="6" s="1"/>
  <c r="K393" i="6"/>
  <c r="K394" i="6" s="1"/>
  <c r="L390" i="6"/>
  <c r="L379" i="6"/>
  <c r="K393" i="11"/>
  <c r="K394" i="11" s="1"/>
  <c r="K395" i="11" s="1"/>
  <c r="K403" i="11" s="1"/>
  <c r="K406" i="11" s="1"/>
  <c r="K393" i="13"/>
  <c r="K394" i="13" s="1"/>
  <c r="K395" i="13" s="1"/>
  <c r="K403" i="13" s="1"/>
  <c r="K406" i="13" s="1"/>
  <c r="L388" i="6"/>
  <c r="L383" i="6"/>
  <c r="K393" i="7"/>
  <c r="K394" i="7" s="1"/>
  <c r="K395" i="7" s="1"/>
  <c r="K403" i="7" s="1"/>
  <c r="K406" i="7" s="1"/>
  <c r="K393" i="10"/>
  <c r="K394" i="10" s="1"/>
  <c r="K393" i="12"/>
  <c r="K394" i="12" s="1"/>
  <c r="K395" i="12" s="1"/>
  <c r="L384" i="6"/>
  <c r="K396" i="6" s="1"/>
  <c r="K397" i="6" s="1"/>
  <c r="L386" i="6"/>
  <c r="L389" i="6"/>
  <c r="K393" i="9"/>
  <c r="K394" i="9" s="1"/>
  <c r="H401" i="12"/>
  <c r="K401" i="12"/>
  <c r="L383" i="9"/>
  <c r="L379" i="9"/>
  <c r="L378" i="9"/>
  <c r="K399" i="9" s="1"/>
  <c r="K400" i="9" s="1"/>
  <c r="L380" i="9"/>
  <c r="L382" i="9"/>
  <c r="L387" i="9"/>
  <c r="L389" i="9"/>
  <c r="L386" i="9"/>
  <c r="L390" i="9"/>
  <c r="L385" i="9"/>
  <c r="K398" i="9" s="1"/>
  <c r="L384" i="9"/>
  <c r="K396" i="9" s="1"/>
  <c r="K397" i="9" s="1"/>
  <c r="L381" i="9"/>
  <c r="K392" i="9" s="1"/>
  <c r="H401" i="9"/>
  <c r="L384" i="10"/>
  <c r="K396" i="10" s="1"/>
  <c r="K397" i="10" s="1"/>
  <c r="L381" i="10"/>
  <c r="K392" i="10" s="1"/>
  <c r="L380" i="10"/>
  <c r="L385" i="10"/>
  <c r="K398" i="10" s="1"/>
  <c r="I379" i="10"/>
  <c r="I385" i="10"/>
  <c r="H398" i="10" s="1"/>
  <c r="I381" i="10"/>
  <c r="H392" i="10" s="1"/>
  <c r="I380" i="10"/>
  <c r="L378" i="10"/>
  <c r="K399" i="10" s="1"/>
  <c r="K400" i="10" s="1"/>
  <c r="L390" i="10"/>
  <c r="L386" i="10"/>
  <c r="L383" i="10"/>
  <c r="I388" i="10"/>
  <c r="L379" i="10"/>
  <c r="L389" i="10"/>
  <c r="L382" i="10"/>
  <c r="L388" i="10"/>
  <c r="B401" i="7"/>
  <c r="I384" i="10"/>
  <c r="H396" i="10" s="1"/>
  <c r="H397" i="10" s="1"/>
  <c r="I378" i="10"/>
  <c r="H399" i="10" s="1"/>
  <c r="H400" i="10" s="1"/>
  <c r="I389" i="10"/>
  <c r="I390" i="10"/>
  <c r="I387" i="10"/>
  <c r="I382" i="10"/>
  <c r="F381" i="12"/>
  <c r="E392" i="12" s="1"/>
  <c r="C379" i="12"/>
  <c r="F383" i="12"/>
  <c r="F382" i="12"/>
  <c r="F385" i="12"/>
  <c r="E398" i="12" s="1"/>
  <c r="F379" i="12"/>
  <c r="F384" i="12"/>
  <c r="E396" i="12" s="1"/>
  <c r="E397" i="12" s="1"/>
  <c r="F378" i="12"/>
  <c r="E399" i="12" s="1"/>
  <c r="E400" i="12" s="1"/>
  <c r="F389" i="12"/>
  <c r="C387" i="12"/>
  <c r="C385" i="12"/>
  <c r="B398" i="12" s="1"/>
  <c r="C388" i="12"/>
  <c r="F380" i="12"/>
  <c r="C380" i="12"/>
  <c r="F387" i="12"/>
  <c r="F386" i="12"/>
  <c r="F390" i="12"/>
  <c r="C381" i="12"/>
  <c r="B392" i="12" s="1"/>
  <c r="C383" i="12"/>
  <c r="C382" i="12"/>
  <c r="C389" i="12"/>
  <c r="C378" i="12"/>
  <c r="B399" i="12" s="1"/>
  <c r="B400" i="12" s="1"/>
  <c r="C390" i="12"/>
  <c r="C386" i="12"/>
  <c r="E401" i="15"/>
  <c r="E376" i="6"/>
  <c r="E393" i="15" s="1"/>
  <c r="E394" i="15" s="1"/>
  <c r="E395" i="15" s="1"/>
  <c r="B376" i="6"/>
  <c r="B393" i="15" s="1"/>
  <c r="B394" i="15" s="1"/>
  <c r="B395" i="15" s="1"/>
  <c r="B403" i="15" s="1"/>
  <c r="B406" i="15" s="1"/>
  <c r="H372" i="6"/>
  <c r="K405" i="6" s="1"/>
  <c r="E401" i="11"/>
  <c r="H401" i="13"/>
  <c r="B401" i="13"/>
  <c r="E401" i="13"/>
  <c r="B401" i="8"/>
  <c r="E401" i="8"/>
  <c r="F389" i="9"/>
  <c r="F386" i="9"/>
  <c r="F378" i="9"/>
  <c r="E399" i="9" s="1"/>
  <c r="E400" i="9" s="1"/>
  <c r="F379" i="9"/>
  <c r="F390" i="9"/>
  <c r="F385" i="9"/>
  <c r="E398" i="9" s="1"/>
  <c r="F388" i="9"/>
  <c r="F383" i="9"/>
  <c r="F384" i="9"/>
  <c r="E396" i="9" s="1"/>
  <c r="E397" i="9" s="1"/>
  <c r="F387" i="9"/>
  <c r="F382" i="9"/>
  <c r="F380" i="9"/>
  <c r="F381" i="9"/>
  <c r="E392" i="9" s="1"/>
  <c r="C389" i="9"/>
  <c r="C385" i="9"/>
  <c r="B398" i="9" s="1"/>
  <c r="C381" i="9"/>
  <c r="B392" i="9" s="1"/>
  <c r="C387" i="9"/>
  <c r="C383" i="9"/>
  <c r="C390" i="9"/>
  <c r="C382" i="9"/>
  <c r="C388" i="9"/>
  <c r="C384" i="9"/>
  <c r="B396" i="9" s="1"/>
  <c r="B397" i="9" s="1"/>
  <c r="C380" i="9"/>
  <c r="C379" i="9"/>
  <c r="C386" i="9"/>
  <c r="C378" i="9"/>
  <c r="B399" i="9" s="1"/>
  <c r="B400" i="9" s="1"/>
  <c r="H403" i="15"/>
  <c r="H406" i="15" s="1"/>
  <c r="K403" i="15"/>
  <c r="K406" i="15" s="1"/>
  <c r="E401" i="10"/>
  <c r="B401" i="10"/>
  <c r="K401" i="10" l="1"/>
  <c r="H395" i="6"/>
  <c r="H401" i="6"/>
  <c r="B405" i="14"/>
  <c r="E407" i="14" s="1"/>
  <c r="H395" i="10"/>
  <c r="K401" i="6"/>
  <c r="B405" i="7"/>
  <c r="B407" i="7" s="1"/>
  <c r="B405" i="8"/>
  <c r="E407" i="8" s="1"/>
  <c r="K395" i="9"/>
  <c r="K395" i="10"/>
  <c r="K395" i="6"/>
  <c r="K403" i="12"/>
  <c r="K406" i="12" s="1"/>
  <c r="H403" i="12"/>
  <c r="H406" i="14"/>
  <c r="K401" i="9"/>
  <c r="H403" i="9"/>
  <c r="H406" i="9" s="1"/>
  <c r="B405" i="11"/>
  <c r="E407" i="11" s="1"/>
  <c r="H401" i="10"/>
  <c r="E401" i="12"/>
  <c r="H406" i="8"/>
  <c r="B393" i="14"/>
  <c r="B394" i="14" s="1"/>
  <c r="B395" i="14" s="1"/>
  <c r="B403" i="14" s="1"/>
  <c r="B406" i="14" s="1"/>
  <c r="B401" i="12"/>
  <c r="E403" i="15"/>
  <c r="E406" i="15" s="1"/>
  <c r="C384" i="6"/>
  <c r="B396" i="6" s="1"/>
  <c r="B397" i="6" s="1"/>
  <c r="B393" i="7"/>
  <c r="B394" i="7" s="1"/>
  <c r="B395" i="7" s="1"/>
  <c r="B403" i="7" s="1"/>
  <c r="B406" i="7" s="1"/>
  <c r="F390" i="6"/>
  <c r="C379" i="6"/>
  <c r="C387" i="6"/>
  <c r="C380" i="6"/>
  <c r="C388" i="6"/>
  <c r="H403" i="13"/>
  <c r="H406" i="13" s="1"/>
  <c r="B393" i="9"/>
  <c r="B394" i="9" s="1"/>
  <c r="B395" i="9" s="1"/>
  <c r="C383" i="6"/>
  <c r="B393" i="8"/>
  <c r="B394" i="8" s="1"/>
  <c r="B395" i="8" s="1"/>
  <c r="B403" i="8" s="1"/>
  <c r="B406" i="8" s="1"/>
  <c r="E393" i="10"/>
  <c r="E394" i="10" s="1"/>
  <c r="E395" i="10" s="1"/>
  <c r="E403" i="10" s="1"/>
  <c r="E406" i="10" s="1"/>
  <c r="E393" i="13"/>
  <c r="E394" i="13" s="1"/>
  <c r="E395" i="13" s="1"/>
  <c r="E403" i="13" s="1"/>
  <c r="E406" i="13" s="1"/>
  <c r="F386" i="6"/>
  <c r="F378" i="6"/>
  <c r="E399" i="6" s="1"/>
  <c r="E400" i="6" s="1"/>
  <c r="F382" i="6"/>
  <c r="F379" i="6"/>
  <c r="E393" i="8"/>
  <c r="E394" i="8" s="1"/>
  <c r="E395" i="8" s="1"/>
  <c r="E403" i="8" s="1"/>
  <c r="E406" i="8" s="1"/>
  <c r="E393" i="9"/>
  <c r="E394" i="9" s="1"/>
  <c r="E395" i="9" s="1"/>
  <c r="F380" i="6"/>
  <c r="F384" i="6"/>
  <c r="E396" i="6" s="1"/>
  <c r="E397" i="6" s="1"/>
  <c r="F388" i="6"/>
  <c r="E393" i="7"/>
  <c r="E394" i="7" s="1"/>
  <c r="E395" i="7" s="1"/>
  <c r="E403" i="7" s="1"/>
  <c r="E406" i="7" s="1"/>
  <c r="E393" i="12"/>
  <c r="E394" i="12" s="1"/>
  <c r="E395" i="12" s="1"/>
  <c r="E393" i="6"/>
  <c r="E394" i="6" s="1"/>
  <c r="F381" i="6"/>
  <c r="E392" i="6" s="1"/>
  <c r="F385" i="6"/>
  <c r="E398" i="6" s="1"/>
  <c r="F389" i="6"/>
  <c r="E393" i="11"/>
  <c r="E394" i="11" s="1"/>
  <c r="E395" i="11" s="1"/>
  <c r="E403" i="11" s="1"/>
  <c r="E406" i="11" s="1"/>
  <c r="E393" i="14"/>
  <c r="E394" i="14" s="1"/>
  <c r="E395" i="14" s="1"/>
  <c r="E403" i="14" s="1"/>
  <c r="E406" i="14" s="1"/>
  <c r="F383" i="6"/>
  <c r="F387" i="6"/>
  <c r="B393" i="6"/>
  <c r="B394" i="6" s="1"/>
  <c r="C381" i="6"/>
  <c r="B392" i="6" s="1"/>
  <c r="C385" i="6"/>
  <c r="B398" i="6" s="1"/>
  <c r="C389" i="6"/>
  <c r="B393" i="12"/>
  <c r="B394" i="12" s="1"/>
  <c r="B395" i="12" s="1"/>
  <c r="B393" i="13"/>
  <c r="B394" i="13" s="1"/>
  <c r="B395" i="13" s="1"/>
  <c r="B403" i="13" s="1"/>
  <c r="B406" i="13" s="1"/>
  <c r="C378" i="6"/>
  <c r="B399" i="6" s="1"/>
  <c r="B400" i="6" s="1"/>
  <c r="C382" i="6"/>
  <c r="C386" i="6"/>
  <c r="C390" i="6"/>
  <c r="B393" i="10"/>
  <c r="B394" i="10" s="1"/>
  <c r="B395" i="10" s="1"/>
  <c r="B403" i="10" s="1"/>
  <c r="B406" i="10" s="1"/>
  <c r="B393" i="11"/>
  <c r="B394" i="11" s="1"/>
  <c r="B395" i="11" s="1"/>
  <c r="B403" i="11" s="1"/>
  <c r="B406" i="11" s="1"/>
  <c r="E401" i="9"/>
  <c r="B401" i="9"/>
  <c r="B405" i="15"/>
  <c r="B407" i="15" s="1"/>
  <c r="K403" i="10" l="1"/>
  <c r="K406" i="10" s="1"/>
  <c r="H403" i="6"/>
  <c r="H406" i="6" s="1"/>
  <c r="B407" i="14"/>
  <c r="B408" i="14" s="1"/>
  <c r="H403" i="10"/>
  <c r="H406" i="10" s="1"/>
  <c r="E407" i="7"/>
  <c r="E412" i="7" s="1"/>
  <c r="E445" i="7" s="1"/>
  <c r="B407" i="8"/>
  <c r="B408" i="8" s="1"/>
  <c r="K403" i="6"/>
  <c r="K406" i="6" s="1"/>
  <c r="K403" i="9"/>
  <c r="K406" i="9" s="1"/>
  <c r="B405" i="12"/>
  <c r="E407" i="12" s="1"/>
  <c r="K416" i="12" s="1"/>
  <c r="H406" i="12"/>
  <c r="H405" i="15"/>
  <c r="H407" i="15" s="1"/>
  <c r="H408" i="15" s="1"/>
  <c r="B407" i="11"/>
  <c r="B408" i="11" s="1"/>
  <c r="B403" i="12"/>
  <c r="B406" i="12" s="1"/>
  <c r="E403" i="12"/>
  <c r="E406" i="12" s="1"/>
  <c r="H405" i="14"/>
  <c r="H407" i="14" s="1"/>
  <c r="B405" i="13"/>
  <c r="B407" i="13" s="1"/>
  <c r="B412" i="13" s="1"/>
  <c r="E401" i="6"/>
  <c r="B395" i="6"/>
  <c r="E395" i="6"/>
  <c r="H405" i="11"/>
  <c r="K407" i="11" s="1"/>
  <c r="K412" i="11" s="1"/>
  <c r="H405" i="7"/>
  <c r="H407" i="7" s="1"/>
  <c r="B416" i="7" s="1"/>
  <c r="B401" i="6"/>
  <c r="E403" i="9"/>
  <c r="E406" i="9" s="1"/>
  <c r="H405" i="13"/>
  <c r="K407" i="13" s="1"/>
  <c r="K408" i="13" s="1"/>
  <c r="H405" i="8"/>
  <c r="H407" i="8" s="1"/>
  <c r="B403" i="9"/>
  <c r="B406" i="9" s="1"/>
  <c r="H405" i="10"/>
  <c r="K407" i="10" s="1"/>
  <c r="E407" i="15"/>
  <c r="E412" i="15" s="1"/>
  <c r="E445" i="15" s="1"/>
  <c r="B408" i="15"/>
  <c r="B412" i="15"/>
  <c r="E408" i="14"/>
  <c r="K416" i="14"/>
  <c r="E412" i="14"/>
  <c r="E445" i="14" s="1"/>
  <c r="H416" i="14"/>
  <c r="K416" i="11"/>
  <c r="H416" i="11"/>
  <c r="E408" i="11"/>
  <c r="E412" i="11"/>
  <c r="E445" i="11" s="1"/>
  <c r="K416" i="8"/>
  <c r="E408" i="8"/>
  <c r="H416" i="8"/>
  <c r="E412" i="8"/>
  <c r="E445" i="8" s="1"/>
  <c r="B408" i="7"/>
  <c r="B412" i="7"/>
  <c r="B412" i="14" l="1"/>
  <c r="B412" i="8"/>
  <c r="B405" i="10"/>
  <c r="E407" i="10" s="1"/>
  <c r="H416" i="10" s="1"/>
  <c r="H416" i="7"/>
  <c r="I428" i="7" s="1"/>
  <c r="E408" i="7"/>
  <c r="K416" i="7"/>
  <c r="L428" i="7" s="1"/>
  <c r="B405" i="6"/>
  <c r="E407" i="6" s="1"/>
  <c r="K416" i="6" s="1"/>
  <c r="K433" i="15" s="1"/>
  <c r="K434" i="15" s="1"/>
  <c r="B405" i="9"/>
  <c r="E407" i="9" s="1"/>
  <c r="E408" i="9" s="1"/>
  <c r="E412" i="12"/>
  <c r="E445" i="12" s="1"/>
  <c r="H416" i="12"/>
  <c r="I427" i="12" s="1"/>
  <c r="B412" i="11"/>
  <c r="B407" i="12"/>
  <c r="B408" i="12" s="1"/>
  <c r="E408" i="12"/>
  <c r="H412" i="15"/>
  <c r="K445" i="15" s="1"/>
  <c r="E416" i="15"/>
  <c r="F427" i="15" s="1"/>
  <c r="B416" i="15"/>
  <c r="C428" i="15" s="1"/>
  <c r="K407" i="15"/>
  <c r="K408" i="15" s="1"/>
  <c r="B403" i="6"/>
  <c r="B406" i="6" s="1"/>
  <c r="K407" i="7"/>
  <c r="K408" i="7" s="1"/>
  <c r="H405" i="12"/>
  <c r="K407" i="12" s="1"/>
  <c r="K412" i="12" s="1"/>
  <c r="H408" i="7"/>
  <c r="E416" i="7"/>
  <c r="F430" i="7" s="1"/>
  <c r="H412" i="7"/>
  <c r="K445" i="7" s="1"/>
  <c r="E403" i="6"/>
  <c r="E406" i="6" s="1"/>
  <c r="B408" i="13"/>
  <c r="K407" i="14"/>
  <c r="K412" i="14" s="1"/>
  <c r="E407" i="13"/>
  <c r="H416" i="13" s="1"/>
  <c r="I429" i="13" s="1"/>
  <c r="K408" i="11"/>
  <c r="H407" i="11"/>
  <c r="H412" i="11" s="1"/>
  <c r="K445" i="11" s="1"/>
  <c r="K412" i="13"/>
  <c r="H407" i="13"/>
  <c r="E416" i="13" s="1"/>
  <c r="F424" i="13" s="1"/>
  <c r="E436" i="13" s="1"/>
  <c r="E437" i="13" s="1"/>
  <c r="K407" i="8"/>
  <c r="K412" i="8" s="1"/>
  <c r="H407" i="10"/>
  <c r="B416" i="10" s="1"/>
  <c r="H405" i="9"/>
  <c r="H416" i="15"/>
  <c r="I427" i="15" s="1"/>
  <c r="E408" i="15"/>
  <c r="K416" i="15"/>
  <c r="L429" i="15" s="1"/>
  <c r="L430" i="14"/>
  <c r="L429" i="14"/>
  <c r="L428" i="14"/>
  <c r="L427" i="14"/>
  <c r="L426" i="14"/>
  <c r="L425" i="14"/>
  <c r="K438" i="14" s="1"/>
  <c r="L424" i="14"/>
  <c r="K436" i="14" s="1"/>
  <c r="K437" i="14" s="1"/>
  <c r="L423" i="14"/>
  <c r="L422" i="14"/>
  <c r="L421" i="14"/>
  <c r="K432" i="14" s="1"/>
  <c r="L420" i="14"/>
  <c r="L419" i="14"/>
  <c r="L418" i="14"/>
  <c r="K439" i="14" s="1"/>
  <c r="K440" i="14" s="1"/>
  <c r="B416" i="14"/>
  <c r="H412" i="14"/>
  <c r="K445" i="14" s="1"/>
  <c r="H408" i="14"/>
  <c r="E416" i="14"/>
  <c r="I430" i="14"/>
  <c r="I426" i="14"/>
  <c r="I422" i="14"/>
  <c r="I418" i="14"/>
  <c r="H439" i="14" s="1"/>
  <c r="H440" i="14" s="1"/>
  <c r="I429" i="14"/>
  <c r="I425" i="14"/>
  <c r="H438" i="14" s="1"/>
  <c r="I421" i="14"/>
  <c r="H432" i="14" s="1"/>
  <c r="I428" i="14"/>
  <c r="I424" i="14"/>
  <c r="H436" i="14" s="1"/>
  <c r="H437" i="14" s="1"/>
  <c r="I420" i="14"/>
  <c r="I427" i="14"/>
  <c r="I423" i="14"/>
  <c r="I419" i="14"/>
  <c r="L430" i="12"/>
  <c r="L429" i="12"/>
  <c r="L428" i="12"/>
  <c r="L427" i="12"/>
  <c r="L426" i="12"/>
  <c r="L425" i="12"/>
  <c r="K438" i="12" s="1"/>
  <c r="L424" i="12"/>
  <c r="K436" i="12" s="1"/>
  <c r="K437" i="12" s="1"/>
  <c r="L423" i="12"/>
  <c r="L422" i="12"/>
  <c r="L421" i="12"/>
  <c r="K432" i="12" s="1"/>
  <c r="L420" i="12"/>
  <c r="L419" i="12"/>
  <c r="L418" i="12"/>
  <c r="K439" i="12" s="1"/>
  <c r="K440" i="12" s="1"/>
  <c r="L430" i="11"/>
  <c r="L429" i="11"/>
  <c r="L428" i="11"/>
  <c r="L427" i="11"/>
  <c r="L426" i="11"/>
  <c r="L425" i="11"/>
  <c r="K438" i="11" s="1"/>
  <c r="L424" i="11"/>
  <c r="K436" i="11" s="1"/>
  <c r="K437" i="11" s="1"/>
  <c r="L423" i="11"/>
  <c r="L422" i="11"/>
  <c r="L421" i="11"/>
  <c r="K432" i="11" s="1"/>
  <c r="L420" i="11"/>
  <c r="L419" i="11"/>
  <c r="L418" i="11"/>
  <c r="K439" i="11" s="1"/>
  <c r="K440" i="11" s="1"/>
  <c r="I429" i="11"/>
  <c r="I427" i="11"/>
  <c r="I425" i="11"/>
  <c r="H438" i="11" s="1"/>
  <c r="I423" i="11"/>
  <c r="I421" i="11"/>
  <c r="H432" i="11" s="1"/>
  <c r="I419" i="11"/>
  <c r="I430" i="11"/>
  <c r="I428" i="11"/>
  <c r="I426" i="11"/>
  <c r="I424" i="11"/>
  <c r="H436" i="11" s="1"/>
  <c r="H437" i="11" s="1"/>
  <c r="I422" i="11"/>
  <c r="I420" i="11"/>
  <c r="I418" i="11"/>
  <c r="H439" i="11" s="1"/>
  <c r="H440" i="11" s="1"/>
  <c r="K412" i="10"/>
  <c r="K408" i="10"/>
  <c r="I430" i="8"/>
  <c r="I428" i="8"/>
  <c r="I426" i="8"/>
  <c r="I424" i="8"/>
  <c r="H436" i="8" s="1"/>
  <c r="H437" i="8" s="1"/>
  <c r="I422" i="8"/>
  <c r="I420" i="8"/>
  <c r="I418" i="8"/>
  <c r="H439" i="8" s="1"/>
  <c r="H440" i="8" s="1"/>
  <c r="I427" i="8"/>
  <c r="I423" i="8"/>
  <c r="I419" i="8"/>
  <c r="I429" i="8"/>
  <c r="I425" i="8"/>
  <c r="H438" i="8" s="1"/>
  <c r="I421" i="8"/>
  <c r="H432" i="8" s="1"/>
  <c r="B416" i="8"/>
  <c r="H412" i="8"/>
  <c r="K445" i="8" s="1"/>
  <c r="H408" i="8"/>
  <c r="E416" i="8"/>
  <c r="L430" i="8"/>
  <c r="L429" i="8"/>
  <c r="L428" i="8"/>
  <c r="L427" i="8"/>
  <c r="L426" i="8"/>
  <c r="L425" i="8"/>
  <c r="K438" i="8" s="1"/>
  <c r="L424" i="8"/>
  <c r="K436" i="8" s="1"/>
  <c r="K437" i="8" s="1"/>
  <c r="L423" i="8"/>
  <c r="L422" i="8"/>
  <c r="L421" i="8"/>
  <c r="K432" i="8" s="1"/>
  <c r="L420" i="8"/>
  <c r="L419" i="8"/>
  <c r="L418" i="8"/>
  <c r="K439" i="8" s="1"/>
  <c r="K440" i="8" s="1"/>
  <c r="C430" i="7"/>
  <c r="C429" i="7"/>
  <c r="C428" i="7"/>
  <c r="C427" i="7"/>
  <c r="C426" i="7"/>
  <c r="C425" i="7"/>
  <c r="B438" i="7" s="1"/>
  <c r="C424" i="7"/>
  <c r="B436" i="7" s="1"/>
  <c r="B437" i="7" s="1"/>
  <c r="C423" i="7"/>
  <c r="C422" i="7"/>
  <c r="C421" i="7"/>
  <c r="B432" i="7" s="1"/>
  <c r="C420" i="7"/>
  <c r="C419" i="7"/>
  <c r="C418" i="7"/>
  <c r="B439" i="7" s="1"/>
  <c r="B440" i="7" s="1"/>
  <c r="L430" i="7" l="1"/>
  <c r="E412" i="10"/>
  <c r="E445" i="10" s="1"/>
  <c r="E408" i="10"/>
  <c r="K416" i="10"/>
  <c r="L430" i="10" s="1"/>
  <c r="I421" i="7"/>
  <c r="H432" i="7" s="1"/>
  <c r="I426" i="7"/>
  <c r="I429" i="7"/>
  <c r="I418" i="7"/>
  <c r="H439" i="7" s="1"/>
  <c r="H440" i="7" s="1"/>
  <c r="H416" i="9"/>
  <c r="I430" i="9" s="1"/>
  <c r="B407" i="10"/>
  <c r="B412" i="10" s="1"/>
  <c r="I422" i="7"/>
  <c r="I430" i="7"/>
  <c r="I425" i="7"/>
  <c r="H438" i="7" s="1"/>
  <c r="E408" i="6"/>
  <c r="L419" i="7"/>
  <c r="L418" i="7"/>
  <c r="K439" i="7" s="1"/>
  <c r="K440" i="7" s="1"/>
  <c r="L429" i="7"/>
  <c r="L423" i="7"/>
  <c r="L425" i="7"/>
  <c r="K438" i="7" s="1"/>
  <c r="L421" i="7"/>
  <c r="K432" i="7" s="1"/>
  <c r="L426" i="7"/>
  <c r="L422" i="7"/>
  <c r="L427" i="7"/>
  <c r="L420" i="7"/>
  <c r="L424" i="7"/>
  <c r="K436" i="7" s="1"/>
  <c r="K437" i="7" s="1"/>
  <c r="B407" i="6"/>
  <c r="B408" i="6" s="1"/>
  <c r="I419" i="7"/>
  <c r="I423" i="7"/>
  <c r="I427" i="7"/>
  <c r="I420" i="7"/>
  <c r="I424" i="7"/>
  <c r="H436" i="7" s="1"/>
  <c r="H437" i="7" s="1"/>
  <c r="H416" i="6"/>
  <c r="H433" i="15" s="1"/>
  <c r="H434" i="15" s="1"/>
  <c r="E412" i="6"/>
  <c r="E445" i="6" s="1"/>
  <c r="E412" i="9"/>
  <c r="E445" i="9" s="1"/>
  <c r="F420" i="15"/>
  <c r="B407" i="9"/>
  <c r="B408" i="9" s="1"/>
  <c r="K416" i="9"/>
  <c r="L427" i="9" s="1"/>
  <c r="I429" i="12"/>
  <c r="I430" i="12"/>
  <c r="I422" i="12"/>
  <c r="I421" i="12"/>
  <c r="H432" i="12" s="1"/>
  <c r="I418" i="12"/>
  <c r="H439" i="12" s="1"/>
  <c r="H440" i="12" s="1"/>
  <c r="I426" i="12"/>
  <c r="I425" i="12"/>
  <c r="H438" i="12" s="1"/>
  <c r="I420" i="12"/>
  <c r="I424" i="12"/>
  <c r="H436" i="12" s="1"/>
  <c r="H437" i="12" s="1"/>
  <c r="I428" i="12"/>
  <c r="I419" i="12"/>
  <c r="I423" i="12"/>
  <c r="B412" i="12"/>
  <c r="H441" i="14"/>
  <c r="C422" i="15"/>
  <c r="C419" i="15"/>
  <c r="K412" i="15"/>
  <c r="C429" i="15"/>
  <c r="C421" i="15"/>
  <c r="B432" i="15" s="1"/>
  <c r="C424" i="15"/>
  <c r="B436" i="15" s="1"/>
  <c r="B437" i="15" s="1"/>
  <c r="C427" i="15"/>
  <c r="C430" i="15"/>
  <c r="C423" i="15"/>
  <c r="C418" i="15"/>
  <c r="B439" i="15" s="1"/>
  <c r="B440" i="15" s="1"/>
  <c r="C426" i="15"/>
  <c r="F424" i="15"/>
  <c r="E436" i="15" s="1"/>
  <c r="E437" i="15" s="1"/>
  <c r="C425" i="15"/>
  <c r="B438" i="15" s="1"/>
  <c r="C420" i="15"/>
  <c r="F428" i="15"/>
  <c r="F421" i="15"/>
  <c r="E432" i="15" s="1"/>
  <c r="F425" i="15"/>
  <c r="E438" i="15" s="1"/>
  <c r="F429" i="15"/>
  <c r="F418" i="15"/>
  <c r="E439" i="15" s="1"/>
  <c r="E440" i="15" s="1"/>
  <c r="F422" i="15"/>
  <c r="F426" i="15"/>
  <c r="F430" i="15"/>
  <c r="F419" i="15"/>
  <c r="F423" i="15"/>
  <c r="K412" i="7"/>
  <c r="K408" i="12"/>
  <c r="H407" i="12"/>
  <c r="E416" i="12" s="1"/>
  <c r="F428" i="12" s="1"/>
  <c r="F420" i="7"/>
  <c r="F427" i="7"/>
  <c r="F423" i="7"/>
  <c r="F425" i="7"/>
  <c r="E438" i="7" s="1"/>
  <c r="F421" i="7"/>
  <c r="E432" i="7" s="1"/>
  <c r="F428" i="7"/>
  <c r="F419" i="7"/>
  <c r="F424" i="7"/>
  <c r="E436" i="7" s="1"/>
  <c r="E437" i="7" s="1"/>
  <c r="F429" i="7"/>
  <c r="F418" i="7"/>
  <c r="E439" i="7" s="1"/>
  <c r="E440" i="7" s="1"/>
  <c r="F422" i="7"/>
  <c r="F426" i="7"/>
  <c r="I423" i="13"/>
  <c r="H405" i="6"/>
  <c r="H407" i="6" s="1"/>
  <c r="B416" i="6" s="1"/>
  <c r="B433" i="15" s="1"/>
  <c r="B434" i="15" s="1"/>
  <c r="E412" i="13"/>
  <c r="E445" i="13" s="1"/>
  <c r="B416" i="11"/>
  <c r="C423" i="11" s="1"/>
  <c r="I418" i="13"/>
  <c r="H439" i="13" s="1"/>
  <c r="H440" i="13" s="1"/>
  <c r="I426" i="13"/>
  <c r="I419" i="13"/>
  <c r="I427" i="13"/>
  <c r="I422" i="13"/>
  <c r="I430" i="13"/>
  <c r="I420" i="13"/>
  <c r="I424" i="13"/>
  <c r="H436" i="13" s="1"/>
  <c r="H437" i="13" s="1"/>
  <c r="I428" i="13"/>
  <c r="K408" i="14"/>
  <c r="I421" i="13"/>
  <c r="H432" i="13" s="1"/>
  <c r="I425" i="13"/>
  <c r="H438" i="13" s="1"/>
  <c r="K416" i="13"/>
  <c r="L429" i="13" s="1"/>
  <c r="E408" i="13"/>
  <c r="H408" i="11"/>
  <c r="E416" i="11"/>
  <c r="F427" i="11" s="1"/>
  <c r="F429" i="13"/>
  <c r="F420" i="13"/>
  <c r="F428" i="13"/>
  <c r="K408" i="8"/>
  <c r="L427" i="15"/>
  <c r="F423" i="13"/>
  <c r="F425" i="13"/>
  <c r="E438" i="13" s="1"/>
  <c r="F418" i="13"/>
  <c r="E439" i="13" s="1"/>
  <c r="E440" i="13" s="1"/>
  <c r="F426" i="13"/>
  <c r="B416" i="13"/>
  <c r="C429" i="13" s="1"/>
  <c r="F419" i="13"/>
  <c r="F422" i="13"/>
  <c r="F430" i="13"/>
  <c r="H412" i="13"/>
  <c r="K445" i="13" s="1"/>
  <c r="F421" i="13"/>
  <c r="E432" i="13" s="1"/>
  <c r="F427" i="13"/>
  <c r="H408" i="13"/>
  <c r="E416" i="10"/>
  <c r="F424" i="10" s="1"/>
  <c r="E436" i="10" s="1"/>
  <c r="E437" i="10" s="1"/>
  <c r="H412" i="10"/>
  <c r="K445" i="10" s="1"/>
  <c r="H408" i="10"/>
  <c r="K407" i="9"/>
  <c r="H407" i="9"/>
  <c r="L423" i="15"/>
  <c r="I422" i="15"/>
  <c r="I424" i="15"/>
  <c r="H436" i="15" s="1"/>
  <c r="H437" i="15" s="1"/>
  <c r="I425" i="15"/>
  <c r="H438" i="15" s="1"/>
  <c r="I430" i="15"/>
  <c r="I429" i="15"/>
  <c r="I421" i="15"/>
  <c r="H432" i="15" s="1"/>
  <c r="I423" i="15"/>
  <c r="I420" i="15"/>
  <c r="I428" i="15"/>
  <c r="L419" i="15"/>
  <c r="I419" i="15"/>
  <c r="I418" i="15"/>
  <c r="H439" i="15" s="1"/>
  <c r="H440" i="15" s="1"/>
  <c r="I426" i="15"/>
  <c r="L420" i="15"/>
  <c r="L424" i="15"/>
  <c r="K436" i="15" s="1"/>
  <c r="K437" i="15" s="1"/>
  <c r="L428" i="15"/>
  <c r="L418" i="15"/>
  <c r="K439" i="15" s="1"/>
  <c r="K440" i="15" s="1"/>
  <c r="L422" i="15"/>
  <c r="L426" i="15"/>
  <c r="L430" i="15"/>
  <c r="L421" i="15"/>
  <c r="K432" i="15" s="1"/>
  <c r="K435" i="15" s="1"/>
  <c r="L425" i="15"/>
  <c r="K438" i="15" s="1"/>
  <c r="K441" i="14"/>
  <c r="K433" i="13"/>
  <c r="K434" i="13" s="1"/>
  <c r="K433" i="14"/>
  <c r="K434" i="14" s="1"/>
  <c r="K435" i="14" s="1"/>
  <c r="F430" i="14"/>
  <c r="F429" i="14"/>
  <c r="F428" i="14"/>
  <c r="F427" i="14"/>
  <c r="F426" i="14"/>
  <c r="F425" i="14"/>
  <c r="E438" i="14" s="1"/>
  <c r="F424" i="14"/>
  <c r="E436" i="14" s="1"/>
  <c r="E437" i="14" s="1"/>
  <c r="F423" i="14"/>
  <c r="F422" i="14"/>
  <c r="F421" i="14"/>
  <c r="E432" i="14" s="1"/>
  <c r="F420" i="14"/>
  <c r="F419" i="14"/>
  <c r="F418" i="14"/>
  <c r="E439" i="14" s="1"/>
  <c r="E440" i="14" s="1"/>
  <c r="C430" i="14"/>
  <c r="C428" i="14"/>
  <c r="C426" i="14"/>
  <c r="C424" i="14"/>
  <c r="B436" i="14" s="1"/>
  <c r="B437" i="14" s="1"/>
  <c r="C422" i="14"/>
  <c r="C420" i="14"/>
  <c r="C418" i="14"/>
  <c r="B439" i="14" s="1"/>
  <c r="B440" i="14" s="1"/>
  <c r="C429" i="14"/>
  <c r="C427" i="14"/>
  <c r="C425" i="14"/>
  <c r="B438" i="14" s="1"/>
  <c r="C423" i="14"/>
  <c r="C421" i="14"/>
  <c r="B432" i="14" s="1"/>
  <c r="C419" i="14"/>
  <c r="K433" i="11"/>
  <c r="K434" i="11" s="1"/>
  <c r="K435" i="11" s="1"/>
  <c r="K433" i="12"/>
  <c r="K434" i="12" s="1"/>
  <c r="K435" i="12" s="1"/>
  <c r="K441" i="12"/>
  <c r="H441" i="11"/>
  <c r="K441" i="11"/>
  <c r="H441" i="8"/>
  <c r="I430" i="10"/>
  <c r="I429" i="10"/>
  <c r="I428" i="10"/>
  <c r="I427" i="10"/>
  <c r="I426" i="10"/>
  <c r="I425" i="10"/>
  <c r="H438" i="10" s="1"/>
  <c r="I424" i="10"/>
  <c r="H436" i="10" s="1"/>
  <c r="H437" i="10" s="1"/>
  <c r="I423" i="10"/>
  <c r="I422" i="10"/>
  <c r="I421" i="10"/>
  <c r="H432" i="10" s="1"/>
  <c r="I420" i="10"/>
  <c r="I419" i="10"/>
  <c r="I418" i="10"/>
  <c r="H439" i="10" s="1"/>
  <c r="H440" i="10" s="1"/>
  <c r="K433" i="9"/>
  <c r="K434" i="9" s="1"/>
  <c r="K433" i="10"/>
  <c r="K434" i="10" s="1"/>
  <c r="C430" i="10"/>
  <c r="C429" i="10"/>
  <c r="C428" i="10"/>
  <c r="C427" i="10"/>
  <c r="C426" i="10"/>
  <c r="C425" i="10"/>
  <c r="B438" i="10" s="1"/>
  <c r="C424" i="10"/>
  <c r="B436" i="10" s="1"/>
  <c r="B437" i="10" s="1"/>
  <c r="C423" i="10"/>
  <c r="C422" i="10"/>
  <c r="C421" i="10"/>
  <c r="B432" i="10" s="1"/>
  <c r="C420" i="10"/>
  <c r="C419" i="10"/>
  <c r="C418" i="10"/>
  <c r="B439" i="10" s="1"/>
  <c r="B440" i="10" s="1"/>
  <c r="B441" i="7"/>
  <c r="F430" i="8"/>
  <c r="F429" i="8"/>
  <c r="F428" i="8"/>
  <c r="F427" i="8"/>
  <c r="F426" i="8"/>
  <c r="F425" i="8"/>
  <c r="E438" i="8" s="1"/>
  <c r="F424" i="8"/>
  <c r="E436" i="8" s="1"/>
  <c r="E437" i="8" s="1"/>
  <c r="F423" i="8"/>
  <c r="F422" i="8"/>
  <c r="F421" i="8"/>
  <c r="E432" i="8" s="1"/>
  <c r="F420" i="8"/>
  <c r="F419" i="8"/>
  <c r="F418" i="8"/>
  <c r="E439" i="8" s="1"/>
  <c r="E440" i="8" s="1"/>
  <c r="C429" i="8"/>
  <c r="C427" i="8"/>
  <c r="C425" i="8"/>
  <c r="B438" i="8" s="1"/>
  <c r="C423" i="8"/>
  <c r="C421" i="8"/>
  <c r="B432" i="8" s="1"/>
  <c r="C419" i="8"/>
  <c r="C424" i="8"/>
  <c r="B436" i="8" s="1"/>
  <c r="B437" i="8" s="1"/>
  <c r="C430" i="8"/>
  <c r="C422" i="8"/>
  <c r="C428" i="8"/>
  <c r="C420" i="8"/>
  <c r="C426" i="8"/>
  <c r="C418" i="8"/>
  <c r="B439" i="8" s="1"/>
  <c r="B440" i="8" s="1"/>
  <c r="K441" i="8"/>
  <c r="K433" i="7"/>
  <c r="K434" i="7" s="1"/>
  <c r="K433" i="8"/>
  <c r="K434" i="8" s="1"/>
  <c r="K435" i="8" s="1"/>
  <c r="K433" i="6"/>
  <c r="K434" i="6" s="1"/>
  <c r="L430" i="6"/>
  <c r="L429" i="6"/>
  <c r="L428" i="6"/>
  <c r="L427" i="6"/>
  <c r="L426" i="6"/>
  <c r="L425" i="6"/>
  <c r="K438" i="6" s="1"/>
  <c r="L424" i="6"/>
  <c r="K436" i="6" s="1"/>
  <c r="K437" i="6" s="1"/>
  <c r="L423" i="6"/>
  <c r="L422" i="6"/>
  <c r="L421" i="6"/>
  <c r="K432" i="6" s="1"/>
  <c r="L420" i="6"/>
  <c r="L419" i="6"/>
  <c r="L418" i="6"/>
  <c r="K439" i="6" s="1"/>
  <c r="K440" i="6" s="1"/>
  <c r="L428" i="10" l="1"/>
  <c r="I422" i="9"/>
  <c r="I420" i="9"/>
  <c r="L425" i="10"/>
  <c r="K438" i="10" s="1"/>
  <c r="I426" i="9"/>
  <c r="L420" i="10"/>
  <c r="H435" i="15"/>
  <c r="B408" i="10"/>
  <c r="I424" i="9"/>
  <c r="H436" i="9" s="1"/>
  <c r="H437" i="9" s="1"/>
  <c r="I428" i="9"/>
  <c r="I429" i="9"/>
  <c r="I427" i="9"/>
  <c r="I425" i="9"/>
  <c r="H438" i="9" s="1"/>
  <c r="I423" i="9"/>
  <c r="I421" i="9"/>
  <c r="H432" i="9" s="1"/>
  <c r="I419" i="9"/>
  <c r="I418" i="9"/>
  <c r="H439" i="9" s="1"/>
  <c r="H440" i="9" s="1"/>
  <c r="L421" i="10"/>
  <c r="K432" i="10" s="1"/>
  <c r="K435" i="10" s="1"/>
  <c r="L429" i="10"/>
  <c r="L424" i="10"/>
  <c r="K436" i="10" s="1"/>
  <c r="K437" i="10" s="1"/>
  <c r="L423" i="10"/>
  <c r="L418" i="10"/>
  <c r="K439" i="10" s="1"/>
  <c r="K440" i="10" s="1"/>
  <c r="L426" i="10"/>
  <c r="L419" i="10"/>
  <c r="L427" i="10"/>
  <c r="L422" i="10"/>
  <c r="H441" i="7"/>
  <c r="H433" i="10"/>
  <c r="H434" i="10" s="1"/>
  <c r="H435" i="10" s="1"/>
  <c r="H433" i="12"/>
  <c r="H434" i="12" s="1"/>
  <c r="H435" i="12" s="1"/>
  <c r="I424" i="6"/>
  <c r="H436" i="6" s="1"/>
  <c r="H437" i="6" s="1"/>
  <c r="I425" i="6"/>
  <c r="H438" i="6" s="1"/>
  <c r="I419" i="6"/>
  <c r="I429" i="6"/>
  <c r="K435" i="7"/>
  <c r="I420" i="6"/>
  <c r="H433" i="6"/>
  <c r="H434" i="6" s="1"/>
  <c r="I421" i="6"/>
  <c r="H432" i="6" s="1"/>
  <c r="I427" i="6"/>
  <c r="H433" i="8"/>
  <c r="H434" i="8" s="1"/>
  <c r="H435" i="8" s="1"/>
  <c r="H443" i="8" s="1"/>
  <c r="H446" i="8" s="1"/>
  <c r="H433" i="9"/>
  <c r="H434" i="9" s="1"/>
  <c r="H433" i="11"/>
  <c r="H434" i="11" s="1"/>
  <c r="H435" i="11" s="1"/>
  <c r="H443" i="11" s="1"/>
  <c r="H433" i="14"/>
  <c r="H434" i="14" s="1"/>
  <c r="H435" i="14" s="1"/>
  <c r="H443" i="14" s="1"/>
  <c r="H446" i="14" s="1"/>
  <c r="I423" i="6"/>
  <c r="I428" i="6"/>
  <c r="H433" i="7"/>
  <c r="H434" i="7" s="1"/>
  <c r="H435" i="7" s="1"/>
  <c r="K441" i="7"/>
  <c r="B412" i="6"/>
  <c r="I418" i="6"/>
  <c r="H439" i="6" s="1"/>
  <c r="H440" i="6" s="1"/>
  <c r="I422" i="6"/>
  <c r="I426" i="6"/>
  <c r="I430" i="6"/>
  <c r="H433" i="13"/>
  <c r="H434" i="13" s="1"/>
  <c r="H435" i="13" s="1"/>
  <c r="L429" i="9"/>
  <c r="L420" i="9"/>
  <c r="L425" i="9"/>
  <c r="K438" i="9" s="1"/>
  <c r="L422" i="9"/>
  <c r="L418" i="9"/>
  <c r="K439" i="9" s="1"/>
  <c r="K440" i="9" s="1"/>
  <c r="L423" i="9"/>
  <c r="L421" i="9"/>
  <c r="K432" i="9" s="1"/>
  <c r="K435" i="9" s="1"/>
  <c r="L430" i="9"/>
  <c r="L428" i="9"/>
  <c r="B412" i="9"/>
  <c r="L419" i="9"/>
  <c r="L426" i="9"/>
  <c r="L424" i="9"/>
  <c r="K436" i="9" s="1"/>
  <c r="K437" i="9" s="1"/>
  <c r="H441" i="12"/>
  <c r="B435" i="15"/>
  <c r="F429" i="12"/>
  <c r="B441" i="15"/>
  <c r="E441" i="15"/>
  <c r="F425" i="12"/>
  <c r="E438" i="12" s="1"/>
  <c r="B416" i="12"/>
  <c r="C427" i="12" s="1"/>
  <c r="F421" i="12"/>
  <c r="E432" i="12" s="1"/>
  <c r="F418" i="12"/>
  <c r="E439" i="12" s="1"/>
  <c r="E440" i="12" s="1"/>
  <c r="F422" i="12"/>
  <c r="F426" i="12"/>
  <c r="F430" i="12"/>
  <c r="F419" i="12"/>
  <c r="F423" i="12"/>
  <c r="F427" i="12"/>
  <c r="H408" i="12"/>
  <c r="H412" i="12"/>
  <c r="K445" i="12" s="1"/>
  <c r="F420" i="12"/>
  <c r="F424" i="12"/>
  <c r="E436" i="12" s="1"/>
  <c r="E437" i="12" s="1"/>
  <c r="E416" i="6"/>
  <c r="E433" i="15" s="1"/>
  <c r="E434" i="15" s="1"/>
  <c r="E435" i="15" s="1"/>
  <c r="H412" i="6"/>
  <c r="K445" i="6" s="1"/>
  <c r="K407" i="6"/>
  <c r="K408" i="6" s="1"/>
  <c r="H408" i="6"/>
  <c r="E441" i="7"/>
  <c r="H441" i="13"/>
  <c r="F423" i="11"/>
  <c r="C419" i="11"/>
  <c r="C429" i="11"/>
  <c r="C425" i="11"/>
  <c r="B438" i="11" s="1"/>
  <c r="F425" i="11"/>
  <c r="E438" i="11" s="1"/>
  <c r="C418" i="11"/>
  <c r="B439" i="11" s="1"/>
  <c r="B440" i="11" s="1"/>
  <c r="C427" i="11"/>
  <c r="C430" i="11"/>
  <c r="C428" i="11"/>
  <c r="C420" i="11"/>
  <c r="C421" i="11"/>
  <c r="B432" i="11" s="1"/>
  <c r="C424" i="11"/>
  <c r="B436" i="11" s="1"/>
  <c r="B437" i="11" s="1"/>
  <c r="F418" i="11"/>
  <c r="E439" i="11" s="1"/>
  <c r="E440" i="11" s="1"/>
  <c r="F424" i="11"/>
  <c r="E436" i="11" s="1"/>
  <c r="E437" i="11" s="1"/>
  <c r="C426" i="11"/>
  <c r="C422" i="11"/>
  <c r="L424" i="13"/>
  <c r="K436" i="13" s="1"/>
  <c r="K437" i="13" s="1"/>
  <c r="L422" i="13"/>
  <c r="L428" i="13"/>
  <c r="F419" i="11"/>
  <c r="F429" i="11"/>
  <c r="L419" i="13"/>
  <c r="L430" i="13"/>
  <c r="L426" i="13"/>
  <c r="L427" i="13"/>
  <c r="L420" i="13"/>
  <c r="L425" i="13"/>
  <c r="K438" i="13" s="1"/>
  <c r="L418" i="13"/>
  <c r="K439" i="13" s="1"/>
  <c r="K440" i="13" s="1"/>
  <c r="F422" i="11"/>
  <c r="L421" i="13"/>
  <c r="K432" i="13" s="1"/>
  <c r="K435" i="13" s="1"/>
  <c r="L423" i="13"/>
  <c r="C423" i="13"/>
  <c r="F430" i="11"/>
  <c r="F428" i="11"/>
  <c r="F421" i="11"/>
  <c r="E432" i="11" s="1"/>
  <c r="F426" i="11"/>
  <c r="F420" i="11"/>
  <c r="C418" i="13"/>
  <c r="B439" i="13" s="1"/>
  <c r="B440" i="13" s="1"/>
  <c r="E441" i="13"/>
  <c r="C420" i="13"/>
  <c r="C430" i="13"/>
  <c r="C421" i="13"/>
  <c r="B432" i="13" s="1"/>
  <c r="C426" i="13"/>
  <c r="C427" i="13"/>
  <c r="C425" i="13"/>
  <c r="B438" i="13" s="1"/>
  <c r="C428" i="13"/>
  <c r="C424" i="13"/>
  <c r="B436" i="13" s="1"/>
  <c r="B437" i="13" s="1"/>
  <c r="C422" i="13"/>
  <c r="C419" i="13"/>
  <c r="F422" i="10"/>
  <c r="F423" i="10"/>
  <c r="F430" i="10"/>
  <c r="F419" i="10"/>
  <c r="F426" i="10"/>
  <c r="F427" i="10"/>
  <c r="F418" i="10"/>
  <c r="E439" i="10" s="1"/>
  <c r="E440" i="10" s="1"/>
  <c r="F425" i="10"/>
  <c r="E438" i="10" s="1"/>
  <c r="F420" i="10"/>
  <c r="F428" i="10"/>
  <c r="F421" i="10"/>
  <c r="E432" i="10" s="1"/>
  <c r="F429" i="10"/>
  <c r="K412" i="9"/>
  <c r="K408" i="9"/>
  <c r="H408" i="9"/>
  <c r="E416" i="9"/>
  <c r="B416" i="9"/>
  <c r="H412" i="9"/>
  <c r="K445" i="9" s="1"/>
  <c r="H441" i="15"/>
  <c r="K441" i="15"/>
  <c r="K443" i="15" s="1"/>
  <c r="K446" i="15" s="1"/>
  <c r="K443" i="14"/>
  <c r="K446" i="14" s="1"/>
  <c r="K443" i="12"/>
  <c r="K446" i="12" s="1"/>
  <c r="B441" i="14"/>
  <c r="E441" i="14"/>
  <c r="B433" i="13"/>
  <c r="B434" i="13" s="1"/>
  <c r="B433" i="14"/>
  <c r="B434" i="14" s="1"/>
  <c r="B435" i="14" s="1"/>
  <c r="B433" i="11"/>
  <c r="B434" i="11" s="1"/>
  <c r="B433" i="12"/>
  <c r="B434" i="12" s="1"/>
  <c r="K443" i="11"/>
  <c r="K446" i="11" s="1"/>
  <c r="H441" i="10"/>
  <c r="B441" i="10"/>
  <c r="B433" i="9"/>
  <c r="B434" i="9" s="1"/>
  <c r="B433" i="10"/>
  <c r="B434" i="10" s="1"/>
  <c r="B435" i="10" s="1"/>
  <c r="K443" i="8"/>
  <c r="K446" i="8" s="1"/>
  <c r="B441" i="8"/>
  <c r="E441" i="8"/>
  <c r="B433" i="7"/>
  <c r="B434" i="7" s="1"/>
  <c r="B435" i="7" s="1"/>
  <c r="B443" i="7" s="1"/>
  <c r="B446" i="7" s="1"/>
  <c r="B433" i="8"/>
  <c r="B434" i="8" s="1"/>
  <c r="B435" i="8" s="1"/>
  <c r="K435" i="6"/>
  <c r="C430" i="6"/>
  <c r="C429" i="6"/>
  <c r="C428" i="6"/>
  <c r="C427" i="6"/>
  <c r="C426" i="6"/>
  <c r="C425" i="6"/>
  <c r="B438" i="6" s="1"/>
  <c r="C424" i="6"/>
  <c r="B436" i="6" s="1"/>
  <c r="B437" i="6" s="1"/>
  <c r="C423" i="6"/>
  <c r="C422" i="6"/>
  <c r="C421" i="6"/>
  <c r="B432" i="6" s="1"/>
  <c r="C420" i="6"/>
  <c r="C419" i="6"/>
  <c r="C418" i="6"/>
  <c r="B439" i="6" s="1"/>
  <c r="B440" i="6" s="1"/>
  <c r="B433" i="6"/>
  <c r="B434" i="6" s="1"/>
  <c r="K441" i="6"/>
  <c r="K441" i="9" l="1"/>
  <c r="H443" i="15"/>
  <c r="H446" i="15" s="1"/>
  <c r="H435" i="9"/>
  <c r="H441" i="9"/>
  <c r="K441" i="10"/>
  <c r="K443" i="10" s="1"/>
  <c r="K446" i="10" s="1"/>
  <c r="H443" i="7"/>
  <c r="K443" i="7"/>
  <c r="K446" i="7" s="1"/>
  <c r="H435" i="6"/>
  <c r="H441" i="6"/>
  <c r="C421" i="12"/>
  <c r="B432" i="12" s="1"/>
  <c r="B435" i="12" s="1"/>
  <c r="B443" i="15"/>
  <c r="B446" i="15" s="1"/>
  <c r="E443" i="15"/>
  <c r="E446" i="15" s="1"/>
  <c r="C426" i="12"/>
  <c r="C424" i="12"/>
  <c r="B436" i="12" s="1"/>
  <c r="B437" i="12" s="1"/>
  <c r="C428" i="12"/>
  <c r="C430" i="12"/>
  <c r="C425" i="12"/>
  <c r="B438" i="12" s="1"/>
  <c r="C419" i="12"/>
  <c r="C418" i="12"/>
  <c r="B439" i="12" s="1"/>
  <c r="B440" i="12" s="1"/>
  <c r="C429" i="12"/>
  <c r="C423" i="12"/>
  <c r="C422" i="12"/>
  <c r="C420" i="12"/>
  <c r="F425" i="6"/>
  <c r="E438" i="6" s="1"/>
  <c r="H443" i="12"/>
  <c r="H446" i="12" s="1"/>
  <c r="E441" i="12"/>
  <c r="B441" i="13"/>
  <c r="K412" i="6"/>
  <c r="K443" i="6" s="1"/>
  <c r="K446" i="6" s="1"/>
  <c r="F429" i="6"/>
  <c r="E433" i="6"/>
  <c r="E434" i="6" s="1"/>
  <c r="F421" i="6"/>
  <c r="E432" i="6" s="1"/>
  <c r="E433" i="7"/>
  <c r="E434" i="7" s="1"/>
  <c r="E435" i="7" s="1"/>
  <c r="E443" i="7" s="1"/>
  <c r="E446" i="7" s="1"/>
  <c r="F418" i="6"/>
  <c r="E439" i="6" s="1"/>
  <c r="E440" i="6" s="1"/>
  <c r="F422" i="6"/>
  <c r="F426" i="6"/>
  <c r="F430" i="6"/>
  <c r="E433" i="10"/>
  <c r="E434" i="10" s="1"/>
  <c r="E435" i="10" s="1"/>
  <c r="E433" i="12"/>
  <c r="E434" i="12" s="1"/>
  <c r="E435" i="12" s="1"/>
  <c r="E433" i="14"/>
  <c r="E434" i="14" s="1"/>
  <c r="E435" i="14" s="1"/>
  <c r="E443" i="14" s="1"/>
  <c r="E446" i="14" s="1"/>
  <c r="F419" i="6"/>
  <c r="F423" i="6"/>
  <c r="F427" i="6"/>
  <c r="E433" i="9"/>
  <c r="E434" i="9" s="1"/>
  <c r="E433" i="11"/>
  <c r="E434" i="11" s="1"/>
  <c r="E435" i="11" s="1"/>
  <c r="E433" i="13"/>
  <c r="E434" i="13" s="1"/>
  <c r="E435" i="13" s="1"/>
  <c r="E443" i="13" s="1"/>
  <c r="E446" i="13" s="1"/>
  <c r="F420" i="6"/>
  <c r="F424" i="6"/>
  <c r="E436" i="6" s="1"/>
  <c r="E437" i="6" s="1"/>
  <c r="F428" i="6"/>
  <c r="E433" i="8"/>
  <c r="E434" i="8" s="1"/>
  <c r="E435" i="8" s="1"/>
  <c r="E443" i="8" s="1"/>
  <c r="E446" i="8" s="1"/>
  <c r="H443" i="13"/>
  <c r="H446" i="13" s="1"/>
  <c r="B441" i="11"/>
  <c r="K441" i="13"/>
  <c r="K443" i="13" s="1"/>
  <c r="K446" i="13" s="1"/>
  <c r="B435" i="11"/>
  <c r="E441" i="11"/>
  <c r="B435" i="13"/>
  <c r="B443" i="13" s="1"/>
  <c r="B446" i="13" s="1"/>
  <c r="E441" i="10"/>
  <c r="K443" i="9"/>
  <c r="K446" i="9" s="1"/>
  <c r="F430" i="9"/>
  <c r="F426" i="9"/>
  <c r="F424" i="9"/>
  <c r="E436" i="9" s="1"/>
  <c r="E437" i="9" s="1"/>
  <c r="F427" i="9"/>
  <c r="F419" i="9"/>
  <c r="F421" i="9"/>
  <c r="E432" i="9" s="1"/>
  <c r="F428" i="9"/>
  <c r="F420" i="9"/>
  <c r="F423" i="9"/>
  <c r="F425" i="9"/>
  <c r="E438" i="9" s="1"/>
  <c r="F418" i="9"/>
  <c r="E439" i="9" s="1"/>
  <c r="E440" i="9" s="1"/>
  <c r="F429" i="9"/>
  <c r="F422" i="9"/>
  <c r="C428" i="9"/>
  <c r="C430" i="9"/>
  <c r="C426" i="9"/>
  <c r="C425" i="9"/>
  <c r="B438" i="9" s="1"/>
  <c r="C418" i="9"/>
  <c r="B439" i="9" s="1"/>
  <c r="B440" i="9" s="1"/>
  <c r="C419" i="9"/>
  <c r="C420" i="9"/>
  <c r="C424" i="9"/>
  <c r="B436" i="9" s="1"/>
  <c r="B437" i="9" s="1"/>
  <c r="C429" i="9"/>
  <c r="C421" i="9"/>
  <c r="B432" i="9" s="1"/>
  <c r="B435" i="9" s="1"/>
  <c r="C427" i="9"/>
  <c r="C423" i="9"/>
  <c r="C422" i="9"/>
  <c r="B443" i="14"/>
  <c r="B446" i="14" s="1"/>
  <c r="B445" i="14"/>
  <c r="B447" i="14" s="1"/>
  <c r="B445" i="15"/>
  <c r="B447" i="15" s="1"/>
  <c r="H443" i="10"/>
  <c r="H446" i="10" s="1"/>
  <c r="B443" i="10"/>
  <c r="B446" i="10" s="1"/>
  <c r="B445" i="8"/>
  <c r="B447" i="8" s="1"/>
  <c r="H446" i="11"/>
  <c r="B445" i="11"/>
  <c r="B443" i="8"/>
  <c r="B446" i="8" s="1"/>
  <c r="B441" i="6"/>
  <c r="B435" i="6"/>
  <c r="H443" i="9" l="1"/>
  <c r="H446" i="9" s="1"/>
  <c r="E443" i="12"/>
  <c r="E446" i="12" s="1"/>
  <c r="B445" i="7"/>
  <c r="E447" i="7" s="1"/>
  <c r="H446" i="7"/>
  <c r="H443" i="6"/>
  <c r="H446" i="6" s="1"/>
  <c r="H445" i="15"/>
  <c r="K447" i="15" s="1"/>
  <c r="K448" i="15" s="1"/>
  <c r="B445" i="12"/>
  <c r="E447" i="12" s="1"/>
  <c r="E448" i="12" s="1"/>
  <c r="B441" i="12"/>
  <c r="B443" i="12" s="1"/>
  <c r="B446" i="12" s="1"/>
  <c r="E435" i="6"/>
  <c r="H445" i="7"/>
  <c r="K447" i="7" s="1"/>
  <c r="K448" i="7" s="1"/>
  <c r="E435" i="9"/>
  <c r="E441" i="6"/>
  <c r="B443" i="11"/>
  <c r="B446" i="11" s="1"/>
  <c r="E443" i="11"/>
  <c r="E446" i="11" s="1"/>
  <c r="E443" i="10"/>
  <c r="E446" i="10" s="1"/>
  <c r="B445" i="13"/>
  <c r="E447" i="13" s="1"/>
  <c r="K456" i="13" s="1"/>
  <c r="B441" i="9"/>
  <c r="B443" i="9" s="1"/>
  <c r="E441" i="9"/>
  <c r="H445" i="13"/>
  <c r="K447" i="13" s="1"/>
  <c r="K448" i="13" s="1"/>
  <c r="H445" i="14"/>
  <c r="K447" i="14" s="1"/>
  <c r="E447" i="15"/>
  <c r="E448" i="15" s="1"/>
  <c r="E447" i="14"/>
  <c r="H456" i="14" s="1"/>
  <c r="E447" i="8"/>
  <c r="H456" i="8" s="1"/>
  <c r="B448" i="15"/>
  <c r="B452" i="15"/>
  <c r="B445" i="10"/>
  <c r="B447" i="10" s="1"/>
  <c r="B448" i="14"/>
  <c r="B452" i="14"/>
  <c r="H445" i="8"/>
  <c r="K447" i="8" s="1"/>
  <c r="B447" i="11"/>
  <c r="E447" i="11"/>
  <c r="B448" i="8"/>
  <c r="B452" i="8"/>
  <c r="B443" i="6"/>
  <c r="B446" i="6" s="1"/>
  <c r="H447" i="15" l="1"/>
  <c r="H448" i="15" s="1"/>
  <c r="B445" i="9"/>
  <c r="E447" i="9" s="1"/>
  <c r="K456" i="9" s="1"/>
  <c r="L470" i="9" s="1"/>
  <c r="B447" i="7"/>
  <c r="B448" i="7" s="1"/>
  <c r="B445" i="6"/>
  <c r="E447" i="6" s="1"/>
  <c r="E448" i="6" s="1"/>
  <c r="K452" i="15"/>
  <c r="E452" i="12"/>
  <c r="E485" i="12" s="1"/>
  <c r="H456" i="12"/>
  <c r="I470" i="12" s="1"/>
  <c r="H447" i="7"/>
  <c r="B456" i="7" s="1"/>
  <c r="C469" i="7" s="1"/>
  <c r="K456" i="12"/>
  <c r="L467" i="12" s="1"/>
  <c r="B447" i="12"/>
  <c r="B452" i="12" s="1"/>
  <c r="E443" i="6"/>
  <c r="E446" i="6" s="1"/>
  <c r="K452" i="7"/>
  <c r="E443" i="9"/>
  <c r="E446" i="9" s="1"/>
  <c r="H445" i="12"/>
  <c r="K447" i="12" s="1"/>
  <c r="K448" i="12" s="1"/>
  <c r="H445" i="11"/>
  <c r="H447" i="11" s="1"/>
  <c r="H448" i="11" s="1"/>
  <c r="H445" i="10"/>
  <c r="K447" i="10" s="1"/>
  <c r="K452" i="10" s="1"/>
  <c r="B456" i="15"/>
  <c r="C470" i="15" s="1"/>
  <c r="B447" i="9"/>
  <c r="B448" i="9" s="1"/>
  <c r="B447" i="13"/>
  <c r="B448" i="13" s="1"/>
  <c r="H456" i="13"/>
  <c r="I465" i="13" s="1"/>
  <c r="H478" i="13" s="1"/>
  <c r="E448" i="13"/>
  <c r="H456" i="9"/>
  <c r="I467" i="9" s="1"/>
  <c r="E452" i="13"/>
  <c r="E485" i="13" s="1"/>
  <c r="K452" i="13"/>
  <c r="B446" i="9"/>
  <c r="E448" i="8"/>
  <c r="H447" i="13"/>
  <c r="H448" i="13" s="1"/>
  <c r="H447" i="14"/>
  <c r="H452" i="14" s="1"/>
  <c r="K485" i="14" s="1"/>
  <c r="K456" i="14"/>
  <c r="L468" i="14" s="1"/>
  <c r="E448" i="14"/>
  <c r="H456" i="15"/>
  <c r="I467" i="15" s="1"/>
  <c r="K456" i="15"/>
  <c r="L470" i="15" s="1"/>
  <c r="E452" i="15"/>
  <c r="E485" i="15" s="1"/>
  <c r="K456" i="8"/>
  <c r="L467" i="8" s="1"/>
  <c r="E452" i="14"/>
  <c r="E485" i="14" s="1"/>
  <c r="E452" i="8"/>
  <c r="E485" i="8" s="1"/>
  <c r="E447" i="10"/>
  <c r="H456" i="10" s="1"/>
  <c r="I470" i="14"/>
  <c r="I468" i="14"/>
  <c r="I466" i="14"/>
  <c r="I464" i="14"/>
  <c r="H476" i="14" s="1"/>
  <c r="H477" i="14" s="1"/>
  <c r="I462" i="14"/>
  <c r="I460" i="14"/>
  <c r="I458" i="14"/>
  <c r="H479" i="14" s="1"/>
  <c r="H480" i="14" s="1"/>
  <c r="I469" i="14"/>
  <c r="I467" i="14"/>
  <c r="I463" i="14"/>
  <c r="I461" i="14"/>
  <c r="H472" i="14" s="1"/>
  <c r="I459" i="14"/>
  <c r="I465" i="14"/>
  <c r="H478" i="14" s="1"/>
  <c r="K452" i="14"/>
  <c r="K448" i="14"/>
  <c r="L470" i="13"/>
  <c r="L469" i="13"/>
  <c r="L468" i="13"/>
  <c r="L467" i="13"/>
  <c r="L466" i="13"/>
  <c r="L465" i="13"/>
  <c r="K478" i="13" s="1"/>
  <c r="L464" i="13"/>
  <c r="K476" i="13" s="1"/>
  <c r="K477" i="13" s="1"/>
  <c r="L463" i="13"/>
  <c r="L462" i="13"/>
  <c r="L461" i="13"/>
  <c r="K472" i="13" s="1"/>
  <c r="L460" i="13"/>
  <c r="L459" i="13"/>
  <c r="L458" i="13"/>
  <c r="K479" i="13" s="1"/>
  <c r="K480" i="13" s="1"/>
  <c r="H447" i="8"/>
  <c r="H452" i="8" s="1"/>
  <c r="K485" i="8" s="1"/>
  <c r="B448" i="11"/>
  <c r="B452" i="11"/>
  <c r="H456" i="11"/>
  <c r="E452" i="11"/>
  <c r="E485" i="11" s="1"/>
  <c r="K456" i="11"/>
  <c r="E448" i="11"/>
  <c r="B448" i="10"/>
  <c r="B452" i="10"/>
  <c r="I470" i="8"/>
  <c r="I468" i="8"/>
  <c r="I466" i="8"/>
  <c r="I464" i="8"/>
  <c r="H476" i="8" s="1"/>
  <c r="H477" i="8" s="1"/>
  <c r="I462" i="8"/>
  <c r="I460" i="8"/>
  <c r="I458" i="8"/>
  <c r="H479" i="8" s="1"/>
  <c r="H480" i="8" s="1"/>
  <c r="I467" i="8"/>
  <c r="I463" i="8"/>
  <c r="I459" i="8"/>
  <c r="I469" i="8"/>
  <c r="I465" i="8"/>
  <c r="H478" i="8" s="1"/>
  <c r="I461" i="8"/>
  <c r="H472" i="8" s="1"/>
  <c r="K452" i="8"/>
  <c r="K448" i="8"/>
  <c r="E448" i="7"/>
  <c r="H456" i="7"/>
  <c r="K456" i="7"/>
  <c r="E452" i="7"/>
  <c r="E485" i="7" s="1"/>
  <c r="L460" i="9" l="1"/>
  <c r="L466" i="9"/>
  <c r="L467" i="9"/>
  <c r="L465" i="9"/>
  <c r="K478" i="9" s="1"/>
  <c r="L468" i="9"/>
  <c r="L461" i="9"/>
  <c r="K472" i="9" s="1"/>
  <c r="L463" i="9"/>
  <c r="L459" i="9"/>
  <c r="L464" i="9"/>
  <c r="K476" i="9" s="1"/>
  <c r="K477" i="9" s="1"/>
  <c r="E448" i="9"/>
  <c r="L469" i="9"/>
  <c r="L458" i="9"/>
  <c r="K479" i="9" s="1"/>
  <c r="K480" i="9" s="1"/>
  <c r="L462" i="9"/>
  <c r="E452" i="9"/>
  <c r="E485" i="9" s="1"/>
  <c r="H452" i="15"/>
  <c r="K485" i="15" s="1"/>
  <c r="E456" i="15"/>
  <c r="F463" i="15" s="1"/>
  <c r="B452" i="7"/>
  <c r="B447" i="6"/>
  <c r="B448" i="6" s="1"/>
  <c r="E452" i="6"/>
  <c r="E485" i="6" s="1"/>
  <c r="H456" i="6"/>
  <c r="H473" i="15" s="1"/>
  <c r="H474" i="15" s="1"/>
  <c r="K456" i="6"/>
  <c r="K473" i="15" s="1"/>
  <c r="K474" i="15" s="1"/>
  <c r="I463" i="12"/>
  <c r="C468" i="7"/>
  <c r="C459" i="7"/>
  <c r="C465" i="7"/>
  <c r="B478" i="7" s="1"/>
  <c r="C470" i="7"/>
  <c r="H452" i="7"/>
  <c r="K485" i="7" s="1"/>
  <c r="C458" i="7"/>
  <c r="B479" i="7" s="1"/>
  <c r="B480" i="7" s="1"/>
  <c r="C467" i="7"/>
  <c r="C464" i="7"/>
  <c r="B476" i="7" s="1"/>
  <c r="B477" i="7" s="1"/>
  <c r="C466" i="7"/>
  <c r="C463" i="7"/>
  <c r="L461" i="12"/>
  <c r="K472" i="12" s="1"/>
  <c r="E456" i="7"/>
  <c r="F467" i="7" s="1"/>
  <c r="C460" i="7"/>
  <c r="C462" i="7"/>
  <c r="C461" i="7"/>
  <c r="B472" i="7" s="1"/>
  <c r="L462" i="12"/>
  <c r="H448" i="7"/>
  <c r="I467" i="12"/>
  <c r="L463" i="12"/>
  <c r="I459" i="12"/>
  <c r="L466" i="12"/>
  <c r="L458" i="12"/>
  <c r="K479" i="12" s="1"/>
  <c r="K480" i="12" s="1"/>
  <c r="L468" i="12"/>
  <c r="L465" i="12"/>
  <c r="K478" i="12" s="1"/>
  <c r="L460" i="12"/>
  <c r="L470" i="12"/>
  <c r="L469" i="12"/>
  <c r="B448" i="12"/>
  <c r="I460" i="12"/>
  <c r="I464" i="12"/>
  <c r="H476" i="12" s="1"/>
  <c r="H477" i="12" s="1"/>
  <c r="I468" i="12"/>
  <c r="I461" i="12"/>
  <c r="H472" i="12" s="1"/>
  <c r="I465" i="12"/>
  <c r="H478" i="12" s="1"/>
  <c r="I469" i="12"/>
  <c r="I458" i="12"/>
  <c r="H479" i="12" s="1"/>
  <c r="H480" i="12" s="1"/>
  <c r="I462" i="12"/>
  <c r="I466" i="12"/>
  <c r="L464" i="12"/>
  <c r="K476" i="12" s="1"/>
  <c r="K477" i="12" s="1"/>
  <c r="L459" i="12"/>
  <c r="H445" i="6"/>
  <c r="H447" i="6" s="1"/>
  <c r="K452" i="12"/>
  <c r="H447" i="12"/>
  <c r="H448" i="12" s="1"/>
  <c r="E456" i="11"/>
  <c r="F468" i="11" s="1"/>
  <c r="H445" i="9"/>
  <c r="H447" i="9" s="1"/>
  <c r="H452" i="9" s="1"/>
  <c r="K485" i="9" s="1"/>
  <c r="H452" i="11"/>
  <c r="K485" i="11" s="1"/>
  <c r="C465" i="15"/>
  <c r="B478" i="15" s="1"/>
  <c r="K447" i="11"/>
  <c r="K448" i="11" s="1"/>
  <c r="B456" i="11"/>
  <c r="C470" i="11" s="1"/>
  <c r="I467" i="13"/>
  <c r="C464" i="15"/>
  <c r="B476" i="15" s="1"/>
  <c r="B477" i="15" s="1"/>
  <c r="K448" i="10"/>
  <c r="I458" i="13"/>
  <c r="H479" i="13" s="1"/>
  <c r="H480" i="13" s="1"/>
  <c r="I459" i="13"/>
  <c r="I470" i="9"/>
  <c r="I460" i="13"/>
  <c r="I462" i="13"/>
  <c r="I469" i="13"/>
  <c r="H447" i="10"/>
  <c r="E456" i="10" s="1"/>
  <c r="F468" i="10" s="1"/>
  <c r="I464" i="13"/>
  <c r="H476" i="13" s="1"/>
  <c r="H477" i="13" s="1"/>
  <c r="I466" i="13"/>
  <c r="I463" i="13"/>
  <c r="I461" i="13"/>
  <c r="H472" i="13" s="1"/>
  <c r="I468" i="13"/>
  <c r="I470" i="13"/>
  <c r="B452" i="13"/>
  <c r="C461" i="15"/>
  <c r="B472" i="15" s="1"/>
  <c r="C469" i="15"/>
  <c r="C460" i="15"/>
  <c r="C468" i="15"/>
  <c r="I469" i="9"/>
  <c r="C459" i="15"/>
  <c r="C463" i="15"/>
  <c r="C467" i="15"/>
  <c r="C458" i="15"/>
  <c r="B479" i="15" s="1"/>
  <c r="B480" i="15" s="1"/>
  <c r="C462" i="15"/>
  <c r="C466" i="15"/>
  <c r="B452" i="9"/>
  <c r="I460" i="9"/>
  <c r="I462" i="9"/>
  <c r="I459" i="9"/>
  <c r="I466" i="9"/>
  <c r="I465" i="9"/>
  <c r="H478" i="9" s="1"/>
  <c r="I461" i="9"/>
  <c r="H472" i="9" s="1"/>
  <c r="I458" i="9"/>
  <c r="H479" i="9" s="1"/>
  <c r="H480" i="9" s="1"/>
  <c r="I464" i="9"/>
  <c r="H476" i="9" s="1"/>
  <c r="H477" i="9" s="1"/>
  <c r="I468" i="9"/>
  <c r="I463" i="9"/>
  <c r="E456" i="14"/>
  <c r="F470" i="14" s="1"/>
  <c r="L458" i="15"/>
  <c r="K479" i="15" s="1"/>
  <c r="K480" i="15" s="1"/>
  <c r="L470" i="14"/>
  <c r="L461" i="15"/>
  <c r="K472" i="15" s="1"/>
  <c r="L465" i="15"/>
  <c r="K478" i="15" s="1"/>
  <c r="H448" i="14"/>
  <c r="L468" i="15"/>
  <c r="I464" i="15"/>
  <c r="H476" i="15" s="1"/>
  <c r="H477" i="15" s="1"/>
  <c r="I460" i="15"/>
  <c r="I468" i="15"/>
  <c r="I461" i="15"/>
  <c r="H472" i="15" s="1"/>
  <c r="I465" i="15"/>
  <c r="H478" i="15" s="1"/>
  <c r="I469" i="15"/>
  <c r="I458" i="15"/>
  <c r="H479" i="15" s="1"/>
  <c r="H480" i="15" s="1"/>
  <c r="I462" i="15"/>
  <c r="I466" i="15"/>
  <c r="I470" i="15"/>
  <c r="I459" i="15"/>
  <c r="I463" i="15"/>
  <c r="H452" i="13"/>
  <c r="K485" i="13" s="1"/>
  <c r="E456" i="13"/>
  <c r="F470" i="13" s="1"/>
  <c r="B456" i="13"/>
  <c r="C466" i="13" s="1"/>
  <c r="L461" i="14"/>
  <c r="K472" i="14" s="1"/>
  <c r="L462" i="14"/>
  <c r="B456" i="14"/>
  <c r="C466" i="14" s="1"/>
  <c r="L464" i="15"/>
  <c r="K476" i="15" s="1"/>
  <c r="K477" i="15" s="1"/>
  <c r="L467" i="15"/>
  <c r="L466" i="15"/>
  <c r="L469" i="14"/>
  <c r="L459" i="15"/>
  <c r="L460" i="15"/>
  <c r="L469" i="15"/>
  <c r="L464" i="8"/>
  <c r="K476" i="8" s="1"/>
  <c r="K477" i="8" s="1"/>
  <c r="L465" i="14"/>
  <c r="K478" i="14" s="1"/>
  <c r="L460" i="8"/>
  <c r="L468" i="8"/>
  <c r="L458" i="14"/>
  <c r="K479" i="14" s="1"/>
  <c r="K480" i="14" s="1"/>
  <c r="L466" i="14"/>
  <c r="L465" i="8"/>
  <c r="K478" i="8" s="1"/>
  <c r="L469" i="8"/>
  <c r="L463" i="14"/>
  <c r="L461" i="8"/>
  <c r="K472" i="8" s="1"/>
  <c r="L458" i="8"/>
  <c r="K479" i="8" s="1"/>
  <c r="K480" i="8" s="1"/>
  <c r="L462" i="8"/>
  <c r="L466" i="8"/>
  <c r="L470" i="8"/>
  <c r="L459" i="14"/>
  <c r="L467" i="14"/>
  <c r="L459" i="8"/>
  <c r="L463" i="8"/>
  <c r="E456" i="8"/>
  <c r="F467" i="8" s="1"/>
  <c r="L460" i="14"/>
  <c r="L464" i="14"/>
  <c r="K476" i="14" s="1"/>
  <c r="K477" i="14" s="1"/>
  <c r="L462" i="15"/>
  <c r="L463" i="15"/>
  <c r="E452" i="10"/>
  <c r="E485" i="10" s="1"/>
  <c r="B456" i="8"/>
  <c r="C468" i="8" s="1"/>
  <c r="K456" i="10"/>
  <c r="L468" i="10" s="1"/>
  <c r="E448" i="10"/>
  <c r="H481" i="14"/>
  <c r="H448" i="8"/>
  <c r="K481" i="13"/>
  <c r="I470" i="11"/>
  <c r="I469" i="11"/>
  <c r="I468" i="11"/>
  <c r="I467" i="11"/>
  <c r="I466" i="11"/>
  <c r="I465" i="11"/>
  <c r="H478" i="11" s="1"/>
  <c r="I464" i="11"/>
  <c r="H476" i="11" s="1"/>
  <c r="H477" i="11" s="1"/>
  <c r="I463" i="11"/>
  <c r="I462" i="11"/>
  <c r="I461" i="11"/>
  <c r="H472" i="11" s="1"/>
  <c r="I460" i="11"/>
  <c r="I459" i="11"/>
  <c r="I458" i="11"/>
  <c r="H479" i="11" s="1"/>
  <c r="H480" i="11" s="1"/>
  <c r="L470" i="11"/>
  <c r="L468" i="11"/>
  <c r="L466" i="11"/>
  <c r="L464" i="11"/>
  <c r="K476" i="11" s="1"/>
  <c r="K477" i="11" s="1"/>
  <c r="L462" i="11"/>
  <c r="L460" i="11"/>
  <c r="L458" i="11"/>
  <c r="K479" i="11" s="1"/>
  <c r="K480" i="11" s="1"/>
  <c r="L469" i="11"/>
  <c r="L467" i="11"/>
  <c r="L465" i="11"/>
  <c r="K478" i="11" s="1"/>
  <c r="L463" i="11"/>
  <c r="L461" i="11"/>
  <c r="K472" i="11" s="1"/>
  <c r="L459" i="11"/>
  <c r="I469" i="10"/>
  <c r="I467" i="10"/>
  <c r="I465" i="10"/>
  <c r="H478" i="10" s="1"/>
  <c r="I463" i="10"/>
  <c r="I461" i="10"/>
  <c r="H472" i="10" s="1"/>
  <c r="I459" i="10"/>
  <c r="I470" i="10"/>
  <c r="I466" i="10"/>
  <c r="I462" i="10"/>
  <c r="I458" i="10"/>
  <c r="H479" i="10" s="1"/>
  <c r="H480" i="10" s="1"/>
  <c r="I468" i="10"/>
  <c r="I464" i="10"/>
  <c r="H476" i="10" s="1"/>
  <c r="H477" i="10" s="1"/>
  <c r="I460" i="10"/>
  <c r="H481" i="8"/>
  <c r="I469" i="7"/>
  <c r="I467" i="7"/>
  <c r="I465" i="7"/>
  <c r="H478" i="7" s="1"/>
  <c r="I463" i="7"/>
  <c r="I461" i="7"/>
  <c r="H472" i="7" s="1"/>
  <c r="I459" i="7"/>
  <c r="I468" i="7"/>
  <c r="I464" i="7"/>
  <c r="H476" i="7" s="1"/>
  <c r="H477" i="7" s="1"/>
  <c r="I460" i="7"/>
  <c r="I470" i="7"/>
  <c r="I466" i="7"/>
  <c r="I462" i="7"/>
  <c r="I458" i="7"/>
  <c r="H479" i="7" s="1"/>
  <c r="H480" i="7" s="1"/>
  <c r="L470" i="7"/>
  <c r="L469" i="7"/>
  <c r="L468" i="7"/>
  <c r="L467" i="7"/>
  <c r="L466" i="7"/>
  <c r="L465" i="7"/>
  <c r="K478" i="7" s="1"/>
  <c r="L464" i="7"/>
  <c r="K476" i="7" s="1"/>
  <c r="K477" i="7" s="1"/>
  <c r="L463" i="7"/>
  <c r="L462" i="7"/>
  <c r="L461" i="7"/>
  <c r="K472" i="7" s="1"/>
  <c r="L460" i="7"/>
  <c r="L459" i="7"/>
  <c r="L458" i="7"/>
  <c r="K479" i="7" s="1"/>
  <c r="K480" i="7" s="1"/>
  <c r="H473" i="13" l="1"/>
  <c r="H474" i="13" s="1"/>
  <c r="H475" i="13" s="1"/>
  <c r="H481" i="13"/>
  <c r="F469" i="15"/>
  <c r="F464" i="15"/>
  <c r="E476" i="15" s="1"/>
  <c r="E477" i="15" s="1"/>
  <c r="H475" i="15"/>
  <c r="F470" i="15"/>
  <c r="F469" i="7"/>
  <c r="K475" i="15"/>
  <c r="L469" i="6"/>
  <c r="K481" i="9"/>
  <c r="F468" i="15"/>
  <c r="F465" i="15"/>
  <c r="E478" i="15" s="1"/>
  <c r="F467" i="15"/>
  <c r="F458" i="15"/>
  <c r="E479" i="15" s="1"/>
  <c r="E480" i="15" s="1"/>
  <c r="F462" i="15"/>
  <c r="F466" i="15"/>
  <c r="F460" i="15"/>
  <c r="F461" i="15"/>
  <c r="E472" i="15" s="1"/>
  <c r="F459" i="15"/>
  <c r="K473" i="10"/>
  <c r="K474" i="10" s="1"/>
  <c r="H473" i="10"/>
  <c r="H474" i="10" s="1"/>
  <c r="H475" i="10" s="1"/>
  <c r="L461" i="6"/>
  <c r="K472" i="6" s="1"/>
  <c r="L470" i="6"/>
  <c r="L462" i="6"/>
  <c r="L465" i="6"/>
  <c r="K478" i="6" s="1"/>
  <c r="K473" i="11"/>
  <c r="K474" i="11" s="1"/>
  <c r="K475" i="11" s="1"/>
  <c r="B452" i="6"/>
  <c r="F465" i="7"/>
  <c r="E478" i="7" s="1"/>
  <c r="L458" i="6"/>
  <c r="K479" i="6" s="1"/>
  <c r="K480" i="6" s="1"/>
  <c r="L466" i="6"/>
  <c r="I467" i="6"/>
  <c r="H473" i="8"/>
  <c r="H474" i="8" s="1"/>
  <c r="H475" i="8" s="1"/>
  <c r="H483" i="8" s="1"/>
  <c r="H486" i="8" s="1"/>
  <c r="I459" i="6"/>
  <c r="I463" i="6"/>
  <c r="H473" i="6"/>
  <c r="H474" i="6" s="1"/>
  <c r="H473" i="9"/>
  <c r="H474" i="9" s="1"/>
  <c r="H475" i="9" s="1"/>
  <c r="I469" i="6"/>
  <c r="H473" i="12"/>
  <c r="H474" i="12" s="1"/>
  <c r="H475" i="12" s="1"/>
  <c r="I460" i="6"/>
  <c r="I464" i="6"/>
  <c r="H476" i="6" s="1"/>
  <c r="H477" i="6" s="1"/>
  <c r="I468" i="6"/>
  <c r="H473" i="7"/>
  <c r="H474" i="7" s="1"/>
  <c r="H475" i="7" s="1"/>
  <c r="I461" i="6"/>
  <c r="H472" i="6" s="1"/>
  <c r="I465" i="6"/>
  <c r="H478" i="6" s="1"/>
  <c r="I458" i="6"/>
  <c r="H479" i="6" s="1"/>
  <c r="H480" i="6" s="1"/>
  <c r="I462" i="6"/>
  <c r="I466" i="6"/>
  <c r="I470" i="6"/>
  <c r="H473" i="11"/>
  <c r="H474" i="11" s="1"/>
  <c r="H475" i="11" s="1"/>
  <c r="H473" i="14"/>
  <c r="H474" i="14" s="1"/>
  <c r="H475" i="14" s="1"/>
  <c r="H483" i="14" s="1"/>
  <c r="H486" i="14" s="1"/>
  <c r="L467" i="6"/>
  <c r="K473" i="9"/>
  <c r="K474" i="9" s="1"/>
  <c r="K475" i="9" s="1"/>
  <c r="L459" i="6"/>
  <c r="L463" i="6"/>
  <c r="K473" i="6"/>
  <c r="K474" i="6" s="1"/>
  <c r="K473" i="8"/>
  <c r="K474" i="8" s="1"/>
  <c r="K475" i="8" s="1"/>
  <c r="K473" i="14"/>
  <c r="K474" i="14" s="1"/>
  <c r="K475" i="14" s="1"/>
  <c r="L460" i="6"/>
  <c r="L464" i="6"/>
  <c r="K476" i="6" s="1"/>
  <c r="K477" i="6" s="1"/>
  <c r="L468" i="6"/>
  <c r="K473" i="7"/>
  <c r="K474" i="7" s="1"/>
  <c r="K475" i="7" s="1"/>
  <c r="K473" i="12"/>
  <c r="K474" i="12" s="1"/>
  <c r="K475" i="12" s="1"/>
  <c r="K473" i="13"/>
  <c r="K474" i="13" s="1"/>
  <c r="K475" i="13" s="1"/>
  <c r="K483" i="13" s="1"/>
  <c r="K486" i="13" s="1"/>
  <c r="F462" i="7"/>
  <c r="H481" i="12"/>
  <c r="F459" i="7"/>
  <c r="F461" i="7"/>
  <c r="E472" i="7" s="1"/>
  <c r="F464" i="7"/>
  <c r="E476" i="7" s="1"/>
  <c r="E477" i="7" s="1"/>
  <c r="F468" i="7"/>
  <c r="F460" i="7"/>
  <c r="F463" i="7"/>
  <c r="F466" i="7"/>
  <c r="F470" i="7"/>
  <c r="F458" i="7"/>
  <c r="E479" i="7" s="1"/>
  <c r="E480" i="7" s="1"/>
  <c r="B481" i="7"/>
  <c r="K481" i="12"/>
  <c r="E456" i="12"/>
  <c r="F467" i="12" s="1"/>
  <c r="K447" i="6"/>
  <c r="K452" i="6" s="1"/>
  <c r="F465" i="11"/>
  <c r="E478" i="11" s="1"/>
  <c r="F470" i="11"/>
  <c r="F467" i="11"/>
  <c r="H452" i="12"/>
  <c r="K485" i="12" s="1"/>
  <c r="F461" i="11"/>
  <c r="E472" i="11" s="1"/>
  <c r="F466" i="11"/>
  <c r="F463" i="11"/>
  <c r="B456" i="12"/>
  <c r="C467" i="12" s="1"/>
  <c r="C463" i="13"/>
  <c r="B456" i="9"/>
  <c r="C468" i="9" s="1"/>
  <c r="F459" i="11"/>
  <c r="K447" i="9"/>
  <c r="K448" i="9" s="1"/>
  <c r="H448" i="9"/>
  <c r="F464" i="11"/>
  <c r="E476" i="11" s="1"/>
  <c r="E477" i="11" s="1"/>
  <c r="F460" i="11"/>
  <c r="E456" i="9"/>
  <c r="F465" i="9" s="1"/>
  <c r="E478" i="9" s="1"/>
  <c r="F462" i="11"/>
  <c r="F469" i="11"/>
  <c r="F458" i="11"/>
  <c r="E479" i="11" s="1"/>
  <c r="E480" i="11" s="1"/>
  <c r="K452" i="11"/>
  <c r="F460" i="13"/>
  <c r="C466" i="11"/>
  <c r="B456" i="10"/>
  <c r="C470" i="10" s="1"/>
  <c r="H452" i="10"/>
  <c r="K485" i="10" s="1"/>
  <c r="H448" i="10"/>
  <c r="C460" i="11"/>
  <c r="C461" i="11"/>
  <c r="B472" i="11" s="1"/>
  <c r="C462" i="11"/>
  <c r="C469" i="11"/>
  <c r="C468" i="11"/>
  <c r="C458" i="11"/>
  <c r="B479" i="11" s="1"/>
  <c r="B480" i="11" s="1"/>
  <c r="C464" i="11"/>
  <c r="B476" i="11" s="1"/>
  <c r="B477" i="11" s="1"/>
  <c r="C467" i="11"/>
  <c r="C465" i="11"/>
  <c r="B478" i="11" s="1"/>
  <c r="C459" i="11"/>
  <c r="C463" i="11"/>
  <c r="F466" i="10"/>
  <c r="F458" i="10"/>
  <c r="E479" i="10" s="1"/>
  <c r="E480" i="10" s="1"/>
  <c r="F469" i="10"/>
  <c r="F461" i="10"/>
  <c r="E472" i="10" s="1"/>
  <c r="F465" i="10"/>
  <c r="E478" i="10" s="1"/>
  <c r="F462" i="10"/>
  <c r="F470" i="10"/>
  <c r="F459" i="10"/>
  <c r="B481" i="15"/>
  <c r="F463" i="10"/>
  <c r="F467" i="10"/>
  <c r="F460" i="10"/>
  <c r="F464" i="10"/>
  <c r="E476" i="10" s="1"/>
  <c r="E477" i="10" s="1"/>
  <c r="H481" i="9"/>
  <c r="F464" i="14"/>
  <c r="E476" i="14" s="1"/>
  <c r="E477" i="14" s="1"/>
  <c r="F468" i="14"/>
  <c r="F460" i="14"/>
  <c r="F461" i="14"/>
  <c r="E472" i="14" s="1"/>
  <c r="F465" i="14"/>
  <c r="E478" i="14" s="1"/>
  <c r="F469" i="14"/>
  <c r="F459" i="14"/>
  <c r="F463" i="14"/>
  <c r="F467" i="14"/>
  <c r="F458" i="14"/>
  <c r="E479" i="14" s="1"/>
  <c r="E480" i="14" s="1"/>
  <c r="F462" i="14"/>
  <c r="F466" i="14"/>
  <c r="K481" i="15"/>
  <c r="C458" i="8"/>
  <c r="B479" i="8" s="1"/>
  <c r="B480" i="8" s="1"/>
  <c r="C470" i="14"/>
  <c r="F464" i="13"/>
  <c r="E476" i="13" s="1"/>
  <c r="E477" i="13" s="1"/>
  <c r="F463" i="13"/>
  <c r="F458" i="13"/>
  <c r="E479" i="13" s="1"/>
  <c r="E480" i="13" s="1"/>
  <c r="C469" i="14"/>
  <c r="F469" i="13"/>
  <c r="C462" i="8"/>
  <c r="C470" i="13"/>
  <c r="C463" i="8"/>
  <c r="C470" i="8"/>
  <c r="C463" i="14"/>
  <c r="F466" i="13"/>
  <c r="F465" i="13"/>
  <c r="E478" i="13" s="1"/>
  <c r="F467" i="13"/>
  <c r="F468" i="13"/>
  <c r="H481" i="15"/>
  <c r="C467" i="8"/>
  <c r="C462" i="14"/>
  <c r="F462" i="13"/>
  <c r="F461" i="13"/>
  <c r="E472" i="13" s="1"/>
  <c r="C464" i="13"/>
  <c r="B476" i="13" s="1"/>
  <c r="B477" i="13" s="1"/>
  <c r="F459" i="13"/>
  <c r="F466" i="8"/>
  <c r="F469" i="8"/>
  <c r="F458" i="8"/>
  <c r="E479" i="8" s="1"/>
  <c r="E480" i="8" s="1"/>
  <c r="F461" i="8"/>
  <c r="E472" i="8" s="1"/>
  <c r="L459" i="10"/>
  <c r="L465" i="10"/>
  <c r="K478" i="10" s="1"/>
  <c r="F462" i="8"/>
  <c r="F470" i="8"/>
  <c r="L470" i="10"/>
  <c r="F465" i="8"/>
  <c r="E478" i="8" s="1"/>
  <c r="K481" i="14"/>
  <c r="C458" i="13"/>
  <c r="B479" i="13" s="1"/>
  <c r="B480" i="13" s="1"/>
  <c r="C469" i="13"/>
  <c r="C467" i="13"/>
  <c r="C468" i="13"/>
  <c r="C460" i="13"/>
  <c r="C459" i="13"/>
  <c r="C465" i="13"/>
  <c r="B478" i="13" s="1"/>
  <c r="C461" i="13"/>
  <c r="B472" i="13" s="1"/>
  <c r="C462" i="13"/>
  <c r="L461" i="10"/>
  <c r="K472" i="10" s="1"/>
  <c r="L466" i="10"/>
  <c r="L458" i="10"/>
  <c r="K479" i="10" s="1"/>
  <c r="K480" i="10" s="1"/>
  <c r="L463" i="10"/>
  <c r="L469" i="10"/>
  <c r="C459" i="14"/>
  <c r="C460" i="14"/>
  <c r="C468" i="14"/>
  <c r="C461" i="14"/>
  <c r="B472" i="14" s="1"/>
  <c r="C467" i="14"/>
  <c r="C464" i="14"/>
  <c r="B476" i="14" s="1"/>
  <c r="B477" i="14" s="1"/>
  <c r="L462" i="10"/>
  <c r="L467" i="10"/>
  <c r="C465" i="14"/>
  <c r="B478" i="14" s="1"/>
  <c r="C458" i="14"/>
  <c r="B479" i="14" s="1"/>
  <c r="B480" i="14" s="1"/>
  <c r="L460" i="10"/>
  <c r="L464" i="10"/>
  <c r="K476" i="10" s="1"/>
  <c r="K477" i="10" s="1"/>
  <c r="F460" i="8"/>
  <c r="F464" i="8"/>
  <c r="E476" i="8" s="1"/>
  <c r="E477" i="8" s="1"/>
  <c r="F468" i="8"/>
  <c r="C459" i="8"/>
  <c r="C469" i="8"/>
  <c r="C466" i="8"/>
  <c r="F459" i="8"/>
  <c r="F463" i="8"/>
  <c r="K481" i="8"/>
  <c r="C465" i="8"/>
  <c r="B478" i="8" s="1"/>
  <c r="C464" i="8"/>
  <c r="B476" i="8" s="1"/>
  <c r="B477" i="8" s="1"/>
  <c r="C461" i="8"/>
  <c r="B472" i="8" s="1"/>
  <c r="C460" i="8"/>
  <c r="H481" i="10"/>
  <c r="K481" i="11"/>
  <c r="H481" i="11"/>
  <c r="K481" i="7"/>
  <c r="H481" i="7"/>
  <c r="H448" i="6"/>
  <c r="H452" i="6"/>
  <c r="K485" i="6" s="1"/>
  <c r="B456" i="6"/>
  <c r="B473" i="15" s="1"/>
  <c r="B474" i="15" s="1"/>
  <c r="B475" i="15" s="1"/>
  <c r="E456" i="6"/>
  <c r="E473" i="15" s="1"/>
  <c r="E474" i="15" s="1"/>
  <c r="H483" i="13" l="1"/>
  <c r="H486" i="13" s="1"/>
  <c r="K483" i="15"/>
  <c r="K486" i="15" s="1"/>
  <c r="H483" i="15"/>
  <c r="H486" i="15" s="1"/>
  <c r="E481" i="15"/>
  <c r="E475" i="15"/>
  <c r="K475" i="10"/>
  <c r="K475" i="6"/>
  <c r="F464" i="12"/>
  <c r="E476" i="12" s="1"/>
  <c r="E477" i="12" s="1"/>
  <c r="H475" i="6"/>
  <c r="K481" i="6"/>
  <c r="H481" i="6"/>
  <c r="K483" i="12"/>
  <c r="K486" i="12" s="1"/>
  <c r="E481" i="7"/>
  <c r="F460" i="12"/>
  <c r="K448" i="6"/>
  <c r="F466" i="12"/>
  <c r="F469" i="12"/>
  <c r="F462" i="12"/>
  <c r="F465" i="12"/>
  <c r="E478" i="12" s="1"/>
  <c r="F459" i="12"/>
  <c r="F470" i="12"/>
  <c r="F458" i="12"/>
  <c r="E479" i="12" s="1"/>
  <c r="E480" i="12" s="1"/>
  <c r="F461" i="12"/>
  <c r="E472" i="12" s="1"/>
  <c r="F463" i="12"/>
  <c r="F468" i="12"/>
  <c r="C462" i="9"/>
  <c r="F470" i="9"/>
  <c r="C459" i="12"/>
  <c r="C468" i="12"/>
  <c r="F466" i="9"/>
  <c r="C462" i="10"/>
  <c r="C465" i="10"/>
  <c r="B478" i="10" s="1"/>
  <c r="K452" i="9"/>
  <c r="K483" i="9" s="1"/>
  <c r="K486" i="9" s="1"/>
  <c r="C458" i="12"/>
  <c r="B479" i="12" s="1"/>
  <c r="B480" i="12" s="1"/>
  <c r="F469" i="9"/>
  <c r="F468" i="9"/>
  <c r="C470" i="12"/>
  <c r="C460" i="12"/>
  <c r="H483" i="12"/>
  <c r="H486" i="12" s="1"/>
  <c r="F460" i="9"/>
  <c r="F463" i="9"/>
  <c r="C464" i="12"/>
  <c r="B476" i="12" s="1"/>
  <c r="B477" i="12" s="1"/>
  <c r="F459" i="9"/>
  <c r="F464" i="9"/>
  <c r="E476" i="9" s="1"/>
  <c r="E477" i="9" s="1"/>
  <c r="F461" i="9"/>
  <c r="E472" i="9" s="1"/>
  <c r="C466" i="12"/>
  <c r="C469" i="12"/>
  <c r="F467" i="9"/>
  <c r="F462" i="9"/>
  <c r="F458" i="9"/>
  <c r="E479" i="9" s="1"/>
  <c r="E480" i="9" s="1"/>
  <c r="C463" i="12"/>
  <c r="C462" i="12"/>
  <c r="C461" i="12"/>
  <c r="B472" i="12" s="1"/>
  <c r="C465" i="12"/>
  <c r="B478" i="12" s="1"/>
  <c r="C467" i="9"/>
  <c r="C470" i="9"/>
  <c r="C465" i="9"/>
  <c r="B478" i="9" s="1"/>
  <c r="C464" i="9"/>
  <c r="B476" i="9" s="1"/>
  <c r="B477" i="9" s="1"/>
  <c r="C460" i="9"/>
  <c r="C458" i="9"/>
  <c r="B479" i="9" s="1"/>
  <c r="B480" i="9" s="1"/>
  <c r="C459" i="9"/>
  <c r="E481" i="11"/>
  <c r="C469" i="9"/>
  <c r="C466" i="9"/>
  <c r="C461" i="9"/>
  <c r="B472" i="9" s="1"/>
  <c r="C463" i="9"/>
  <c r="C464" i="10"/>
  <c r="B476" i="10" s="1"/>
  <c r="B477" i="10" s="1"/>
  <c r="C463" i="10"/>
  <c r="C469" i="10"/>
  <c r="C459" i="10"/>
  <c r="C461" i="10"/>
  <c r="B472" i="10" s="1"/>
  <c r="C466" i="10"/>
  <c r="C460" i="10"/>
  <c r="C468" i="10"/>
  <c r="C458" i="10"/>
  <c r="B479" i="10" s="1"/>
  <c r="B480" i="10" s="1"/>
  <c r="C467" i="10"/>
  <c r="B481" i="11"/>
  <c r="B483" i="15"/>
  <c r="B486" i="15" s="1"/>
  <c r="E481" i="10"/>
  <c r="H483" i="9"/>
  <c r="H486" i="9" s="1"/>
  <c r="H483" i="11"/>
  <c r="H486" i="11" s="1"/>
  <c r="B481" i="8"/>
  <c r="E481" i="14"/>
  <c r="E481" i="8"/>
  <c r="E481" i="13"/>
  <c r="B481" i="14"/>
  <c r="K483" i="14"/>
  <c r="K486" i="14" s="1"/>
  <c r="K483" i="8"/>
  <c r="K486" i="8" s="1"/>
  <c r="K481" i="10"/>
  <c r="B481" i="13"/>
  <c r="K483" i="11"/>
  <c r="K486" i="11" s="1"/>
  <c r="H483" i="10"/>
  <c r="H486" i="10" s="1"/>
  <c r="K483" i="7"/>
  <c r="K486" i="7" s="1"/>
  <c r="E473" i="13"/>
  <c r="E474" i="13" s="1"/>
  <c r="E475" i="13" s="1"/>
  <c r="E473" i="14"/>
  <c r="E474" i="14" s="1"/>
  <c r="E475" i="14" s="1"/>
  <c r="B473" i="13"/>
  <c r="B474" i="13" s="1"/>
  <c r="B475" i="13" s="1"/>
  <c r="B473" i="14"/>
  <c r="B474" i="14" s="1"/>
  <c r="B475" i="14" s="1"/>
  <c r="B473" i="11"/>
  <c r="B474" i="11" s="1"/>
  <c r="B475" i="11" s="1"/>
  <c r="B473" i="12"/>
  <c r="B474" i="12" s="1"/>
  <c r="E473" i="11"/>
  <c r="E474" i="11" s="1"/>
  <c r="E475" i="11" s="1"/>
  <c r="E473" i="12"/>
  <c r="E474" i="12" s="1"/>
  <c r="E473" i="9"/>
  <c r="E474" i="9" s="1"/>
  <c r="E473" i="10"/>
  <c r="E474" i="10" s="1"/>
  <c r="E475" i="10" s="1"/>
  <c r="B473" i="9"/>
  <c r="B474" i="9" s="1"/>
  <c r="B473" i="10"/>
  <c r="B474" i="10" s="1"/>
  <c r="H483" i="7"/>
  <c r="H486" i="7" s="1"/>
  <c r="E473" i="7"/>
  <c r="E474" i="7" s="1"/>
  <c r="E475" i="7" s="1"/>
  <c r="E473" i="8"/>
  <c r="E474" i="8" s="1"/>
  <c r="E475" i="8" s="1"/>
  <c r="B473" i="7"/>
  <c r="B474" i="7" s="1"/>
  <c r="B475" i="7" s="1"/>
  <c r="B483" i="7" s="1"/>
  <c r="B473" i="8"/>
  <c r="B474" i="8" s="1"/>
  <c r="B475" i="8" s="1"/>
  <c r="B473" i="6"/>
  <c r="B474" i="6" s="1"/>
  <c r="C470" i="6"/>
  <c r="C469" i="6"/>
  <c r="C468" i="6"/>
  <c r="C467" i="6"/>
  <c r="C466" i="6"/>
  <c r="C465" i="6"/>
  <c r="B478" i="6" s="1"/>
  <c r="C464" i="6"/>
  <c r="B476" i="6" s="1"/>
  <c r="B477" i="6" s="1"/>
  <c r="C463" i="6"/>
  <c r="C462" i="6"/>
  <c r="C461" i="6"/>
  <c r="B472" i="6" s="1"/>
  <c r="C460" i="6"/>
  <c r="C459" i="6"/>
  <c r="C458" i="6"/>
  <c r="B479" i="6" s="1"/>
  <c r="B480" i="6" s="1"/>
  <c r="F470" i="6"/>
  <c r="F469" i="6"/>
  <c r="F468" i="6"/>
  <c r="F467" i="6"/>
  <c r="F466" i="6"/>
  <c r="F465" i="6"/>
  <c r="E478" i="6" s="1"/>
  <c r="F464" i="6"/>
  <c r="E476" i="6" s="1"/>
  <c r="E477" i="6" s="1"/>
  <c r="F463" i="6"/>
  <c r="F462" i="6"/>
  <c r="F461" i="6"/>
  <c r="E472" i="6" s="1"/>
  <c r="F460" i="6"/>
  <c r="F459" i="6"/>
  <c r="F458" i="6"/>
  <c r="E479" i="6" s="1"/>
  <c r="E480" i="6" s="1"/>
  <c r="E473" i="6"/>
  <c r="E474" i="6" s="1"/>
  <c r="B485" i="13" l="1"/>
  <c r="E487" i="13" s="1"/>
  <c r="B485" i="15"/>
  <c r="B487" i="15" s="1"/>
  <c r="B492" i="15" s="1"/>
  <c r="K483" i="10"/>
  <c r="K486" i="10" s="1"/>
  <c r="E483" i="15"/>
  <c r="E486" i="15" s="1"/>
  <c r="K483" i="6"/>
  <c r="K486" i="6" s="1"/>
  <c r="H483" i="6"/>
  <c r="H486" i="6" s="1"/>
  <c r="E483" i="7"/>
  <c r="E486" i="7" s="1"/>
  <c r="E475" i="12"/>
  <c r="E481" i="12"/>
  <c r="B475" i="10"/>
  <c r="B481" i="12"/>
  <c r="E481" i="9"/>
  <c r="B475" i="12"/>
  <c r="E475" i="9"/>
  <c r="B485" i="12"/>
  <c r="E487" i="12" s="1"/>
  <c r="E492" i="12" s="1"/>
  <c r="E525" i="12" s="1"/>
  <c r="E483" i="11"/>
  <c r="E486" i="11" s="1"/>
  <c r="B475" i="9"/>
  <c r="B481" i="9"/>
  <c r="B483" i="11"/>
  <c r="B486" i="11" s="1"/>
  <c r="B481" i="10"/>
  <c r="B485" i="14"/>
  <c r="E487" i="14" s="1"/>
  <c r="H496" i="14" s="1"/>
  <c r="E483" i="10"/>
  <c r="E486" i="10" s="1"/>
  <c r="B485" i="8"/>
  <c r="B487" i="8" s="1"/>
  <c r="B492" i="8" s="1"/>
  <c r="B483" i="14"/>
  <c r="B486" i="14" s="1"/>
  <c r="B485" i="9"/>
  <c r="B487" i="9" s="1"/>
  <c r="B483" i="8"/>
  <c r="B486" i="8" s="1"/>
  <c r="E483" i="14"/>
  <c r="E486" i="14" s="1"/>
  <c r="E483" i="8"/>
  <c r="E486" i="8" s="1"/>
  <c r="E483" i="13"/>
  <c r="E486" i="13" s="1"/>
  <c r="B483" i="13"/>
  <c r="B486" i="13" s="1"/>
  <c r="B485" i="11"/>
  <c r="E487" i="11" s="1"/>
  <c r="B485" i="7"/>
  <c r="B487" i="7" s="1"/>
  <c r="B486" i="7"/>
  <c r="B475" i="6"/>
  <c r="E481" i="6"/>
  <c r="E475" i="6"/>
  <c r="B481" i="6"/>
  <c r="B487" i="13" l="1"/>
  <c r="B488" i="13" s="1"/>
  <c r="E487" i="15"/>
  <c r="H496" i="15" s="1"/>
  <c r="I509" i="15" s="1"/>
  <c r="B488" i="15"/>
  <c r="H485" i="15"/>
  <c r="K487" i="15" s="1"/>
  <c r="K492" i="15" s="1"/>
  <c r="B485" i="10"/>
  <c r="E487" i="10" s="1"/>
  <c r="K496" i="10" s="1"/>
  <c r="B485" i="6"/>
  <c r="B487" i="6" s="1"/>
  <c r="H485" i="7"/>
  <c r="H487" i="7" s="1"/>
  <c r="H488" i="7" s="1"/>
  <c r="E483" i="12"/>
  <c r="E486" i="12" s="1"/>
  <c r="B483" i="10"/>
  <c r="B486" i="10" s="1"/>
  <c r="E483" i="9"/>
  <c r="E486" i="9" s="1"/>
  <c r="B483" i="12"/>
  <c r="B486" i="12" s="1"/>
  <c r="E488" i="12"/>
  <c r="H496" i="12"/>
  <c r="I507" i="12" s="1"/>
  <c r="K496" i="12"/>
  <c r="L506" i="12" s="1"/>
  <c r="B487" i="12"/>
  <c r="B488" i="12" s="1"/>
  <c r="E488" i="14"/>
  <c r="H485" i="11"/>
  <c r="K487" i="11" s="1"/>
  <c r="K492" i="11" s="1"/>
  <c r="B483" i="9"/>
  <c r="B486" i="9" s="1"/>
  <c r="K496" i="14"/>
  <c r="L509" i="14" s="1"/>
  <c r="E492" i="14"/>
  <c r="E525" i="14" s="1"/>
  <c r="B487" i="14"/>
  <c r="B492" i="14" s="1"/>
  <c r="B488" i="8"/>
  <c r="E487" i="8"/>
  <c r="E488" i="8" s="1"/>
  <c r="E487" i="9"/>
  <c r="K496" i="9" s="1"/>
  <c r="H485" i="14"/>
  <c r="H487" i="14" s="1"/>
  <c r="H485" i="8"/>
  <c r="H487" i="8" s="1"/>
  <c r="H485" i="13"/>
  <c r="H487" i="13" s="1"/>
  <c r="B496" i="13" s="1"/>
  <c r="B487" i="11"/>
  <c r="B488" i="11" s="1"/>
  <c r="E487" i="7"/>
  <c r="E492" i="7" s="1"/>
  <c r="E525" i="7" s="1"/>
  <c r="I508" i="14"/>
  <c r="I503" i="14"/>
  <c r="I500" i="14"/>
  <c r="I507" i="14"/>
  <c r="I504" i="14"/>
  <c r="H516" i="14" s="1"/>
  <c r="H517" i="14" s="1"/>
  <c r="I499" i="14"/>
  <c r="I509" i="14"/>
  <c r="I498" i="14"/>
  <c r="H519" i="14" s="1"/>
  <c r="H520" i="14" s="1"/>
  <c r="I502" i="14"/>
  <c r="I506" i="14"/>
  <c r="I501" i="14"/>
  <c r="H512" i="14" s="1"/>
  <c r="I510" i="14"/>
  <c r="I505" i="14"/>
  <c r="H518" i="14" s="1"/>
  <c r="H496" i="13"/>
  <c r="E492" i="13"/>
  <c r="E525" i="13" s="1"/>
  <c r="E488" i="13"/>
  <c r="K496" i="13"/>
  <c r="E492" i="11"/>
  <c r="E525" i="11" s="1"/>
  <c r="E488" i="11"/>
  <c r="H496" i="11"/>
  <c r="K496" i="11"/>
  <c r="B492" i="9"/>
  <c r="B488" i="9"/>
  <c r="B488" i="7"/>
  <c r="B492" i="7"/>
  <c r="B483" i="6"/>
  <c r="B486" i="6" s="1"/>
  <c r="E483" i="6"/>
  <c r="E486" i="6" s="1"/>
  <c r="H487" i="15" l="1"/>
  <c r="H488" i="15" s="1"/>
  <c r="B492" i="13"/>
  <c r="I502" i="15"/>
  <c r="I506" i="15"/>
  <c r="K496" i="15"/>
  <c r="L509" i="15" s="1"/>
  <c r="I510" i="15"/>
  <c r="I498" i="15"/>
  <c r="H519" i="15" s="1"/>
  <c r="H520" i="15" s="1"/>
  <c r="I499" i="15"/>
  <c r="I500" i="15"/>
  <c r="I504" i="15"/>
  <c r="H516" i="15" s="1"/>
  <c r="H517" i="15" s="1"/>
  <c r="I508" i="15"/>
  <c r="E488" i="15"/>
  <c r="I503" i="15"/>
  <c r="I507" i="15"/>
  <c r="I501" i="15"/>
  <c r="H512" i="15" s="1"/>
  <c r="I505" i="15"/>
  <c r="H518" i="15" s="1"/>
  <c r="E492" i="15"/>
  <c r="E525" i="15" s="1"/>
  <c r="H496" i="10"/>
  <c r="I506" i="10" s="1"/>
  <c r="E488" i="10"/>
  <c r="K488" i="15"/>
  <c r="E492" i="10"/>
  <c r="E525" i="10" s="1"/>
  <c r="B487" i="10"/>
  <c r="B492" i="10" s="1"/>
  <c r="E487" i="6"/>
  <c r="E488" i="6" s="1"/>
  <c r="H485" i="10"/>
  <c r="H487" i="10" s="1"/>
  <c r="B496" i="10" s="1"/>
  <c r="E496" i="7"/>
  <c r="F510" i="7" s="1"/>
  <c r="B496" i="7"/>
  <c r="C510" i="7" s="1"/>
  <c r="K487" i="7"/>
  <c r="K488" i="7" s="1"/>
  <c r="H492" i="7"/>
  <c r="K525" i="7" s="1"/>
  <c r="L500" i="12"/>
  <c r="L510" i="12"/>
  <c r="L507" i="12"/>
  <c r="I505" i="12"/>
  <c r="H518" i="12" s="1"/>
  <c r="H485" i="12"/>
  <c r="H487" i="12" s="1"/>
  <c r="B496" i="12" s="1"/>
  <c r="I500" i="12"/>
  <c r="I510" i="12"/>
  <c r="I506" i="12"/>
  <c r="K488" i="11"/>
  <c r="I498" i="12"/>
  <c r="H519" i="12" s="1"/>
  <c r="H520" i="12" s="1"/>
  <c r="I504" i="12"/>
  <c r="H516" i="12" s="1"/>
  <c r="H517" i="12" s="1"/>
  <c r="I509" i="12"/>
  <c r="I501" i="12"/>
  <c r="H512" i="12" s="1"/>
  <c r="I502" i="12"/>
  <c r="I508" i="12"/>
  <c r="H487" i="11"/>
  <c r="H492" i="11" s="1"/>
  <c r="K525" i="11" s="1"/>
  <c r="L499" i="12"/>
  <c r="L502" i="12"/>
  <c r="L505" i="12"/>
  <c r="K518" i="12" s="1"/>
  <c r="L508" i="12"/>
  <c r="L501" i="12"/>
  <c r="K512" i="12" s="1"/>
  <c r="L509" i="12"/>
  <c r="L504" i="12"/>
  <c r="K516" i="12" s="1"/>
  <c r="K517" i="12" s="1"/>
  <c r="L503" i="12"/>
  <c r="L498" i="12"/>
  <c r="K519" i="12" s="1"/>
  <c r="K520" i="12" s="1"/>
  <c r="I499" i="12"/>
  <c r="I503" i="12"/>
  <c r="B492" i="12"/>
  <c r="H485" i="9"/>
  <c r="H487" i="9" s="1"/>
  <c r="E496" i="9" s="1"/>
  <c r="F508" i="9" s="1"/>
  <c r="L499" i="14"/>
  <c r="L502" i="14"/>
  <c r="L510" i="14"/>
  <c r="H496" i="8"/>
  <c r="I509" i="8" s="1"/>
  <c r="L507" i="14"/>
  <c r="L508" i="14"/>
  <c r="L503" i="14"/>
  <c r="L498" i="14"/>
  <c r="K519" i="14" s="1"/>
  <c r="K520" i="14" s="1"/>
  <c r="L504" i="14"/>
  <c r="K516" i="14" s="1"/>
  <c r="K517" i="14" s="1"/>
  <c r="L500" i="14"/>
  <c r="L506" i="14"/>
  <c r="L501" i="14"/>
  <c r="K512" i="14" s="1"/>
  <c r="L505" i="14"/>
  <c r="K518" i="14" s="1"/>
  <c r="B488" i="14"/>
  <c r="K496" i="8"/>
  <c r="L507" i="8" s="1"/>
  <c r="E492" i="8"/>
  <c r="E525" i="8" s="1"/>
  <c r="E492" i="9"/>
  <c r="E525" i="9" s="1"/>
  <c r="K487" i="14"/>
  <c r="K488" i="14" s="1"/>
  <c r="E488" i="9"/>
  <c r="H496" i="9"/>
  <c r="I502" i="9" s="1"/>
  <c r="K487" i="8"/>
  <c r="K488" i="8" s="1"/>
  <c r="H488" i="13"/>
  <c r="B492" i="11"/>
  <c r="E496" i="13"/>
  <c r="F505" i="13" s="1"/>
  <c r="E518" i="13" s="1"/>
  <c r="H492" i="13"/>
  <c r="K525" i="13" s="1"/>
  <c r="K487" i="13"/>
  <c r="K492" i="13" s="1"/>
  <c r="H496" i="7"/>
  <c r="I509" i="7" s="1"/>
  <c r="E488" i="7"/>
  <c r="K496" i="7"/>
  <c r="L508" i="7" s="1"/>
  <c r="H492" i="14"/>
  <c r="K525" i="14" s="1"/>
  <c r="E496" i="14"/>
  <c r="B496" i="14"/>
  <c r="H488" i="14"/>
  <c r="H521" i="14"/>
  <c r="L510" i="13"/>
  <c r="L508" i="13"/>
  <c r="L506" i="13"/>
  <c r="L504" i="13"/>
  <c r="K516" i="13" s="1"/>
  <c r="K517" i="13" s="1"/>
  <c r="L502" i="13"/>
  <c r="L500" i="13"/>
  <c r="L498" i="13"/>
  <c r="K519" i="13" s="1"/>
  <c r="K520" i="13" s="1"/>
  <c r="L507" i="13"/>
  <c r="L503" i="13"/>
  <c r="L509" i="13"/>
  <c r="L505" i="13"/>
  <c r="K518" i="13" s="1"/>
  <c r="L501" i="13"/>
  <c r="K512" i="13" s="1"/>
  <c r="L499" i="13"/>
  <c r="I510" i="13"/>
  <c r="I509" i="13"/>
  <c r="I508" i="13"/>
  <c r="I507" i="13"/>
  <c r="I506" i="13"/>
  <c r="I505" i="13"/>
  <c r="H518" i="13" s="1"/>
  <c r="I504" i="13"/>
  <c r="H516" i="13" s="1"/>
  <c r="H517" i="13" s="1"/>
  <c r="I503" i="13"/>
  <c r="I502" i="13"/>
  <c r="I501" i="13"/>
  <c r="H512" i="13" s="1"/>
  <c r="I500" i="13"/>
  <c r="I499" i="13"/>
  <c r="I498" i="13"/>
  <c r="H519" i="13" s="1"/>
  <c r="H520" i="13" s="1"/>
  <c r="C510" i="13"/>
  <c r="C509" i="13"/>
  <c r="C508" i="13"/>
  <c r="C507" i="13"/>
  <c r="C506" i="13"/>
  <c r="C505" i="13"/>
  <c r="B518" i="13" s="1"/>
  <c r="C504" i="13"/>
  <c r="B516" i="13" s="1"/>
  <c r="B517" i="13" s="1"/>
  <c r="C503" i="13"/>
  <c r="C502" i="13"/>
  <c r="C501" i="13"/>
  <c r="B512" i="13" s="1"/>
  <c r="C500" i="13"/>
  <c r="C499" i="13"/>
  <c r="C498" i="13"/>
  <c r="B519" i="13" s="1"/>
  <c r="B520" i="13" s="1"/>
  <c r="L507" i="11"/>
  <c r="L503" i="11"/>
  <c r="L499" i="11"/>
  <c r="L501" i="11"/>
  <c r="K512" i="11" s="1"/>
  <c r="L504" i="11"/>
  <c r="K516" i="11" s="1"/>
  <c r="K517" i="11" s="1"/>
  <c r="L500" i="11"/>
  <c r="L510" i="11"/>
  <c r="L506" i="11"/>
  <c r="L502" i="11"/>
  <c r="L498" i="11"/>
  <c r="K519" i="11" s="1"/>
  <c r="K520" i="11" s="1"/>
  <c r="L509" i="11"/>
  <c r="L505" i="11"/>
  <c r="K518" i="11" s="1"/>
  <c r="L508" i="11"/>
  <c r="I510" i="11"/>
  <c r="I509" i="11"/>
  <c r="I508" i="11"/>
  <c r="I507" i="11"/>
  <c r="I506" i="11"/>
  <c r="I505" i="11"/>
  <c r="H518" i="11" s="1"/>
  <c r="I504" i="11"/>
  <c r="H516" i="11" s="1"/>
  <c r="H517" i="11" s="1"/>
  <c r="I503" i="11"/>
  <c r="I502" i="11"/>
  <c r="I501" i="11"/>
  <c r="H512" i="11" s="1"/>
  <c r="I500" i="11"/>
  <c r="I499" i="11"/>
  <c r="I498" i="11"/>
  <c r="H519" i="11" s="1"/>
  <c r="H520" i="11" s="1"/>
  <c r="L510" i="10"/>
  <c r="L509" i="10"/>
  <c r="L508" i="10"/>
  <c r="L507" i="10"/>
  <c r="L506" i="10"/>
  <c r="L505" i="10"/>
  <c r="K518" i="10" s="1"/>
  <c r="L504" i="10"/>
  <c r="K516" i="10" s="1"/>
  <c r="K517" i="10" s="1"/>
  <c r="L503" i="10"/>
  <c r="L502" i="10"/>
  <c r="L501" i="10"/>
  <c r="K512" i="10" s="1"/>
  <c r="L500" i="10"/>
  <c r="L499" i="10"/>
  <c r="L498" i="10"/>
  <c r="K519" i="10" s="1"/>
  <c r="K520" i="10" s="1"/>
  <c r="L510" i="9"/>
  <c r="L509" i="9"/>
  <c r="L508" i="9"/>
  <c r="L507" i="9"/>
  <c r="L506" i="9"/>
  <c r="L505" i="9"/>
  <c r="K518" i="9" s="1"/>
  <c r="L504" i="9"/>
  <c r="K516" i="9" s="1"/>
  <c r="K517" i="9" s="1"/>
  <c r="L503" i="9"/>
  <c r="L502" i="9"/>
  <c r="L501" i="9"/>
  <c r="K512" i="9" s="1"/>
  <c r="L500" i="9"/>
  <c r="L499" i="9"/>
  <c r="L498" i="9"/>
  <c r="K519" i="9" s="1"/>
  <c r="K520" i="9" s="1"/>
  <c r="H492" i="8"/>
  <c r="K525" i="8" s="1"/>
  <c r="E496" i="8"/>
  <c r="H488" i="8"/>
  <c r="B496" i="8"/>
  <c r="B488" i="6"/>
  <c r="B492" i="6"/>
  <c r="H485" i="6"/>
  <c r="K487" i="6" s="1"/>
  <c r="B496" i="15" l="1"/>
  <c r="C509" i="15" s="1"/>
  <c r="E496" i="15"/>
  <c r="F504" i="15" s="1"/>
  <c r="E516" i="15" s="1"/>
  <c r="E517" i="15" s="1"/>
  <c r="H492" i="15"/>
  <c r="K525" i="15" s="1"/>
  <c r="L503" i="15"/>
  <c r="L507" i="15"/>
  <c r="L499" i="15"/>
  <c r="L505" i="15"/>
  <c r="K518" i="15" s="1"/>
  <c r="L504" i="15"/>
  <c r="K516" i="15" s="1"/>
  <c r="K517" i="15" s="1"/>
  <c r="L502" i="15"/>
  <c r="L500" i="15"/>
  <c r="L506" i="15"/>
  <c r="L501" i="15"/>
  <c r="K512" i="15" s="1"/>
  <c r="L510" i="15"/>
  <c r="L498" i="15"/>
  <c r="K519" i="15" s="1"/>
  <c r="K520" i="15" s="1"/>
  <c r="L508" i="15"/>
  <c r="H521" i="15"/>
  <c r="I500" i="10"/>
  <c r="I508" i="10"/>
  <c r="I505" i="10"/>
  <c r="H518" i="10" s="1"/>
  <c r="I499" i="10"/>
  <c r="I502" i="10"/>
  <c r="I501" i="10"/>
  <c r="H512" i="10" s="1"/>
  <c r="I509" i="10"/>
  <c r="I504" i="10"/>
  <c r="H516" i="10" s="1"/>
  <c r="H517" i="10" s="1"/>
  <c r="I507" i="10"/>
  <c r="I510" i="10"/>
  <c r="I503" i="10"/>
  <c r="I498" i="10"/>
  <c r="H519" i="10" s="1"/>
  <c r="H520" i="10" s="1"/>
  <c r="B488" i="10"/>
  <c r="E492" i="6"/>
  <c r="E525" i="6" s="1"/>
  <c r="H496" i="6"/>
  <c r="H513" i="15" s="1"/>
  <c r="H514" i="15" s="1"/>
  <c r="H515" i="15" s="1"/>
  <c r="K496" i="6"/>
  <c r="K513" i="15" s="1"/>
  <c r="K514" i="15" s="1"/>
  <c r="H492" i="10"/>
  <c r="K525" i="10" s="1"/>
  <c r="E496" i="10"/>
  <c r="F509" i="10" s="1"/>
  <c r="K487" i="10"/>
  <c r="K492" i="10" s="1"/>
  <c r="H488" i="10"/>
  <c r="C507" i="7"/>
  <c r="F503" i="7"/>
  <c r="F507" i="7"/>
  <c r="C499" i="7"/>
  <c r="F499" i="7"/>
  <c r="C503" i="7"/>
  <c r="K492" i="7"/>
  <c r="F500" i="7"/>
  <c r="F504" i="7"/>
  <c r="E516" i="7" s="1"/>
  <c r="E517" i="7" s="1"/>
  <c r="F508" i="7"/>
  <c r="F501" i="7"/>
  <c r="E512" i="7" s="1"/>
  <c r="F505" i="7"/>
  <c r="E518" i="7" s="1"/>
  <c r="F509" i="7"/>
  <c r="F498" i="7"/>
  <c r="E519" i="7" s="1"/>
  <c r="E520" i="7" s="1"/>
  <c r="F502" i="7"/>
  <c r="F506" i="7"/>
  <c r="C500" i="7"/>
  <c r="C504" i="7"/>
  <c r="B516" i="7" s="1"/>
  <c r="B517" i="7" s="1"/>
  <c r="C508" i="7"/>
  <c r="C501" i="7"/>
  <c r="B512" i="7" s="1"/>
  <c r="C505" i="7"/>
  <c r="B518" i="7" s="1"/>
  <c r="C509" i="7"/>
  <c r="C498" i="7"/>
  <c r="B519" i="7" s="1"/>
  <c r="B520" i="7" s="1"/>
  <c r="C502" i="7"/>
  <c r="C506" i="7"/>
  <c r="F499" i="9"/>
  <c r="H488" i="12"/>
  <c r="F507" i="9"/>
  <c r="E496" i="12"/>
  <c r="F509" i="12" s="1"/>
  <c r="K487" i="12"/>
  <c r="K488" i="12" s="1"/>
  <c r="H492" i="12"/>
  <c r="K525" i="12" s="1"/>
  <c r="I505" i="8"/>
  <c r="H518" i="8" s="1"/>
  <c r="K521" i="12"/>
  <c r="B496" i="11"/>
  <c r="C509" i="11" s="1"/>
  <c r="H488" i="11"/>
  <c r="F502" i="9"/>
  <c r="F510" i="9"/>
  <c r="F503" i="9"/>
  <c r="E496" i="11"/>
  <c r="F509" i="11" s="1"/>
  <c r="F498" i="9"/>
  <c r="E519" i="9" s="1"/>
  <c r="E520" i="9" s="1"/>
  <c r="F506" i="9"/>
  <c r="F501" i="9"/>
  <c r="E512" i="9" s="1"/>
  <c r="F505" i="9"/>
  <c r="E518" i="9" s="1"/>
  <c r="F509" i="9"/>
  <c r="F500" i="9"/>
  <c r="F504" i="9"/>
  <c r="E516" i="9" s="1"/>
  <c r="E517" i="9" s="1"/>
  <c r="H521" i="12"/>
  <c r="H492" i="9"/>
  <c r="K525" i="9" s="1"/>
  <c r="B496" i="9"/>
  <c r="C508" i="9" s="1"/>
  <c r="K487" i="9"/>
  <c r="K488" i="9" s="1"/>
  <c r="H488" i="9"/>
  <c r="I501" i="8"/>
  <c r="H512" i="8" s="1"/>
  <c r="I510" i="8"/>
  <c r="I507" i="8"/>
  <c r="I503" i="8"/>
  <c r="I498" i="8"/>
  <c r="H519" i="8" s="1"/>
  <c r="H520" i="8" s="1"/>
  <c r="I508" i="8"/>
  <c r="I500" i="8"/>
  <c r="I502" i="8"/>
  <c r="I504" i="8"/>
  <c r="H516" i="8" s="1"/>
  <c r="H517" i="8" s="1"/>
  <c r="I499" i="8"/>
  <c r="I506" i="8"/>
  <c r="K521" i="14"/>
  <c r="L510" i="8"/>
  <c r="C499" i="15"/>
  <c r="L508" i="8"/>
  <c r="L509" i="8"/>
  <c r="L506" i="8"/>
  <c r="L504" i="8"/>
  <c r="K516" i="8" s="1"/>
  <c r="K517" i="8" s="1"/>
  <c r="L505" i="8"/>
  <c r="K518" i="8" s="1"/>
  <c r="L503" i="8"/>
  <c r="L502" i="8"/>
  <c r="L500" i="8"/>
  <c r="L501" i="8"/>
  <c r="K512" i="8" s="1"/>
  <c r="L499" i="8"/>
  <c r="L498" i="8"/>
  <c r="K519" i="8" s="1"/>
  <c r="K520" i="8" s="1"/>
  <c r="I498" i="9"/>
  <c r="H519" i="9" s="1"/>
  <c r="H520" i="9" s="1"/>
  <c r="I508" i="9"/>
  <c r="K492" i="14"/>
  <c r="K492" i="8"/>
  <c r="I506" i="9"/>
  <c r="I503" i="9"/>
  <c r="I510" i="9"/>
  <c r="I500" i="9"/>
  <c r="I501" i="9"/>
  <c r="H512" i="9" s="1"/>
  <c r="I509" i="9"/>
  <c r="I504" i="9"/>
  <c r="H516" i="9" s="1"/>
  <c r="H517" i="9" s="1"/>
  <c r="I505" i="9"/>
  <c r="H518" i="9" s="1"/>
  <c r="I499" i="9"/>
  <c r="I507" i="9"/>
  <c r="I503" i="7"/>
  <c r="F502" i="13"/>
  <c r="F499" i="13"/>
  <c r="L499" i="7"/>
  <c r="F507" i="13"/>
  <c r="F506" i="13"/>
  <c r="F500" i="13"/>
  <c r="F501" i="13"/>
  <c r="E512" i="13" s="1"/>
  <c r="F509" i="13"/>
  <c r="F510" i="13"/>
  <c r="F504" i="13"/>
  <c r="E516" i="13" s="1"/>
  <c r="E517" i="13" s="1"/>
  <c r="F503" i="13"/>
  <c r="F498" i="13"/>
  <c r="E519" i="13" s="1"/>
  <c r="E520" i="13" s="1"/>
  <c r="F508" i="13"/>
  <c r="K488" i="13"/>
  <c r="I500" i="7"/>
  <c r="I504" i="7"/>
  <c r="H516" i="7" s="1"/>
  <c r="H517" i="7" s="1"/>
  <c r="L507" i="7"/>
  <c r="I510" i="7"/>
  <c r="L498" i="7"/>
  <c r="K519" i="7" s="1"/>
  <c r="K520" i="7" s="1"/>
  <c r="L505" i="7"/>
  <c r="K518" i="7" s="1"/>
  <c r="L502" i="7"/>
  <c r="L509" i="7"/>
  <c r="L503" i="7"/>
  <c r="L510" i="7"/>
  <c r="L501" i="7"/>
  <c r="K512" i="7" s="1"/>
  <c r="L506" i="7"/>
  <c r="I498" i="7"/>
  <c r="H519" i="7" s="1"/>
  <c r="H520" i="7" s="1"/>
  <c r="I508" i="7"/>
  <c r="I499" i="7"/>
  <c r="I506" i="7"/>
  <c r="I502" i="7"/>
  <c r="I507" i="7"/>
  <c r="L500" i="7"/>
  <c r="L504" i="7"/>
  <c r="K516" i="7" s="1"/>
  <c r="K517" i="7" s="1"/>
  <c r="I501" i="7"/>
  <c r="H512" i="7" s="1"/>
  <c r="I505" i="7"/>
  <c r="H518" i="7" s="1"/>
  <c r="H521" i="11"/>
  <c r="B521" i="13"/>
  <c r="C509" i="14"/>
  <c r="C507" i="14"/>
  <c r="C505" i="14"/>
  <c r="B518" i="14" s="1"/>
  <c r="C503" i="14"/>
  <c r="C501" i="14"/>
  <c r="B512" i="14" s="1"/>
  <c r="C499" i="14"/>
  <c r="C510" i="14"/>
  <c r="C502" i="14"/>
  <c r="C506" i="14"/>
  <c r="C498" i="14"/>
  <c r="B519" i="14" s="1"/>
  <c r="B520" i="14" s="1"/>
  <c r="C500" i="14"/>
  <c r="C504" i="14"/>
  <c r="B516" i="14" s="1"/>
  <c r="B517" i="14" s="1"/>
  <c r="C508" i="14"/>
  <c r="F510" i="14"/>
  <c r="F509" i="14"/>
  <c r="F508" i="14"/>
  <c r="F507" i="14"/>
  <c r="F506" i="14"/>
  <c r="F505" i="14"/>
  <c r="E518" i="14" s="1"/>
  <c r="F504" i="14"/>
  <c r="E516" i="14" s="1"/>
  <c r="E517" i="14" s="1"/>
  <c r="F503" i="14"/>
  <c r="F502" i="14"/>
  <c r="F501" i="14"/>
  <c r="E512" i="14" s="1"/>
  <c r="F500" i="14"/>
  <c r="F499" i="14"/>
  <c r="F498" i="14"/>
  <c r="E519" i="14" s="1"/>
  <c r="E520" i="14" s="1"/>
  <c r="K521" i="13"/>
  <c r="H521" i="13"/>
  <c r="K521" i="11"/>
  <c r="C510" i="12"/>
  <c r="C509" i="12"/>
  <c r="C508" i="12"/>
  <c r="C507" i="12"/>
  <c r="C506" i="12"/>
  <c r="C505" i="12"/>
  <c r="B518" i="12" s="1"/>
  <c r="C504" i="12"/>
  <c r="B516" i="12" s="1"/>
  <c r="B517" i="12" s="1"/>
  <c r="C503" i="12"/>
  <c r="C502" i="12"/>
  <c r="C501" i="12"/>
  <c r="B512" i="12" s="1"/>
  <c r="C500" i="12"/>
  <c r="C499" i="12"/>
  <c r="C498" i="12"/>
  <c r="B519" i="12" s="1"/>
  <c r="B520" i="12" s="1"/>
  <c r="K521" i="9"/>
  <c r="C509" i="10"/>
  <c r="C507" i="10"/>
  <c r="C505" i="10"/>
  <c r="B518" i="10" s="1"/>
  <c r="C503" i="10"/>
  <c r="C501" i="10"/>
  <c r="B512" i="10" s="1"/>
  <c r="C499" i="10"/>
  <c r="C510" i="10"/>
  <c r="C508" i="10"/>
  <c r="C506" i="10"/>
  <c r="C504" i="10"/>
  <c r="B516" i="10" s="1"/>
  <c r="B517" i="10" s="1"/>
  <c r="C502" i="10"/>
  <c r="C500" i="10"/>
  <c r="C498" i="10"/>
  <c r="B519" i="10" s="1"/>
  <c r="B520" i="10" s="1"/>
  <c r="K521" i="10"/>
  <c r="F510" i="8"/>
  <c r="F509" i="8"/>
  <c r="F508" i="8"/>
  <c r="F507" i="8"/>
  <c r="F506" i="8"/>
  <c r="F505" i="8"/>
  <c r="E518" i="8" s="1"/>
  <c r="F504" i="8"/>
  <c r="E516" i="8" s="1"/>
  <c r="E517" i="8" s="1"/>
  <c r="F503" i="8"/>
  <c r="F502" i="8"/>
  <c r="F501" i="8"/>
  <c r="E512" i="8" s="1"/>
  <c r="F500" i="8"/>
  <c r="F499" i="8"/>
  <c r="F498" i="8"/>
  <c r="E519" i="8" s="1"/>
  <c r="E520" i="8" s="1"/>
  <c r="C510" i="8"/>
  <c r="C508" i="8"/>
  <c r="C506" i="8"/>
  <c r="C504" i="8"/>
  <c r="B516" i="8" s="1"/>
  <c r="B517" i="8" s="1"/>
  <c r="C502" i="8"/>
  <c r="C500" i="8"/>
  <c r="C498" i="8"/>
  <c r="B519" i="8" s="1"/>
  <c r="B520" i="8" s="1"/>
  <c r="C509" i="8"/>
  <c r="C507" i="8"/>
  <c r="C505" i="8"/>
  <c r="B518" i="8" s="1"/>
  <c r="C503" i="8"/>
  <c r="C501" i="8"/>
  <c r="B512" i="8" s="1"/>
  <c r="C499" i="8"/>
  <c r="H487" i="6"/>
  <c r="H492" i="6" s="1"/>
  <c r="K525" i="6" s="1"/>
  <c r="K488" i="6"/>
  <c r="K492" i="6"/>
  <c r="C510" i="15" l="1"/>
  <c r="C506" i="15"/>
  <c r="F510" i="15"/>
  <c r="F508" i="15"/>
  <c r="C505" i="15"/>
  <c r="B518" i="15" s="1"/>
  <c r="C508" i="15"/>
  <c r="C503" i="15"/>
  <c r="C504" i="15"/>
  <c r="B516" i="15" s="1"/>
  <c r="B517" i="15" s="1"/>
  <c r="C501" i="15"/>
  <c r="B512" i="15" s="1"/>
  <c r="C502" i="15"/>
  <c r="C500" i="15"/>
  <c r="C507" i="15"/>
  <c r="C498" i="15"/>
  <c r="B519" i="15" s="1"/>
  <c r="B520" i="15" s="1"/>
  <c r="F507" i="15"/>
  <c r="F509" i="15"/>
  <c r="F505" i="15"/>
  <c r="E518" i="15" s="1"/>
  <c r="F502" i="15"/>
  <c r="F500" i="15"/>
  <c r="F503" i="15"/>
  <c r="F501" i="15"/>
  <c r="E512" i="15" s="1"/>
  <c r="F499" i="15"/>
  <c r="F498" i="15"/>
  <c r="E519" i="15" s="1"/>
  <c r="E520" i="15" s="1"/>
  <c r="F506" i="15"/>
  <c r="K515" i="15"/>
  <c r="K513" i="13"/>
  <c r="K514" i="13" s="1"/>
  <c r="K515" i="13" s="1"/>
  <c r="K523" i="13" s="1"/>
  <c r="K526" i="13" s="1"/>
  <c r="K521" i="15"/>
  <c r="H523" i="15"/>
  <c r="H526" i="15" s="1"/>
  <c r="L510" i="6"/>
  <c r="H521" i="10"/>
  <c r="L502" i="6"/>
  <c r="L503" i="6"/>
  <c r="K513" i="8"/>
  <c r="K514" i="8" s="1"/>
  <c r="K515" i="8" s="1"/>
  <c r="K513" i="11"/>
  <c r="K514" i="11" s="1"/>
  <c r="K515" i="11" s="1"/>
  <c r="K523" i="11" s="1"/>
  <c r="K526" i="11" s="1"/>
  <c r="L499" i="6"/>
  <c r="L507" i="6"/>
  <c r="K513" i="6"/>
  <c r="K514" i="6" s="1"/>
  <c r="L498" i="6"/>
  <c r="K519" i="6" s="1"/>
  <c r="K520" i="6" s="1"/>
  <c r="L506" i="6"/>
  <c r="K513" i="9"/>
  <c r="K514" i="9" s="1"/>
  <c r="K515" i="9" s="1"/>
  <c r="L500" i="6"/>
  <c r="L504" i="6"/>
  <c r="K516" i="6" s="1"/>
  <c r="K517" i="6" s="1"/>
  <c r="L508" i="6"/>
  <c r="K513" i="7"/>
  <c r="K514" i="7" s="1"/>
  <c r="K515" i="7" s="1"/>
  <c r="L501" i="6"/>
  <c r="K512" i="6" s="1"/>
  <c r="L505" i="6"/>
  <c r="K518" i="6" s="1"/>
  <c r="L509" i="6"/>
  <c r="K513" i="10"/>
  <c r="K514" i="10" s="1"/>
  <c r="K515" i="10" s="1"/>
  <c r="K523" i="10" s="1"/>
  <c r="K526" i="10" s="1"/>
  <c r="K513" i="12"/>
  <c r="K514" i="12" s="1"/>
  <c r="K515" i="12" s="1"/>
  <c r="K513" i="14"/>
  <c r="K514" i="14" s="1"/>
  <c r="K515" i="14" s="1"/>
  <c r="K523" i="14" s="1"/>
  <c r="K526" i="14" s="1"/>
  <c r="I501" i="6"/>
  <c r="H512" i="6" s="1"/>
  <c r="I502" i="6"/>
  <c r="H513" i="7"/>
  <c r="H514" i="7" s="1"/>
  <c r="H515" i="7" s="1"/>
  <c r="I506" i="6"/>
  <c r="H513" i="14"/>
  <c r="H514" i="14" s="1"/>
  <c r="H515" i="14" s="1"/>
  <c r="H523" i="14" s="1"/>
  <c r="H526" i="14" s="1"/>
  <c r="H513" i="10"/>
  <c r="H514" i="10" s="1"/>
  <c r="H515" i="10" s="1"/>
  <c r="F510" i="10"/>
  <c r="I510" i="6"/>
  <c r="I499" i="6"/>
  <c r="H513" i="9"/>
  <c r="H514" i="9" s="1"/>
  <c r="H515" i="9" s="1"/>
  <c r="H513" i="12"/>
  <c r="H514" i="12" s="1"/>
  <c r="H515" i="12" s="1"/>
  <c r="H523" i="12" s="1"/>
  <c r="H526" i="12" s="1"/>
  <c r="I503" i="6"/>
  <c r="I507" i="6"/>
  <c r="H513" i="6"/>
  <c r="H514" i="6" s="1"/>
  <c r="H513" i="13"/>
  <c r="H514" i="13" s="1"/>
  <c r="H515" i="13" s="1"/>
  <c r="H523" i="13" s="1"/>
  <c r="H526" i="13" s="1"/>
  <c r="I498" i="6"/>
  <c r="H519" i="6" s="1"/>
  <c r="H520" i="6" s="1"/>
  <c r="I504" i="6"/>
  <c r="H516" i="6" s="1"/>
  <c r="H517" i="6" s="1"/>
  <c r="I508" i="6"/>
  <c r="I500" i="6"/>
  <c r="I505" i="6"/>
  <c r="H518" i="6" s="1"/>
  <c r="I509" i="6"/>
  <c r="H513" i="8"/>
  <c r="H514" i="8" s="1"/>
  <c r="H515" i="8" s="1"/>
  <c r="H513" i="11"/>
  <c r="H514" i="11" s="1"/>
  <c r="H515" i="11" s="1"/>
  <c r="H523" i="11" s="1"/>
  <c r="H526" i="11" s="1"/>
  <c r="F502" i="10"/>
  <c r="F503" i="10"/>
  <c r="F498" i="10"/>
  <c r="E519" i="10" s="1"/>
  <c r="E520" i="10" s="1"/>
  <c r="F506" i="10"/>
  <c r="F499" i="10"/>
  <c r="F507" i="10"/>
  <c r="F500" i="10"/>
  <c r="F504" i="10"/>
  <c r="E516" i="10" s="1"/>
  <c r="E517" i="10" s="1"/>
  <c r="F508" i="10"/>
  <c r="F501" i="10"/>
  <c r="E512" i="10" s="1"/>
  <c r="F505" i="10"/>
  <c r="E518" i="10" s="1"/>
  <c r="K488" i="10"/>
  <c r="B521" i="7"/>
  <c r="E521" i="7"/>
  <c r="C507" i="11"/>
  <c r="F508" i="12"/>
  <c r="F498" i="12"/>
  <c r="E519" i="12" s="1"/>
  <c r="E520" i="12" s="1"/>
  <c r="F503" i="12"/>
  <c r="F505" i="12"/>
  <c r="E518" i="12" s="1"/>
  <c r="C501" i="11"/>
  <c r="B512" i="11" s="1"/>
  <c r="F510" i="12"/>
  <c r="C498" i="11"/>
  <c r="B519" i="11" s="1"/>
  <c r="B520" i="11" s="1"/>
  <c r="C500" i="9"/>
  <c r="F504" i="12"/>
  <c r="E516" i="12" s="1"/>
  <c r="E517" i="12" s="1"/>
  <c r="C510" i="11"/>
  <c r="C499" i="11"/>
  <c r="F506" i="12"/>
  <c r="F499" i="12"/>
  <c r="F507" i="12"/>
  <c r="F500" i="12"/>
  <c r="F502" i="12"/>
  <c r="F501" i="12"/>
  <c r="E512" i="12" s="1"/>
  <c r="C505" i="11"/>
  <c r="B518" i="11" s="1"/>
  <c r="C502" i="11"/>
  <c r="C500" i="11"/>
  <c r="C504" i="11"/>
  <c r="B516" i="11" s="1"/>
  <c r="B517" i="11" s="1"/>
  <c r="K492" i="12"/>
  <c r="C506" i="11"/>
  <c r="C508" i="11"/>
  <c r="C503" i="11"/>
  <c r="E521" i="9"/>
  <c r="K521" i="8"/>
  <c r="F506" i="11"/>
  <c r="F507" i="11"/>
  <c r="F499" i="11"/>
  <c r="F501" i="11"/>
  <c r="E512" i="11" s="1"/>
  <c r="F508" i="11"/>
  <c r="F504" i="11"/>
  <c r="E516" i="11" s="1"/>
  <c r="E517" i="11" s="1"/>
  <c r="F498" i="11"/>
  <c r="E519" i="11" s="1"/>
  <c r="E520" i="11" s="1"/>
  <c r="F510" i="11"/>
  <c r="F502" i="11"/>
  <c r="F505" i="11"/>
  <c r="E518" i="11" s="1"/>
  <c r="F500" i="11"/>
  <c r="F503" i="11"/>
  <c r="C504" i="9"/>
  <c r="B516" i="9" s="1"/>
  <c r="B517" i="9" s="1"/>
  <c r="C505" i="9"/>
  <c r="B518" i="9" s="1"/>
  <c r="C506" i="9"/>
  <c r="C507" i="9"/>
  <c r="C509" i="9"/>
  <c r="C498" i="9"/>
  <c r="B519" i="9" s="1"/>
  <c r="B520" i="9" s="1"/>
  <c r="K492" i="9"/>
  <c r="C499" i="9"/>
  <c r="C501" i="9"/>
  <c r="B512" i="9" s="1"/>
  <c r="C503" i="9"/>
  <c r="C502" i="9"/>
  <c r="C510" i="9"/>
  <c r="H521" i="8"/>
  <c r="H521" i="9"/>
  <c r="E521" i="13"/>
  <c r="K521" i="7"/>
  <c r="H521" i="7"/>
  <c r="B521" i="14"/>
  <c r="E521" i="14"/>
  <c r="B521" i="8"/>
  <c r="B521" i="10"/>
  <c r="B521" i="12"/>
  <c r="E521" i="8"/>
  <c r="E496" i="6"/>
  <c r="E513" i="15" s="1"/>
  <c r="E514" i="15" s="1"/>
  <c r="B496" i="6"/>
  <c r="H488" i="6"/>
  <c r="E515" i="15" l="1"/>
  <c r="B521" i="15"/>
  <c r="E521" i="15"/>
  <c r="K523" i="15"/>
  <c r="K526" i="15" s="1"/>
  <c r="H523" i="10"/>
  <c r="H526" i="10" s="1"/>
  <c r="K515" i="6"/>
  <c r="K523" i="12"/>
  <c r="K526" i="12" s="1"/>
  <c r="K523" i="9"/>
  <c r="K526" i="9" s="1"/>
  <c r="K521" i="6"/>
  <c r="H521" i="6"/>
  <c r="H515" i="6"/>
  <c r="E521" i="10"/>
  <c r="E521" i="12"/>
  <c r="B521" i="11"/>
  <c r="K523" i="8"/>
  <c r="K526" i="8" s="1"/>
  <c r="E521" i="11"/>
  <c r="H523" i="9"/>
  <c r="H526" i="9" s="1"/>
  <c r="H523" i="8"/>
  <c r="H526" i="8" s="1"/>
  <c r="B521" i="9"/>
  <c r="B525" i="14"/>
  <c r="E527" i="14" s="1"/>
  <c r="K523" i="7"/>
  <c r="K526" i="7" s="1"/>
  <c r="H523" i="7"/>
  <c r="H526" i="7" s="1"/>
  <c r="B525" i="13"/>
  <c r="B527" i="13" s="1"/>
  <c r="B513" i="14"/>
  <c r="B514" i="14" s="1"/>
  <c r="B515" i="14" s="1"/>
  <c r="B523" i="14" s="1"/>
  <c r="B526" i="14" s="1"/>
  <c r="B513" i="15"/>
  <c r="B514" i="15" s="1"/>
  <c r="B515" i="15" s="1"/>
  <c r="B525" i="11"/>
  <c r="B527" i="11" s="1"/>
  <c r="E513" i="13"/>
  <c r="E514" i="13" s="1"/>
  <c r="E515" i="13" s="1"/>
  <c r="E523" i="13" s="1"/>
  <c r="E526" i="13" s="1"/>
  <c r="E513" i="14"/>
  <c r="E514" i="14" s="1"/>
  <c r="E515" i="14" s="1"/>
  <c r="E523" i="14" s="1"/>
  <c r="E526" i="14" s="1"/>
  <c r="B513" i="12"/>
  <c r="B514" i="12" s="1"/>
  <c r="B515" i="12" s="1"/>
  <c r="B523" i="12" s="1"/>
  <c r="B526" i="12" s="1"/>
  <c r="B513" i="13"/>
  <c r="B514" i="13" s="1"/>
  <c r="B515" i="13" s="1"/>
  <c r="B523" i="13" s="1"/>
  <c r="E513" i="11"/>
  <c r="E514" i="11" s="1"/>
  <c r="E515" i="11" s="1"/>
  <c r="E513" i="12"/>
  <c r="E514" i="12" s="1"/>
  <c r="E515" i="12" s="1"/>
  <c r="B513" i="10"/>
  <c r="B514" i="10" s="1"/>
  <c r="B515" i="10" s="1"/>
  <c r="B523" i="10" s="1"/>
  <c r="B526" i="10" s="1"/>
  <c r="B513" i="11"/>
  <c r="B514" i="11" s="1"/>
  <c r="B515" i="11" s="1"/>
  <c r="C499" i="6"/>
  <c r="E513" i="9"/>
  <c r="E514" i="9" s="1"/>
  <c r="E515" i="9" s="1"/>
  <c r="E523" i="9" s="1"/>
  <c r="E526" i="9" s="1"/>
  <c r="E513" i="10"/>
  <c r="E514" i="10" s="1"/>
  <c r="E515" i="10" s="1"/>
  <c r="C502" i="6"/>
  <c r="F509" i="6"/>
  <c r="B513" i="8"/>
  <c r="B514" i="8" s="1"/>
  <c r="B515" i="8" s="1"/>
  <c r="B523" i="8" s="1"/>
  <c r="B526" i="8" s="1"/>
  <c r="B513" i="9"/>
  <c r="B514" i="9" s="1"/>
  <c r="B515" i="9" s="1"/>
  <c r="F498" i="6"/>
  <c r="E519" i="6" s="1"/>
  <c r="E520" i="6" s="1"/>
  <c r="E513" i="8"/>
  <c r="E514" i="8" s="1"/>
  <c r="E515" i="8" s="1"/>
  <c r="E523" i="8" s="1"/>
  <c r="E526" i="8" s="1"/>
  <c r="F510" i="6"/>
  <c r="F501" i="6"/>
  <c r="E512" i="6" s="1"/>
  <c r="C509" i="6"/>
  <c r="B513" i="7"/>
  <c r="B514" i="7" s="1"/>
  <c r="B515" i="7" s="1"/>
  <c r="B523" i="7" s="1"/>
  <c r="F507" i="6"/>
  <c r="E513" i="7"/>
  <c r="E514" i="7" s="1"/>
  <c r="E515" i="7" s="1"/>
  <c r="E523" i="7" s="1"/>
  <c r="E526" i="7" s="1"/>
  <c r="F505" i="6"/>
  <c r="E518" i="6" s="1"/>
  <c r="C507" i="6"/>
  <c r="C506" i="6"/>
  <c r="F504" i="6"/>
  <c r="E516" i="6" s="1"/>
  <c r="E517" i="6" s="1"/>
  <c r="F500" i="6"/>
  <c r="F506" i="6"/>
  <c r="C500" i="6"/>
  <c r="C504" i="6"/>
  <c r="B516" i="6" s="1"/>
  <c r="B517" i="6" s="1"/>
  <c r="C510" i="6"/>
  <c r="C498" i="6"/>
  <c r="B519" i="6" s="1"/>
  <c r="B520" i="6" s="1"/>
  <c r="C503" i="6"/>
  <c r="C508" i="6"/>
  <c r="E513" i="6"/>
  <c r="E514" i="6" s="1"/>
  <c r="F502" i="6"/>
  <c r="F508" i="6"/>
  <c r="C501" i="6"/>
  <c r="B512" i="6" s="1"/>
  <c r="B513" i="6"/>
  <c r="B514" i="6" s="1"/>
  <c r="C505" i="6"/>
  <c r="B518" i="6" s="1"/>
  <c r="F499" i="6"/>
  <c r="F503" i="6"/>
  <c r="E523" i="15" l="1"/>
  <c r="E526" i="15" s="1"/>
  <c r="B523" i="15"/>
  <c r="B526" i="15" s="1"/>
  <c r="B525" i="15"/>
  <c r="E527" i="15" s="1"/>
  <c r="K536" i="15" s="1"/>
  <c r="L549" i="15" s="1"/>
  <c r="B525" i="10"/>
  <c r="B527" i="10" s="1"/>
  <c r="B528" i="10" s="1"/>
  <c r="K523" i="6"/>
  <c r="K526" i="6" s="1"/>
  <c r="B523" i="11"/>
  <c r="B526" i="11" s="1"/>
  <c r="B525" i="12"/>
  <c r="B527" i="12" s="1"/>
  <c r="B532" i="12" s="1"/>
  <c r="H523" i="6"/>
  <c r="H526" i="6" s="1"/>
  <c r="E523" i="10"/>
  <c r="E526" i="10" s="1"/>
  <c r="E523" i="12"/>
  <c r="E526" i="12" s="1"/>
  <c r="E523" i="11"/>
  <c r="E526" i="11" s="1"/>
  <c r="B525" i="8"/>
  <c r="E527" i="8" s="1"/>
  <c r="E528" i="8" s="1"/>
  <c r="B523" i="9"/>
  <c r="H525" i="9" s="1"/>
  <c r="B525" i="9"/>
  <c r="B527" i="9" s="1"/>
  <c r="B528" i="9" s="1"/>
  <c r="B527" i="14"/>
  <c r="B528" i="14" s="1"/>
  <c r="B525" i="7"/>
  <c r="B527" i="7" s="1"/>
  <c r="E527" i="11"/>
  <c r="E532" i="11" s="1"/>
  <c r="E565" i="11" s="1"/>
  <c r="E527" i="13"/>
  <c r="E528" i="13" s="1"/>
  <c r="E532" i="14"/>
  <c r="E565" i="14" s="1"/>
  <c r="K536" i="14"/>
  <c r="E528" i="14"/>
  <c r="H536" i="14"/>
  <c r="H525" i="14"/>
  <c r="B532" i="13"/>
  <c r="B528" i="13"/>
  <c r="H525" i="13"/>
  <c r="B526" i="13"/>
  <c r="B532" i="11"/>
  <c r="B528" i="11"/>
  <c r="E515" i="6"/>
  <c r="E521" i="6"/>
  <c r="H525" i="8"/>
  <c r="H525" i="7"/>
  <c r="B526" i="7"/>
  <c r="B521" i="6"/>
  <c r="B515" i="6"/>
  <c r="H525" i="15" l="1"/>
  <c r="H527" i="15" s="1"/>
  <c r="L546" i="15"/>
  <c r="L539" i="15"/>
  <c r="L542" i="15"/>
  <c r="L550" i="15"/>
  <c r="B527" i="15"/>
  <c r="B532" i="15" s="1"/>
  <c r="L538" i="15"/>
  <c r="K559" i="15" s="1"/>
  <c r="K560" i="15" s="1"/>
  <c r="L547" i="15"/>
  <c r="L543" i="15"/>
  <c r="E532" i="15"/>
  <c r="E565" i="15" s="1"/>
  <c r="L540" i="15"/>
  <c r="L544" i="15"/>
  <c r="K556" i="15" s="1"/>
  <c r="K557" i="15" s="1"/>
  <c r="L548" i="15"/>
  <c r="E528" i="15"/>
  <c r="L541" i="15"/>
  <c r="K552" i="15" s="1"/>
  <c r="L545" i="15"/>
  <c r="K558" i="15" s="1"/>
  <c r="H536" i="15"/>
  <c r="I546" i="15" s="1"/>
  <c r="E527" i="12"/>
  <c r="E532" i="12" s="1"/>
  <c r="E565" i="12" s="1"/>
  <c r="B532" i="10"/>
  <c r="E527" i="10"/>
  <c r="E528" i="10" s="1"/>
  <c r="H525" i="10"/>
  <c r="H527" i="10" s="1"/>
  <c r="B525" i="6"/>
  <c r="B527" i="6" s="1"/>
  <c r="B528" i="12"/>
  <c r="H525" i="11"/>
  <c r="H527" i="11" s="1"/>
  <c r="B526" i="9"/>
  <c r="H525" i="12"/>
  <c r="H527" i="12" s="1"/>
  <c r="H528" i="12" s="1"/>
  <c r="K536" i="8"/>
  <c r="L548" i="8" s="1"/>
  <c r="E532" i="8"/>
  <c r="E565" i="8" s="1"/>
  <c r="H536" i="8"/>
  <c r="I540" i="8" s="1"/>
  <c r="B527" i="8"/>
  <c r="B532" i="8" s="1"/>
  <c r="B532" i="9"/>
  <c r="E527" i="9"/>
  <c r="E532" i="9" s="1"/>
  <c r="E565" i="9" s="1"/>
  <c r="B532" i="14"/>
  <c r="E528" i="11"/>
  <c r="E527" i="7"/>
  <c r="E528" i="7" s="1"/>
  <c r="K536" i="11"/>
  <c r="L547" i="11" s="1"/>
  <c r="H536" i="11"/>
  <c r="I546" i="11" s="1"/>
  <c r="H536" i="13"/>
  <c r="I550" i="13" s="1"/>
  <c r="K536" i="13"/>
  <c r="L547" i="13" s="1"/>
  <c r="E532" i="13"/>
  <c r="E565" i="13" s="1"/>
  <c r="K527" i="15"/>
  <c r="I550" i="14"/>
  <c r="I549" i="14"/>
  <c r="I548" i="14"/>
  <c r="I547" i="14"/>
  <c r="I546" i="14"/>
  <c r="I545" i="14"/>
  <c r="H558" i="14" s="1"/>
  <c r="I544" i="14"/>
  <c r="H556" i="14" s="1"/>
  <c r="H557" i="14" s="1"/>
  <c r="I543" i="14"/>
  <c r="I542" i="14"/>
  <c r="I541" i="14"/>
  <c r="H552" i="14" s="1"/>
  <c r="I540" i="14"/>
  <c r="I539" i="14"/>
  <c r="I538" i="14"/>
  <c r="H559" i="14" s="1"/>
  <c r="H560" i="14" s="1"/>
  <c r="L549" i="14"/>
  <c r="L544" i="14"/>
  <c r="K556" i="14" s="1"/>
  <c r="K557" i="14" s="1"/>
  <c r="L541" i="14"/>
  <c r="K552" i="14" s="1"/>
  <c r="L539" i="14"/>
  <c r="L546" i="14"/>
  <c r="L543" i="14"/>
  <c r="L545" i="14"/>
  <c r="K558" i="14" s="1"/>
  <c r="L547" i="14"/>
  <c r="L548" i="14"/>
  <c r="L538" i="14"/>
  <c r="K559" i="14" s="1"/>
  <c r="K560" i="14" s="1"/>
  <c r="L542" i="14"/>
  <c r="L540" i="14"/>
  <c r="L550" i="14"/>
  <c r="H527" i="14"/>
  <c r="K527" i="14"/>
  <c r="E523" i="6"/>
  <c r="E526" i="6" s="1"/>
  <c r="H527" i="13"/>
  <c r="K527" i="13"/>
  <c r="H527" i="9"/>
  <c r="K527" i="9"/>
  <c r="H527" i="8"/>
  <c r="K527" i="8"/>
  <c r="B532" i="7"/>
  <c r="B528" i="7"/>
  <c r="H527" i="7"/>
  <c r="K527" i="7"/>
  <c r="B523" i="6"/>
  <c r="B526" i="6" s="1"/>
  <c r="I550" i="15" l="1"/>
  <c r="B528" i="15"/>
  <c r="I548" i="15"/>
  <c r="K561" i="15"/>
  <c r="I544" i="15"/>
  <c r="H556" i="15" s="1"/>
  <c r="H557" i="15" s="1"/>
  <c r="I539" i="15"/>
  <c r="I549" i="15"/>
  <c r="I538" i="15"/>
  <c r="H559" i="15" s="1"/>
  <c r="H560" i="15" s="1"/>
  <c r="I540" i="15"/>
  <c r="I543" i="15"/>
  <c r="I542" i="15"/>
  <c r="I547" i="15"/>
  <c r="I541" i="15"/>
  <c r="H552" i="15" s="1"/>
  <c r="I545" i="15"/>
  <c r="H558" i="15" s="1"/>
  <c r="K536" i="12"/>
  <c r="L548" i="12" s="1"/>
  <c r="H536" i="12"/>
  <c r="I548" i="12" s="1"/>
  <c r="E528" i="12"/>
  <c r="E532" i="10"/>
  <c r="E565" i="10" s="1"/>
  <c r="H536" i="10"/>
  <c r="I549" i="10" s="1"/>
  <c r="K536" i="10"/>
  <c r="L547" i="10" s="1"/>
  <c r="K527" i="10"/>
  <c r="K532" i="10" s="1"/>
  <c r="E527" i="6"/>
  <c r="E528" i="6" s="1"/>
  <c r="E536" i="12"/>
  <c r="F550" i="12" s="1"/>
  <c r="K527" i="11"/>
  <c r="K532" i="11" s="1"/>
  <c r="H532" i="12"/>
  <c r="K565" i="12" s="1"/>
  <c r="B536" i="12"/>
  <c r="C550" i="12" s="1"/>
  <c r="K527" i="12"/>
  <c r="K528" i="12" s="1"/>
  <c r="L541" i="8"/>
  <c r="K552" i="8" s="1"/>
  <c r="L549" i="8"/>
  <c r="E528" i="9"/>
  <c r="L542" i="8"/>
  <c r="L550" i="8"/>
  <c r="L538" i="8"/>
  <c r="K559" i="8" s="1"/>
  <c r="K560" i="8" s="1"/>
  <c r="L545" i="8"/>
  <c r="K558" i="8" s="1"/>
  <c r="L540" i="8"/>
  <c r="L546" i="8"/>
  <c r="L543" i="8"/>
  <c r="L547" i="8"/>
  <c r="L539" i="8"/>
  <c r="L544" i="8"/>
  <c r="K556" i="8" s="1"/>
  <c r="K557" i="8" s="1"/>
  <c r="I550" i="8"/>
  <c r="I543" i="8"/>
  <c r="I544" i="8"/>
  <c r="H556" i="8" s="1"/>
  <c r="H557" i="8" s="1"/>
  <c r="I546" i="8"/>
  <c r="I547" i="8"/>
  <c r="I538" i="8"/>
  <c r="H559" i="8" s="1"/>
  <c r="H560" i="8" s="1"/>
  <c r="I549" i="8"/>
  <c r="I542" i="8"/>
  <c r="I539" i="8"/>
  <c r="I548" i="8"/>
  <c r="I541" i="8"/>
  <c r="H552" i="8" s="1"/>
  <c r="I545" i="8"/>
  <c r="H558" i="8" s="1"/>
  <c r="B528" i="8"/>
  <c r="K536" i="9"/>
  <c r="L549" i="9" s="1"/>
  <c r="H536" i="9"/>
  <c r="I545" i="9" s="1"/>
  <c r="H558" i="9" s="1"/>
  <c r="I545" i="12"/>
  <c r="H558" i="12" s="1"/>
  <c r="L546" i="13"/>
  <c r="L550" i="11"/>
  <c r="I550" i="11"/>
  <c r="H536" i="7"/>
  <c r="I543" i="7" s="1"/>
  <c r="E532" i="7"/>
  <c r="E565" i="7" s="1"/>
  <c r="K536" i="7"/>
  <c r="L548" i="7" s="1"/>
  <c r="L546" i="11"/>
  <c r="L542" i="11"/>
  <c r="L538" i="11"/>
  <c r="K559" i="11" s="1"/>
  <c r="K560" i="11" s="1"/>
  <c r="L540" i="11"/>
  <c r="L544" i="11"/>
  <c r="K556" i="11" s="1"/>
  <c r="K557" i="11" s="1"/>
  <c r="L548" i="11"/>
  <c r="L541" i="11"/>
  <c r="K552" i="11" s="1"/>
  <c r="L545" i="11"/>
  <c r="K558" i="11" s="1"/>
  <c r="L549" i="11"/>
  <c r="L539" i="11"/>
  <c r="L543" i="11"/>
  <c r="I541" i="11"/>
  <c r="H552" i="11" s="1"/>
  <c r="I540" i="11"/>
  <c r="I545" i="11"/>
  <c r="H558" i="11" s="1"/>
  <c r="I542" i="11"/>
  <c r="I547" i="11"/>
  <c r="I544" i="11"/>
  <c r="H556" i="11" s="1"/>
  <c r="H557" i="11" s="1"/>
  <c r="I539" i="11"/>
  <c r="I549" i="11"/>
  <c r="I548" i="11"/>
  <c r="I543" i="11"/>
  <c r="I538" i="11"/>
  <c r="H559" i="11" s="1"/>
  <c r="H560" i="11" s="1"/>
  <c r="L548" i="13"/>
  <c r="I539" i="13"/>
  <c r="I543" i="13"/>
  <c r="I547" i="13"/>
  <c r="I544" i="13"/>
  <c r="H556" i="13" s="1"/>
  <c r="H557" i="13" s="1"/>
  <c r="I541" i="13"/>
  <c r="H552" i="13" s="1"/>
  <c r="I545" i="13"/>
  <c r="H558" i="13" s="1"/>
  <c r="I549" i="13"/>
  <c r="I540" i="13"/>
  <c r="I548" i="13"/>
  <c r="I538" i="13"/>
  <c r="H559" i="13" s="1"/>
  <c r="H560" i="13" s="1"/>
  <c r="I542" i="13"/>
  <c r="I546" i="13"/>
  <c r="L543" i="13"/>
  <c r="L540" i="13"/>
  <c r="L542" i="13"/>
  <c r="L541" i="13"/>
  <c r="K552" i="13" s="1"/>
  <c r="L549" i="13"/>
  <c r="L544" i="13"/>
  <c r="K556" i="13" s="1"/>
  <c r="K557" i="13" s="1"/>
  <c r="L550" i="13"/>
  <c r="L545" i="13"/>
  <c r="K558" i="13" s="1"/>
  <c r="L538" i="13"/>
  <c r="K559" i="13" s="1"/>
  <c r="K560" i="13" s="1"/>
  <c r="L539" i="13"/>
  <c r="H532" i="15"/>
  <c r="K565" i="15" s="1"/>
  <c r="H528" i="15"/>
  <c r="B536" i="15"/>
  <c r="E536" i="15"/>
  <c r="H561" i="14"/>
  <c r="K532" i="15"/>
  <c r="K528" i="15"/>
  <c r="K561" i="14"/>
  <c r="E536" i="14"/>
  <c r="H528" i="14"/>
  <c r="H532" i="14"/>
  <c r="K565" i="14" s="1"/>
  <c r="B536" i="14"/>
  <c r="K528" i="14"/>
  <c r="K532" i="14"/>
  <c r="K528" i="13"/>
  <c r="K532" i="13"/>
  <c r="E536" i="13"/>
  <c r="H528" i="13"/>
  <c r="B536" i="13"/>
  <c r="H532" i="13"/>
  <c r="K565" i="13" s="1"/>
  <c r="B536" i="11"/>
  <c r="E536" i="11"/>
  <c r="H528" i="11"/>
  <c r="H532" i="11"/>
  <c r="K565" i="11" s="1"/>
  <c r="E536" i="10"/>
  <c r="H528" i="10"/>
  <c r="H532" i="10"/>
  <c r="K565" i="10" s="1"/>
  <c r="B536" i="10"/>
  <c r="K532" i="9"/>
  <c r="K528" i="9"/>
  <c r="B536" i="9"/>
  <c r="E536" i="9"/>
  <c r="H528" i="9"/>
  <c r="H532" i="9"/>
  <c r="K565" i="9" s="1"/>
  <c r="K532" i="8"/>
  <c r="K528" i="8"/>
  <c r="E536" i="8"/>
  <c r="H528" i="8"/>
  <c r="H532" i="8"/>
  <c r="K565" i="8" s="1"/>
  <c r="B536" i="8"/>
  <c r="K528" i="7"/>
  <c r="K532" i="7"/>
  <c r="H532" i="7"/>
  <c r="K565" i="7" s="1"/>
  <c r="B536" i="7"/>
  <c r="E536" i="7"/>
  <c r="H528" i="7"/>
  <c r="H525" i="6"/>
  <c r="H527" i="6" s="1"/>
  <c r="H532" i="6" s="1"/>
  <c r="K565" i="6" s="1"/>
  <c r="B528" i="6"/>
  <c r="B532" i="6"/>
  <c r="H561" i="15" l="1"/>
  <c r="I546" i="12"/>
  <c r="I549" i="12"/>
  <c r="I540" i="12"/>
  <c r="I550" i="12"/>
  <c r="I543" i="12"/>
  <c r="I541" i="12"/>
  <c r="H552" i="12" s="1"/>
  <c r="I547" i="12"/>
  <c r="I542" i="12"/>
  <c r="I544" i="12"/>
  <c r="H556" i="12" s="1"/>
  <c r="H557" i="12" s="1"/>
  <c r="I539" i="12"/>
  <c r="I538" i="12"/>
  <c r="H559" i="12" s="1"/>
  <c r="H560" i="12" s="1"/>
  <c r="L549" i="12"/>
  <c r="L543" i="12"/>
  <c r="L539" i="12"/>
  <c r="L545" i="12"/>
  <c r="K558" i="12" s="1"/>
  <c r="L547" i="12"/>
  <c r="L538" i="12"/>
  <c r="K559" i="12" s="1"/>
  <c r="K560" i="12" s="1"/>
  <c r="L541" i="12"/>
  <c r="K552" i="12" s="1"/>
  <c r="L540" i="12"/>
  <c r="L550" i="12"/>
  <c r="L544" i="12"/>
  <c r="K556" i="12" s="1"/>
  <c r="K557" i="12" s="1"/>
  <c r="L546" i="12"/>
  <c r="L542" i="12"/>
  <c r="L539" i="10"/>
  <c r="L544" i="10"/>
  <c r="K556" i="10" s="1"/>
  <c r="K557" i="10" s="1"/>
  <c r="L540" i="10"/>
  <c r="L543" i="10"/>
  <c r="I544" i="10"/>
  <c r="H556" i="10" s="1"/>
  <c r="H557" i="10" s="1"/>
  <c r="L546" i="10"/>
  <c r="I538" i="10"/>
  <c r="H559" i="10" s="1"/>
  <c r="H560" i="10" s="1"/>
  <c r="L549" i="10"/>
  <c r="L542" i="10"/>
  <c r="L541" i="10"/>
  <c r="K552" i="10" s="1"/>
  <c r="L545" i="10"/>
  <c r="K558" i="10" s="1"/>
  <c r="I545" i="10"/>
  <c r="H558" i="10" s="1"/>
  <c r="I546" i="10"/>
  <c r="L550" i="10"/>
  <c r="I540" i="10"/>
  <c r="L548" i="10"/>
  <c r="L538" i="10"/>
  <c r="K559" i="10" s="1"/>
  <c r="K560" i="10" s="1"/>
  <c r="I550" i="10"/>
  <c r="I541" i="10"/>
  <c r="H552" i="10" s="1"/>
  <c r="I547" i="10"/>
  <c r="I543" i="10"/>
  <c r="I548" i="10"/>
  <c r="I539" i="10"/>
  <c r="I542" i="10"/>
  <c r="K528" i="10"/>
  <c r="E532" i="6"/>
  <c r="E565" i="6" s="1"/>
  <c r="H536" i="6"/>
  <c r="H553" i="15" s="1"/>
  <c r="H554" i="15" s="1"/>
  <c r="H555" i="15" s="1"/>
  <c r="K536" i="6"/>
  <c r="K553" i="15" s="1"/>
  <c r="K554" i="15" s="1"/>
  <c r="K555" i="15" s="1"/>
  <c r="K563" i="15" s="1"/>
  <c r="K566" i="15" s="1"/>
  <c r="F544" i="12"/>
  <c r="E556" i="12" s="1"/>
  <c r="E557" i="12" s="1"/>
  <c r="F539" i="12"/>
  <c r="F545" i="12"/>
  <c r="E558" i="12" s="1"/>
  <c r="F540" i="12"/>
  <c r="F548" i="12"/>
  <c r="F543" i="12"/>
  <c r="F549" i="12"/>
  <c r="F541" i="12"/>
  <c r="E552" i="12" s="1"/>
  <c r="F547" i="12"/>
  <c r="F538" i="12"/>
  <c r="E559" i="12" s="1"/>
  <c r="E560" i="12" s="1"/>
  <c r="F542" i="12"/>
  <c r="F546" i="12"/>
  <c r="K528" i="11"/>
  <c r="C545" i="12"/>
  <c r="B558" i="12" s="1"/>
  <c r="C544" i="12"/>
  <c r="B556" i="12" s="1"/>
  <c r="B557" i="12" s="1"/>
  <c r="C541" i="12"/>
  <c r="B552" i="12" s="1"/>
  <c r="C549" i="12"/>
  <c r="C540" i="12"/>
  <c r="C548" i="12"/>
  <c r="C539" i="12"/>
  <c r="C543" i="12"/>
  <c r="C547" i="12"/>
  <c r="K532" i="12"/>
  <c r="C538" i="12"/>
  <c r="B559" i="12" s="1"/>
  <c r="B560" i="12" s="1"/>
  <c r="C542" i="12"/>
  <c r="C546" i="12"/>
  <c r="K561" i="8"/>
  <c r="L550" i="9"/>
  <c r="H561" i="8"/>
  <c r="K561" i="12"/>
  <c r="L544" i="9"/>
  <c r="K556" i="9" s="1"/>
  <c r="K557" i="9" s="1"/>
  <c r="L541" i="9"/>
  <c r="K552" i="9" s="1"/>
  <c r="L540" i="9"/>
  <c r="L546" i="9"/>
  <c r="L543" i="9"/>
  <c r="L538" i="9"/>
  <c r="K559" i="9" s="1"/>
  <c r="K560" i="9" s="1"/>
  <c r="L547" i="9"/>
  <c r="L545" i="9"/>
  <c r="K558" i="9" s="1"/>
  <c r="L548" i="9"/>
  <c r="L539" i="9"/>
  <c r="L542" i="9"/>
  <c r="I549" i="9"/>
  <c r="I542" i="9"/>
  <c r="I540" i="9"/>
  <c r="I541" i="9"/>
  <c r="H552" i="9" s="1"/>
  <c r="I546" i="9"/>
  <c r="I538" i="9"/>
  <c r="H559" i="9" s="1"/>
  <c r="H560" i="9" s="1"/>
  <c r="I548" i="9"/>
  <c r="I544" i="9"/>
  <c r="H556" i="9" s="1"/>
  <c r="H557" i="9" s="1"/>
  <c r="I539" i="9"/>
  <c r="I550" i="9"/>
  <c r="I547" i="9"/>
  <c r="I543" i="9"/>
  <c r="I548" i="7"/>
  <c r="I545" i="7"/>
  <c r="H558" i="7" s="1"/>
  <c r="I550" i="7"/>
  <c r="I539" i="7"/>
  <c r="I540" i="7"/>
  <c r="I542" i="7"/>
  <c r="I541" i="7"/>
  <c r="H552" i="7" s="1"/>
  <c r="I549" i="7"/>
  <c r="I538" i="7"/>
  <c r="H559" i="7" s="1"/>
  <c r="H560" i="7" s="1"/>
  <c r="I547" i="7"/>
  <c r="I544" i="7"/>
  <c r="H556" i="7" s="1"/>
  <c r="H557" i="7" s="1"/>
  <c r="I546" i="7"/>
  <c r="L550" i="7"/>
  <c r="L543" i="7"/>
  <c r="L542" i="7"/>
  <c r="L539" i="7"/>
  <c r="L547" i="7"/>
  <c r="L538" i="7"/>
  <c r="K559" i="7" s="1"/>
  <c r="K560" i="7" s="1"/>
  <c r="L546" i="7"/>
  <c r="L541" i="7"/>
  <c r="K552" i="7" s="1"/>
  <c r="L545" i="7"/>
  <c r="K558" i="7" s="1"/>
  <c r="L549" i="7"/>
  <c r="L540" i="7"/>
  <c r="L544" i="7"/>
  <c r="K556" i="7" s="1"/>
  <c r="K557" i="7" s="1"/>
  <c r="K561" i="11"/>
  <c r="K561" i="13"/>
  <c r="H561" i="11"/>
  <c r="H561" i="13"/>
  <c r="C549" i="15"/>
  <c r="C547" i="15"/>
  <c r="C545" i="15"/>
  <c r="B558" i="15" s="1"/>
  <c r="C543" i="15"/>
  <c r="C541" i="15"/>
  <c r="B552" i="15" s="1"/>
  <c r="C539" i="15"/>
  <c r="C548" i="15"/>
  <c r="C540" i="15"/>
  <c r="C550" i="15"/>
  <c r="C538" i="15"/>
  <c r="B559" i="15" s="1"/>
  <c r="B560" i="15" s="1"/>
  <c r="C542" i="15"/>
  <c r="C546" i="15"/>
  <c r="C544" i="15"/>
  <c r="B556" i="15" s="1"/>
  <c r="B557" i="15" s="1"/>
  <c r="F550" i="15"/>
  <c r="F549" i="15"/>
  <c r="F548" i="15"/>
  <c r="F547" i="15"/>
  <c r="F546" i="15"/>
  <c r="F545" i="15"/>
  <c r="E558" i="15" s="1"/>
  <c r="F544" i="15"/>
  <c r="E556" i="15" s="1"/>
  <c r="E557" i="15" s="1"/>
  <c r="F543" i="15"/>
  <c r="F542" i="15"/>
  <c r="F541" i="15"/>
  <c r="E552" i="15" s="1"/>
  <c r="F540" i="15"/>
  <c r="F539" i="15"/>
  <c r="F538" i="15"/>
  <c r="E559" i="15" s="1"/>
  <c r="E560" i="15" s="1"/>
  <c r="C550" i="14"/>
  <c r="C549" i="14"/>
  <c r="C548" i="14"/>
  <c r="C547" i="14"/>
  <c r="C546" i="14"/>
  <c r="C545" i="14"/>
  <c r="B558" i="14" s="1"/>
  <c r="C544" i="14"/>
  <c r="B556" i="14" s="1"/>
  <c r="B557" i="14" s="1"/>
  <c r="C543" i="14"/>
  <c r="C542" i="14"/>
  <c r="C541" i="14"/>
  <c r="B552" i="14" s="1"/>
  <c r="C540" i="14"/>
  <c r="C539" i="14"/>
  <c r="C538" i="14"/>
  <c r="B559" i="14" s="1"/>
  <c r="B560" i="14" s="1"/>
  <c r="F550" i="14"/>
  <c r="F548" i="14"/>
  <c r="F546" i="14"/>
  <c r="F544" i="14"/>
  <c r="E556" i="14" s="1"/>
  <c r="E557" i="14" s="1"/>
  <c r="F542" i="14"/>
  <c r="F543" i="14"/>
  <c r="F545" i="14"/>
  <c r="E558" i="14" s="1"/>
  <c r="F540" i="14"/>
  <c r="F538" i="14"/>
  <c r="E559" i="14" s="1"/>
  <c r="E560" i="14" s="1"/>
  <c r="F541" i="14"/>
  <c r="E552" i="14" s="1"/>
  <c r="F549" i="14"/>
  <c r="F539" i="14"/>
  <c r="F547" i="14"/>
  <c r="C550" i="13"/>
  <c r="C549" i="13"/>
  <c r="C548" i="13"/>
  <c r="C547" i="13"/>
  <c r="C546" i="13"/>
  <c r="C545" i="13"/>
  <c r="B558" i="13" s="1"/>
  <c r="C544" i="13"/>
  <c r="B556" i="13" s="1"/>
  <c r="B557" i="13" s="1"/>
  <c r="C543" i="13"/>
  <c r="C542" i="13"/>
  <c r="C541" i="13"/>
  <c r="B552" i="13" s="1"/>
  <c r="C540" i="13"/>
  <c r="C539" i="13"/>
  <c r="C538" i="13"/>
  <c r="B559" i="13" s="1"/>
  <c r="B560" i="13" s="1"/>
  <c r="F549" i="13"/>
  <c r="F547" i="13"/>
  <c r="F545" i="13"/>
  <c r="E558" i="13" s="1"/>
  <c r="F543" i="13"/>
  <c r="F541" i="13"/>
  <c r="E552" i="13" s="1"/>
  <c r="F539" i="13"/>
  <c r="F546" i="13"/>
  <c r="F548" i="13"/>
  <c r="F544" i="13"/>
  <c r="E556" i="13" s="1"/>
  <c r="E557" i="13" s="1"/>
  <c r="F540" i="13"/>
  <c r="F550" i="13"/>
  <c r="F542" i="13"/>
  <c r="F538" i="13"/>
  <c r="E559" i="13" s="1"/>
  <c r="E560" i="13" s="1"/>
  <c r="F550" i="11"/>
  <c r="F549" i="11"/>
  <c r="F548" i="11"/>
  <c r="F547" i="11"/>
  <c r="F546" i="11"/>
  <c r="F545" i="11"/>
  <c r="E558" i="11" s="1"/>
  <c r="F544" i="11"/>
  <c r="E556" i="11" s="1"/>
  <c r="E557" i="11" s="1"/>
  <c r="F543" i="11"/>
  <c r="F542" i="11"/>
  <c r="F541" i="11"/>
  <c r="E552" i="11" s="1"/>
  <c r="F540" i="11"/>
  <c r="F539" i="11"/>
  <c r="F538" i="11"/>
  <c r="E559" i="11" s="1"/>
  <c r="E560" i="11" s="1"/>
  <c r="C548" i="11"/>
  <c r="C544" i="11"/>
  <c r="B556" i="11" s="1"/>
  <c r="B557" i="11" s="1"/>
  <c r="C540" i="11"/>
  <c r="C542" i="11"/>
  <c r="C545" i="11"/>
  <c r="B558" i="11" s="1"/>
  <c r="C541" i="11"/>
  <c r="B552" i="11" s="1"/>
  <c r="C547" i="11"/>
  <c r="C543" i="11"/>
  <c r="C539" i="11"/>
  <c r="C550" i="11"/>
  <c r="C546" i="11"/>
  <c r="C538" i="11"/>
  <c r="B559" i="11" s="1"/>
  <c r="B560" i="11" s="1"/>
  <c r="C549" i="11"/>
  <c r="C550" i="10"/>
  <c r="C549" i="10"/>
  <c r="C548" i="10"/>
  <c r="C547" i="10"/>
  <c r="C546" i="10"/>
  <c r="C545" i="10"/>
  <c r="B558" i="10" s="1"/>
  <c r="C544" i="10"/>
  <c r="B556" i="10" s="1"/>
  <c r="B557" i="10" s="1"/>
  <c r="C543" i="10"/>
  <c r="C542" i="10"/>
  <c r="C541" i="10"/>
  <c r="B552" i="10" s="1"/>
  <c r="C540" i="10"/>
  <c r="C539" i="10"/>
  <c r="C538" i="10"/>
  <c r="B559" i="10" s="1"/>
  <c r="B560" i="10" s="1"/>
  <c r="F549" i="10"/>
  <c r="F547" i="10"/>
  <c r="F545" i="10"/>
  <c r="E558" i="10" s="1"/>
  <c r="F543" i="10"/>
  <c r="F541" i="10"/>
  <c r="E552" i="10" s="1"/>
  <c r="F539" i="10"/>
  <c r="F548" i="10"/>
  <c r="F544" i="10"/>
  <c r="E556" i="10" s="1"/>
  <c r="E557" i="10" s="1"/>
  <c r="F540" i="10"/>
  <c r="F550" i="10"/>
  <c r="F546" i="10"/>
  <c r="F542" i="10"/>
  <c r="F538" i="10"/>
  <c r="E559" i="10" s="1"/>
  <c r="E560" i="10" s="1"/>
  <c r="F550" i="9"/>
  <c r="F549" i="9"/>
  <c r="F548" i="9"/>
  <c r="F547" i="9"/>
  <c r="F546" i="9"/>
  <c r="F545" i="9"/>
  <c r="E558" i="9" s="1"/>
  <c r="F544" i="9"/>
  <c r="E556" i="9" s="1"/>
  <c r="E557" i="9" s="1"/>
  <c r="F543" i="9"/>
  <c r="F542" i="9"/>
  <c r="F541" i="9"/>
  <c r="E552" i="9" s="1"/>
  <c r="F540" i="9"/>
  <c r="F539" i="9"/>
  <c r="F538" i="9"/>
  <c r="E559" i="9" s="1"/>
  <c r="E560" i="9" s="1"/>
  <c r="C549" i="9"/>
  <c r="C547" i="9"/>
  <c r="C545" i="9"/>
  <c r="B558" i="9" s="1"/>
  <c r="C543" i="9"/>
  <c r="C541" i="9"/>
  <c r="B552" i="9" s="1"/>
  <c r="C539" i="9"/>
  <c r="C550" i="9"/>
  <c r="C546" i="9"/>
  <c r="C542" i="9"/>
  <c r="C538" i="9"/>
  <c r="B559" i="9" s="1"/>
  <c r="B560" i="9" s="1"/>
  <c r="C548" i="9"/>
  <c r="C544" i="9"/>
  <c r="B556" i="9" s="1"/>
  <c r="B557" i="9" s="1"/>
  <c r="C540" i="9"/>
  <c r="F550" i="8"/>
  <c r="F549" i="8"/>
  <c r="F548" i="8"/>
  <c r="F547" i="8"/>
  <c r="F546" i="8"/>
  <c r="F545" i="8"/>
  <c r="E558" i="8" s="1"/>
  <c r="F544" i="8"/>
  <c r="E556" i="8" s="1"/>
  <c r="E557" i="8" s="1"/>
  <c r="F543" i="8"/>
  <c r="F542" i="8"/>
  <c r="F541" i="8"/>
  <c r="E552" i="8" s="1"/>
  <c r="F540" i="8"/>
  <c r="F538" i="8"/>
  <c r="E559" i="8" s="1"/>
  <c r="E560" i="8" s="1"/>
  <c r="F539" i="8"/>
  <c r="C549" i="8"/>
  <c r="C547" i="8"/>
  <c r="C545" i="8"/>
  <c r="B558" i="8" s="1"/>
  <c r="C543" i="8"/>
  <c r="C541" i="8"/>
  <c r="B552" i="8" s="1"/>
  <c r="C540" i="8"/>
  <c r="C539" i="8"/>
  <c r="C538" i="8"/>
  <c r="B559" i="8" s="1"/>
  <c r="B560" i="8" s="1"/>
  <c r="C544" i="8"/>
  <c r="B556" i="8" s="1"/>
  <c r="B557" i="8" s="1"/>
  <c r="C546" i="8"/>
  <c r="C548" i="8"/>
  <c r="C542" i="8"/>
  <c r="C550" i="8"/>
  <c r="B536" i="6"/>
  <c r="C546" i="6" s="1"/>
  <c r="F550" i="7"/>
  <c r="F549" i="7"/>
  <c r="F548" i="7"/>
  <c r="F547" i="7"/>
  <c r="F546" i="7"/>
  <c r="F545" i="7"/>
  <c r="E558" i="7" s="1"/>
  <c r="F544" i="7"/>
  <c r="E556" i="7" s="1"/>
  <c r="E557" i="7" s="1"/>
  <c r="F543" i="7"/>
  <c r="F542" i="7"/>
  <c r="F541" i="7"/>
  <c r="E552" i="7" s="1"/>
  <c r="F540" i="7"/>
  <c r="F539" i="7"/>
  <c r="F538" i="7"/>
  <c r="E559" i="7" s="1"/>
  <c r="E560" i="7" s="1"/>
  <c r="C549" i="7"/>
  <c r="C547" i="7"/>
  <c r="C545" i="7"/>
  <c r="B558" i="7" s="1"/>
  <c r="C543" i="7"/>
  <c r="C541" i="7"/>
  <c r="B552" i="7" s="1"/>
  <c r="C539" i="7"/>
  <c r="C548" i="7"/>
  <c r="C544" i="7"/>
  <c r="B556" i="7" s="1"/>
  <c r="B557" i="7" s="1"/>
  <c r="C540" i="7"/>
  <c r="C550" i="7"/>
  <c r="C546" i="7"/>
  <c r="C542" i="7"/>
  <c r="C538" i="7"/>
  <c r="B559" i="7" s="1"/>
  <c r="B560" i="7" s="1"/>
  <c r="H528" i="6"/>
  <c r="K527" i="6"/>
  <c r="E536" i="6"/>
  <c r="E553" i="15" s="1"/>
  <c r="E554" i="15" s="1"/>
  <c r="H563" i="15" l="1"/>
  <c r="H566" i="15" s="1"/>
  <c r="H561" i="12"/>
  <c r="K561" i="10"/>
  <c r="H561" i="10"/>
  <c r="I542" i="6"/>
  <c r="I544" i="6"/>
  <c r="H556" i="6" s="1"/>
  <c r="H557" i="6" s="1"/>
  <c r="I545" i="6"/>
  <c r="H558" i="6" s="1"/>
  <c r="H553" i="6"/>
  <c r="H554" i="6" s="1"/>
  <c r="I540" i="6"/>
  <c r="I549" i="6"/>
  <c r="I539" i="6"/>
  <c r="I547" i="6"/>
  <c r="I543" i="6"/>
  <c r="I548" i="6"/>
  <c r="H553" i="7"/>
  <c r="H554" i="7" s="1"/>
  <c r="H555" i="7" s="1"/>
  <c r="H553" i="8"/>
  <c r="H554" i="8" s="1"/>
  <c r="H555" i="8" s="1"/>
  <c r="H563" i="8" s="1"/>
  <c r="L547" i="6"/>
  <c r="H553" i="9"/>
  <c r="H554" i="9" s="1"/>
  <c r="H555" i="9" s="1"/>
  <c r="H553" i="11"/>
  <c r="H554" i="11" s="1"/>
  <c r="H555" i="11" s="1"/>
  <c r="H563" i="11" s="1"/>
  <c r="H566" i="11" s="1"/>
  <c r="H553" i="13"/>
  <c r="H554" i="13" s="1"/>
  <c r="H555" i="13" s="1"/>
  <c r="H563" i="13" s="1"/>
  <c r="H566" i="13" s="1"/>
  <c r="I538" i="6"/>
  <c r="H559" i="6" s="1"/>
  <c r="H560" i="6" s="1"/>
  <c r="I541" i="6"/>
  <c r="H552" i="6" s="1"/>
  <c r="I546" i="6"/>
  <c r="I550" i="6"/>
  <c r="H553" i="10"/>
  <c r="H554" i="10" s="1"/>
  <c r="H555" i="10" s="1"/>
  <c r="H553" i="12"/>
  <c r="H554" i="12" s="1"/>
  <c r="H555" i="12" s="1"/>
  <c r="H553" i="14"/>
  <c r="H554" i="14" s="1"/>
  <c r="H555" i="14" s="1"/>
  <c r="H563" i="14" s="1"/>
  <c r="H566" i="14" s="1"/>
  <c r="K553" i="9"/>
  <c r="K554" i="9" s="1"/>
  <c r="K555" i="9" s="1"/>
  <c r="L539" i="6"/>
  <c r="K553" i="12"/>
  <c r="K554" i="12" s="1"/>
  <c r="K555" i="12" s="1"/>
  <c r="K563" i="12" s="1"/>
  <c r="K566" i="12" s="1"/>
  <c r="L544" i="6"/>
  <c r="K556" i="6" s="1"/>
  <c r="K557" i="6" s="1"/>
  <c r="K553" i="13"/>
  <c r="K554" i="13" s="1"/>
  <c r="K555" i="13" s="1"/>
  <c r="K563" i="13" s="1"/>
  <c r="K566" i="13" s="1"/>
  <c r="L540" i="6"/>
  <c r="L548" i="6"/>
  <c r="L543" i="6"/>
  <c r="K553" i="6"/>
  <c r="K554" i="6" s="1"/>
  <c r="L541" i="6"/>
  <c r="K552" i="6" s="1"/>
  <c r="L549" i="6"/>
  <c r="L538" i="6"/>
  <c r="K559" i="6" s="1"/>
  <c r="K560" i="6" s="1"/>
  <c r="L542" i="6"/>
  <c r="L546" i="6"/>
  <c r="L550" i="6"/>
  <c r="K553" i="7"/>
  <c r="K554" i="7" s="1"/>
  <c r="K555" i="7" s="1"/>
  <c r="K553" i="10"/>
  <c r="K554" i="10" s="1"/>
  <c r="K555" i="10" s="1"/>
  <c r="K553" i="14"/>
  <c r="K554" i="14" s="1"/>
  <c r="K555" i="14" s="1"/>
  <c r="K563" i="14" s="1"/>
  <c r="K566" i="14" s="1"/>
  <c r="L545" i="6"/>
  <c r="K558" i="6" s="1"/>
  <c r="K553" i="8"/>
  <c r="K554" i="8" s="1"/>
  <c r="K555" i="8" s="1"/>
  <c r="K563" i="8" s="1"/>
  <c r="K566" i="8" s="1"/>
  <c r="K553" i="11"/>
  <c r="K554" i="11" s="1"/>
  <c r="K555" i="11" s="1"/>
  <c r="K563" i="11" s="1"/>
  <c r="K566" i="11" s="1"/>
  <c r="E561" i="12"/>
  <c r="B561" i="12"/>
  <c r="K561" i="9"/>
  <c r="H561" i="7"/>
  <c r="H561" i="9"/>
  <c r="K561" i="7"/>
  <c r="B553" i="14"/>
  <c r="B554" i="14" s="1"/>
  <c r="B555" i="14" s="1"/>
  <c r="B553" i="15"/>
  <c r="B554" i="15" s="1"/>
  <c r="B555" i="15" s="1"/>
  <c r="C542" i="6"/>
  <c r="B561" i="15"/>
  <c r="E561" i="15"/>
  <c r="C549" i="6"/>
  <c r="E561" i="13"/>
  <c r="E555" i="15"/>
  <c r="E553" i="13"/>
  <c r="E554" i="13" s="1"/>
  <c r="E555" i="13" s="1"/>
  <c r="E553" i="14"/>
  <c r="E554" i="14" s="1"/>
  <c r="E555" i="14" s="1"/>
  <c r="E561" i="14"/>
  <c r="B561" i="14"/>
  <c r="B553" i="12"/>
  <c r="B554" i="12" s="1"/>
  <c r="B555" i="12" s="1"/>
  <c r="B553" i="13"/>
  <c r="B554" i="13" s="1"/>
  <c r="B555" i="13" s="1"/>
  <c r="B561" i="13"/>
  <c r="B561" i="11"/>
  <c r="E553" i="11"/>
  <c r="E554" i="11" s="1"/>
  <c r="E555" i="11" s="1"/>
  <c r="E553" i="12"/>
  <c r="E554" i="12" s="1"/>
  <c r="E555" i="12" s="1"/>
  <c r="B553" i="10"/>
  <c r="B554" i="10" s="1"/>
  <c r="B555" i="10" s="1"/>
  <c r="B553" i="11"/>
  <c r="B554" i="11" s="1"/>
  <c r="B555" i="11" s="1"/>
  <c r="B561" i="10"/>
  <c r="C550" i="6"/>
  <c r="E561" i="11"/>
  <c r="E553" i="9"/>
  <c r="E554" i="9" s="1"/>
  <c r="E555" i="9" s="1"/>
  <c r="E553" i="10"/>
  <c r="E554" i="10" s="1"/>
  <c r="E555" i="10" s="1"/>
  <c r="E553" i="6"/>
  <c r="E554" i="6" s="1"/>
  <c r="B561" i="7"/>
  <c r="E561" i="10"/>
  <c r="B553" i="8"/>
  <c r="B554" i="8" s="1"/>
  <c r="B555" i="8" s="1"/>
  <c r="B553" i="9"/>
  <c r="B554" i="9" s="1"/>
  <c r="B555" i="9" s="1"/>
  <c r="B561" i="9"/>
  <c r="E561" i="9"/>
  <c r="F543" i="6"/>
  <c r="E553" i="8"/>
  <c r="E554" i="8" s="1"/>
  <c r="E555" i="8" s="1"/>
  <c r="E561" i="7"/>
  <c r="B561" i="8"/>
  <c r="E561" i="8"/>
  <c r="C547" i="6"/>
  <c r="B553" i="7"/>
  <c r="B554" i="7" s="1"/>
  <c r="B555" i="7" s="1"/>
  <c r="C545" i="6"/>
  <c r="B558" i="6" s="1"/>
  <c r="C539" i="6"/>
  <c r="C548" i="6"/>
  <c r="B553" i="6"/>
  <c r="B554" i="6" s="1"/>
  <c r="C538" i="6"/>
  <c r="B559" i="6" s="1"/>
  <c r="B560" i="6" s="1"/>
  <c r="C543" i="6"/>
  <c r="F544" i="6"/>
  <c r="E556" i="6" s="1"/>
  <c r="E557" i="6" s="1"/>
  <c r="E553" i="7"/>
  <c r="E554" i="7" s="1"/>
  <c r="E555" i="7" s="1"/>
  <c r="C541" i="6"/>
  <c r="B552" i="6" s="1"/>
  <c r="C540" i="6"/>
  <c r="C544" i="6"/>
  <c r="B556" i="6" s="1"/>
  <c r="B557" i="6" s="1"/>
  <c r="F547" i="6"/>
  <c r="F541" i="6"/>
  <c r="E552" i="6" s="1"/>
  <c r="F548" i="6"/>
  <c r="F540" i="6"/>
  <c r="F545" i="6"/>
  <c r="E558" i="6" s="1"/>
  <c r="F538" i="6"/>
  <c r="E559" i="6" s="1"/>
  <c r="E560" i="6" s="1"/>
  <c r="K528" i="6"/>
  <c r="K532" i="6"/>
  <c r="F549" i="6"/>
  <c r="F542" i="6"/>
  <c r="F539" i="6"/>
  <c r="F546" i="6"/>
  <c r="F550" i="6"/>
  <c r="B565" i="15" l="1"/>
  <c r="B567" i="15" s="1"/>
  <c r="B568" i="15" s="1"/>
  <c r="H563" i="12"/>
  <c r="B565" i="12" s="1"/>
  <c r="B567" i="12" s="1"/>
  <c r="K563" i="10"/>
  <c r="K566" i="10" s="1"/>
  <c r="H563" i="10"/>
  <c r="H566" i="10" s="1"/>
  <c r="H555" i="6"/>
  <c r="H561" i="6"/>
  <c r="K555" i="6"/>
  <c r="B565" i="14"/>
  <c r="B567" i="14" s="1"/>
  <c r="E563" i="12"/>
  <c r="E566" i="12" s="1"/>
  <c r="K561" i="6"/>
  <c r="B563" i="12"/>
  <c r="B566" i="12" s="1"/>
  <c r="K563" i="9"/>
  <c r="K566" i="9" s="1"/>
  <c r="B565" i="8"/>
  <c r="E567" i="8" s="1"/>
  <c r="H566" i="8"/>
  <c r="H563" i="7"/>
  <c r="H566" i="7" s="1"/>
  <c r="H563" i="9"/>
  <c r="H566" i="9" s="1"/>
  <c r="K563" i="7"/>
  <c r="K566" i="7" s="1"/>
  <c r="B565" i="11"/>
  <c r="B565" i="13"/>
  <c r="B567" i="13" s="1"/>
  <c r="B568" i="13" s="1"/>
  <c r="B563" i="11"/>
  <c r="B566" i="11" s="1"/>
  <c r="E563" i="13"/>
  <c r="E566" i="13" s="1"/>
  <c r="E555" i="6"/>
  <c r="E563" i="14"/>
  <c r="E566" i="14" s="1"/>
  <c r="B563" i="15"/>
  <c r="B566" i="15" s="1"/>
  <c r="B563" i="9"/>
  <c r="B566" i="9" s="1"/>
  <c r="B563" i="14"/>
  <c r="B566" i="14" s="1"/>
  <c r="B563" i="13"/>
  <c r="B566" i="13" s="1"/>
  <c r="E563" i="15"/>
  <c r="E566" i="15" s="1"/>
  <c r="E563" i="11"/>
  <c r="E566" i="11" s="1"/>
  <c r="B563" i="10"/>
  <c r="B566" i="10" s="1"/>
  <c r="E563" i="8"/>
  <c r="E566" i="8" s="1"/>
  <c r="E563" i="10"/>
  <c r="E566" i="10" s="1"/>
  <c r="B563" i="8"/>
  <c r="B566" i="8" s="1"/>
  <c r="B563" i="7"/>
  <c r="B566" i="7" s="1"/>
  <c r="B555" i="6"/>
  <c r="E563" i="9"/>
  <c r="E566" i="9" s="1"/>
  <c r="E563" i="7"/>
  <c r="E566" i="7" s="1"/>
  <c r="B561" i="6"/>
  <c r="E561" i="6"/>
  <c r="E567" i="15" l="1"/>
  <c r="H576" i="15" s="1"/>
  <c r="I590" i="15" s="1"/>
  <c r="B572" i="15"/>
  <c r="H566" i="12"/>
  <c r="B565" i="10"/>
  <c r="B567" i="10" s="1"/>
  <c r="B572" i="10" s="1"/>
  <c r="E567" i="14"/>
  <c r="K576" i="14" s="1"/>
  <c r="H563" i="6"/>
  <c r="H566" i="6" s="1"/>
  <c r="K563" i="6"/>
  <c r="K566" i="6" s="1"/>
  <c r="H565" i="12"/>
  <c r="H567" i="12" s="1"/>
  <c r="H568" i="12" s="1"/>
  <c r="E567" i="12"/>
  <c r="E572" i="12" s="1"/>
  <c r="E605" i="12" s="1"/>
  <c r="B567" i="8"/>
  <c r="B568" i="8" s="1"/>
  <c r="E567" i="13"/>
  <c r="E572" i="13" s="1"/>
  <c r="E605" i="13" s="1"/>
  <c r="B565" i="9"/>
  <c r="B567" i="9" s="1"/>
  <c r="B572" i="9" s="1"/>
  <c r="B565" i="7"/>
  <c r="B567" i="7" s="1"/>
  <c r="B568" i="7" s="1"/>
  <c r="E567" i="11"/>
  <c r="B567" i="11"/>
  <c r="B572" i="13"/>
  <c r="K576" i="15"/>
  <c r="L588" i="15" s="1"/>
  <c r="H565" i="14"/>
  <c r="H567" i="14" s="1"/>
  <c r="E563" i="6"/>
  <c r="E566" i="6" s="1"/>
  <c r="H565" i="11"/>
  <c r="K567" i="11" s="1"/>
  <c r="B563" i="6"/>
  <c r="B566" i="6" s="1"/>
  <c r="H565" i="13"/>
  <c r="H567" i="13" s="1"/>
  <c r="H565" i="10"/>
  <c r="K567" i="10" s="1"/>
  <c r="H565" i="15"/>
  <c r="B572" i="14"/>
  <c r="B568" i="14"/>
  <c r="H565" i="8"/>
  <c r="K567" i="8" s="1"/>
  <c r="B572" i="12"/>
  <c r="B568" i="12"/>
  <c r="H565" i="7"/>
  <c r="H567" i="7" s="1"/>
  <c r="H565" i="9"/>
  <c r="H576" i="8"/>
  <c r="K576" i="8"/>
  <c r="E572" i="8"/>
  <c r="E605" i="8" s="1"/>
  <c r="E568" i="8"/>
  <c r="I583" i="15" l="1"/>
  <c r="I587" i="15"/>
  <c r="I579" i="15"/>
  <c r="E568" i="15"/>
  <c r="I580" i="15"/>
  <c r="I584" i="15"/>
  <c r="H596" i="15" s="1"/>
  <c r="H597" i="15" s="1"/>
  <c r="I588" i="15"/>
  <c r="I581" i="15"/>
  <c r="H592" i="15" s="1"/>
  <c r="I585" i="15"/>
  <c r="H598" i="15" s="1"/>
  <c r="I589" i="15"/>
  <c r="I578" i="15"/>
  <c r="H599" i="15" s="1"/>
  <c r="H600" i="15" s="1"/>
  <c r="I582" i="15"/>
  <c r="I586" i="15"/>
  <c r="E572" i="15"/>
  <c r="E605" i="15" s="1"/>
  <c r="E568" i="14"/>
  <c r="E572" i="14"/>
  <c r="E605" i="14" s="1"/>
  <c r="E567" i="10"/>
  <c r="K576" i="10" s="1"/>
  <c r="L587" i="10" s="1"/>
  <c r="B568" i="10"/>
  <c r="B576" i="12"/>
  <c r="C590" i="12" s="1"/>
  <c r="H576" i="14"/>
  <c r="I590" i="14" s="1"/>
  <c r="B565" i="6"/>
  <c r="B567" i="6" s="1"/>
  <c r="B568" i="6" s="1"/>
  <c r="H572" i="12"/>
  <c r="K605" i="12" s="1"/>
  <c r="E576" i="12"/>
  <c r="F588" i="12" s="1"/>
  <c r="K567" i="12"/>
  <c r="K568" i="12" s="1"/>
  <c r="H576" i="12"/>
  <c r="I588" i="12" s="1"/>
  <c r="K576" i="12"/>
  <c r="L588" i="12" s="1"/>
  <c r="E568" i="12"/>
  <c r="B572" i="8"/>
  <c r="E567" i="9"/>
  <c r="E568" i="9" s="1"/>
  <c r="H576" i="13"/>
  <c r="I590" i="13" s="1"/>
  <c r="B568" i="9"/>
  <c r="E568" i="13"/>
  <c r="K576" i="13"/>
  <c r="L587" i="13" s="1"/>
  <c r="B572" i="7"/>
  <c r="E567" i="7"/>
  <c r="K576" i="7" s="1"/>
  <c r="L589" i="7" s="1"/>
  <c r="B568" i="11"/>
  <c r="B572" i="11"/>
  <c r="E572" i="11"/>
  <c r="E605" i="11" s="1"/>
  <c r="H576" i="11"/>
  <c r="E568" i="11"/>
  <c r="K576" i="11"/>
  <c r="L583" i="15"/>
  <c r="L590" i="15"/>
  <c r="L579" i="15"/>
  <c r="L587" i="15"/>
  <c r="L585" i="15"/>
  <c r="K598" i="15" s="1"/>
  <c r="L582" i="15"/>
  <c r="L581" i="15"/>
  <c r="K592" i="15" s="1"/>
  <c r="L584" i="15"/>
  <c r="K596" i="15" s="1"/>
  <c r="K597" i="15" s="1"/>
  <c r="I589" i="13"/>
  <c r="L578" i="15"/>
  <c r="K599" i="15" s="1"/>
  <c r="K600" i="15" s="1"/>
  <c r="L586" i="15"/>
  <c r="L589" i="15"/>
  <c r="L580" i="15"/>
  <c r="K567" i="14"/>
  <c r="K572" i="14" s="1"/>
  <c r="H567" i="11"/>
  <c r="H572" i="11" s="1"/>
  <c r="K605" i="11" s="1"/>
  <c r="H565" i="6"/>
  <c r="H567" i="6" s="1"/>
  <c r="H567" i="8"/>
  <c r="H572" i="8" s="1"/>
  <c r="K605" i="8" s="1"/>
  <c r="K567" i="13"/>
  <c r="K568" i="13" s="1"/>
  <c r="H567" i="10"/>
  <c r="E576" i="10" s="1"/>
  <c r="H567" i="15"/>
  <c r="K567" i="15"/>
  <c r="L590" i="14"/>
  <c r="L589" i="14"/>
  <c r="L588" i="14"/>
  <c r="L587" i="14"/>
  <c r="L586" i="14"/>
  <c r="L585" i="14"/>
  <c r="K598" i="14" s="1"/>
  <c r="L584" i="14"/>
  <c r="K596" i="14" s="1"/>
  <c r="K597" i="14" s="1"/>
  <c r="L583" i="14"/>
  <c r="L582" i="14"/>
  <c r="L581" i="14"/>
  <c r="K592" i="14" s="1"/>
  <c r="L580" i="14"/>
  <c r="L579" i="14"/>
  <c r="L578" i="14"/>
  <c r="K599" i="14" s="1"/>
  <c r="K600" i="14" s="1"/>
  <c r="B576" i="14"/>
  <c r="E576" i="14"/>
  <c r="H568" i="14"/>
  <c r="H572" i="14"/>
  <c r="K605" i="14" s="1"/>
  <c r="K567" i="7"/>
  <c r="K572" i="7" s="1"/>
  <c r="B576" i="13"/>
  <c r="H572" i="13"/>
  <c r="K605" i="13" s="1"/>
  <c r="H568" i="13"/>
  <c r="E576" i="13"/>
  <c r="K572" i="11"/>
  <c r="K568" i="11"/>
  <c r="K568" i="10"/>
  <c r="K572" i="10"/>
  <c r="H567" i="9"/>
  <c r="K567" i="9"/>
  <c r="L589" i="8"/>
  <c r="L587" i="8"/>
  <c r="L585" i="8"/>
  <c r="K598" i="8" s="1"/>
  <c r="L583" i="8"/>
  <c r="L581" i="8"/>
  <c r="K592" i="8" s="1"/>
  <c r="L579" i="8"/>
  <c r="L590" i="8"/>
  <c r="L586" i="8"/>
  <c r="L582" i="8"/>
  <c r="L578" i="8"/>
  <c r="K599" i="8" s="1"/>
  <c r="K600" i="8" s="1"/>
  <c r="L588" i="8"/>
  <c r="L584" i="8"/>
  <c r="K596" i="8" s="1"/>
  <c r="K597" i="8" s="1"/>
  <c r="L580" i="8"/>
  <c r="I590" i="8"/>
  <c r="I589" i="8"/>
  <c r="I588" i="8"/>
  <c r="I587" i="8"/>
  <c r="I586" i="8"/>
  <c r="I585" i="8"/>
  <c r="H598" i="8" s="1"/>
  <c r="I584" i="8"/>
  <c r="H596" i="8" s="1"/>
  <c r="H597" i="8" s="1"/>
  <c r="I583" i="8"/>
  <c r="I582" i="8"/>
  <c r="I581" i="8"/>
  <c r="H592" i="8" s="1"/>
  <c r="I580" i="8"/>
  <c r="I579" i="8"/>
  <c r="I578" i="8"/>
  <c r="H599" i="8" s="1"/>
  <c r="H600" i="8" s="1"/>
  <c r="K568" i="8"/>
  <c r="K572" i="8"/>
  <c r="E576" i="7"/>
  <c r="H568" i="7"/>
  <c r="H572" i="7"/>
  <c r="K605" i="7" s="1"/>
  <c r="B576" i="7"/>
  <c r="H601" i="15" l="1"/>
  <c r="L581" i="10"/>
  <c r="K592" i="10" s="1"/>
  <c r="C589" i="12"/>
  <c r="C578" i="12"/>
  <c r="B599" i="12" s="1"/>
  <c r="B600" i="12" s="1"/>
  <c r="C584" i="12"/>
  <c r="B596" i="12" s="1"/>
  <c r="B597" i="12" s="1"/>
  <c r="C581" i="12"/>
  <c r="B592" i="12" s="1"/>
  <c r="C583" i="12"/>
  <c r="C586" i="12"/>
  <c r="I586" i="14"/>
  <c r="I579" i="14"/>
  <c r="I580" i="14"/>
  <c r="C585" i="12"/>
  <c r="B598" i="12" s="1"/>
  <c r="C580" i="12"/>
  <c r="C588" i="12"/>
  <c r="I583" i="14"/>
  <c r="I587" i="14"/>
  <c r="C579" i="12"/>
  <c r="C587" i="12"/>
  <c r="C582" i="12"/>
  <c r="I585" i="14"/>
  <c r="H598" i="14" s="1"/>
  <c r="I589" i="14"/>
  <c r="L589" i="10"/>
  <c r="L578" i="10"/>
  <c r="K599" i="10" s="1"/>
  <c r="K600" i="10" s="1"/>
  <c r="L586" i="10"/>
  <c r="L590" i="10"/>
  <c r="L585" i="10"/>
  <c r="K598" i="10" s="1"/>
  <c r="I588" i="14"/>
  <c r="I578" i="14"/>
  <c r="H599" i="14" s="1"/>
  <c r="H600" i="14" s="1"/>
  <c r="I584" i="14"/>
  <c r="H596" i="14" s="1"/>
  <c r="H597" i="14" s="1"/>
  <c r="H576" i="10"/>
  <c r="I587" i="10" s="1"/>
  <c r="L580" i="10"/>
  <c r="L588" i="10"/>
  <c r="L583" i="10"/>
  <c r="L582" i="10"/>
  <c r="L584" i="10"/>
  <c r="K596" i="10" s="1"/>
  <c r="K597" i="10" s="1"/>
  <c r="L579" i="10"/>
  <c r="I581" i="14"/>
  <c r="H592" i="14" s="1"/>
  <c r="I582" i="14"/>
  <c r="E572" i="10"/>
  <c r="E605" i="10" s="1"/>
  <c r="E568" i="10"/>
  <c r="B572" i="6"/>
  <c r="E567" i="6"/>
  <c r="E568" i="6" s="1"/>
  <c r="F581" i="12"/>
  <c r="E592" i="12" s="1"/>
  <c r="F586" i="12"/>
  <c r="F589" i="12"/>
  <c r="F578" i="12"/>
  <c r="E599" i="12" s="1"/>
  <c r="E600" i="12" s="1"/>
  <c r="F582" i="12"/>
  <c r="F590" i="12"/>
  <c r="F585" i="12"/>
  <c r="E598" i="12" s="1"/>
  <c r="F579" i="12"/>
  <c r="F583" i="12"/>
  <c r="F587" i="12"/>
  <c r="K572" i="12"/>
  <c r="F580" i="12"/>
  <c r="F584" i="12"/>
  <c r="E596" i="12" s="1"/>
  <c r="E597" i="12" s="1"/>
  <c r="I583" i="12"/>
  <c r="I584" i="12"/>
  <c r="H596" i="12" s="1"/>
  <c r="H597" i="12" s="1"/>
  <c r="I589" i="12"/>
  <c r="I585" i="12"/>
  <c r="H598" i="12" s="1"/>
  <c r="I586" i="12"/>
  <c r="I581" i="12"/>
  <c r="H592" i="12" s="1"/>
  <c r="I578" i="12"/>
  <c r="H599" i="12" s="1"/>
  <c r="H600" i="12" s="1"/>
  <c r="I590" i="12"/>
  <c r="I579" i="12"/>
  <c r="I582" i="12"/>
  <c r="I587" i="12"/>
  <c r="I580" i="12"/>
  <c r="L587" i="12"/>
  <c r="L582" i="12"/>
  <c r="L579" i="12"/>
  <c r="L590" i="12"/>
  <c r="L583" i="12"/>
  <c r="L578" i="12"/>
  <c r="K599" i="12" s="1"/>
  <c r="K600" i="12" s="1"/>
  <c r="L586" i="12"/>
  <c r="L581" i="12"/>
  <c r="K592" i="12" s="1"/>
  <c r="L585" i="12"/>
  <c r="K598" i="12" s="1"/>
  <c r="L589" i="12"/>
  <c r="L580" i="12"/>
  <c r="L584" i="12"/>
  <c r="K596" i="12" s="1"/>
  <c r="K597" i="12" s="1"/>
  <c r="I581" i="13"/>
  <c r="H592" i="13" s="1"/>
  <c r="L581" i="13"/>
  <c r="K592" i="13" s="1"/>
  <c r="K576" i="9"/>
  <c r="L585" i="9" s="1"/>
  <c r="K598" i="9" s="1"/>
  <c r="I580" i="13"/>
  <c r="I578" i="13"/>
  <c r="H599" i="13" s="1"/>
  <c r="H600" i="13" s="1"/>
  <c r="H576" i="9"/>
  <c r="I581" i="9" s="1"/>
  <c r="H592" i="9" s="1"/>
  <c r="I585" i="13"/>
  <c r="H598" i="13" s="1"/>
  <c r="L588" i="13"/>
  <c r="E572" i="9"/>
  <c r="E605" i="9" s="1"/>
  <c r="L586" i="13"/>
  <c r="I584" i="13"/>
  <c r="H596" i="13" s="1"/>
  <c r="H597" i="13" s="1"/>
  <c r="I587" i="13"/>
  <c r="I579" i="13"/>
  <c r="I586" i="13"/>
  <c r="I582" i="13"/>
  <c r="I588" i="13"/>
  <c r="I583" i="13"/>
  <c r="L590" i="7"/>
  <c r="L579" i="13"/>
  <c r="L580" i="13"/>
  <c r="L584" i="13"/>
  <c r="K596" i="13" s="1"/>
  <c r="K597" i="13" s="1"/>
  <c r="L585" i="13"/>
  <c r="K598" i="13" s="1"/>
  <c r="L589" i="13"/>
  <c r="L583" i="13"/>
  <c r="L590" i="13"/>
  <c r="L582" i="13"/>
  <c r="L578" i="13"/>
  <c r="K599" i="13" s="1"/>
  <c r="K600" i="13" s="1"/>
  <c r="L586" i="7"/>
  <c r="H576" i="7"/>
  <c r="I589" i="7" s="1"/>
  <c r="L579" i="7"/>
  <c r="L580" i="7"/>
  <c r="L584" i="7"/>
  <c r="K596" i="7" s="1"/>
  <c r="K597" i="7" s="1"/>
  <c r="L578" i="7"/>
  <c r="K599" i="7" s="1"/>
  <c r="K600" i="7" s="1"/>
  <c r="L583" i="7"/>
  <c r="L588" i="7"/>
  <c r="L582" i="7"/>
  <c r="L587" i="7"/>
  <c r="E568" i="7"/>
  <c r="E572" i="7"/>
  <c r="E605" i="7" s="1"/>
  <c r="L581" i="7"/>
  <c r="K592" i="7" s="1"/>
  <c r="L585" i="7"/>
  <c r="K598" i="7" s="1"/>
  <c r="I586" i="11"/>
  <c r="I583" i="11"/>
  <c r="I590" i="11"/>
  <c r="I582" i="11"/>
  <c r="I587" i="11"/>
  <c r="I579" i="11"/>
  <c r="I588" i="11"/>
  <c r="I580" i="11"/>
  <c r="I585" i="11"/>
  <c r="H598" i="11" s="1"/>
  <c r="I578" i="11"/>
  <c r="H599" i="11" s="1"/>
  <c r="H600" i="11" s="1"/>
  <c r="I584" i="11"/>
  <c r="H596" i="11" s="1"/>
  <c r="H597" i="11" s="1"/>
  <c r="I589" i="11"/>
  <c r="I581" i="11"/>
  <c r="H592" i="11" s="1"/>
  <c r="L587" i="11"/>
  <c r="L590" i="11"/>
  <c r="L582" i="11"/>
  <c r="L585" i="11"/>
  <c r="K598" i="11" s="1"/>
  <c r="L588" i="11"/>
  <c r="L584" i="11"/>
  <c r="K596" i="11" s="1"/>
  <c r="K597" i="11" s="1"/>
  <c r="L580" i="11"/>
  <c r="L583" i="11"/>
  <c r="L579" i="11"/>
  <c r="L586" i="11"/>
  <c r="L578" i="11"/>
  <c r="K599" i="11" s="1"/>
  <c r="K600" i="11" s="1"/>
  <c r="L589" i="11"/>
  <c r="L581" i="11"/>
  <c r="K592" i="11" s="1"/>
  <c r="B576" i="11"/>
  <c r="C582" i="11" s="1"/>
  <c r="K601" i="15"/>
  <c r="K567" i="6"/>
  <c r="K568" i="6" s="1"/>
  <c r="H568" i="8"/>
  <c r="E576" i="11"/>
  <c r="F590" i="11" s="1"/>
  <c r="E576" i="8"/>
  <c r="F588" i="8" s="1"/>
  <c r="H568" i="11"/>
  <c r="K572" i="13"/>
  <c r="K568" i="14"/>
  <c r="B576" i="8"/>
  <c r="C590" i="8" s="1"/>
  <c r="H572" i="10"/>
  <c r="K605" i="10" s="1"/>
  <c r="H568" i="10"/>
  <c r="B576" i="10"/>
  <c r="C588" i="10" s="1"/>
  <c r="K568" i="7"/>
  <c r="K601" i="14"/>
  <c r="K568" i="15"/>
  <c r="K572" i="15"/>
  <c r="H572" i="15"/>
  <c r="K605" i="15" s="1"/>
  <c r="B576" i="15"/>
  <c r="E576" i="15"/>
  <c r="H568" i="15"/>
  <c r="F590" i="14"/>
  <c r="F589" i="14"/>
  <c r="F588" i="14"/>
  <c r="F587" i="14"/>
  <c r="F586" i="14"/>
  <c r="F585" i="14"/>
  <c r="E598" i="14" s="1"/>
  <c r="F584" i="14"/>
  <c r="E596" i="14" s="1"/>
  <c r="E597" i="14" s="1"/>
  <c r="F583" i="14"/>
  <c r="F582" i="14"/>
  <c r="F581" i="14"/>
  <c r="E592" i="14" s="1"/>
  <c r="F580" i="14"/>
  <c r="F579" i="14"/>
  <c r="F578" i="14"/>
  <c r="E599" i="14" s="1"/>
  <c r="E600" i="14" s="1"/>
  <c r="C590" i="14"/>
  <c r="C588" i="14"/>
  <c r="C587" i="14"/>
  <c r="C585" i="14"/>
  <c r="B598" i="14" s="1"/>
  <c r="C583" i="14"/>
  <c r="C581" i="14"/>
  <c r="B592" i="14" s="1"/>
  <c r="C579" i="14"/>
  <c r="C589" i="14"/>
  <c r="C586" i="14"/>
  <c r="C584" i="14"/>
  <c r="B596" i="14" s="1"/>
  <c r="B597" i="14" s="1"/>
  <c r="C582" i="14"/>
  <c r="C580" i="14"/>
  <c r="C578" i="14"/>
  <c r="B599" i="14" s="1"/>
  <c r="B600" i="14" s="1"/>
  <c r="F590" i="13"/>
  <c r="F589" i="13"/>
  <c r="F588" i="13"/>
  <c r="F587" i="13"/>
  <c r="F586" i="13"/>
  <c r="F585" i="13"/>
  <c r="E598" i="13" s="1"/>
  <c r="F584" i="13"/>
  <c r="E596" i="13" s="1"/>
  <c r="E597" i="13" s="1"/>
  <c r="F583" i="13"/>
  <c r="F582" i="13"/>
  <c r="F581" i="13"/>
  <c r="E592" i="13" s="1"/>
  <c r="F580" i="13"/>
  <c r="F579" i="13"/>
  <c r="F578" i="13"/>
  <c r="E599" i="13" s="1"/>
  <c r="E600" i="13" s="1"/>
  <c r="C589" i="13"/>
  <c r="C587" i="13"/>
  <c r="C585" i="13"/>
  <c r="B598" i="13" s="1"/>
  <c r="C583" i="13"/>
  <c r="C581" i="13"/>
  <c r="B592" i="13" s="1"/>
  <c r="C579" i="13"/>
  <c r="C584" i="13"/>
  <c r="B596" i="13" s="1"/>
  <c r="B597" i="13" s="1"/>
  <c r="C580" i="13"/>
  <c r="C590" i="13"/>
  <c r="C586" i="13"/>
  <c r="C582" i="13"/>
  <c r="C578" i="13"/>
  <c r="B599" i="13" s="1"/>
  <c r="B600" i="13" s="1"/>
  <c r="C588" i="13"/>
  <c r="K601" i="8"/>
  <c r="H601" i="8"/>
  <c r="F589" i="10"/>
  <c r="F587" i="10"/>
  <c r="F585" i="10"/>
  <c r="E598" i="10" s="1"/>
  <c r="F583" i="10"/>
  <c r="F581" i="10"/>
  <c r="E592" i="10" s="1"/>
  <c r="F579" i="10"/>
  <c r="F590" i="10"/>
  <c r="F588" i="10"/>
  <c r="F586" i="10"/>
  <c r="F584" i="10"/>
  <c r="E596" i="10" s="1"/>
  <c r="E597" i="10" s="1"/>
  <c r="F582" i="10"/>
  <c r="F580" i="10"/>
  <c r="F578" i="10"/>
  <c r="E599" i="10" s="1"/>
  <c r="E600" i="10" s="1"/>
  <c r="H572" i="9"/>
  <c r="K605" i="9" s="1"/>
  <c r="B576" i="9"/>
  <c r="E576" i="9"/>
  <c r="H568" i="9"/>
  <c r="K568" i="9"/>
  <c r="K572" i="9"/>
  <c r="F590" i="7"/>
  <c r="F589" i="7"/>
  <c r="F588" i="7"/>
  <c r="F587" i="7"/>
  <c r="F586" i="7"/>
  <c r="F585" i="7"/>
  <c r="E598" i="7" s="1"/>
  <c r="F584" i="7"/>
  <c r="E596" i="7" s="1"/>
  <c r="E597" i="7" s="1"/>
  <c r="F583" i="7"/>
  <c r="F582" i="7"/>
  <c r="F581" i="7"/>
  <c r="E592" i="7" s="1"/>
  <c r="F580" i="7"/>
  <c r="F579" i="7"/>
  <c r="F578" i="7"/>
  <c r="E599" i="7" s="1"/>
  <c r="E600" i="7" s="1"/>
  <c r="C590" i="7"/>
  <c r="C589" i="7"/>
  <c r="C588" i="7"/>
  <c r="C587" i="7"/>
  <c r="C586" i="7"/>
  <c r="C585" i="7"/>
  <c r="B598" i="7" s="1"/>
  <c r="C584" i="7"/>
  <c r="B596" i="7" s="1"/>
  <c r="B597" i="7" s="1"/>
  <c r="C583" i="7"/>
  <c r="C582" i="7"/>
  <c r="C581" i="7"/>
  <c r="B592" i="7" s="1"/>
  <c r="C580" i="7"/>
  <c r="C579" i="7"/>
  <c r="C578" i="7"/>
  <c r="B599" i="7" s="1"/>
  <c r="B600" i="7" s="1"/>
  <c r="B576" i="6"/>
  <c r="B593" i="15" s="1"/>
  <c r="B594" i="15" s="1"/>
  <c r="E576" i="6"/>
  <c r="E593" i="15" s="1"/>
  <c r="E594" i="15" s="1"/>
  <c r="H568" i="6"/>
  <c r="H572" i="6"/>
  <c r="K605" i="6" s="1"/>
  <c r="B601" i="12" l="1"/>
  <c r="I580" i="10"/>
  <c r="I586" i="10"/>
  <c r="H601" i="14"/>
  <c r="I579" i="9"/>
  <c r="I582" i="10"/>
  <c r="I578" i="10"/>
  <c r="H599" i="10" s="1"/>
  <c r="H600" i="10" s="1"/>
  <c r="K601" i="10"/>
  <c r="I579" i="10"/>
  <c r="I590" i="10"/>
  <c r="I581" i="10"/>
  <c r="H592" i="10" s="1"/>
  <c r="I588" i="10"/>
  <c r="I583" i="10"/>
  <c r="I584" i="10"/>
  <c r="H596" i="10" s="1"/>
  <c r="H597" i="10" s="1"/>
  <c r="I585" i="10"/>
  <c r="H598" i="10" s="1"/>
  <c r="I589" i="10"/>
  <c r="E572" i="6"/>
  <c r="E605" i="6" s="1"/>
  <c r="H576" i="6"/>
  <c r="H593" i="15" s="1"/>
  <c r="H594" i="15" s="1"/>
  <c r="H595" i="15" s="1"/>
  <c r="H603" i="15" s="1"/>
  <c r="H606" i="15" s="1"/>
  <c r="K576" i="6"/>
  <c r="K593" i="6" s="1"/>
  <c r="K594" i="6" s="1"/>
  <c r="E601" i="12"/>
  <c r="H601" i="12"/>
  <c r="K601" i="12"/>
  <c r="L580" i="9"/>
  <c r="L582" i="9"/>
  <c r="L584" i="9"/>
  <c r="K596" i="9" s="1"/>
  <c r="K597" i="9" s="1"/>
  <c r="L579" i="9"/>
  <c r="L590" i="9"/>
  <c r="L589" i="9"/>
  <c r="L586" i="9"/>
  <c r="L587" i="9"/>
  <c r="L578" i="9"/>
  <c r="K599" i="9" s="1"/>
  <c r="K600" i="9" s="1"/>
  <c r="L581" i="9"/>
  <c r="K592" i="9" s="1"/>
  <c r="L588" i="9"/>
  <c r="L583" i="9"/>
  <c r="I583" i="9"/>
  <c r="I590" i="9"/>
  <c r="I587" i="9"/>
  <c r="H601" i="13"/>
  <c r="I584" i="9"/>
  <c r="H596" i="9" s="1"/>
  <c r="H597" i="9" s="1"/>
  <c r="I588" i="9"/>
  <c r="I585" i="9"/>
  <c r="H598" i="9" s="1"/>
  <c r="I578" i="9"/>
  <c r="H599" i="9" s="1"/>
  <c r="H600" i="9" s="1"/>
  <c r="I586" i="9"/>
  <c r="I582" i="9"/>
  <c r="I580" i="9"/>
  <c r="I589" i="9"/>
  <c r="K601" i="13"/>
  <c r="I583" i="7"/>
  <c r="I587" i="7"/>
  <c r="I585" i="7"/>
  <c r="H598" i="7" s="1"/>
  <c r="I586" i="7"/>
  <c r="I579" i="7"/>
  <c r="I590" i="7"/>
  <c r="I581" i="7"/>
  <c r="H592" i="7" s="1"/>
  <c r="I584" i="7"/>
  <c r="H596" i="7" s="1"/>
  <c r="H597" i="7" s="1"/>
  <c r="I578" i="7"/>
  <c r="H599" i="7" s="1"/>
  <c r="H600" i="7" s="1"/>
  <c r="I580" i="7"/>
  <c r="I588" i="7"/>
  <c r="I582" i="7"/>
  <c r="K601" i="7"/>
  <c r="H601" i="11"/>
  <c r="K601" i="11"/>
  <c r="C587" i="11"/>
  <c r="C586" i="11"/>
  <c r="C588" i="11"/>
  <c r="C581" i="11"/>
  <c r="B592" i="11" s="1"/>
  <c r="C590" i="11"/>
  <c r="C583" i="11"/>
  <c r="C585" i="11"/>
  <c r="B598" i="11" s="1"/>
  <c r="C578" i="11"/>
  <c r="B599" i="11" s="1"/>
  <c r="B600" i="11" s="1"/>
  <c r="C579" i="11"/>
  <c r="C584" i="11"/>
  <c r="B596" i="11" s="1"/>
  <c r="B597" i="11" s="1"/>
  <c r="K572" i="6"/>
  <c r="C580" i="11"/>
  <c r="C589" i="11"/>
  <c r="F581" i="11"/>
  <c r="E592" i="11" s="1"/>
  <c r="F584" i="11"/>
  <c r="E596" i="11" s="1"/>
  <c r="E597" i="11" s="1"/>
  <c r="F588" i="11"/>
  <c r="F580" i="11"/>
  <c r="F589" i="11"/>
  <c r="F587" i="8"/>
  <c r="F585" i="11"/>
  <c r="E598" i="11" s="1"/>
  <c r="F579" i="11"/>
  <c r="F583" i="11"/>
  <c r="F587" i="11"/>
  <c r="F590" i="8"/>
  <c r="F578" i="11"/>
  <c r="E599" i="11" s="1"/>
  <c r="E600" i="11" s="1"/>
  <c r="F582" i="11"/>
  <c r="F586" i="11"/>
  <c r="C581" i="10"/>
  <c r="B592" i="10" s="1"/>
  <c r="F583" i="8"/>
  <c r="C586" i="10"/>
  <c r="F581" i="8"/>
  <c r="E592" i="8" s="1"/>
  <c r="F582" i="8"/>
  <c r="F585" i="8"/>
  <c r="E598" i="8" s="1"/>
  <c r="F584" i="8"/>
  <c r="E596" i="8" s="1"/>
  <c r="E597" i="8" s="1"/>
  <c r="C579" i="8"/>
  <c r="C583" i="8"/>
  <c r="F589" i="8"/>
  <c r="F578" i="8"/>
  <c r="E599" i="8" s="1"/>
  <c r="E600" i="8" s="1"/>
  <c r="F586" i="8"/>
  <c r="C587" i="8"/>
  <c r="F579" i="8"/>
  <c r="F580" i="8"/>
  <c r="C580" i="8"/>
  <c r="C584" i="8"/>
  <c r="B596" i="8" s="1"/>
  <c r="B597" i="8" s="1"/>
  <c r="C588" i="8"/>
  <c r="C581" i="8"/>
  <c r="B592" i="8" s="1"/>
  <c r="C585" i="8"/>
  <c r="B598" i="8" s="1"/>
  <c r="C589" i="8"/>
  <c r="C578" i="8"/>
  <c r="B599" i="8" s="1"/>
  <c r="B600" i="8" s="1"/>
  <c r="C582" i="8"/>
  <c r="C586" i="8"/>
  <c r="C582" i="10"/>
  <c r="C587" i="10"/>
  <c r="C578" i="10"/>
  <c r="B599" i="10" s="1"/>
  <c r="B600" i="10" s="1"/>
  <c r="C583" i="10"/>
  <c r="C589" i="10"/>
  <c r="C579" i="10"/>
  <c r="C585" i="10"/>
  <c r="B598" i="10" s="1"/>
  <c r="C590" i="10"/>
  <c r="C580" i="10"/>
  <c r="C584" i="10"/>
  <c r="B596" i="10" s="1"/>
  <c r="B597" i="10" s="1"/>
  <c r="B601" i="13"/>
  <c r="F589" i="15"/>
  <c r="F586" i="15"/>
  <c r="F581" i="15"/>
  <c r="E592" i="15" s="1"/>
  <c r="E595" i="15" s="1"/>
  <c r="F578" i="15"/>
  <c r="E599" i="15" s="1"/>
  <c r="E600" i="15" s="1"/>
  <c r="F588" i="15"/>
  <c r="F583" i="15"/>
  <c r="F580" i="15"/>
  <c r="F587" i="15"/>
  <c r="F590" i="15"/>
  <c r="F584" i="15"/>
  <c r="E596" i="15" s="1"/>
  <c r="E597" i="15" s="1"/>
  <c r="F582" i="15"/>
  <c r="F585" i="15"/>
  <c r="E598" i="15" s="1"/>
  <c r="F579" i="15"/>
  <c r="C590" i="15"/>
  <c r="C589" i="15"/>
  <c r="C588" i="15"/>
  <c r="C587" i="15"/>
  <c r="C586" i="15"/>
  <c r="C585" i="15"/>
  <c r="B598" i="15" s="1"/>
  <c r="C584" i="15"/>
  <c r="B596" i="15" s="1"/>
  <c r="B597" i="15" s="1"/>
  <c r="C583" i="15"/>
  <c r="C582" i="15"/>
  <c r="C581" i="15"/>
  <c r="B592" i="15" s="1"/>
  <c r="B595" i="15" s="1"/>
  <c r="C580" i="15"/>
  <c r="C579" i="15"/>
  <c r="C578" i="15"/>
  <c r="B599" i="15" s="1"/>
  <c r="B600" i="15" s="1"/>
  <c r="E601" i="10"/>
  <c r="E593" i="13"/>
  <c r="E594" i="13" s="1"/>
  <c r="E595" i="13" s="1"/>
  <c r="E593" i="14"/>
  <c r="E594" i="14" s="1"/>
  <c r="E595" i="14" s="1"/>
  <c r="B593" i="13"/>
  <c r="B594" i="13" s="1"/>
  <c r="B595" i="13" s="1"/>
  <c r="B593" i="14"/>
  <c r="B594" i="14" s="1"/>
  <c r="B595" i="14" s="1"/>
  <c r="B601" i="14"/>
  <c r="E601" i="14"/>
  <c r="E601" i="13"/>
  <c r="E593" i="11"/>
  <c r="E594" i="11" s="1"/>
  <c r="E593" i="12"/>
  <c r="E594" i="12" s="1"/>
  <c r="E595" i="12" s="1"/>
  <c r="B593" i="11"/>
  <c r="B594" i="11" s="1"/>
  <c r="B593" i="12"/>
  <c r="B594" i="12" s="1"/>
  <c r="B595" i="12" s="1"/>
  <c r="E593" i="9"/>
  <c r="E594" i="9" s="1"/>
  <c r="E593" i="10"/>
  <c r="E594" i="10" s="1"/>
  <c r="E595" i="10" s="1"/>
  <c r="B593" i="9"/>
  <c r="B594" i="9" s="1"/>
  <c r="B593" i="10"/>
  <c r="B594" i="10" s="1"/>
  <c r="C589" i="9"/>
  <c r="C587" i="9"/>
  <c r="C585" i="9"/>
  <c r="B598" i="9" s="1"/>
  <c r="C583" i="9"/>
  <c r="C581" i="9"/>
  <c r="B592" i="9" s="1"/>
  <c r="C579" i="9"/>
  <c r="C588" i="9"/>
  <c r="C584" i="9"/>
  <c r="B596" i="9" s="1"/>
  <c r="B597" i="9" s="1"/>
  <c r="C580" i="9"/>
  <c r="C590" i="9"/>
  <c r="C586" i="9"/>
  <c r="C582" i="9"/>
  <c r="C578" i="9"/>
  <c r="B599" i="9" s="1"/>
  <c r="B600" i="9" s="1"/>
  <c r="F590" i="9"/>
  <c r="F589" i="9"/>
  <c r="F588" i="9"/>
  <c r="F587" i="9"/>
  <c r="F586" i="9"/>
  <c r="F585" i="9"/>
  <c r="E598" i="9" s="1"/>
  <c r="F584" i="9"/>
  <c r="E596" i="9" s="1"/>
  <c r="E597" i="9" s="1"/>
  <c r="F583" i="9"/>
  <c r="F582" i="9"/>
  <c r="F581" i="9"/>
  <c r="E592" i="9" s="1"/>
  <c r="F580" i="9"/>
  <c r="F579" i="9"/>
  <c r="F578" i="9"/>
  <c r="E599" i="9" s="1"/>
  <c r="E600" i="9" s="1"/>
  <c r="E593" i="7"/>
  <c r="E594" i="7" s="1"/>
  <c r="E595" i="7" s="1"/>
  <c r="E593" i="8"/>
  <c r="E594" i="8" s="1"/>
  <c r="B593" i="7"/>
  <c r="B594" i="7" s="1"/>
  <c r="B595" i="7" s="1"/>
  <c r="B593" i="8"/>
  <c r="B594" i="8" s="1"/>
  <c r="E601" i="7"/>
  <c r="B601" i="7"/>
  <c r="F587" i="6"/>
  <c r="F583" i="6"/>
  <c r="F579" i="6"/>
  <c r="F590" i="6"/>
  <c r="F586" i="6"/>
  <c r="F582" i="6"/>
  <c r="F578" i="6"/>
  <c r="E599" i="6" s="1"/>
  <c r="E600" i="6" s="1"/>
  <c r="F589" i="6"/>
  <c r="F585" i="6"/>
  <c r="E598" i="6" s="1"/>
  <c r="F581" i="6"/>
  <c r="E592" i="6" s="1"/>
  <c r="E593" i="6"/>
  <c r="E594" i="6" s="1"/>
  <c r="F588" i="6"/>
  <c r="F584" i="6"/>
  <c r="E596" i="6" s="1"/>
  <c r="E597" i="6" s="1"/>
  <c r="F580" i="6"/>
  <c r="C589" i="6"/>
  <c r="C585" i="6"/>
  <c r="B598" i="6" s="1"/>
  <c r="C581" i="6"/>
  <c r="B592" i="6" s="1"/>
  <c r="B593" i="6"/>
  <c r="B594" i="6" s="1"/>
  <c r="C588" i="6"/>
  <c r="C584" i="6"/>
  <c r="B596" i="6" s="1"/>
  <c r="B597" i="6" s="1"/>
  <c r="C580" i="6"/>
  <c r="C587" i="6"/>
  <c r="C583" i="6"/>
  <c r="C579" i="6"/>
  <c r="C590" i="6"/>
  <c r="C586" i="6"/>
  <c r="C582" i="6"/>
  <c r="C578" i="6"/>
  <c r="B599" i="6" s="1"/>
  <c r="B600" i="6" s="1"/>
  <c r="H601" i="10" l="1"/>
  <c r="B603" i="12"/>
  <c r="B606" i="12" s="1"/>
  <c r="H593" i="11"/>
  <c r="H594" i="11" s="1"/>
  <c r="H595" i="11" s="1"/>
  <c r="H603" i="11" s="1"/>
  <c r="H606" i="11" s="1"/>
  <c r="I581" i="6"/>
  <c r="H592" i="6" s="1"/>
  <c r="H593" i="8"/>
  <c r="H594" i="8" s="1"/>
  <c r="H595" i="8" s="1"/>
  <c r="H603" i="8" s="1"/>
  <c r="H606" i="8" s="1"/>
  <c r="I587" i="6"/>
  <c r="I580" i="6"/>
  <c r="H593" i="9"/>
  <c r="H594" i="9" s="1"/>
  <c r="H595" i="9" s="1"/>
  <c r="L582" i="6"/>
  <c r="I590" i="6"/>
  <c r="H593" i="12"/>
  <c r="H594" i="12" s="1"/>
  <c r="H595" i="12" s="1"/>
  <c r="H603" i="12" s="1"/>
  <c r="H606" i="12" s="1"/>
  <c r="I579" i="6"/>
  <c r="H593" i="6"/>
  <c r="H594" i="6" s="1"/>
  <c r="H593" i="14"/>
  <c r="H594" i="14" s="1"/>
  <c r="H595" i="14" s="1"/>
  <c r="H603" i="14" s="1"/>
  <c r="H606" i="14" s="1"/>
  <c r="K593" i="14"/>
  <c r="K594" i="14" s="1"/>
  <c r="K595" i="14" s="1"/>
  <c r="K603" i="14" s="1"/>
  <c r="K606" i="14" s="1"/>
  <c r="K593" i="12"/>
  <c r="K594" i="12" s="1"/>
  <c r="K595" i="12" s="1"/>
  <c r="K603" i="12" s="1"/>
  <c r="K606" i="12" s="1"/>
  <c r="I583" i="6"/>
  <c r="I578" i="6"/>
  <c r="H599" i="6" s="1"/>
  <c r="H600" i="6" s="1"/>
  <c r="H593" i="10"/>
  <c r="H594" i="10" s="1"/>
  <c r="H595" i="10" s="1"/>
  <c r="I584" i="6"/>
  <c r="H596" i="6" s="1"/>
  <c r="H597" i="6" s="1"/>
  <c r="H593" i="7"/>
  <c r="H594" i="7" s="1"/>
  <c r="H595" i="7" s="1"/>
  <c r="I582" i="6"/>
  <c r="I589" i="6"/>
  <c r="I586" i="6"/>
  <c r="I588" i="6"/>
  <c r="I585" i="6"/>
  <c r="H598" i="6" s="1"/>
  <c r="H593" i="13"/>
  <c r="H594" i="13" s="1"/>
  <c r="H595" i="13" s="1"/>
  <c r="H603" i="13" s="1"/>
  <c r="H606" i="13" s="1"/>
  <c r="L590" i="6"/>
  <c r="L589" i="6"/>
  <c r="L587" i="6"/>
  <c r="K593" i="9"/>
  <c r="K594" i="9" s="1"/>
  <c r="K595" i="9" s="1"/>
  <c r="L585" i="6"/>
  <c r="K598" i="6" s="1"/>
  <c r="L584" i="6"/>
  <c r="K596" i="6" s="1"/>
  <c r="K597" i="6" s="1"/>
  <c r="L580" i="6"/>
  <c r="K593" i="11"/>
  <c r="K594" i="11" s="1"/>
  <c r="K595" i="11" s="1"/>
  <c r="K603" i="11" s="1"/>
  <c r="K606" i="11" s="1"/>
  <c r="L581" i="6"/>
  <c r="K592" i="6" s="1"/>
  <c r="K595" i="6" s="1"/>
  <c r="L578" i="6"/>
  <c r="K599" i="6" s="1"/>
  <c r="K600" i="6" s="1"/>
  <c r="L583" i="6"/>
  <c r="L588" i="6"/>
  <c r="K593" i="10"/>
  <c r="K594" i="10" s="1"/>
  <c r="K595" i="10" s="1"/>
  <c r="K603" i="10" s="1"/>
  <c r="K606" i="10" s="1"/>
  <c r="K593" i="15"/>
  <c r="K594" i="15" s="1"/>
  <c r="K595" i="15" s="1"/>
  <c r="K603" i="15" s="1"/>
  <c r="K606" i="15" s="1"/>
  <c r="L586" i="6"/>
  <c r="L579" i="6"/>
  <c r="K593" i="7"/>
  <c r="K594" i="7" s="1"/>
  <c r="K595" i="7" s="1"/>
  <c r="K603" i="7" s="1"/>
  <c r="K606" i="7" s="1"/>
  <c r="K593" i="8"/>
  <c r="K594" i="8" s="1"/>
  <c r="K595" i="8" s="1"/>
  <c r="K603" i="8" s="1"/>
  <c r="K606" i="8" s="1"/>
  <c r="K593" i="13"/>
  <c r="K594" i="13" s="1"/>
  <c r="K595" i="13" s="1"/>
  <c r="K603" i="13" s="1"/>
  <c r="K606" i="13" s="1"/>
  <c r="E603" i="12"/>
  <c r="E606" i="12" s="1"/>
  <c r="K601" i="9"/>
  <c r="H601" i="9"/>
  <c r="B595" i="11"/>
  <c r="E595" i="11"/>
  <c r="H601" i="7"/>
  <c r="B601" i="11"/>
  <c r="E595" i="8"/>
  <c r="B601" i="10"/>
  <c r="E601" i="11"/>
  <c r="B595" i="10"/>
  <c r="B601" i="8"/>
  <c r="E601" i="8"/>
  <c r="B595" i="8"/>
  <c r="B603" i="13"/>
  <c r="B606" i="13" s="1"/>
  <c r="E601" i="15"/>
  <c r="E603" i="15" s="1"/>
  <c r="E606" i="15" s="1"/>
  <c r="E603" i="14"/>
  <c r="E606" i="14" s="1"/>
  <c r="B601" i="15"/>
  <c r="B603" i="15" s="1"/>
  <c r="E603" i="10"/>
  <c r="E606" i="10" s="1"/>
  <c r="B603" i="14"/>
  <c r="E603" i="13"/>
  <c r="B603" i="7"/>
  <c r="B606" i="7" s="1"/>
  <c r="B595" i="9"/>
  <c r="E595" i="9"/>
  <c r="E601" i="9"/>
  <c r="B601" i="9"/>
  <c r="E603" i="7"/>
  <c r="E606" i="7" s="1"/>
  <c r="E601" i="6"/>
  <c r="E595" i="6"/>
  <c r="B601" i="6"/>
  <c r="B595" i="6"/>
  <c r="H603" i="10" l="1"/>
  <c r="H606" i="10" s="1"/>
  <c r="H595" i="6"/>
  <c r="H603" i="9"/>
  <c r="H606" i="9" s="1"/>
  <c r="B605" i="8"/>
  <c r="B607" i="8" s="1"/>
  <c r="K601" i="6"/>
  <c r="K603" i="6" s="1"/>
  <c r="K606" i="6" s="1"/>
  <c r="B605" i="14"/>
  <c r="E607" i="14" s="1"/>
  <c r="H601" i="6"/>
  <c r="B605" i="15"/>
  <c r="B607" i="15" s="1"/>
  <c r="B608" i="15" s="1"/>
  <c r="H605" i="12"/>
  <c r="H607" i="12" s="1"/>
  <c r="B605" i="12"/>
  <c r="B607" i="12" s="1"/>
  <c r="B608" i="12" s="1"/>
  <c r="K603" i="9"/>
  <c r="K606" i="9" s="1"/>
  <c r="E603" i="11"/>
  <c r="E606" i="11" s="1"/>
  <c r="H603" i="7"/>
  <c r="B605" i="7" s="1"/>
  <c r="E607" i="7" s="1"/>
  <c r="B603" i="11"/>
  <c r="B606" i="11" s="1"/>
  <c r="B605" i="13"/>
  <c r="B607" i="13" s="1"/>
  <c r="B605" i="11"/>
  <c r="E607" i="11" s="1"/>
  <c r="E603" i="8"/>
  <c r="E606" i="8" s="1"/>
  <c r="B603" i="10"/>
  <c r="B606" i="10" s="1"/>
  <c r="B603" i="8"/>
  <c r="B606" i="8" s="1"/>
  <c r="H605" i="13"/>
  <c r="H607" i="13" s="1"/>
  <c r="B603" i="9"/>
  <c r="B606" i="9" s="1"/>
  <c r="H605" i="14"/>
  <c r="H607" i="14" s="1"/>
  <c r="E606" i="13"/>
  <c r="B606" i="14"/>
  <c r="H605" i="15"/>
  <c r="B606" i="15"/>
  <c r="E603" i="9"/>
  <c r="E606" i="9" s="1"/>
  <c r="H605" i="7"/>
  <c r="H607" i="7" s="1"/>
  <c r="E603" i="6"/>
  <c r="E606" i="6" s="1"/>
  <c r="B603" i="6"/>
  <c r="B605" i="10" l="1"/>
  <c r="E607" i="10" s="1"/>
  <c r="K616" i="10" s="1"/>
  <c r="L630" i="10" s="1"/>
  <c r="H603" i="6"/>
  <c r="H606" i="6" s="1"/>
  <c r="B607" i="14"/>
  <c r="B608" i="14" s="1"/>
  <c r="E607" i="8"/>
  <c r="H616" i="8" s="1"/>
  <c r="B612" i="15"/>
  <c r="E607" i="15"/>
  <c r="E608" i="15" s="1"/>
  <c r="K607" i="12"/>
  <c r="K612" i="12" s="1"/>
  <c r="B612" i="12"/>
  <c r="E607" i="12"/>
  <c r="H616" i="12" s="1"/>
  <c r="I627" i="12" s="1"/>
  <c r="B605" i="9"/>
  <c r="E607" i="9" s="1"/>
  <c r="K616" i="9" s="1"/>
  <c r="H606" i="7"/>
  <c r="E607" i="13"/>
  <c r="E612" i="13" s="1"/>
  <c r="E645" i="13" s="1"/>
  <c r="H605" i="11"/>
  <c r="K607" i="11" s="1"/>
  <c r="K608" i="11" s="1"/>
  <c r="B607" i="11"/>
  <c r="B608" i="11" s="1"/>
  <c r="B607" i="7"/>
  <c r="B608" i="7" s="1"/>
  <c r="H605" i="10"/>
  <c r="H607" i="10" s="1"/>
  <c r="H608" i="10" s="1"/>
  <c r="H605" i="8"/>
  <c r="K607" i="8" s="1"/>
  <c r="K608" i="8" s="1"/>
  <c r="K607" i="13"/>
  <c r="K608" i="13" s="1"/>
  <c r="K607" i="14"/>
  <c r="K612" i="14" s="1"/>
  <c r="H605" i="9"/>
  <c r="H607" i="9" s="1"/>
  <c r="H607" i="15"/>
  <c r="K607" i="15"/>
  <c r="B616" i="14"/>
  <c r="H608" i="14"/>
  <c r="H612" i="14"/>
  <c r="K645" i="14" s="1"/>
  <c r="E616" i="14"/>
  <c r="K616" i="14"/>
  <c r="H616" i="14"/>
  <c r="E612" i="14"/>
  <c r="E645" i="14" s="1"/>
  <c r="E608" i="14"/>
  <c r="H612" i="13"/>
  <c r="K645" i="13" s="1"/>
  <c r="E616" i="13"/>
  <c r="H608" i="13"/>
  <c r="B616" i="13"/>
  <c r="B608" i="13"/>
  <c r="B612" i="13"/>
  <c r="H612" i="12"/>
  <c r="K645" i="12" s="1"/>
  <c r="E616" i="12"/>
  <c r="H608" i="12"/>
  <c r="B616" i="12"/>
  <c r="K607" i="7"/>
  <c r="K608" i="7" s="1"/>
  <c r="H616" i="11"/>
  <c r="E612" i="11"/>
  <c r="E645" i="11" s="1"/>
  <c r="K616" i="11"/>
  <c r="E608" i="11"/>
  <c r="B608" i="8"/>
  <c r="B612" i="8"/>
  <c r="E608" i="7"/>
  <c r="H616" i="7"/>
  <c r="E612" i="7"/>
  <c r="E645" i="7" s="1"/>
  <c r="K616" i="7"/>
  <c r="B616" i="7"/>
  <c r="H612" i="7"/>
  <c r="K645" i="7" s="1"/>
  <c r="E616" i="7"/>
  <c r="H608" i="7"/>
  <c r="B606" i="6"/>
  <c r="H605" i="6"/>
  <c r="L619" i="10" l="1"/>
  <c r="L627" i="10"/>
  <c r="L623" i="10"/>
  <c r="B607" i="10"/>
  <c r="B612" i="10" s="1"/>
  <c r="L624" i="10"/>
  <c r="K636" i="10" s="1"/>
  <c r="K637" i="10" s="1"/>
  <c r="L621" i="10"/>
  <c r="K632" i="10" s="1"/>
  <c r="L625" i="10"/>
  <c r="K638" i="10" s="1"/>
  <c r="L629" i="10"/>
  <c r="E608" i="10"/>
  <c r="L620" i="10"/>
  <c r="L628" i="10"/>
  <c r="E612" i="10"/>
  <c r="E645" i="10" s="1"/>
  <c r="L618" i="10"/>
  <c r="K639" i="10" s="1"/>
  <c r="K640" i="10" s="1"/>
  <c r="L622" i="10"/>
  <c r="L626" i="10"/>
  <c r="H616" i="10"/>
  <c r="I623" i="10" s="1"/>
  <c r="B605" i="6"/>
  <c r="B607" i="6" s="1"/>
  <c r="B608" i="6" s="1"/>
  <c r="B612" i="14"/>
  <c r="E612" i="8"/>
  <c r="E645" i="8" s="1"/>
  <c r="K616" i="15"/>
  <c r="L626" i="15" s="1"/>
  <c r="K616" i="8"/>
  <c r="L626" i="8" s="1"/>
  <c r="E608" i="8"/>
  <c r="H616" i="15"/>
  <c r="I629" i="15" s="1"/>
  <c r="E612" i="15"/>
  <c r="E645" i="15" s="1"/>
  <c r="K616" i="12"/>
  <c r="L629" i="12" s="1"/>
  <c r="I628" i="12"/>
  <c r="K608" i="12"/>
  <c r="I620" i="12"/>
  <c r="I624" i="12"/>
  <c r="H636" i="12" s="1"/>
  <c r="H637" i="12" s="1"/>
  <c r="I621" i="12"/>
  <c r="H632" i="12" s="1"/>
  <c r="I625" i="12"/>
  <c r="H638" i="12" s="1"/>
  <c r="I629" i="12"/>
  <c r="E608" i="12"/>
  <c r="I618" i="12"/>
  <c r="H639" i="12" s="1"/>
  <c r="H640" i="12" s="1"/>
  <c r="I622" i="12"/>
  <c r="I626" i="12"/>
  <c r="I630" i="12"/>
  <c r="E612" i="12"/>
  <c r="E645" i="12" s="1"/>
  <c r="I619" i="12"/>
  <c r="I623" i="12"/>
  <c r="E608" i="9"/>
  <c r="H616" i="9"/>
  <c r="I629" i="9" s="1"/>
  <c r="E612" i="9"/>
  <c r="E645" i="9" s="1"/>
  <c r="H607" i="11"/>
  <c r="H608" i="11" s="1"/>
  <c r="B607" i="9"/>
  <c r="B608" i="9" s="1"/>
  <c r="E608" i="13"/>
  <c r="H616" i="13"/>
  <c r="I626" i="13" s="1"/>
  <c r="K612" i="11"/>
  <c r="K616" i="13"/>
  <c r="L630" i="13" s="1"/>
  <c r="B612" i="11"/>
  <c r="B612" i="7"/>
  <c r="K607" i="10"/>
  <c r="K612" i="10" s="1"/>
  <c r="H612" i="10"/>
  <c r="K645" i="10" s="1"/>
  <c r="E616" i="10"/>
  <c r="F630" i="10" s="1"/>
  <c r="B616" i="10"/>
  <c r="C625" i="10" s="1"/>
  <c r="B638" i="10" s="1"/>
  <c r="K612" i="8"/>
  <c r="K612" i="13"/>
  <c r="H607" i="8"/>
  <c r="E616" i="8" s="1"/>
  <c r="F618" i="8" s="1"/>
  <c r="E639" i="8" s="1"/>
  <c r="E640" i="8" s="1"/>
  <c r="K608" i="14"/>
  <c r="K607" i="9"/>
  <c r="K612" i="9" s="1"/>
  <c r="K612" i="7"/>
  <c r="K612" i="15"/>
  <c r="K608" i="15"/>
  <c r="E616" i="15"/>
  <c r="H608" i="15"/>
  <c r="B616" i="15"/>
  <c r="H612" i="15"/>
  <c r="K645" i="15" s="1"/>
  <c r="L630" i="14"/>
  <c r="L629" i="14"/>
  <c r="L628" i="14"/>
  <c r="L627" i="14"/>
  <c r="L626" i="14"/>
  <c r="L625" i="14"/>
  <c r="K638" i="14" s="1"/>
  <c r="L624" i="14"/>
  <c r="K636" i="14" s="1"/>
  <c r="K637" i="14" s="1"/>
  <c r="L623" i="14"/>
  <c r="L622" i="14"/>
  <c r="L621" i="14"/>
  <c r="K632" i="14" s="1"/>
  <c r="L620" i="14"/>
  <c r="L619" i="14"/>
  <c r="L618" i="14"/>
  <c r="K639" i="14" s="1"/>
  <c r="K640" i="14" s="1"/>
  <c r="F630" i="14"/>
  <c r="F629" i="14"/>
  <c r="F628" i="14"/>
  <c r="F627" i="14"/>
  <c r="F626" i="14"/>
  <c r="F625" i="14"/>
  <c r="E638" i="14" s="1"/>
  <c r="F624" i="14"/>
  <c r="E636" i="14" s="1"/>
  <c r="E637" i="14" s="1"/>
  <c r="F623" i="14"/>
  <c r="F622" i="14"/>
  <c r="F621" i="14"/>
  <c r="E632" i="14" s="1"/>
  <c r="F620" i="14"/>
  <c r="F619" i="14"/>
  <c r="F618" i="14"/>
  <c r="E639" i="14" s="1"/>
  <c r="E640" i="14" s="1"/>
  <c r="I630" i="14"/>
  <c r="I625" i="14"/>
  <c r="H638" i="14" s="1"/>
  <c r="I622" i="14"/>
  <c r="I627" i="14"/>
  <c r="I624" i="14"/>
  <c r="H636" i="14" s="1"/>
  <c r="H637" i="14" s="1"/>
  <c r="I619" i="14"/>
  <c r="I626" i="14"/>
  <c r="I620" i="14"/>
  <c r="I629" i="14"/>
  <c r="I623" i="14"/>
  <c r="I618" i="14"/>
  <c r="H639" i="14" s="1"/>
  <c r="H640" i="14" s="1"/>
  <c r="I621" i="14"/>
  <c r="H632" i="14" s="1"/>
  <c r="I628" i="14"/>
  <c r="C629" i="14"/>
  <c r="C627" i="14"/>
  <c r="C625" i="14"/>
  <c r="B638" i="14" s="1"/>
  <c r="C623" i="14"/>
  <c r="C621" i="14"/>
  <c r="B632" i="14" s="1"/>
  <c r="C619" i="14"/>
  <c r="C624" i="14"/>
  <c r="B636" i="14" s="1"/>
  <c r="B637" i="14" s="1"/>
  <c r="C626" i="14"/>
  <c r="C618" i="14"/>
  <c r="B639" i="14" s="1"/>
  <c r="B640" i="14" s="1"/>
  <c r="C622" i="14"/>
  <c r="C628" i="14"/>
  <c r="C630" i="14"/>
  <c r="C620" i="14"/>
  <c r="F630" i="13"/>
  <c r="F629" i="13"/>
  <c r="F628" i="13"/>
  <c r="F627" i="13"/>
  <c r="F626" i="13"/>
  <c r="F625" i="13"/>
  <c r="E638" i="13" s="1"/>
  <c r="F624" i="13"/>
  <c r="E636" i="13" s="1"/>
  <c r="E637" i="13" s="1"/>
  <c r="F623" i="13"/>
  <c r="F622" i="13"/>
  <c r="F621" i="13"/>
  <c r="E632" i="13" s="1"/>
  <c r="F620" i="13"/>
  <c r="F619" i="13"/>
  <c r="F618" i="13"/>
  <c r="E639" i="13" s="1"/>
  <c r="E640" i="13" s="1"/>
  <c r="C629" i="13"/>
  <c r="C627" i="13"/>
  <c r="C625" i="13"/>
  <c r="B638" i="13" s="1"/>
  <c r="C623" i="13"/>
  <c r="C621" i="13"/>
  <c r="B632" i="13" s="1"/>
  <c r="C619" i="13"/>
  <c r="C618" i="13"/>
  <c r="B639" i="13" s="1"/>
  <c r="B640" i="13" s="1"/>
  <c r="C628" i="13"/>
  <c r="C624" i="13"/>
  <c r="B636" i="13" s="1"/>
  <c r="B637" i="13" s="1"/>
  <c r="C620" i="13"/>
  <c r="C630" i="13"/>
  <c r="C626" i="13"/>
  <c r="C622" i="13"/>
  <c r="C630" i="12"/>
  <c r="C629" i="12"/>
  <c r="C628" i="12"/>
  <c r="C627" i="12"/>
  <c r="C626" i="12"/>
  <c r="C625" i="12"/>
  <c r="B638" i="12" s="1"/>
  <c r="C624" i="12"/>
  <c r="B636" i="12" s="1"/>
  <c r="B637" i="12" s="1"/>
  <c r="C623" i="12"/>
  <c r="C622" i="12"/>
  <c r="C621" i="12"/>
  <c r="B632" i="12" s="1"/>
  <c r="C620" i="12"/>
  <c r="C619" i="12"/>
  <c r="C618" i="12"/>
  <c r="B639" i="12" s="1"/>
  <c r="B640" i="12" s="1"/>
  <c r="F630" i="12"/>
  <c r="F629" i="12"/>
  <c r="F628" i="12"/>
  <c r="F627" i="12"/>
  <c r="F626" i="12"/>
  <c r="F625" i="12"/>
  <c r="E638" i="12" s="1"/>
  <c r="F624" i="12"/>
  <c r="E636" i="12" s="1"/>
  <c r="E637" i="12" s="1"/>
  <c r="F623" i="12"/>
  <c r="F622" i="12"/>
  <c r="F621" i="12"/>
  <c r="E632" i="12" s="1"/>
  <c r="F620" i="12"/>
  <c r="F619" i="12"/>
  <c r="F618" i="12"/>
  <c r="E639" i="12" s="1"/>
  <c r="E640" i="12" s="1"/>
  <c r="I630" i="11"/>
  <c r="I629" i="11"/>
  <c r="I628" i="11"/>
  <c r="I627" i="11"/>
  <c r="I626" i="11"/>
  <c r="I625" i="11"/>
  <c r="H638" i="11" s="1"/>
  <c r="I624" i="11"/>
  <c r="H636" i="11" s="1"/>
  <c r="H637" i="11" s="1"/>
  <c r="I623" i="11"/>
  <c r="I622" i="11"/>
  <c r="I621" i="11"/>
  <c r="H632" i="11" s="1"/>
  <c r="I620" i="11"/>
  <c r="I619" i="11"/>
  <c r="I618" i="11"/>
  <c r="H639" i="11" s="1"/>
  <c r="H640" i="11" s="1"/>
  <c r="L629" i="11"/>
  <c r="L627" i="11"/>
  <c r="L625" i="11"/>
  <c r="K638" i="11" s="1"/>
  <c r="L623" i="11"/>
  <c r="L621" i="11"/>
  <c r="K632" i="11" s="1"/>
  <c r="L619" i="11"/>
  <c r="L630" i="11"/>
  <c r="L628" i="11"/>
  <c r="L626" i="11"/>
  <c r="L624" i="11"/>
  <c r="K636" i="11" s="1"/>
  <c r="K637" i="11" s="1"/>
  <c r="L622" i="11"/>
  <c r="L620" i="11"/>
  <c r="L618" i="11"/>
  <c r="K639" i="11" s="1"/>
  <c r="K640" i="11" s="1"/>
  <c r="L630" i="9"/>
  <c r="L628" i="9"/>
  <c r="L626" i="9"/>
  <c r="L624" i="9"/>
  <c r="K636" i="9" s="1"/>
  <c r="K637" i="9" s="1"/>
  <c r="L622" i="9"/>
  <c r="L620" i="9"/>
  <c r="L618" i="9"/>
  <c r="K639" i="9" s="1"/>
  <c r="K640" i="9" s="1"/>
  <c r="L629" i="9"/>
  <c r="L621" i="9"/>
  <c r="K632" i="9" s="1"/>
  <c r="L627" i="9"/>
  <c r="L623" i="9"/>
  <c r="L619" i="9"/>
  <c r="L625" i="9"/>
  <c r="K638" i="9" s="1"/>
  <c r="E616" i="9"/>
  <c r="H608" i="9"/>
  <c r="H612" i="9"/>
  <c r="K645" i="9" s="1"/>
  <c r="B616" i="9"/>
  <c r="I630" i="8"/>
  <c r="I629" i="8"/>
  <c r="I628" i="8"/>
  <c r="I627" i="8"/>
  <c r="I626" i="8"/>
  <c r="I625" i="8"/>
  <c r="H638" i="8" s="1"/>
  <c r="I624" i="8"/>
  <c r="H636" i="8" s="1"/>
  <c r="H637" i="8" s="1"/>
  <c r="I623" i="8"/>
  <c r="I622" i="8"/>
  <c r="I621" i="8"/>
  <c r="H632" i="8" s="1"/>
  <c r="I620" i="8"/>
  <c r="I619" i="8"/>
  <c r="I618" i="8"/>
  <c r="H639" i="8" s="1"/>
  <c r="H640" i="8" s="1"/>
  <c r="F630" i="7"/>
  <c r="F628" i="7"/>
  <c r="F626" i="7"/>
  <c r="F624" i="7"/>
  <c r="E636" i="7" s="1"/>
  <c r="E637" i="7" s="1"/>
  <c r="F622" i="7"/>
  <c r="F620" i="7"/>
  <c r="F618" i="7"/>
  <c r="E639" i="7" s="1"/>
  <c r="E640" i="7" s="1"/>
  <c r="F629" i="7"/>
  <c r="F625" i="7"/>
  <c r="E638" i="7" s="1"/>
  <c r="F621" i="7"/>
  <c r="E632" i="7" s="1"/>
  <c r="F627" i="7"/>
  <c r="F623" i="7"/>
  <c r="F619" i="7"/>
  <c r="C630" i="7"/>
  <c r="C629" i="7"/>
  <c r="C628" i="7"/>
  <c r="C627" i="7"/>
  <c r="C626" i="7"/>
  <c r="C625" i="7"/>
  <c r="B638" i="7" s="1"/>
  <c r="C624" i="7"/>
  <c r="B636" i="7" s="1"/>
  <c r="B637" i="7" s="1"/>
  <c r="C623" i="7"/>
  <c r="C622" i="7"/>
  <c r="C621" i="7"/>
  <c r="B632" i="7" s="1"/>
  <c r="C620" i="7"/>
  <c r="C619" i="7"/>
  <c r="C618" i="7"/>
  <c r="B639" i="7" s="1"/>
  <c r="B640" i="7" s="1"/>
  <c r="I630" i="7"/>
  <c r="I629" i="7"/>
  <c r="I628" i="7"/>
  <c r="I627" i="7"/>
  <c r="I626" i="7"/>
  <c r="I625" i="7"/>
  <c r="H638" i="7" s="1"/>
  <c r="I624" i="7"/>
  <c r="H636" i="7" s="1"/>
  <c r="H637" i="7" s="1"/>
  <c r="I623" i="7"/>
  <c r="I622" i="7"/>
  <c r="I621" i="7"/>
  <c r="H632" i="7" s="1"/>
  <c r="I620" i="7"/>
  <c r="I619" i="7"/>
  <c r="I618" i="7"/>
  <c r="H639" i="7" s="1"/>
  <c r="H640" i="7" s="1"/>
  <c r="L630" i="7"/>
  <c r="L628" i="7"/>
  <c r="L626" i="7"/>
  <c r="L624" i="7"/>
  <c r="K636" i="7" s="1"/>
  <c r="K637" i="7" s="1"/>
  <c r="L622" i="7"/>
  <c r="L620" i="7"/>
  <c r="L618" i="7"/>
  <c r="K639" i="7" s="1"/>
  <c r="K640" i="7" s="1"/>
  <c r="L627" i="7"/>
  <c r="L623" i="7"/>
  <c r="L619" i="7"/>
  <c r="L629" i="7"/>
  <c r="L625" i="7"/>
  <c r="K638" i="7" s="1"/>
  <c r="L621" i="7"/>
  <c r="K632" i="7" s="1"/>
  <c r="H607" i="6"/>
  <c r="K607" i="6"/>
  <c r="I628" i="10" l="1"/>
  <c r="I629" i="10"/>
  <c r="I621" i="10"/>
  <c r="H632" i="10" s="1"/>
  <c r="I625" i="10"/>
  <c r="H638" i="10" s="1"/>
  <c r="B608" i="10"/>
  <c r="I627" i="10"/>
  <c r="I618" i="10"/>
  <c r="H639" i="10" s="1"/>
  <c r="H640" i="10" s="1"/>
  <c r="I626" i="10"/>
  <c r="I622" i="10"/>
  <c r="I619" i="10"/>
  <c r="I624" i="10"/>
  <c r="H636" i="10" s="1"/>
  <c r="H637" i="10" s="1"/>
  <c r="I620" i="10"/>
  <c r="I630" i="10"/>
  <c r="K641" i="10"/>
  <c r="B612" i="6"/>
  <c r="E607" i="6"/>
  <c r="K616" i="6" s="1"/>
  <c r="K633" i="15" s="1"/>
  <c r="K634" i="15" s="1"/>
  <c r="I621" i="15"/>
  <c r="H632" i="15" s="1"/>
  <c r="I626" i="15"/>
  <c r="I619" i="15"/>
  <c r="I623" i="15"/>
  <c r="I625" i="15"/>
  <c r="H638" i="15" s="1"/>
  <c r="I630" i="15"/>
  <c r="L620" i="15"/>
  <c r="L628" i="8"/>
  <c r="L622" i="15"/>
  <c r="L625" i="15"/>
  <c r="K638" i="15" s="1"/>
  <c r="L620" i="8"/>
  <c r="L629" i="8"/>
  <c r="L618" i="15"/>
  <c r="K639" i="15" s="1"/>
  <c r="K640" i="15" s="1"/>
  <c r="L621" i="15"/>
  <c r="K632" i="15" s="1"/>
  <c r="L628" i="15"/>
  <c r="L624" i="15"/>
  <c r="K636" i="15" s="1"/>
  <c r="K637" i="15" s="1"/>
  <c r="I620" i="15"/>
  <c r="I628" i="15"/>
  <c r="I622" i="15"/>
  <c r="L629" i="15"/>
  <c r="L619" i="15"/>
  <c r="L627" i="15"/>
  <c r="L623" i="15"/>
  <c r="I627" i="15"/>
  <c r="I624" i="15"/>
  <c r="H636" i="15" s="1"/>
  <c r="H637" i="15" s="1"/>
  <c r="I618" i="15"/>
  <c r="H639" i="15" s="1"/>
  <c r="H640" i="15" s="1"/>
  <c r="L630" i="15"/>
  <c r="L625" i="8"/>
  <c r="K638" i="8" s="1"/>
  <c r="L619" i="8"/>
  <c r="L622" i="8"/>
  <c r="L630" i="8"/>
  <c r="L623" i="8"/>
  <c r="L627" i="8"/>
  <c r="L624" i="8"/>
  <c r="K636" i="8" s="1"/>
  <c r="K637" i="8" s="1"/>
  <c r="L621" i="8"/>
  <c r="K632" i="8" s="1"/>
  <c r="L618" i="8"/>
  <c r="K639" i="8" s="1"/>
  <c r="K640" i="8" s="1"/>
  <c r="L628" i="12"/>
  <c r="L623" i="12"/>
  <c r="L624" i="12"/>
  <c r="K636" i="12" s="1"/>
  <c r="K637" i="12" s="1"/>
  <c r="L619" i="12"/>
  <c r="L626" i="12"/>
  <c r="L625" i="12"/>
  <c r="K638" i="12" s="1"/>
  <c r="L620" i="12"/>
  <c r="L618" i="12"/>
  <c r="K639" i="12" s="1"/>
  <c r="K640" i="12" s="1"/>
  <c r="L630" i="12"/>
  <c r="L621" i="12"/>
  <c r="K632" i="12" s="1"/>
  <c r="L627" i="12"/>
  <c r="L622" i="12"/>
  <c r="H641" i="12"/>
  <c r="I624" i="9"/>
  <c r="H636" i="9" s="1"/>
  <c r="H637" i="9" s="1"/>
  <c r="I623" i="9"/>
  <c r="I619" i="9"/>
  <c r="I627" i="9"/>
  <c r="I620" i="9"/>
  <c r="I628" i="9"/>
  <c r="I618" i="9"/>
  <c r="H639" i="9" s="1"/>
  <c r="H640" i="9" s="1"/>
  <c r="I622" i="9"/>
  <c r="I626" i="9"/>
  <c r="I630" i="9"/>
  <c r="I621" i="9"/>
  <c r="H632" i="9" s="1"/>
  <c r="I625" i="9"/>
  <c r="H638" i="9" s="1"/>
  <c r="H608" i="8"/>
  <c r="E616" i="11"/>
  <c r="F623" i="11" s="1"/>
  <c r="B616" i="11"/>
  <c r="C630" i="11" s="1"/>
  <c r="H612" i="11"/>
  <c r="K645" i="11" s="1"/>
  <c r="I630" i="13"/>
  <c r="B612" i="9"/>
  <c r="I623" i="13"/>
  <c r="I627" i="13"/>
  <c r="I625" i="13"/>
  <c r="H638" i="13" s="1"/>
  <c r="I624" i="13"/>
  <c r="H636" i="13" s="1"/>
  <c r="H637" i="13" s="1"/>
  <c r="I621" i="13"/>
  <c r="H632" i="13" s="1"/>
  <c r="I618" i="13"/>
  <c r="H639" i="13" s="1"/>
  <c r="H640" i="13" s="1"/>
  <c r="I629" i="13"/>
  <c r="I622" i="13"/>
  <c r="I619" i="13"/>
  <c r="I620" i="13"/>
  <c r="I628" i="13"/>
  <c r="L620" i="13"/>
  <c r="L624" i="13"/>
  <c r="K636" i="13" s="1"/>
  <c r="K637" i="13" s="1"/>
  <c r="L628" i="13"/>
  <c r="L619" i="13"/>
  <c r="L623" i="13"/>
  <c r="L627" i="13"/>
  <c r="L621" i="13"/>
  <c r="K632" i="13" s="1"/>
  <c r="L625" i="13"/>
  <c r="K638" i="13" s="1"/>
  <c r="L629" i="13"/>
  <c r="L618" i="13"/>
  <c r="K639" i="13" s="1"/>
  <c r="K640" i="13" s="1"/>
  <c r="L622" i="13"/>
  <c r="L626" i="13"/>
  <c r="K608" i="10"/>
  <c r="F621" i="10"/>
  <c r="E632" i="10" s="1"/>
  <c r="F627" i="10"/>
  <c r="F623" i="10"/>
  <c r="F628" i="10"/>
  <c r="F619" i="10"/>
  <c r="F624" i="10"/>
  <c r="E636" i="10" s="1"/>
  <c r="E637" i="10" s="1"/>
  <c r="F629" i="10"/>
  <c r="F620" i="10"/>
  <c r="F625" i="10"/>
  <c r="E638" i="10" s="1"/>
  <c r="C618" i="10"/>
  <c r="B639" i="10" s="1"/>
  <c r="B640" i="10" s="1"/>
  <c r="F621" i="8"/>
  <c r="E632" i="8" s="1"/>
  <c r="F618" i="10"/>
  <c r="E639" i="10" s="1"/>
  <c r="E640" i="10" s="1"/>
  <c r="F622" i="10"/>
  <c r="F626" i="10"/>
  <c r="C627" i="10"/>
  <c r="C619" i="10"/>
  <c r="C624" i="10"/>
  <c r="B636" i="10" s="1"/>
  <c r="B637" i="10" s="1"/>
  <c r="C626" i="10"/>
  <c r="C623" i="10"/>
  <c r="C620" i="10"/>
  <c r="C622" i="10"/>
  <c r="C621" i="10"/>
  <c r="B632" i="10" s="1"/>
  <c r="C629" i="10"/>
  <c r="C628" i="10"/>
  <c r="C630" i="10"/>
  <c r="F622" i="8"/>
  <c r="F620" i="8"/>
  <c r="F623" i="8"/>
  <c r="F619" i="8"/>
  <c r="F626" i="8"/>
  <c r="F624" i="8"/>
  <c r="E636" i="8" s="1"/>
  <c r="E637" i="8" s="1"/>
  <c r="F625" i="8"/>
  <c r="E638" i="8" s="1"/>
  <c r="F628" i="8"/>
  <c r="E641" i="8" s="1"/>
  <c r="F629" i="8"/>
  <c r="H612" i="8"/>
  <c r="K645" i="8" s="1"/>
  <c r="F630" i="8"/>
  <c r="F627" i="8"/>
  <c r="B616" i="8"/>
  <c r="C627" i="8" s="1"/>
  <c r="K608" i="9"/>
  <c r="E641" i="12"/>
  <c r="F630" i="15"/>
  <c r="F625" i="15"/>
  <c r="E638" i="15" s="1"/>
  <c r="F622" i="15"/>
  <c r="F624" i="15"/>
  <c r="E636" i="15" s="1"/>
  <c r="E637" i="15" s="1"/>
  <c r="F620" i="15"/>
  <c r="F627" i="15"/>
  <c r="F623" i="15"/>
  <c r="F628" i="15"/>
  <c r="F621" i="15"/>
  <c r="E632" i="15" s="1"/>
  <c r="F619" i="15"/>
  <c r="F626" i="15"/>
  <c r="F618" i="15"/>
  <c r="E639" i="15" s="1"/>
  <c r="E640" i="15" s="1"/>
  <c r="F629" i="15"/>
  <c r="H641" i="14"/>
  <c r="C630" i="15"/>
  <c r="C629" i="15"/>
  <c r="C628" i="15"/>
  <c r="C627" i="15"/>
  <c r="C626" i="15"/>
  <c r="C625" i="15"/>
  <c r="B638" i="15" s="1"/>
  <c r="C624" i="15"/>
  <c r="B636" i="15" s="1"/>
  <c r="B637" i="15" s="1"/>
  <c r="C623" i="15"/>
  <c r="C622" i="15"/>
  <c r="C621" i="15"/>
  <c r="B632" i="15" s="1"/>
  <c r="C620" i="15"/>
  <c r="C619" i="15"/>
  <c r="C618" i="15"/>
  <c r="B639" i="15" s="1"/>
  <c r="B640" i="15" s="1"/>
  <c r="B641" i="14"/>
  <c r="E641" i="14"/>
  <c r="B641" i="12"/>
  <c r="K641" i="14"/>
  <c r="E641" i="13"/>
  <c r="B641" i="13"/>
  <c r="H641" i="11"/>
  <c r="K641" i="11"/>
  <c r="C630" i="9"/>
  <c r="C629" i="9"/>
  <c r="C628" i="9"/>
  <c r="C627" i="9"/>
  <c r="C626" i="9"/>
  <c r="C625" i="9"/>
  <c r="B638" i="9" s="1"/>
  <c r="C624" i="9"/>
  <c r="B636" i="9" s="1"/>
  <c r="B637" i="9" s="1"/>
  <c r="C623" i="9"/>
  <c r="C622" i="9"/>
  <c r="C621" i="9"/>
  <c r="B632" i="9" s="1"/>
  <c r="C620" i="9"/>
  <c r="C619" i="9"/>
  <c r="C618" i="9"/>
  <c r="B639" i="9" s="1"/>
  <c r="B640" i="9" s="1"/>
  <c r="F630" i="9"/>
  <c r="F628" i="9"/>
  <c r="F626" i="9"/>
  <c r="F624" i="9"/>
  <c r="E636" i="9" s="1"/>
  <c r="E637" i="9" s="1"/>
  <c r="F622" i="9"/>
  <c r="F620" i="9"/>
  <c r="F618" i="9"/>
  <c r="E639" i="9" s="1"/>
  <c r="E640" i="9" s="1"/>
  <c r="F629" i="9"/>
  <c r="F625" i="9"/>
  <c r="E638" i="9" s="1"/>
  <c r="F621" i="9"/>
  <c r="E632" i="9" s="1"/>
  <c r="F627" i="9"/>
  <c r="F623" i="9"/>
  <c r="F619" i="9"/>
  <c r="K641" i="9"/>
  <c r="E641" i="7"/>
  <c r="B641" i="7"/>
  <c r="K641" i="7"/>
  <c r="H641" i="7"/>
  <c r="H641" i="8"/>
  <c r="K608" i="6"/>
  <c r="K612" i="6"/>
  <c r="H608" i="6"/>
  <c r="H612" i="6"/>
  <c r="K645" i="6" s="1"/>
  <c r="E616" i="6"/>
  <c r="E633" i="15" s="1"/>
  <c r="E634" i="15" s="1"/>
  <c r="B616" i="6"/>
  <c r="B633" i="15" s="1"/>
  <c r="B634" i="15" s="1"/>
  <c r="H641" i="10" l="1"/>
  <c r="L626" i="6"/>
  <c r="K633" i="6"/>
  <c r="K634" i="6" s="1"/>
  <c r="L624" i="6"/>
  <c r="K636" i="6" s="1"/>
  <c r="K637" i="6" s="1"/>
  <c r="L629" i="6"/>
  <c r="K635" i="15"/>
  <c r="K633" i="13"/>
  <c r="K634" i="13" s="1"/>
  <c r="K635" i="13" s="1"/>
  <c r="L621" i="6"/>
  <c r="K632" i="6" s="1"/>
  <c r="E608" i="6"/>
  <c r="K633" i="8"/>
  <c r="K634" i="8" s="1"/>
  <c r="K635" i="8" s="1"/>
  <c r="K633" i="9"/>
  <c r="K634" i="9" s="1"/>
  <c r="K635" i="9" s="1"/>
  <c r="K643" i="9" s="1"/>
  <c r="K646" i="9" s="1"/>
  <c r="K633" i="14"/>
  <c r="K634" i="14" s="1"/>
  <c r="K635" i="14" s="1"/>
  <c r="K643" i="14" s="1"/>
  <c r="K646" i="14" s="1"/>
  <c r="K633" i="11"/>
  <c r="K634" i="11" s="1"/>
  <c r="K635" i="11" s="1"/>
  <c r="K643" i="11" s="1"/>
  <c r="K646" i="11" s="1"/>
  <c r="L623" i="6"/>
  <c r="L618" i="6"/>
  <c r="K639" i="6" s="1"/>
  <c r="K640" i="6" s="1"/>
  <c r="K633" i="7"/>
  <c r="K634" i="7" s="1"/>
  <c r="K635" i="7" s="1"/>
  <c r="K643" i="7" s="1"/>
  <c r="K646" i="7" s="1"/>
  <c r="L620" i="6"/>
  <c r="E612" i="6"/>
  <c r="E645" i="6" s="1"/>
  <c r="L619" i="6"/>
  <c r="H616" i="6"/>
  <c r="H633" i="13" s="1"/>
  <c r="H634" i="13" s="1"/>
  <c r="H635" i="13" s="1"/>
  <c r="L630" i="6"/>
  <c r="L625" i="6"/>
  <c r="K638" i="6" s="1"/>
  <c r="L628" i="6"/>
  <c r="K641" i="6" s="1"/>
  <c r="L627" i="6"/>
  <c r="K633" i="12"/>
  <c r="K634" i="12" s="1"/>
  <c r="K635" i="12" s="1"/>
  <c r="L622" i="6"/>
  <c r="K633" i="10"/>
  <c r="K634" i="10" s="1"/>
  <c r="K635" i="10" s="1"/>
  <c r="K643" i="10" s="1"/>
  <c r="K646" i="10" s="1"/>
  <c r="H641" i="15"/>
  <c r="K641" i="15"/>
  <c r="K641" i="8"/>
  <c r="K641" i="12"/>
  <c r="H641" i="9"/>
  <c r="F622" i="11"/>
  <c r="F629" i="11"/>
  <c r="C624" i="11"/>
  <c r="B636" i="11" s="1"/>
  <c r="B637" i="11" s="1"/>
  <c r="F630" i="11"/>
  <c r="F620" i="11"/>
  <c r="F626" i="11"/>
  <c r="F618" i="11"/>
  <c r="E639" i="11" s="1"/>
  <c r="E640" i="11" s="1"/>
  <c r="C629" i="11"/>
  <c r="C626" i="11"/>
  <c r="C620" i="8"/>
  <c r="C618" i="11"/>
  <c r="B639" i="11" s="1"/>
  <c r="B640" i="11" s="1"/>
  <c r="C621" i="11"/>
  <c r="B632" i="11" s="1"/>
  <c r="C628" i="11"/>
  <c r="C619" i="11"/>
  <c r="C622" i="11"/>
  <c r="C625" i="11"/>
  <c r="B638" i="11" s="1"/>
  <c r="C620" i="11"/>
  <c r="C627" i="11"/>
  <c r="C623" i="11"/>
  <c r="F621" i="11"/>
  <c r="E632" i="11" s="1"/>
  <c r="F619" i="11"/>
  <c r="F625" i="11"/>
  <c r="E638" i="11" s="1"/>
  <c r="F627" i="11"/>
  <c r="F628" i="11"/>
  <c r="F624" i="11"/>
  <c r="E636" i="11" s="1"/>
  <c r="E637" i="11" s="1"/>
  <c r="H641" i="13"/>
  <c r="K641" i="13"/>
  <c r="B641" i="10"/>
  <c r="E641" i="10"/>
  <c r="C623" i="8"/>
  <c r="C622" i="8"/>
  <c r="C629" i="8"/>
  <c r="C630" i="8"/>
  <c r="C624" i="8"/>
  <c r="B636" i="8" s="1"/>
  <c r="B637" i="8" s="1"/>
  <c r="C619" i="8"/>
  <c r="C618" i="8"/>
  <c r="B639" i="8" s="1"/>
  <c r="B640" i="8" s="1"/>
  <c r="C621" i="8"/>
  <c r="B632" i="8" s="1"/>
  <c r="C626" i="8"/>
  <c r="C625" i="8"/>
  <c r="B638" i="8" s="1"/>
  <c r="C628" i="8"/>
  <c r="B641" i="15"/>
  <c r="B635" i="15"/>
  <c r="E641" i="15"/>
  <c r="E635" i="15"/>
  <c r="E633" i="13"/>
  <c r="E634" i="13" s="1"/>
  <c r="E635" i="13" s="1"/>
  <c r="E643" i="13" s="1"/>
  <c r="E646" i="13" s="1"/>
  <c r="E633" i="14"/>
  <c r="E634" i="14" s="1"/>
  <c r="E635" i="14" s="1"/>
  <c r="E643" i="14" s="1"/>
  <c r="E646" i="14" s="1"/>
  <c r="B633" i="13"/>
  <c r="B634" i="13" s="1"/>
  <c r="B635" i="13" s="1"/>
  <c r="B643" i="13" s="1"/>
  <c r="B646" i="13" s="1"/>
  <c r="B633" i="14"/>
  <c r="B634" i="14" s="1"/>
  <c r="B635" i="14" s="1"/>
  <c r="B643" i="14" s="1"/>
  <c r="B633" i="11"/>
  <c r="B634" i="11" s="1"/>
  <c r="B633" i="12"/>
  <c r="B634" i="12" s="1"/>
  <c r="B635" i="12" s="1"/>
  <c r="B643" i="12" s="1"/>
  <c r="E633" i="11"/>
  <c r="E634" i="11" s="1"/>
  <c r="E633" i="12"/>
  <c r="E634" i="12" s="1"/>
  <c r="E635" i="12" s="1"/>
  <c r="E643" i="12" s="1"/>
  <c r="E646" i="12" s="1"/>
  <c r="E633" i="9"/>
  <c r="E634" i="9" s="1"/>
  <c r="E635" i="9" s="1"/>
  <c r="E633" i="10"/>
  <c r="E634" i="10" s="1"/>
  <c r="E635" i="10" s="1"/>
  <c r="B633" i="9"/>
  <c r="B634" i="9" s="1"/>
  <c r="B635" i="9" s="1"/>
  <c r="B633" i="10"/>
  <c r="B634" i="10" s="1"/>
  <c r="B635" i="10" s="1"/>
  <c r="E641" i="9"/>
  <c r="B641" i="9"/>
  <c r="E633" i="7"/>
  <c r="E634" i="7" s="1"/>
  <c r="E635" i="7" s="1"/>
  <c r="E643" i="7" s="1"/>
  <c r="E646" i="7" s="1"/>
  <c r="E633" i="8"/>
  <c r="E634" i="8" s="1"/>
  <c r="E635" i="8" s="1"/>
  <c r="E643" i="8" s="1"/>
  <c r="E646" i="8" s="1"/>
  <c r="B633" i="7"/>
  <c r="B634" i="7" s="1"/>
  <c r="B635" i="7" s="1"/>
  <c r="B643" i="7" s="1"/>
  <c r="B646" i="7" s="1"/>
  <c r="B633" i="8"/>
  <c r="B634" i="8" s="1"/>
  <c r="C627" i="6"/>
  <c r="C623" i="6"/>
  <c r="C619" i="6"/>
  <c r="C629" i="6"/>
  <c r="C621" i="6"/>
  <c r="B632" i="6" s="1"/>
  <c r="C624" i="6"/>
  <c r="B636" i="6" s="1"/>
  <c r="B637" i="6" s="1"/>
  <c r="C630" i="6"/>
  <c r="C626" i="6"/>
  <c r="C622" i="6"/>
  <c r="C618" i="6"/>
  <c r="B639" i="6" s="1"/>
  <c r="B640" i="6" s="1"/>
  <c r="C625" i="6"/>
  <c r="B638" i="6" s="1"/>
  <c r="B633" i="6"/>
  <c r="B634" i="6" s="1"/>
  <c r="C628" i="6"/>
  <c r="C620" i="6"/>
  <c r="F629" i="6"/>
  <c r="F625" i="6"/>
  <c r="E638" i="6" s="1"/>
  <c r="F621" i="6"/>
  <c r="E632" i="6" s="1"/>
  <c r="E633" i="6"/>
  <c r="E634" i="6" s="1"/>
  <c r="F623" i="6"/>
  <c r="F622" i="6"/>
  <c r="F628" i="6"/>
  <c r="F624" i="6"/>
  <c r="E636" i="6" s="1"/>
  <c r="E637" i="6" s="1"/>
  <c r="F620" i="6"/>
  <c r="F627" i="6"/>
  <c r="F619" i="6"/>
  <c r="F630" i="6"/>
  <c r="F626" i="6"/>
  <c r="F618" i="6"/>
  <c r="E639" i="6" s="1"/>
  <c r="E640" i="6" s="1"/>
  <c r="I625" i="6" l="1"/>
  <c r="H638" i="6" s="1"/>
  <c r="I618" i="6"/>
  <c r="H639" i="6" s="1"/>
  <c r="H640" i="6" s="1"/>
  <c r="I621" i="6"/>
  <c r="H632" i="6" s="1"/>
  <c r="K643" i="15"/>
  <c r="K646" i="15" s="1"/>
  <c r="K635" i="6"/>
  <c r="K643" i="6" s="1"/>
  <c r="K646" i="6" s="1"/>
  <c r="I628" i="6"/>
  <c r="H633" i="9"/>
  <c r="H634" i="9" s="1"/>
  <c r="H635" i="9" s="1"/>
  <c r="H643" i="9" s="1"/>
  <c r="H646" i="9" s="1"/>
  <c r="H633" i="6"/>
  <c r="H634" i="6" s="1"/>
  <c r="I629" i="6"/>
  <c r="I622" i="6"/>
  <c r="H633" i="11"/>
  <c r="H634" i="11" s="1"/>
  <c r="H635" i="11" s="1"/>
  <c r="H643" i="11" s="1"/>
  <c r="H646" i="11" s="1"/>
  <c r="I620" i="6"/>
  <c r="H633" i="14"/>
  <c r="H634" i="14" s="1"/>
  <c r="H635" i="14" s="1"/>
  <c r="H643" i="14" s="1"/>
  <c r="B645" i="14" s="1"/>
  <c r="E647" i="14" s="1"/>
  <c r="H633" i="12"/>
  <c r="H634" i="12" s="1"/>
  <c r="H635" i="12" s="1"/>
  <c r="H643" i="12" s="1"/>
  <c r="H646" i="12" s="1"/>
  <c r="I623" i="6"/>
  <c r="H633" i="7"/>
  <c r="H634" i="7" s="1"/>
  <c r="H635" i="7" s="1"/>
  <c r="H643" i="7" s="1"/>
  <c r="H646" i="7" s="1"/>
  <c r="H633" i="10"/>
  <c r="H634" i="10" s="1"/>
  <c r="H635" i="10" s="1"/>
  <c r="H643" i="10" s="1"/>
  <c r="H646" i="10" s="1"/>
  <c r="H633" i="8"/>
  <c r="H634" i="8" s="1"/>
  <c r="H635" i="8" s="1"/>
  <c r="H643" i="8" s="1"/>
  <c r="H646" i="8" s="1"/>
  <c r="I624" i="6"/>
  <c r="H636" i="6" s="1"/>
  <c r="H637" i="6" s="1"/>
  <c r="I619" i="6"/>
  <c r="I626" i="6"/>
  <c r="I627" i="6"/>
  <c r="I630" i="6"/>
  <c r="H633" i="15"/>
  <c r="H634" i="15" s="1"/>
  <c r="H635" i="15" s="1"/>
  <c r="H643" i="15" s="1"/>
  <c r="H646" i="15" s="1"/>
  <c r="K643" i="8"/>
  <c r="K646" i="8" s="1"/>
  <c r="K643" i="12"/>
  <c r="K646" i="12" s="1"/>
  <c r="E641" i="11"/>
  <c r="H643" i="13"/>
  <c r="H646" i="13" s="1"/>
  <c r="B641" i="11"/>
  <c r="B635" i="11"/>
  <c r="E635" i="11"/>
  <c r="K643" i="13"/>
  <c r="K646" i="13" s="1"/>
  <c r="B643" i="10"/>
  <c r="B646" i="10" s="1"/>
  <c r="E643" i="10"/>
  <c r="E646" i="10" s="1"/>
  <c r="B641" i="8"/>
  <c r="B635" i="8"/>
  <c r="B643" i="15"/>
  <c r="B646" i="15" s="1"/>
  <c r="E643" i="15"/>
  <c r="E646" i="15" s="1"/>
  <c r="H645" i="13"/>
  <c r="K647" i="13" s="1"/>
  <c r="H645" i="14"/>
  <c r="B646" i="14"/>
  <c r="H645" i="12"/>
  <c r="B646" i="12"/>
  <c r="B643" i="9"/>
  <c r="E643" i="9"/>
  <c r="E646" i="9" s="1"/>
  <c r="H645" i="7"/>
  <c r="H647" i="7" s="1"/>
  <c r="E635" i="6"/>
  <c r="B641" i="6"/>
  <c r="B635" i="6"/>
  <c r="E641" i="6"/>
  <c r="H641" i="6" l="1"/>
  <c r="H635" i="6"/>
  <c r="B645" i="10"/>
  <c r="E647" i="10" s="1"/>
  <c r="E652" i="10" s="1"/>
  <c r="E685" i="10" s="1"/>
  <c r="H646" i="14"/>
  <c r="B645" i="11"/>
  <c r="B647" i="11" s="1"/>
  <c r="B648" i="11" s="1"/>
  <c r="B645" i="7"/>
  <c r="B647" i="7" s="1"/>
  <c r="B652" i="7" s="1"/>
  <c r="B645" i="15"/>
  <c r="B647" i="15" s="1"/>
  <c r="B652" i="15" s="1"/>
  <c r="B645" i="8"/>
  <c r="B647" i="8" s="1"/>
  <c r="B652" i="8" s="1"/>
  <c r="B645" i="12"/>
  <c r="E647" i="12" s="1"/>
  <c r="E648" i="12" s="1"/>
  <c r="B645" i="9"/>
  <c r="E647" i="9" s="1"/>
  <c r="E652" i="9" s="1"/>
  <c r="E685" i="9" s="1"/>
  <c r="E643" i="11"/>
  <c r="E646" i="11" s="1"/>
  <c r="B643" i="11"/>
  <c r="B646" i="11" s="1"/>
  <c r="B645" i="13"/>
  <c r="B647" i="13" s="1"/>
  <c r="B648" i="13" s="1"/>
  <c r="H645" i="10"/>
  <c r="H647" i="10" s="1"/>
  <c r="B643" i="8"/>
  <c r="B646" i="8" s="1"/>
  <c r="B647" i="14"/>
  <c r="B652" i="14" s="1"/>
  <c r="H645" i="15"/>
  <c r="H647" i="15" s="1"/>
  <c r="H647" i="13"/>
  <c r="H648" i="13" s="1"/>
  <c r="H656" i="14"/>
  <c r="K656" i="14"/>
  <c r="E652" i="14"/>
  <c r="E685" i="14" s="1"/>
  <c r="E648" i="14"/>
  <c r="K647" i="7"/>
  <c r="K648" i="7" s="1"/>
  <c r="H647" i="14"/>
  <c r="K647" i="14"/>
  <c r="K648" i="13"/>
  <c r="K652" i="13"/>
  <c r="H645" i="9"/>
  <c r="H647" i="9" s="1"/>
  <c r="K647" i="12"/>
  <c r="H647" i="12"/>
  <c r="B646" i="9"/>
  <c r="E656" i="7"/>
  <c r="H648" i="7"/>
  <c r="H652" i="7"/>
  <c r="K685" i="7" s="1"/>
  <c r="B656" i="7"/>
  <c r="B643" i="6"/>
  <c r="B646" i="6" s="1"/>
  <c r="E643" i="6"/>
  <c r="E646" i="6" s="1"/>
  <c r="H643" i="6" l="1"/>
  <c r="H646" i="6" s="1"/>
  <c r="H656" i="10"/>
  <c r="I668" i="10" s="1"/>
  <c r="B647" i="10"/>
  <c r="B652" i="10" s="1"/>
  <c r="K656" i="10"/>
  <c r="L665" i="10" s="1"/>
  <c r="K678" i="10" s="1"/>
  <c r="E648" i="10"/>
  <c r="B648" i="7"/>
  <c r="B652" i="11"/>
  <c r="E647" i="7"/>
  <c r="K656" i="7" s="1"/>
  <c r="L669" i="7" s="1"/>
  <c r="E647" i="11"/>
  <c r="H656" i="11" s="1"/>
  <c r="I669" i="11" s="1"/>
  <c r="B648" i="15"/>
  <c r="E647" i="15"/>
  <c r="E648" i="15" s="1"/>
  <c r="B648" i="8"/>
  <c r="E647" i="8"/>
  <c r="E652" i="8" s="1"/>
  <c r="E685" i="8" s="1"/>
  <c r="K656" i="12"/>
  <c r="L667" i="12" s="1"/>
  <c r="H656" i="12"/>
  <c r="I668" i="12" s="1"/>
  <c r="E648" i="9"/>
  <c r="B647" i="12"/>
  <c r="B648" i="12" s="1"/>
  <c r="B647" i="9"/>
  <c r="B652" i="9" s="1"/>
  <c r="E652" i="12"/>
  <c r="E685" i="12" s="1"/>
  <c r="H656" i="9"/>
  <c r="I669" i="9" s="1"/>
  <c r="K656" i="9"/>
  <c r="L668" i="9" s="1"/>
  <c r="H645" i="11"/>
  <c r="H647" i="11" s="1"/>
  <c r="E656" i="11" s="1"/>
  <c r="F665" i="11" s="1"/>
  <c r="E678" i="11" s="1"/>
  <c r="B652" i="13"/>
  <c r="E647" i="13"/>
  <c r="E652" i="13" s="1"/>
  <c r="E685" i="13" s="1"/>
  <c r="K647" i="10"/>
  <c r="K648" i="10" s="1"/>
  <c r="H645" i="8"/>
  <c r="K647" i="8" s="1"/>
  <c r="K652" i="8" s="1"/>
  <c r="B648" i="14"/>
  <c r="K652" i="7"/>
  <c r="K647" i="15"/>
  <c r="K648" i="15" s="1"/>
  <c r="E656" i="13"/>
  <c r="F668" i="13" s="1"/>
  <c r="H652" i="13"/>
  <c r="K685" i="13" s="1"/>
  <c r="B656" i="13"/>
  <c r="C668" i="13" s="1"/>
  <c r="K647" i="9"/>
  <c r="K652" i="9" s="1"/>
  <c r="B656" i="15"/>
  <c r="H652" i="15"/>
  <c r="K685" i="15" s="1"/>
  <c r="H648" i="15"/>
  <c r="E656" i="15"/>
  <c r="K648" i="14"/>
  <c r="K652" i="14"/>
  <c r="H652" i="14"/>
  <c r="K685" i="14" s="1"/>
  <c r="B656" i="14"/>
  <c r="E656" i="14"/>
  <c r="H648" i="14"/>
  <c r="L666" i="14"/>
  <c r="L663" i="14"/>
  <c r="L669" i="14"/>
  <c r="L662" i="14"/>
  <c r="L659" i="14"/>
  <c r="L665" i="14"/>
  <c r="K678" i="14" s="1"/>
  <c r="L661" i="14"/>
  <c r="K672" i="14" s="1"/>
  <c r="L664" i="14"/>
  <c r="K676" i="14" s="1"/>
  <c r="K677" i="14" s="1"/>
  <c r="L668" i="14"/>
  <c r="L660" i="14"/>
  <c r="L667" i="14"/>
  <c r="L670" i="14"/>
  <c r="L658" i="14"/>
  <c r="K679" i="14" s="1"/>
  <c r="K680" i="14" s="1"/>
  <c r="I670" i="14"/>
  <c r="I669" i="14"/>
  <c r="I668" i="14"/>
  <c r="I667" i="14"/>
  <c r="I666" i="14"/>
  <c r="I665" i="14"/>
  <c r="H678" i="14" s="1"/>
  <c r="I664" i="14"/>
  <c r="H676" i="14" s="1"/>
  <c r="H677" i="14" s="1"/>
  <c r="I663" i="14"/>
  <c r="I662" i="14"/>
  <c r="I661" i="14"/>
  <c r="H672" i="14" s="1"/>
  <c r="I660" i="14"/>
  <c r="I659" i="14"/>
  <c r="I658" i="14"/>
  <c r="H679" i="14" s="1"/>
  <c r="H680" i="14" s="1"/>
  <c r="H652" i="12"/>
  <c r="K685" i="12" s="1"/>
  <c r="E656" i="12"/>
  <c r="H648" i="12"/>
  <c r="B656" i="12"/>
  <c r="K648" i="12"/>
  <c r="K652" i="12"/>
  <c r="H652" i="10"/>
  <c r="K685" i="10" s="1"/>
  <c r="B656" i="10"/>
  <c r="H648" i="10"/>
  <c r="E656" i="10"/>
  <c r="B656" i="9"/>
  <c r="E656" i="9"/>
  <c r="H648" i="9"/>
  <c r="H652" i="9"/>
  <c r="K685" i="9" s="1"/>
  <c r="C670" i="7"/>
  <c r="C669" i="7"/>
  <c r="C668" i="7"/>
  <c r="C667" i="7"/>
  <c r="C666" i="7"/>
  <c r="C665" i="7"/>
  <c r="B678" i="7" s="1"/>
  <c r="C664" i="7"/>
  <c r="B676" i="7" s="1"/>
  <c r="B677" i="7" s="1"/>
  <c r="C663" i="7"/>
  <c r="C662" i="7"/>
  <c r="C661" i="7"/>
  <c r="B672" i="7" s="1"/>
  <c r="C660" i="7"/>
  <c r="C659" i="7"/>
  <c r="C658" i="7"/>
  <c r="B679" i="7" s="1"/>
  <c r="B680" i="7" s="1"/>
  <c r="F670" i="7"/>
  <c r="F669" i="7"/>
  <c r="F668" i="7"/>
  <c r="F667" i="7"/>
  <c r="F666" i="7"/>
  <c r="F665" i="7"/>
  <c r="E678" i="7" s="1"/>
  <c r="F664" i="7"/>
  <c r="E676" i="7" s="1"/>
  <c r="E677" i="7" s="1"/>
  <c r="F663" i="7"/>
  <c r="F662" i="7"/>
  <c r="F661" i="7"/>
  <c r="E672" i="7" s="1"/>
  <c r="F660" i="7"/>
  <c r="F659" i="7"/>
  <c r="F658" i="7"/>
  <c r="E679" i="7" s="1"/>
  <c r="E680" i="7" s="1"/>
  <c r="H645" i="6"/>
  <c r="H647" i="6" s="1"/>
  <c r="B645" i="6" l="1"/>
  <c r="B647" i="6" s="1"/>
  <c r="B652" i="6" s="1"/>
  <c r="I667" i="10"/>
  <c r="I669" i="10"/>
  <c r="I659" i="10"/>
  <c r="I665" i="10"/>
  <c r="H678" i="10" s="1"/>
  <c r="I664" i="10"/>
  <c r="H676" i="10" s="1"/>
  <c r="H677" i="10" s="1"/>
  <c r="I662" i="10"/>
  <c r="I660" i="10"/>
  <c r="I658" i="10"/>
  <c r="H679" i="10" s="1"/>
  <c r="H680" i="10" s="1"/>
  <c r="I663" i="10"/>
  <c r="I666" i="10"/>
  <c r="I670" i="10"/>
  <c r="I661" i="10"/>
  <c r="H672" i="10" s="1"/>
  <c r="L666" i="10"/>
  <c r="L661" i="10"/>
  <c r="K672" i="10" s="1"/>
  <c r="L664" i="10"/>
  <c r="K676" i="10" s="1"/>
  <c r="K677" i="10" s="1"/>
  <c r="L668" i="10"/>
  <c r="L662" i="7"/>
  <c r="L667" i="7"/>
  <c r="L670" i="10"/>
  <c r="L667" i="10"/>
  <c r="L660" i="10"/>
  <c r="L658" i="10"/>
  <c r="K679" i="10" s="1"/>
  <c r="K680" i="10" s="1"/>
  <c r="L663" i="10"/>
  <c r="L669" i="10"/>
  <c r="B648" i="10"/>
  <c r="L659" i="10"/>
  <c r="L662" i="10"/>
  <c r="I664" i="11"/>
  <c r="H676" i="11" s="1"/>
  <c r="H677" i="11" s="1"/>
  <c r="L659" i="7"/>
  <c r="L660" i="7"/>
  <c r="L666" i="7"/>
  <c r="L658" i="7"/>
  <c r="K679" i="7" s="1"/>
  <c r="K680" i="7" s="1"/>
  <c r="L663" i="7"/>
  <c r="L668" i="7"/>
  <c r="E652" i="7"/>
  <c r="E685" i="7" s="1"/>
  <c r="L664" i="7"/>
  <c r="K676" i="7" s="1"/>
  <c r="K677" i="7" s="1"/>
  <c r="L670" i="7"/>
  <c r="I668" i="11"/>
  <c r="I660" i="11"/>
  <c r="E648" i="11"/>
  <c r="L661" i="7"/>
  <c r="K672" i="7" s="1"/>
  <c r="L665" i="7"/>
  <c r="K678" i="7" s="1"/>
  <c r="H656" i="7"/>
  <c r="I669" i="7" s="1"/>
  <c r="I658" i="11"/>
  <c r="H679" i="11" s="1"/>
  <c r="H680" i="11" s="1"/>
  <c r="I662" i="11"/>
  <c r="I666" i="11"/>
  <c r="I670" i="11"/>
  <c r="E652" i="11"/>
  <c r="E685" i="11" s="1"/>
  <c r="I659" i="11"/>
  <c r="I663" i="11"/>
  <c r="I667" i="11"/>
  <c r="I661" i="11"/>
  <c r="H672" i="11" s="1"/>
  <c r="I665" i="11"/>
  <c r="H678" i="11" s="1"/>
  <c r="K656" i="11"/>
  <c r="L670" i="11" s="1"/>
  <c r="E648" i="7"/>
  <c r="E652" i="15"/>
  <c r="E685" i="15" s="1"/>
  <c r="H656" i="15"/>
  <c r="I663" i="15" s="1"/>
  <c r="K656" i="15"/>
  <c r="L670" i="15" s="1"/>
  <c r="E648" i="8"/>
  <c r="K656" i="8"/>
  <c r="L670" i="8" s="1"/>
  <c r="H656" i="8"/>
  <c r="I664" i="8" s="1"/>
  <c r="H676" i="8" s="1"/>
  <c r="H677" i="8" s="1"/>
  <c r="I665" i="12"/>
  <c r="H678" i="12" s="1"/>
  <c r="I662" i="12"/>
  <c r="I666" i="12"/>
  <c r="I667" i="12"/>
  <c r="I664" i="12"/>
  <c r="H676" i="12" s="1"/>
  <c r="H677" i="12" s="1"/>
  <c r="I669" i="12"/>
  <c r="I663" i="12"/>
  <c r="B648" i="9"/>
  <c r="L669" i="12"/>
  <c r="B652" i="12"/>
  <c r="I670" i="12"/>
  <c r="I659" i="12"/>
  <c r="I660" i="12"/>
  <c r="I658" i="12"/>
  <c r="H679" i="12" s="1"/>
  <c r="H680" i="12" s="1"/>
  <c r="I661" i="12"/>
  <c r="H672" i="12" s="1"/>
  <c r="L666" i="12"/>
  <c r="L668" i="12"/>
  <c r="L670" i="12"/>
  <c r="L665" i="12"/>
  <c r="K678" i="12" s="1"/>
  <c r="L664" i="12"/>
  <c r="K676" i="12" s="1"/>
  <c r="K677" i="12" s="1"/>
  <c r="L659" i="12"/>
  <c r="L658" i="12"/>
  <c r="K679" i="12" s="1"/>
  <c r="K680" i="12" s="1"/>
  <c r="L662" i="12"/>
  <c r="L660" i="12"/>
  <c r="L663" i="12"/>
  <c r="L661" i="12"/>
  <c r="K672" i="12" s="1"/>
  <c r="F661" i="11"/>
  <c r="E672" i="11" s="1"/>
  <c r="I662" i="9"/>
  <c r="L670" i="9"/>
  <c r="L659" i="9"/>
  <c r="L658" i="9"/>
  <c r="K679" i="9" s="1"/>
  <c r="K680" i="9" s="1"/>
  <c r="L669" i="9"/>
  <c r="L662" i="9"/>
  <c r="L661" i="9"/>
  <c r="K672" i="9" s="1"/>
  <c r="L666" i="9"/>
  <c r="I670" i="9"/>
  <c r="I666" i="9"/>
  <c r="I658" i="9"/>
  <c r="H679" i="9" s="1"/>
  <c r="H680" i="9" s="1"/>
  <c r="L663" i="9"/>
  <c r="L667" i="9"/>
  <c r="L664" i="9"/>
  <c r="K676" i="9" s="1"/>
  <c r="K677" i="9" s="1"/>
  <c r="L665" i="9"/>
  <c r="K678" i="9" s="1"/>
  <c r="L660" i="9"/>
  <c r="I659" i="9"/>
  <c r="I667" i="9"/>
  <c r="I660" i="9"/>
  <c r="I664" i="9"/>
  <c r="H676" i="9" s="1"/>
  <c r="H677" i="9" s="1"/>
  <c r="I668" i="9"/>
  <c r="I663" i="9"/>
  <c r="I661" i="9"/>
  <c r="H672" i="9" s="1"/>
  <c r="I665" i="9"/>
  <c r="H678" i="9" s="1"/>
  <c r="F658" i="11"/>
  <c r="E679" i="11" s="1"/>
  <c r="E680" i="11" s="1"/>
  <c r="F659" i="11"/>
  <c r="F670" i="11"/>
  <c r="F667" i="11"/>
  <c r="K647" i="11"/>
  <c r="F660" i="11"/>
  <c r="F669" i="11"/>
  <c r="F662" i="11"/>
  <c r="F664" i="11"/>
  <c r="E676" i="11" s="1"/>
  <c r="E677" i="11" s="1"/>
  <c r="F663" i="11"/>
  <c r="B656" i="11"/>
  <c r="C667" i="11" s="1"/>
  <c r="F666" i="11"/>
  <c r="F668" i="11"/>
  <c r="H648" i="11"/>
  <c r="H656" i="13"/>
  <c r="I668" i="13" s="1"/>
  <c r="H652" i="11"/>
  <c r="K685" i="11" s="1"/>
  <c r="K656" i="13"/>
  <c r="L667" i="13" s="1"/>
  <c r="H647" i="8"/>
  <c r="H648" i="8" s="1"/>
  <c r="E648" i="13"/>
  <c r="K652" i="10"/>
  <c r="K648" i="8"/>
  <c r="F659" i="13"/>
  <c r="C665" i="13"/>
  <c r="B678" i="13" s="1"/>
  <c r="F662" i="13"/>
  <c r="F670" i="13"/>
  <c r="F667" i="13"/>
  <c r="K652" i="15"/>
  <c r="F665" i="13"/>
  <c r="E678" i="13" s="1"/>
  <c r="F658" i="13"/>
  <c r="E679" i="13" s="1"/>
  <c r="E680" i="13" s="1"/>
  <c r="F666" i="13"/>
  <c r="F661" i="13"/>
  <c r="E672" i="13" s="1"/>
  <c r="F663" i="13"/>
  <c r="F664" i="13"/>
  <c r="E676" i="13" s="1"/>
  <c r="E677" i="13" s="1"/>
  <c r="F669" i="13"/>
  <c r="F660" i="13"/>
  <c r="C669" i="13"/>
  <c r="C661" i="13"/>
  <c r="B672" i="13" s="1"/>
  <c r="C658" i="13"/>
  <c r="B679" i="13" s="1"/>
  <c r="B680" i="13" s="1"/>
  <c r="C662" i="13"/>
  <c r="C666" i="13"/>
  <c r="C670" i="13"/>
  <c r="C659" i="13"/>
  <c r="C663" i="13"/>
  <c r="C667" i="13"/>
  <c r="C660" i="13"/>
  <c r="C664" i="13"/>
  <c r="B676" i="13" s="1"/>
  <c r="B677" i="13" s="1"/>
  <c r="K648" i="9"/>
  <c r="H681" i="14"/>
  <c r="F670" i="15"/>
  <c r="F669" i="15"/>
  <c r="F668" i="15"/>
  <c r="F667" i="15"/>
  <c r="F666" i="15"/>
  <c r="F665" i="15"/>
  <c r="E678" i="15" s="1"/>
  <c r="F664" i="15"/>
  <c r="E676" i="15" s="1"/>
  <c r="E677" i="15" s="1"/>
  <c r="F663" i="15"/>
  <c r="F662" i="15"/>
  <c r="F661" i="15"/>
  <c r="E672" i="15" s="1"/>
  <c r="F660" i="15"/>
  <c r="F659" i="15"/>
  <c r="F658" i="15"/>
  <c r="E679" i="15" s="1"/>
  <c r="E680" i="15" s="1"/>
  <c r="C669" i="15"/>
  <c r="C667" i="15"/>
  <c r="C665" i="15"/>
  <c r="B678" i="15" s="1"/>
  <c r="C663" i="15"/>
  <c r="C661" i="15"/>
  <c r="B672" i="15" s="1"/>
  <c r="C659" i="15"/>
  <c r="C668" i="15"/>
  <c r="C664" i="15"/>
  <c r="B676" i="15" s="1"/>
  <c r="B677" i="15" s="1"/>
  <c r="C660" i="15"/>
  <c r="C662" i="15"/>
  <c r="C666" i="15"/>
  <c r="C658" i="15"/>
  <c r="B679" i="15" s="1"/>
  <c r="B680" i="15" s="1"/>
  <c r="C670" i="15"/>
  <c r="F670" i="14"/>
  <c r="F668" i="14"/>
  <c r="F666" i="14"/>
  <c r="F664" i="14"/>
  <c r="E676" i="14" s="1"/>
  <c r="E677" i="14" s="1"/>
  <c r="F662" i="14"/>
  <c r="F660" i="14"/>
  <c r="F665" i="14"/>
  <c r="E678" i="14" s="1"/>
  <c r="F661" i="14"/>
  <c r="E672" i="14" s="1"/>
  <c r="F663" i="14"/>
  <c r="F658" i="14"/>
  <c r="E679" i="14" s="1"/>
  <c r="E680" i="14" s="1"/>
  <c r="F659" i="14"/>
  <c r="F667" i="14"/>
  <c r="F669" i="14"/>
  <c r="C670" i="14"/>
  <c r="C669" i="14"/>
  <c r="C668" i="14"/>
  <c r="C667" i="14"/>
  <c r="C666" i="14"/>
  <c r="C665" i="14"/>
  <c r="B678" i="14" s="1"/>
  <c r="C664" i="14"/>
  <c r="B676" i="14" s="1"/>
  <c r="B677" i="14" s="1"/>
  <c r="C663" i="14"/>
  <c r="C662" i="14"/>
  <c r="C661" i="14"/>
  <c r="B672" i="14" s="1"/>
  <c r="C660" i="14"/>
  <c r="C659" i="14"/>
  <c r="C658" i="14"/>
  <c r="B679" i="14" s="1"/>
  <c r="B680" i="14" s="1"/>
  <c r="K681" i="14"/>
  <c r="F670" i="12"/>
  <c r="F668" i="12"/>
  <c r="F666" i="12"/>
  <c r="F665" i="12"/>
  <c r="E678" i="12" s="1"/>
  <c r="F663" i="12"/>
  <c r="F661" i="12"/>
  <c r="E672" i="12" s="1"/>
  <c r="F659" i="12"/>
  <c r="F669" i="12"/>
  <c r="F664" i="12"/>
  <c r="E676" i="12" s="1"/>
  <c r="E677" i="12" s="1"/>
  <c r="F662" i="12"/>
  <c r="F660" i="12"/>
  <c r="F658" i="12"/>
  <c r="E679" i="12" s="1"/>
  <c r="E680" i="12" s="1"/>
  <c r="F667" i="12"/>
  <c r="C670" i="12"/>
  <c r="C669" i="12"/>
  <c r="C668" i="12"/>
  <c r="C667" i="12"/>
  <c r="C666" i="12"/>
  <c r="C665" i="12"/>
  <c r="B678" i="12" s="1"/>
  <c r="C664" i="12"/>
  <c r="B676" i="12" s="1"/>
  <c r="B677" i="12" s="1"/>
  <c r="C663" i="12"/>
  <c r="C662" i="12"/>
  <c r="C661" i="12"/>
  <c r="B672" i="12" s="1"/>
  <c r="C660" i="12"/>
  <c r="C659" i="12"/>
  <c r="C658" i="12"/>
  <c r="B679" i="12" s="1"/>
  <c r="B680" i="12" s="1"/>
  <c r="F670" i="10"/>
  <c r="F668" i="10"/>
  <c r="F666" i="10"/>
  <c r="F664" i="10"/>
  <c r="E676" i="10" s="1"/>
  <c r="E677" i="10" s="1"/>
  <c r="F662" i="10"/>
  <c r="F660" i="10"/>
  <c r="F665" i="10"/>
  <c r="E678" i="10" s="1"/>
  <c r="F667" i="10"/>
  <c r="F663" i="10"/>
  <c r="F669" i="10"/>
  <c r="F659" i="10"/>
  <c r="F661" i="10"/>
  <c r="E672" i="10" s="1"/>
  <c r="F658" i="10"/>
  <c r="E679" i="10" s="1"/>
  <c r="E680" i="10" s="1"/>
  <c r="C670" i="10"/>
  <c r="C669" i="10"/>
  <c r="C668" i="10"/>
  <c r="C667" i="10"/>
  <c r="C666" i="10"/>
  <c r="C665" i="10"/>
  <c r="B678" i="10" s="1"/>
  <c r="C664" i="10"/>
  <c r="B676" i="10" s="1"/>
  <c r="B677" i="10" s="1"/>
  <c r="C663" i="10"/>
  <c r="C662" i="10"/>
  <c r="C661" i="10"/>
  <c r="B672" i="10" s="1"/>
  <c r="C660" i="10"/>
  <c r="C659" i="10"/>
  <c r="C658" i="10"/>
  <c r="B679" i="10" s="1"/>
  <c r="B680" i="10" s="1"/>
  <c r="C670" i="9"/>
  <c r="C669" i="9"/>
  <c r="C668" i="9"/>
  <c r="C667" i="9"/>
  <c r="C666" i="9"/>
  <c r="C665" i="9"/>
  <c r="B678" i="9" s="1"/>
  <c r="C664" i="9"/>
  <c r="B676" i="9" s="1"/>
  <c r="B677" i="9" s="1"/>
  <c r="C663" i="9"/>
  <c r="C662" i="9"/>
  <c r="C661" i="9"/>
  <c r="B672" i="9" s="1"/>
  <c r="C660" i="9"/>
  <c r="C659" i="9"/>
  <c r="C658" i="9"/>
  <c r="B679" i="9" s="1"/>
  <c r="B680" i="9" s="1"/>
  <c r="F669" i="9"/>
  <c r="F667" i="9"/>
  <c r="F665" i="9"/>
  <c r="E678" i="9" s="1"/>
  <c r="F663" i="9"/>
  <c r="F661" i="9"/>
  <c r="E672" i="9" s="1"/>
  <c r="F659" i="9"/>
  <c r="F670" i="9"/>
  <c r="F666" i="9"/>
  <c r="F662" i="9"/>
  <c r="F658" i="9"/>
  <c r="E679" i="9" s="1"/>
  <c r="E680" i="9" s="1"/>
  <c r="F668" i="9"/>
  <c r="F664" i="9"/>
  <c r="E676" i="9" s="1"/>
  <c r="E677" i="9" s="1"/>
  <c r="F660" i="9"/>
  <c r="K647" i="6"/>
  <c r="K652" i="6" s="1"/>
  <c r="B681" i="7"/>
  <c r="E681" i="7"/>
  <c r="H648" i="6"/>
  <c r="H652" i="6"/>
  <c r="K685" i="6" s="1"/>
  <c r="B656" i="6"/>
  <c r="B673" i="15" s="1"/>
  <c r="B674" i="15" s="1"/>
  <c r="E656" i="6"/>
  <c r="E673" i="15" s="1"/>
  <c r="E674" i="15" s="1"/>
  <c r="E647" i="6" l="1"/>
  <c r="K656" i="6" s="1"/>
  <c r="K673" i="15" s="1"/>
  <c r="K674" i="15" s="1"/>
  <c r="B648" i="6"/>
  <c r="H681" i="10"/>
  <c r="K681" i="10"/>
  <c r="I663" i="7"/>
  <c r="H681" i="11"/>
  <c r="K681" i="7"/>
  <c r="I667" i="7"/>
  <c r="L660" i="11"/>
  <c r="I660" i="7"/>
  <c r="I670" i="7"/>
  <c r="I662" i="7"/>
  <c r="I668" i="7"/>
  <c r="I665" i="7"/>
  <c r="H678" i="7" s="1"/>
  <c r="I658" i="7"/>
  <c r="H679" i="7" s="1"/>
  <c r="H680" i="7" s="1"/>
  <c r="I661" i="7"/>
  <c r="H672" i="7" s="1"/>
  <c r="I664" i="7"/>
  <c r="H676" i="7" s="1"/>
  <c r="H677" i="7" s="1"/>
  <c r="I659" i="7"/>
  <c r="I666" i="7"/>
  <c r="L666" i="11"/>
  <c r="L659" i="11"/>
  <c r="L668" i="11"/>
  <c r="L664" i="11"/>
  <c r="K676" i="11" s="1"/>
  <c r="K677" i="11" s="1"/>
  <c r="L667" i="11"/>
  <c r="L662" i="11"/>
  <c r="L658" i="11"/>
  <c r="K679" i="11" s="1"/>
  <c r="K680" i="11" s="1"/>
  <c r="L663" i="11"/>
  <c r="L669" i="11"/>
  <c r="L661" i="11"/>
  <c r="K672" i="11" s="1"/>
  <c r="L665" i="11"/>
  <c r="K678" i="11" s="1"/>
  <c r="I669" i="15"/>
  <c r="I659" i="15"/>
  <c r="L658" i="15"/>
  <c r="K679" i="15" s="1"/>
  <c r="K680" i="15" s="1"/>
  <c r="I668" i="15"/>
  <c r="I667" i="15"/>
  <c r="I664" i="15"/>
  <c r="H676" i="15" s="1"/>
  <c r="H677" i="15" s="1"/>
  <c r="I660" i="15"/>
  <c r="I670" i="15"/>
  <c r="I661" i="15"/>
  <c r="H672" i="15" s="1"/>
  <c r="I662" i="15"/>
  <c r="I666" i="15"/>
  <c r="I658" i="15"/>
  <c r="H679" i="15" s="1"/>
  <c r="H680" i="15" s="1"/>
  <c r="I665" i="15"/>
  <c r="H678" i="15" s="1"/>
  <c r="L665" i="15"/>
  <c r="K678" i="15" s="1"/>
  <c r="L667" i="15"/>
  <c r="L664" i="15"/>
  <c r="K676" i="15" s="1"/>
  <c r="K677" i="15" s="1"/>
  <c r="L668" i="15"/>
  <c r="L666" i="15"/>
  <c r="L663" i="15"/>
  <c r="L669" i="15"/>
  <c r="L660" i="15"/>
  <c r="L662" i="15"/>
  <c r="L659" i="15"/>
  <c r="L661" i="15"/>
  <c r="K672" i="15" s="1"/>
  <c r="L668" i="8"/>
  <c r="I665" i="8"/>
  <c r="H678" i="8" s="1"/>
  <c r="L669" i="8"/>
  <c r="L662" i="8"/>
  <c r="I661" i="8"/>
  <c r="H672" i="8" s="1"/>
  <c r="I668" i="8"/>
  <c r="I667" i="8"/>
  <c r="I663" i="8"/>
  <c r="I660" i="8"/>
  <c r="I670" i="8"/>
  <c r="I666" i="8"/>
  <c r="I658" i="8"/>
  <c r="H679" i="8" s="1"/>
  <c r="H680" i="8" s="1"/>
  <c r="I662" i="8"/>
  <c r="I669" i="8"/>
  <c r="I659" i="8"/>
  <c r="L661" i="8"/>
  <c r="K672" i="8" s="1"/>
  <c r="L660" i="8"/>
  <c r="L659" i="8"/>
  <c r="L666" i="8"/>
  <c r="L663" i="8"/>
  <c r="L658" i="8"/>
  <c r="K679" i="8" s="1"/>
  <c r="K680" i="8" s="1"/>
  <c r="L665" i="8"/>
  <c r="K678" i="8" s="1"/>
  <c r="L664" i="8"/>
  <c r="K676" i="8" s="1"/>
  <c r="K677" i="8" s="1"/>
  <c r="L667" i="8"/>
  <c r="E681" i="11"/>
  <c r="H681" i="12"/>
  <c r="H652" i="8"/>
  <c r="K685" i="8" s="1"/>
  <c r="K681" i="12"/>
  <c r="H681" i="9"/>
  <c r="K681" i="9"/>
  <c r="K652" i="11"/>
  <c r="K648" i="11"/>
  <c r="E656" i="8"/>
  <c r="F670" i="8" s="1"/>
  <c r="L660" i="13"/>
  <c r="C662" i="11"/>
  <c r="I660" i="13"/>
  <c r="C664" i="11"/>
  <c r="B676" i="11" s="1"/>
  <c r="B677" i="11" s="1"/>
  <c r="I670" i="13"/>
  <c r="C663" i="11"/>
  <c r="C668" i="11"/>
  <c r="I663" i="13"/>
  <c r="I658" i="13"/>
  <c r="H679" i="13" s="1"/>
  <c r="H680" i="13" s="1"/>
  <c r="C659" i="11"/>
  <c r="C669" i="11"/>
  <c r="I667" i="13"/>
  <c r="I666" i="13"/>
  <c r="I665" i="13"/>
  <c r="H678" i="13" s="1"/>
  <c r="C658" i="11"/>
  <c r="B679" i="11" s="1"/>
  <c r="B680" i="11" s="1"/>
  <c r="I661" i="13"/>
  <c r="H672" i="13" s="1"/>
  <c r="C670" i="11"/>
  <c r="C661" i="11"/>
  <c r="B672" i="11" s="1"/>
  <c r="I664" i="13"/>
  <c r="H676" i="13" s="1"/>
  <c r="H677" i="13" s="1"/>
  <c r="I659" i="13"/>
  <c r="I662" i="13"/>
  <c r="I669" i="13"/>
  <c r="C666" i="11"/>
  <c r="C665" i="11"/>
  <c r="B678" i="11" s="1"/>
  <c r="C660" i="11"/>
  <c r="L661" i="13"/>
  <c r="K672" i="13" s="1"/>
  <c r="L665" i="13"/>
  <c r="K678" i="13" s="1"/>
  <c r="L669" i="13"/>
  <c r="L668" i="13"/>
  <c r="L659" i="13"/>
  <c r="L658" i="13"/>
  <c r="K679" i="13" s="1"/>
  <c r="K680" i="13" s="1"/>
  <c r="L663" i="13"/>
  <c r="L670" i="13"/>
  <c r="L666" i="13"/>
  <c r="L664" i="13"/>
  <c r="K676" i="13" s="1"/>
  <c r="K677" i="13" s="1"/>
  <c r="L662" i="13"/>
  <c r="B656" i="8"/>
  <c r="C665" i="8" s="1"/>
  <c r="B678" i="8" s="1"/>
  <c r="K673" i="10"/>
  <c r="K674" i="10" s="1"/>
  <c r="K675" i="10" s="1"/>
  <c r="B681" i="13"/>
  <c r="E681" i="13"/>
  <c r="B681" i="15"/>
  <c r="E681" i="15"/>
  <c r="B675" i="15"/>
  <c r="E675" i="15"/>
  <c r="E681" i="14"/>
  <c r="E673" i="13"/>
  <c r="E674" i="13" s="1"/>
  <c r="E675" i="13" s="1"/>
  <c r="E673" i="14"/>
  <c r="E674" i="14" s="1"/>
  <c r="E675" i="14" s="1"/>
  <c r="B681" i="14"/>
  <c r="B673" i="13"/>
  <c r="B674" i="13" s="1"/>
  <c r="B675" i="13" s="1"/>
  <c r="B673" i="14"/>
  <c r="B674" i="14" s="1"/>
  <c r="B675" i="14" s="1"/>
  <c r="B673" i="11"/>
  <c r="B674" i="11" s="1"/>
  <c r="B673" i="12"/>
  <c r="B674" i="12" s="1"/>
  <c r="B675" i="12" s="1"/>
  <c r="E681" i="12"/>
  <c r="B681" i="12"/>
  <c r="E673" i="11"/>
  <c r="E674" i="11" s="1"/>
  <c r="E675" i="11" s="1"/>
  <c r="E673" i="12"/>
  <c r="E674" i="12" s="1"/>
  <c r="E675" i="12" s="1"/>
  <c r="B681" i="9"/>
  <c r="B673" i="9"/>
  <c r="B674" i="9" s="1"/>
  <c r="B675" i="9" s="1"/>
  <c r="B673" i="10"/>
  <c r="B674" i="10" s="1"/>
  <c r="B675" i="10" s="1"/>
  <c r="K648" i="6"/>
  <c r="E681" i="9"/>
  <c r="E681" i="10"/>
  <c r="E673" i="9"/>
  <c r="E674" i="9" s="1"/>
  <c r="E675" i="9" s="1"/>
  <c r="E673" i="10"/>
  <c r="E674" i="10" s="1"/>
  <c r="E675" i="10" s="1"/>
  <c r="B681" i="10"/>
  <c r="E673" i="7"/>
  <c r="E674" i="7" s="1"/>
  <c r="E675" i="7" s="1"/>
  <c r="E683" i="7" s="1"/>
  <c r="E686" i="7" s="1"/>
  <c r="E673" i="8"/>
  <c r="E674" i="8" s="1"/>
  <c r="B673" i="7"/>
  <c r="B674" i="7" s="1"/>
  <c r="B675" i="7" s="1"/>
  <c r="B683" i="7" s="1"/>
  <c r="B686" i="7" s="1"/>
  <c r="B673" i="8"/>
  <c r="B674" i="8" s="1"/>
  <c r="F667" i="6"/>
  <c r="F663" i="6"/>
  <c r="F659" i="6"/>
  <c r="F668" i="6"/>
  <c r="F670" i="6"/>
  <c r="F666" i="6"/>
  <c r="F662" i="6"/>
  <c r="F658" i="6"/>
  <c r="E679" i="6" s="1"/>
  <c r="E680" i="6" s="1"/>
  <c r="F664" i="6"/>
  <c r="E676" i="6" s="1"/>
  <c r="E677" i="6" s="1"/>
  <c r="F660" i="6"/>
  <c r="F669" i="6"/>
  <c r="F665" i="6"/>
  <c r="E678" i="6" s="1"/>
  <c r="F661" i="6"/>
  <c r="E672" i="6" s="1"/>
  <c r="E673" i="6"/>
  <c r="E674" i="6" s="1"/>
  <c r="C665" i="6"/>
  <c r="B678" i="6" s="1"/>
  <c r="C659" i="6"/>
  <c r="C669" i="6"/>
  <c r="C668" i="6"/>
  <c r="C664" i="6"/>
  <c r="B676" i="6" s="1"/>
  <c r="B677" i="6" s="1"/>
  <c r="C658" i="6"/>
  <c r="B679" i="6" s="1"/>
  <c r="B680" i="6" s="1"/>
  <c r="C663" i="6"/>
  <c r="C666" i="6"/>
  <c r="C670" i="6"/>
  <c r="C667" i="6"/>
  <c r="C661" i="6"/>
  <c r="B672" i="6" s="1"/>
  <c r="B673" i="6"/>
  <c r="B674" i="6" s="1"/>
  <c r="C662" i="6"/>
  <c r="C660" i="6"/>
  <c r="L663" i="6" l="1"/>
  <c r="K673" i="7"/>
  <c r="K674" i="7" s="1"/>
  <c r="K675" i="7" s="1"/>
  <c r="K683" i="7" s="1"/>
  <c r="K686" i="7" s="1"/>
  <c r="E652" i="6"/>
  <c r="E685" i="6" s="1"/>
  <c r="L670" i="6"/>
  <c r="L669" i="6"/>
  <c r="H656" i="6"/>
  <c r="H673" i="15" s="1"/>
  <c r="H674" i="15" s="1"/>
  <c r="H675" i="15" s="1"/>
  <c r="K673" i="14"/>
  <c r="K674" i="14" s="1"/>
  <c r="K675" i="14" s="1"/>
  <c r="K683" i="14" s="1"/>
  <c r="K686" i="14" s="1"/>
  <c r="L668" i="6"/>
  <c r="K673" i="12"/>
  <c r="K674" i="12" s="1"/>
  <c r="K675" i="12" s="1"/>
  <c r="K683" i="12" s="1"/>
  <c r="K686" i="12" s="1"/>
  <c r="E648" i="6"/>
  <c r="K673" i="11"/>
  <c r="K674" i="11" s="1"/>
  <c r="K675" i="11" s="1"/>
  <c r="L660" i="6"/>
  <c r="L666" i="6"/>
  <c r="L664" i="6"/>
  <c r="K676" i="6" s="1"/>
  <c r="K677" i="6" s="1"/>
  <c r="L661" i="6"/>
  <c r="K672" i="6" s="1"/>
  <c r="L659" i="6"/>
  <c r="K673" i="8"/>
  <c r="K674" i="8" s="1"/>
  <c r="K675" i="8" s="1"/>
  <c r="L667" i="6"/>
  <c r="K673" i="6"/>
  <c r="K674" i="6" s="1"/>
  <c r="L658" i="6"/>
  <c r="K679" i="6" s="1"/>
  <c r="K680" i="6" s="1"/>
  <c r="K673" i="9"/>
  <c r="K674" i="9" s="1"/>
  <c r="K675" i="9" s="1"/>
  <c r="K683" i="9" s="1"/>
  <c r="K686" i="9" s="1"/>
  <c r="K673" i="13"/>
  <c r="K674" i="13" s="1"/>
  <c r="K675" i="13" s="1"/>
  <c r="L665" i="6"/>
  <c r="K678" i="6" s="1"/>
  <c r="L662" i="6"/>
  <c r="K675" i="15"/>
  <c r="K683" i="10"/>
  <c r="K686" i="10" s="1"/>
  <c r="K681" i="11"/>
  <c r="H681" i="7"/>
  <c r="K681" i="15"/>
  <c r="H681" i="15"/>
  <c r="K681" i="8"/>
  <c r="H681" i="8"/>
  <c r="E683" i="11"/>
  <c r="E686" i="11" s="1"/>
  <c r="F669" i="8"/>
  <c r="F665" i="8"/>
  <c r="E678" i="8" s="1"/>
  <c r="F662" i="8"/>
  <c r="F663" i="8"/>
  <c r="F658" i="8"/>
  <c r="E679" i="8" s="1"/>
  <c r="E680" i="8" s="1"/>
  <c r="F659" i="8"/>
  <c r="B681" i="11"/>
  <c r="H681" i="13"/>
  <c r="F668" i="8"/>
  <c r="F661" i="8"/>
  <c r="E672" i="8" s="1"/>
  <c r="E675" i="8" s="1"/>
  <c r="F667" i="8"/>
  <c r="F666" i="8"/>
  <c r="F660" i="8"/>
  <c r="F664" i="8"/>
  <c r="E676" i="8" s="1"/>
  <c r="E677" i="8" s="1"/>
  <c r="B675" i="11"/>
  <c r="K681" i="13"/>
  <c r="C666" i="8"/>
  <c r="C660" i="8"/>
  <c r="C663" i="8"/>
  <c r="C667" i="8"/>
  <c r="C664" i="8"/>
  <c r="B676" i="8" s="1"/>
  <c r="B677" i="8" s="1"/>
  <c r="C668" i="8"/>
  <c r="C669" i="8"/>
  <c r="C659" i="8"/>
  <c r="C658" i="8"/>
  <c r="B679" i="8" s="1"/>
  <c r="B680" i="8" s="1"/>
  <c r="C662" i="8"/>
  <c r="C670" i="8"/>
  <c r="C661" i="8"/>
  <c r="B672" i="8" s="1"/>
  <c r="B675" i="8" s="1"/>
  <c r="I665" i="6"/>
  <c r="H678" i="6" s="1"/>
  <c r="H673" i="13"/>
  <c r="H674" i="13" s="1"/>
  <c r="H675" i="13" s="1"/>
  <c r="I658" i="6"/>
  <c r="H679" i="6" s="1"/>
  <c r="H680" i="6" s="1"/>
  <c r="B683" i="13"/>
  <c r="B686" i="13" s="1"/>
  <c r="E683" i="13"/>
  <c r="E686" i="13" s="1"/>
  <c r="B683" i="14"/>
  <c r="B686" i="14" s="1"/>
  <c r="E683" i="15"/>
  <c r="E686" i="15" s="1"/>
  <c r="B683" i="15"/>
  <c r="B683" i="12"/>
  <c r="B686" i="12" s="1"/>
  <c r="E683" i="12"/>
  <c r="E686" i="12" s="1"/>
  <c r="E683" i="14"/>
  <c r="E686" i="14" s="1"/>
  <c r="E683" i="10"/>
  <c r="E686" i="10" s="1"/>
  <c r="B683" i="9"/>
  <c r="B686" i="9" s="1"/>
  <c r="E683" i="9"/>
  <c r="E686" i="9" s="1"/>
  <c r="H685" i="7"/>
  <c r="K687" i="7" s="1"/>
  <c r="B683" i="10"/>
  <c r="B681" i="6"/>
  <c r="B675" i="6"/>
  <c r="E675" i="6"/>
  <c r="E681" i="6"/>
  <c r="K681" i="6" l="1"/>
  <c r="H673" i="9"/>
  <c r="H674" i="9" s="1"/>
  <c r="H675" i="9" s="1"/>
  <c r="H683" i="9" s="1"/>
  <c r="H686" i="9" s="1"/>
  <c r="I659" i="6"/>
  <c r="I664" i="6"/>
  <c r="H676" i="6" s="1"/>
  <c r="H677" i="6" s="1"/>
  <c r="H673" i="11"/>
  <c r="H674" i="11" s="1"/>
  <c r="H675" i="11" s="1"/>
  <c r="H683" i="11" s="1"/>
  <c r="H686" i="11" s="1"/>
  <c r="I660" i="6"/>
  <c r="H673" i="12"/>
  <c r="H674" i="12" s="1"/>
  <c r="H675" i="12" s="1"/>
  <c r="H683" i="12" s="1"/>
  <c r="H686" i="12" s="1"/>
  <c r="I670" i="6"/>
  <c r="I666" i="6"/>
  <c r="H673" i="14"/>
  <c r="H674" i="14" s="1"/>
  <c r="H675" i="14" s="1"/>
  <c r="H683" i="14" s="1"/>
  <c r="H686" i="14" s="1"/>
  <c r="H673" i="6"/>
  <c r="H674" i="6" s="1"/>
  <c r="I667" i="6"/>
  <c r="H673" i="7"/>
  <c r="H674" i="7" s="1"/>
  <c r="H675" i="7" s="1"/>
  <c r="H683" i="7" s="1"/>
  <c r="B685" i="7" s="1"/>
  <c r="E687" i="7" s="1"/>
  <c r="H673" i="10"/>
  <c r="H674" i="10" s="1"/>
  <c r="H675" i="10" s="1"/>
  <c r="H683" i="10" s="1"/>
  <c r="H686" i="10" s="1"/>
  <c r="I661" i="6"/>
  <c r="H672" i="6" s="1"/>
  <c r="H673" i="8"/>
  <c r="H674" i="8" s="1"/>
  <c r="H675" i="8" s="1"/>
  <c r="H683" i="8" s="1"/>
  <c r="H686" i="8" s="1"/>
  <c r="I668" i="6"/>
  <c r="H681" i="6" s="1"/>
  <c r="I669" i="6"/>
  <c r="I663" i="6"/>
  <c r="I662" i="6"/>
  <c r="K683" i="15"/>
  <c r="K686" i="15" s="1"/>
  <c r="K675" i="6"/>
  <c r="K683" i="11"/>
  <c r="K686" i="11" s="1"/>
  <c r="H683" i="15"/>
  <c r="H686" i="15" s="1"/>
  <c r="K683" i="8"/>
  <c r="K686" i="8" s="1"/>
  <c r="B683" i="11"/>
  <c r="B686" i="11" s="1"/>
  <c r="E681" i="8"/>
  <c r="E683" i="8" s="1"/>
  <c r="E686" i="8" s="1"/>
  <c r="H683" i="13"/>
  <c r="H686" i="13" s="1"/>
  <c r="K683" i="13"/>
  <c r="K686" i="13" s="1"/>
  <c r="B681" i="8"/>
  <c r="B683" i="8" s="1"/>
  <c r="B686" i="8" s="1"/>
  <c r="H685" i="13"/>
  <c r="H685" i="12"/>
  <c r="H687" i="12" s="1"/>
  <c r="B686" i="15"/>
  <c r="H685" i="15"/>
  <c r="H685" i="14"/>
  <c r="H685" i="9"/>
  <c r="H687" i="9" s="1"/>
  <c r="H687" i="7"/>
  <c r="H692" i="7" s="1"/>
  <c r="K725" i="7" s="1"/>
  <c r="B686" i="10"/>
  <c r="H685" i="10"/>
  <c r="K688" i="7"/>
  <c r="K692" i="7"/>
  <c r="B683" i="6"/>
  <c r="B686" i="6" s="1"/>
  <c r="E683" i="6"/>
  <c r="E686" i="6" s="1"/>
  <c r="B685" i="12" l="1"/>
  <c r="B687" i="12" s="1"/>
  <c r="B692" i="12" s="1"/>
  <c r="H675" i="6"/>
  <c r="K683" i="6"/>
  <c r="K686" i="6" s="1"/>
  <c r="B685" i="9"/>
  <c r="E687" i="9" s="1"/>
  <c r="E688" i="9" s="1"/>
  <c r="B685" i="10"/>
  <c r="E687" i="10" s="1"/>
  <c r="B685" i="14"/>
  <c r="B687" i="14" s="1"/>
  <c r="B688" i="14" s="1"/>
  <c r="B685" i="11"/>
  <c r="B687" i="11" s="1"/>
  <c r="B692" i="11" s="1"/>
  <c r="H686" i="7"/>
  <c r="B687" i="7"/>
  <c r="B688" i="7" s="1"/>
  <c r="B685" i="15"/>
  <c r="B687" i="15" s="1"/>
  <c r="B688" i="15" s="1"/>
  <c r="B685" i="8"/>
  <c r="E687" i="8" s="1"/>
  <c r="H696" i="8" s="1"/>
  <c r="I704" i="8" s="1"/>
  <c r="H716" i="8" s="1"/>
  <c r="H717" i="8" s="1"/>
  <c r="H685" i="11"/>
  <c r="H687" i="11" s="1"/>
  <c r="H692" i="11" s="1"/>
  <c r="K725" i="11" s="1"/>
  <c r="B688" i="12"/>
  <c r="B685" i="13"/>
  <c r="E687" i="13" s="1"/>
  <c r="E692" i="13" s="1"/>
  <c r="E725" i="13" s="1"/>
  <c r="H683" i="6"/>
  <c r="H685" i="8"/>
  <c r="H687" i="8" s="1"/>
  <c r="H688" i="8" s="1"/>
  <c r="H687" i="13"/>
  <c r="K687" i="13"/>
  <c r="E696" i="7"/>
  <c r="F707" i="7" s="1"/>
  <c r="K687" i="12"/>
  <c r="K692" i="12" s="1"/>
  <c r="H687" i="15"/>
  <c r="K687" i="15"/>
  <c r="B696" i="7"/>
  <c r="C707" i="7" s="1"/>
  <c r="K687" i="9"/>
  <c r="K692" i="9" s="1"/>
  <c r="H687" i="14"/>
  <c r="K687" i="14"/>
  <c r="H688" i="7"/>
  <c r="E696" i="12"/>
  <c r="H688" i="12"/>
  <c r="B696" i="12"/>
  <c r="H692" i="12"/>
  <c r="K725" i="12" s="1"/>
  <c r="H687" i="10"/>
  <c r="K687" i="10"/>
  <c r="B696" i="9"/>
  <c r="H692" i="9"/>
  <c r="K725" i="9" s="1"/>
  <c r="H688" i="9"/>
  <c r="E696" i="9"/>
  <c r="H696" i="7"/>
  <c r="E688" i="7"/>
  <c r="E692" i="7"/>
  <c r="E725" i="7" s="1"/>
  <c r="K696" i="7"/>
  <c r="H685" i="6"/>
  <c r="K696" i="9" l="1"/>
  <c r="L709" i="9" s="1"/>
  <c r="E687" i="12"/>
  <c r="K696" i="12" s="1"/>
  <c r="L708" i="12" s="1"/>
  <c r="B687" i="10"/>
  <c r="B688" i="10" s="1"/>
  <c r="H696" i="9"/>
  <c r="I710" i="9" s="1"/>
  <c r="E692" i="9"/>
  <c r="E725" i="9" s="1"/>
  <c r="B687" i="9"/>
  <c r="B692" i="9" s="1"/>
  <c r="E687" i="14"/>
  <c r="H696" i="14" s="1"/>
  <c r="I708" i="14" s="1"/>
  <c r="B692" i="14"/>
  <c r="E687" i="11"/>
  <c r="E692" i="11" s="1"/>
  <c r="E725" i="11" s="1"/>
  <c r="B692" i="7"/>
  <c r="B688" i="11"/>
  <c r="I706" i="8"/>
  <c r="E687" i="15"/>
  <c r="K696" i="15" s="1"/>
  <c r="L707" i="15" s="1"/>
  <c r="B692" i="15"/>
  <c r="I701" i="8"/>
  <c r="H712" i="8" s="1"/>
  <c r="I698" i="8"/>
  <c r="H719" i="8" s="1"/>
  <c r="H720" i="8" s="1"/>
  <c r="I700" i="8"/>
  <c r="I710" i="8"/>
  <c r="I699" i="8"/>
  <c r="I708" i="8"/>
  <c r="E692" i="8"/>
  <c r="E725" i="8" s="1"/>
  <c r="I709" i="8"/>
  <c r="I705" i="8"/>
  <c r="H718" i="8" s="1"/>
  <c r="I702" i="8"/>
  <c r="I707" i="8"/>
  <c r="I703" i="8"/>
  <c r="E688" i="8"/>
  <c r="K696" i="8"/>
  <c r="L710" i="8" s="1"/>
  <c r="K687" i="11"/>
  <c r="K688" i="11" s="1"/>
  <c r="B687" i="8"/>
  <c r="B688" i="8" s="1"/>
  <c r="E696" i="11"/>
  <c r="F703" i="11" s="1"/>
  <c r="H688" i="11"/>
  <c r="B696" i="11"/>
  <c r="C708" i="11" s="1"/>
  <c r="L701" i="12"/>
  <c r="K712" i="12" s="1"/>
  <c r="H696" i="12"/>
  <c r="I709" i="12" s="1"/>
  <c r="L699" i="12"/>
  <c r="H696" i="13"/>
  <c r="I708" i="13" s="1"/>
  <c r="K696" i="13"/>
  <c r="L708" i="13" s="1"/>
  <c r="E688" i="13"/>
  <c r="B687" i="13"/>
  <c r="B688" i="13" s="1"/>
  <c r="L699" i="9"/>
  <c r="L702" i="9"/>
  <c r="L707" i="9"/>
  <c r="L710" i="9"/>
  <c r="L703" i="9"/>
  <c r="L698" i="9"/>
  <c r="K719" i="9" s="1"/>
  <c r="K720" i="9" s="1"/>
  <c r="L706" i="9"/>
  <c r="L700" i="9"/>
  <c r="L704" i="9"/>
  <c r="K716" i="9" s="1"/>
  <c r="K717" i="9" s="1"/>
  <c r="L708" i="9"/>
  <c r="L701" i="9"/>
  <c r="K712" i="9" s="1"/>
  <c r="L705" i="9"/>
  <c r="K718" i="9" s="1"/>
  <c r="B696" i="8"/>
  <c r="C705" i="8" s="1"/>
  <c r="B718" i="8" s="1"/>
  <c r="K687" i="8"/>
  <c r="K692" i="8" s="1"/>
  <c r="H692" i="8"/>
  <c r="K725" i="8" s="1"/>
  <c r="H686" i="6"/>
  <c r="B685" i="6"/>
  <c r="E696" i="8"/>
  <c r="F708" i="8" s="1"/>
  <c r="E692" i="10"/>
  <c r="E725" i="10" s="1"/>
  <c r="K696" i="10"/>
  <c r="E688" i="10"/>
  <c r="H696" i="10"/>
  <c r="F703" i="7"/>
  <c r="F700" i="7"/>
  <c r="K688" i="13"/>
  <c r="K692" i="13"/>
  <c r="F701" i="7"/>
  <c r="E712" i="7" s="1"/>
  <c r="B696" i="13"/>
  <c r="H692" i="13"/>
  <c r="K725" i="13" s="1"/>
  <c r="E696" i="13"/>
  <c r="H688" i="13"/>
  <c r="F702" i="7"/>
  <c r="F706" i="7"/>
  <c r="F704" i="7"/>
  <c r="E716" i="7" s="1"/>
  <c r="E717" i="7" s="1"/>
  <c r="F705" i="7"/>
  <c r="E718" i="7" s="1"/>
  <c r="F708" i="7"/>
  <c r="F710" i="7"/>
  <c r="F709" i="7"/>
  <c r="C709" i="7"/>
  <c r="F698" i="7"/>
  <c r="E719" i="7" s="1"/>
  <c r="E720" i="7" s="1"/>
  <c r="F699" i="7"/>
  <c r="K688" i="9"/>
  <c r="K688" i="12"/>
  <c r="C701" i="7"/>
  <c r="B712" i="7" s="1"/>
  <c r="K688" i="15"/>
  <c r="K692" i="15"/>
  <c r="C704" i="7"/>
  <c r="B716" i="7" s="1"/>
  <c r="B717" i="7" s="1"/>
  <c r="B696" i="15"/>
  <c r="H692" i="15"/>
  <c r="K725" i="15" s="1"/>
  <c r="H688" i="15"/>
  <c r="E696" i="15"/>
  <c r="C705" i="7"/>
  <c r="B718" i="7" s="1"/>
  <c r="C700" i="7"/>
  <c r="C708" i="7"/>
  <c r="B696" i="14"/>
  <c r="H692" i="14"/>
  <c r="K725" i="14" s="1"/>
  <c r="E696" i="14"/>
  <c r="H688" i="14"/>
  <c r="C698" i="7"/>
  <c r="B719" i="7" s="1"/>
  <c r="B720" i="7" s="1"/>
  <c r="C702" i="7"/>
  <c r="C706" i="7"/>
  <c r="C710" i="7"/>
  <c r="C699" i="7"/>
  <c r="C703" i="7"/>
  <c r="K692" i="14"/>
  <c r="K688" i="14"/>
  <c r="C710" i="12"/>
  <c r="C709" i="12"/>
  <c r="C708" i="12"/>
  <c r="C707" i="12"/>
  <c r="C706" i="12"/>
  <c r="C705" i="12"/>
  <c r="B718" i="12" s="1"/>
  <c r="C704" i="12"/>
  <c r="B716" i="12" s="1"/>
  <c r="B717" i="12" s="1"/>
  <c r="C703" i="12"/>
  <c r="C702" i="12"/>
  <c r="C701" i="12"/>
  <c r="B712" i="12" s="1"/>
  <c r="C700" i="12"/>
  <c r="C699" i="12"/>
  <c r="C698" i="12"/>
  <c r="B719" i="12" s="1"/>
  <c r="B720" i="12" s="1"/>
  <c r="F710" i="12"/>
  <c r="F709" i="12"/>
  <c r="F708" i="12"/>
  <c r="F707" i="12"/>
  <c r="F706" i="12"/>
  <c r="F705" i="12"/>
  <c r="E718" i="12" s="1"/>
  <c r="F704" i="12"/>
  <c r="E716" i="12" s="1"/>
  <c r="E717" i="12" s="1"/>
  <c r="F703" i="12"/>
  <c r="F702" i="12"/>
  <c r="F701" i="12"/>
  <c r="E712" i="12" s="1"/>
  <c r="F700" i="12"/>
  <c r="F699" i="12"/>
  <c r="F698" i="12"/>
  <c r="E719" i="12" s="1"/>
  <c r="E720" i="12" s="1"/>
  <c r="K692" i="10"/>
  <c r="K688" i="10"/>
  <c r="B696" i="10"/>
  <c r="E696" i="10"/>
  <c r="H688" i="10"/>
  <c r="H692" i="10"/>
  <c r="K725" i="10" s="1"/>
  <c r="F710" i="9"/>
  <c r="F709" i="9"/>
  <c r="F708" i="9"/>
  <c r="F707" i="9"/>
  <c r="F706" i="9"/>
  <c r="F705" i="9"/>
  <c r="E718" i="9" s="1"/>
  <c r="F704" i="9"/>
  <c r="E716" i="9" s="1"/>
  <c r="E717" i="9" s="1"/>
  <c r="F703" i="9"/>
  <c r="F702" i="9"/>
  <c r="F701" i="9"/>
  <c r="E712" i="9" s="1"/>
  <c r="F700" i="9"/>
  <c r="F699" i="9"/>
  <c r="F698" i="9"/>
  <c r="E719" i="9" s="1"/>
  <c r="E720" i="9" s="1"/>
  <c r="C710" i="9"/>
  <c r="C708" i="9"/>
  <c r="C706" i="9"/>
  <c r="C704" i="9"/>
  <c r="B716" i="9" s="1"/>
  <c r="B717" i="9" s="1"/>
  <c r="C702" i="9"/>
  <c r="C700" i="9"/>
  <c r="C698" i="9"/>
  <c r="B719" i="9" s="1"/>
  <c r="B720" i="9" s="1"/>
  <c r="C709" i="9"/>
  <c r="C705" i="9"/>
  <c r="B718" i="9" s="1"/>
  <c r="C701" i="9"/>
  <c r="B712" i="9" s="1"/>
  <c r="C707" i="9"/>
  <c r="C703" i="9"/>
  <c r="C699" i="9"/>
  <c r="L710" i="7"/>
  <c r="L708" i="7"/>
  <c r="L706" i="7"/>
  <c r="L704" i="7"/>
  <c r="K716" i="7" s="1"/>
  <c r="K717" i="7" s="1"/>
  <c r="L702" i="7"/>
  <c r="L700" i="7"/>
  <c r="L698" i="7"/>
  <c r="K719" i="7" s="1"/>
  <c r="K720" i="7" s="1"/>
  <c r="L709" i="7"/>
  <c r="L705" i="7"/>
  <c r="K718" i="7" s="1"/>
  <c r="L701" i="7"/>
  <c r="K712" i="7" s="1"/>
  <c r="L707" i="7"/>
  <c r="L703" i="7"/>
  <c r="L699" i="7"/>
  <c r="I710" i="7"/>
  <c r="I709" i="7"/>
  <c r="I708" i="7"/>
  <c r="I707" i="7"/>
  <c r="I706" i="7"/>
  <c r="I705" i="7"/>
  <c r="H718" i="7" s="1"/>
  <c r="I704" i="7"/>
  <c r="H716" i="7" s="1"/>
  <c r="H717" i="7" s="1"/>
  <c r="I703" i="7"/>
  <c r="I702" i="7"/>
  <c r="I701" i="7"/>
  <c r="H712" i="7" s="1"/>
  <c r="I700" i="7"/>
  <c r="I699" i="7"/>
  <c r="I698" i="7"/>
  <c r="H719" i="7" s="1"/>
  <c r="H720" i="7" s="1"/>
  <c r="K687" i="6"/>
  <c r="H687" i="6"/>
  <c r="L700" i="12" l="1"/>
  <c r="L705" i="12"/>
  <c r="K718" i="12" s="1"/>
  <c r="L710" i="12"/>
  <c r="I701" i="9"/>
  <c r="H712" i="9" s="1"/>
  <c r="L704" i="12"/>
  <c r="K716" i="12" s="1"/>
  <c r="K717" i="12" s="1"/>
  <c r="L698" i="12"/>
  <c r="K719" i="12" s="1"/>
  <c r="K720" i="12" s="1"/>
  <c r="B692" i="10"/>
  <c r="E692" i="12"/>
  <c r="E725" i="12" s="1"/>
  <c r="L703" i="12"/>
  <c r="L702" i="12"/>
  <c r="L709" i="12"/>
  <c r="L707" i="12"/>
  <c r="L706" i="12"/>
  <c r="E688" i="12"/>
  <c r="I699" i="9"/>
  <c r="I703" i="9"/>
  <c r="I707" i="9"/>
  <c r="I704" i="9"/>
  <c r="H716" i="9" s="1"/>
  <c r="H717" i="9" s="1"/>
  <c r="I702" i="9"/>
  <c r="I708" i="9"/>
  <c r="I700" i="9"/>
  <c r="I702" i="14"/>
  <c r="I707" i="14"/>
  <c r="I698" i="14"/>
  <c r="H719" i="14" s="1"/>
  <c r="H720" i="14" s="1"/>
  <c r="B688" i="9"/>
  <c r="I709" i="9"/>
  <c r="I705" i="9"/>
  <c r="H718" i="9" s="1"/>
  <c r="I706" i="9"/>
  <c r="I698" i="9"/>
  <c r="H719" i="9" s="1"/>
  <c r="H720" i="9" s="1"/>
  <c r="E692" i="14"/>
  <c r="E725" i="14" s="1"/>
  <c r="I703" i="14"/>
  <c r="I701" i="14"/>
  <c r="H712" i="14" s="1"/>
  <c r="I704" i="14"/>
  <c r="H716" i="14" s="1"/>
  <c r="H717" i="14" s="1"/>
  <c r="I699" i="14"/>
  <c r="K696" i="14"/>
  <c r="L707" i="14" s="1"/>
  <c r="I705" i="14"/>
  <c r="H718" i="14" s="1"/>
  <c r="I709" i="14"/>
  <c r="I706" i="14"/>
  <c r="I700" i="14"/>
  <c r="E688" i="14"/>
  <c r="I710" i="14"/>
  <c r="L698" i="15"/>
  <c r="K719" i="15" s="1"/>
  <c r="K720" i="15" s="1"/>
  <c r="H696" i="11"/>
  <c r="I710" i="11" s="1"/>
  <c r="K696" i="11"/>
  <c r="L707" i="11" s="1"/>
  <c r="E688" i="11"/>
  <c r="E692" i="15"/>
  <c r="E725" i="15" s="1"/>
  <c r="L709" i="15"/>
  <c r="E688" i="15"/>
  <c r="L706" i="15"/>
  <c r="L704" i="15"/>
  <c r="K716" i="15" s="1"/>
  <c r="K717" i="15" s="1"/>
  <c r="L703" i="15"/>
  <c r="L708" i="15"/>
  <c r="L709" i="8"/>
  <c r="L699" i="15"/>
  <c r="L702" i="15"/>
  <c r="L700" i="15"/>
  <c r="L705" i="15"/>
  <c r="K718" i="15" s="1"/>
  <c r="L710" i="15"/>
  <c r="H696" i="15"/>
  <c r="I699" i="15" s="1"/>
  <c r="L701" i="15"/>
  <c r="K712" i="15" s="1"/>
  <c r="H721" i="8"/>
  <c r="L708" i="8"/>
  <c r="L702" i="8"/>
  <c r="L699" i="8"/>
  <c r="L706" i="8"/>
  <c r="L705" i="8"/>
  <c r="K718" i="8" s="1"/>
  <c r="L707" i="8"/>
  <c r="F698" i="11"/>
  <c r="E719" i="11" s="1"/>
  <c r="E720" i="11" s="1"/>
  <c r="B692" i="8"/>
  <c r="L698" i="8"/>
  <c r="K719" i="8" s="1"/>
  <c r="K720" i="8" s="1"/>
  <c r="L701" i="8"/>
  <c r="K712" i="8" s="1"/>
  <c r="L700" i="8"/>
  <c r="L704" i="8"/>
  <c r="K716" i="8" s="1"/>
  <c r="K717" i="8" s="1"/>
  <c r="L703" i="8"/>
  <c r="K692" i="11"/>
  <c r="F701" i="11"/>
  <c r="E712" i="11" s="1"/>
  <c r="C709" i="11"/>
  <c r="C707" i="11"/>
  <c r="I708" i="12"/>
  <c r="F702" i="11"/>
  <c r="F706" i="11"/>
  <c r="F700" i="11"/>
  <c r="F699" i="11"/>
  <c r="F704" i="11"/>
  <c r="E716" i="11" s="1"/>
  <c r="E717" i="11" s="1"/>
  <c r="F708" i="11"/>
  <c r="F705" i="11"/>
  <c r="E718" i="11" s="1"/>
  <c r="F709" i="11"/>
  <c r="F707" i="11"/>
  <c r="F710" i="11"/>
  <c r="C700" i="11"/>
  <c r="C698" i="11"/>
  <c r="B719" i="11" s="1"/>
  <c r="B720" i="11" s="1"/>
  <c r="C705" i="11"/>
  <c r="B718" i="11" s="1"/>
  <c r="C703" i="11"/>
  <c r="C706" i="11"/>
  <c r="C704" i="11"/>
  <c r="B716" i="11" s="1"/>
  <c r="B717" i="11" s="1"/>
  <c r="C701" i="11"/>
  <c r="B712" i="11" s="1"/>
  <c r="C699" i="11"/>
  <c r="C702" i="11"/>
  <c r="C710" i="11"/>
  <c r="I699" i="12"/>
  <c r="I702" i="12"/>
  <c r="I704" i="12"/>
  <c r="H716" i="12" s="1"/>
  <c r="H717" i="12" s="1"/>
  <c r="I700" i="13"/>
  <c r="I707" i="13"/>
  <c r="I705" i="12"/>
  <c r="H718" i="12" s="1"/>
  <c r="I703" i="12"/>
  <c r="I707" i="12"/>
  <c r="I710" i="12"/>
  <c r="I701" i="12"/>
  <c r="H712" i="12" s="1"/>
  <c r="I700" i="12"/>
  <c r="I698" i="12"/>
  <c r="H719" i="12" s="1"/>
  <c r="H720" i="12" s="1"/>
  <c r="I706" i="12"/>
  <c r="L705" i="13"/>
  <c r="K718" i="13" s="1"/>
  <c r="L699" i="13"/>
  <c r="I706" i="13"/>
  <c r="I703" i="13"/>
  <c r="I709" i="13"/>
  <c r="I702" i="13"/>
  <c r="L709" i="13"/>
  <c r="L710" i="13"/>
  <c r="L702" i="13"/>
  <c r="I699" i="13"/>
  <c r="I698" i="13"/>
  <c r="H719" i="13" s="1"/>
  <c r="H720" i="13" s="1"/>
  <c r="I701" i="13"/>
  <c r="H712" i="13" s="1"/>
  <c r="B692" i="13"/>
  <c r="L703" i="13"/>
  <c r="L701" i="13"/>
  <c r="K712" i="13" s="1"/>
  <c r="I704" i="13"/>
  <c r="H716" i="13" s="1"/>
  <c r="H717" i="13" s="1"/>
  <c r="I710" i="13"/>
  <c r="I705" i="13"/>
  <c r="H718" i="13" s="1"/>
  <c r="L706" i="13"/>
  <c r="L704" i="13"/>
  <c r="K716" i="13" s="1"/>
  <c r="K717" i="13" s="1"/>
  <c r="L700" i="13"/>
  <c r="L707" i="13"/>
  <c r="L698" i="13"/>
  <c r="K719" i="13" s="1"/>
  <c r="K720" i="13" s="1"/>
  <c r="C701" i="8"/>
  <c r="B712" i="8" s="1"/>
  <c r="K721" i="9"/>
  <c r="K688" i="8"/>
  <c r="C704" i="8"/>
  <c r="B716" i="8" s="1"/>
  <c r="B717" i="8" s="1"/>
  <c r="C708" i="8"/>
  <c r="C710" i="8"/>
  <c r="C700" i="8"/>
  <c r="C703" i="8"/>
  <c r="C707" i="8"/>
  <c r="C698" i="8"/>
  <c r="B719" i="8" s="1"/>
  <c r="B720" i="8" s="1"/>
  <c r="C706" i="8"/>
  <c r="C702" i="8"/>
  <c r="C709" i="8"/>
  <c r="C699" i="8"/>
  <c r="F698" i="8"/>
  <c r="E719" i="8" s="1"/>
  <c r="E720" i="8" s="1"/>
  <c r="F706" i="8"/>
  <c r="F709" i="8"/>
  <c r="F702" i="8"/>
  <c r="F710" i="8"/>
  <c r="F701" i="8"/>
  <c r="E712" i="8" s="1"/>
  <c r="F705" i="8"/>
  <c r="E718" i="8" s="1"/>
  <c r="E687" i="6"/>
  <c r="B687" i="6"/>
  <c r="F699" i="8"/>
  <c r="F703" i="8"/>
  <c r="F707" i="8"/>
  <c r="F700" i="8"/>
  <c r="F704" i="8"/>
  <c r="E716" i="8" s="1"/>
  <c r="E717" i="8" s="1"/>
  <c r="I708" i="10"/>
  <c r="I704" i="10"/>
  <c r="H716" i="10" s="1"/>
  <c r="H717" i="10" s="1"/>
  <c r="I700" i="10"/>
  <c r="I710" i="10"/>
  <c r="I702" i="10"/>
  <c r="I709" i="10"/>
  <c r="I705" i="10"/>
  <c r="H718" i="10" s="1"/>
  <c r="I701" i="10"/>
  <c r="H712" i="10" s="1"/>
  <c r="I707" i="10"/>
  <c r="I703" i="10"/>
  <c r="I699" i="10"/>
  <c r="I706" i="10"/>
  <c r="I698" i="10"/>
  <c r="H719" i="10" s="1"/>
  <c r="H720" i="10" s="1"/>
  <c r="L704" i="10"/>
  <c r="K716" i="10" s="1"/>
  <c r="K717" i="10" s="1"/>
  <c r="L709" i="10"/>
  <c r="L701" i="10"/>
  <c r="K712" i="10" s="1"/>
  <c r="L707" i="10"/>
  <c r="L708" i="10"/>
  <c r="L705" i="10"/>
  <c r="K718" i="10" s="1"/>
  <c r="L706" i="10"/>
  <c r="L698" i="10"/>
  <c r="K719" i="10" s="1"/>
  <c r="K720" i="10" s="1"/>
  <c r="L703" i="10"/>
  <c r="L710" i="10"/>
  <c r="L702" i="10"/>
  <c r="L699" i="10"/>
  <c r="L700" i="10"/>
  <c r="F708" i="13"/>
  <c r="F700" i="13"/>
  <c r="F701" i="13"/>
  <c r="E712" i="13" s="1"/>
  <c r="F706" i="13"/>
  <c r="F698" i="13"/>
  <c r="E719" i="13" s="1"/>
  <c r="E720" i="13" s="1"/>
  <c r="F703" i="13"/>
  <c r="F704" i="13"/>
  <c r="E716" i="13" s="1"/>
  <c r="E717" i="13" s="1"/>
  <c r="F709" i="13"/>
  <c r="F699" i="13"/>
  <c r="F710" i="13"/>
  <c r="F702" i="13"/>
  <c r="F705" i="13"/>
  <c r="E718" i="13" s="1"/>
  <c r="F707" i="13"/>
  <c r="C710" i="13"/>
  <c r="C706" i="13"/>
  <c r="C702" i="13"/>
  <c r="C698" i="13"/>
  <c r="B719" i="13" s="1"/>
  <c r="B720" i="13" s="1"/>
  <c r="C709" i="13"/>
  <c r="C705" i="13"/>
  <c r="B718" i="13" s="1"/>
  <c r="C701" i="13"/>
  <c r="B712" i="13" s="1"/>
  <c r="C708" i="13"/>
  <c r="C704" i="13"/>
  <c r="B716" i="13" s="1"/>
  <c r="B717" i="13" s="1"/>
  <c r="C700" i="13"/>
  <c r="C707" i="13"/>
  <c r="C703" i="13"/>
  <c r="C699" i="13"/>
  <c r="E721" i="7"/>
  <c r="K721" i="7"/>
  <c r="B721" i="7"/>
  <c r="F710" i="15"/>
  <c r="F709" i="15"/>
  <c r="F708" i="15"/>
  <c r="F707" i="15"/>
  <c r="F706" i="15"/>
  <c r="F705" i="15"/>
  <c r="E718" i="15" s="1"/>
  <c r="F704" i="15"/>
  <c r="E716" i="15" s="1"/>
  <c r="E717" i="15" s="1"/>
  <c r="F703" i="15"/>
  <c r="F702" i="15"/>
  <c r="F701" i="15"/>
  <c r="E712" i="15" s="1"/>
  <c r="F700" i="15"/>
  <c r="F699" i="15"/>
  <c r="F698" i="15"/>
  <c r="E719" i="15" s="1"/>
  <c r="E720" i="15" s="1"/>
  <c r="C709" i="15"/>
  <c r="C707" i="15"/>
  <c r="C705" i="15"/>
  <c r="B718" i="15" s="1"/>
  <c r="C703" i="15"/>
  <c r="C701" i="15"/>
  <c r="B712" i="15" s="1"/>
  <c r="C699" i="15"/>
  <c r="C706" i="15"/>
  <c r="C698" i="15"/>
  <c r="B719" i="15" s="1"/>
  <c r="B720" i="15" s="1"/>
  <c r="C708" i="15"/>
  <c r="C700" i="15"/>
  <c r="C702" i="15"/>
  <c r="C704" i="15"/>
  <c r="B716" i="15" s="1"/>
  <c r="B717" i="15" s="1"/>
  <c r="C710" i="15"/>
  <c r="F710" i="14"/>
  <c r="F708" i="14"/>
  <c r="F706" i="14"/>
  <c r="F704" i="14"/>
  <c r="E716" i="14" s="1"/>
  <c r="E717" i="14" s="1"/>
  <c r="F702" i="14"/>
  <c r="F700" i="14"/>
  <c r="F698" i="14"/>
  <c r="E719" i="14" s="1"/>
  <c r="E720" i="14" s="1"/>
  <c r="F705" i="14"/>
  <c r="E718" i="14" s="1"/>
  <c r="F709" i="14"/>
  <c r="F701" i="14"/>
  <c r="E712" i="14" s="1"/>
  <c r="F707" i="14"/>
  <c r="F703" i="14"/>
  <c r="F699" i="14"/>
  <c r="C710" i="14"/>
  <c r="C709" i="14"/>
  <c r="C708" i="14"/>
  <c r="C707" i="14"/>
  <c r="C706" i="14"/>
  <c r="C705" i="14"/>
  <c r="B718" i="14" s="1"/>
  <c r="C704" i="14"/>
  <c r="B716" i="14" s="1"/>
  <c r="B717" i="14" s="1"/>
  <c r="C703" i="14"/>
  <c r="C702" i="14"/>
  <c r="C701" i="14"/>
  <c r="B712" i="14" s="1"/>
  <c r="C700" i="14"/>
  <c r="C699" i="14"/>
  <c r="C698" i="14"/>
  <c r="B719" i="14" s="1"/>
  <c r="B720" i="14" s="1"/>
  <c r="B721" i="12"/>
  <c r="E721" i="12"/>
  <c r="B721" i="9"/>
  <c r="C710" i="10"/>
  <c r="C709" i="10"/>
  <c r="C708" i="10"/>
  <c r="C707" i="10"/>
  <c r="C706" i="10"/>
  <c r="C705" i="10"/>
  <c r="B718" i="10" s="1"/>
  <c r="C704" i="10"/>
  <c r="B716" i="10" s="1"/>
  <c r="B717" i="10" s="1"/>
  <c r="C703" i="10"/>
  <c r="C702" i="10"/>
  <c r="C701" i="10"/>
  <c r="B712" i="10" s="1"/>
  <c r="C700" i="10"/>
  <c r="C699" i="10"/>
  <c r="C698" i="10"/>
  <c r="B719" i="10" s="1"/>
  <c r="B720" i="10" s="1"/>
  <c r="F709" i="10"/>
  <c r="F707" i="10"/>
  <c r="F705" i="10"/>
  <c r="E718" i="10" s="1"/>
  <c r="F703" i="10"/>
  <c r="F701" i="10"/>
  <c r="E712" i="10" s="1"/>
  <c r="F699" i="10"/>
  <c r="F710" i="10"/>
  <c r="F708" i="10"/>
  <c r="F706" i="10"/>
  <c r="F704" i="10"/>
  <c r="E716" i="10" s="1"/>
  <c r="E717" i="10" s="1"/>
  <c r="F702" i="10"/>
  <c r="F700" i="10"/>
  <c r="F698" i="10"/>
  <c r="E719" i="10" s="1"/>
  <c r="E720" i="10" s="1"/>
  <c r="E721" i="9"/>
  <c r="H721" i="7"/>
  <c r="H688" i="6"/>
  <c r="H692" i="6"/>
  <c r="K725" i="6" s="1"/>
  <c r="E696" i="6"/>
  <c r="E713" i="15" s="1"/>
  <c r="E714" i="15" s="1"/>
  <c r="B696" i="6"/>
  <c r="B713" i="15" s="1"/>
  <c r="B714" i="15" s="1"/>
  <c r="K688" i="6"/>
  <c r="K692" i="6"/>
  <c r="H721" i="14" l="1"/>
  <c r="K721" i="12"/>
  <c r="I701" i="11"/>
  <c r="H712" i="11" s="1"/>
  <c r="L703" i="14"/>
  <c r="H721" i="9"/>
  <c r="L704" i="14"/>
  <c r="K716" i="14" s="1"/>
  <c r="K717" i="14" s="1"/>
  <c r="L700" i="14"/>
  <c r="L702" i="14"/>
  <c r="L708" i="14"/>
  <c r="L701" i="14"/>
  <c r="K712" i="14" s="1"/>
  <c r="L710" i="14"/>
  <c r="L706" i="14"/>
  <c r="L698" i="14"/>
  <c r="K719" i="14" s="1"/>
  <c r="K720" i="14" s="1"/>
  <c r="L699" i="14"/>
  <c r="L709" i="14"/>
  <c r="L705" i="14"/>
  <c r="K718" i="14" s="1"/>
  <c r="K721" i="15"/>
  <c r="I700" i="11"/>
  <c r="I706" i="11"/>
  <c r="I698" i="11"/>
  <c r="H719" i="11" s="1"/>
  <c r="H720" i="11" s="1"/>
  <c r="I707" i="11"/>
  <c r="I702" i="11"/>
  <c r="I705" i="11"/>
  <c r="H718" i="11" s="1"/>
  <c r="I708" i="11"/>
  <c r="I703" i="11"/>
  <c r="I704" i="11"/>
  <c r="H716" i="11" s="1"/>
  <c r="H717" i="11" s="1"/>
  <c r="I699" i="11"/>
  <c r="I709" i="11"/>
  <c r="L710" i="11"/>
  <c r="L704" i="11"/>
  <c r="K716" i="11" s="1"/>
  <c r="K717" i="11" s="1"/>
  <c r="L700" i="11"/>
  <c r="L702" i="11"/>
  <c r="L699" i="11"/>
  <c r="L701" i="11"/>
  <c r="K712" i="11" s="1"/>
  <c r="L709" i="11"/>
  <c r="L708" i="11"/>
  <c r="L705" i="11"/>
  <c r="K718" i="11" s="1"/>
  <c r="L698" i="11"/>
  <c r="K719" i="11" s="1"/>
  <c r="K720" i="11" s="1"/>
  <c r="L706" i="11"/>
  <c r="L703" i="11"/>
  <c r="I704" i="15"/>
  <c r="H716" i="15" s="1"/>
  <c r="H717" i="15" s="1"/>
  <c r="I701" i="15"/>
  <c r="H712" i="15" s="1"/>
  <c r="I698" i="15"/>
  <c r="H719" i="15" s="1"/>
  <c r="H720" i="15" s="1"/>
  <c r="I702" i="15"/>
  <c r="I700" i="15"/>
  <c r="I709" i="15"/>
  <c r="I710" i="15"/>
  <c r="I707" i="15"/>
  <c r="I705" i="15"/>
  <c r="H718" i="15" s="1"/>
  <c r="I703" i="15"/>
  <c r="I706" i="15"/>
  <c r="I708" i="15"/>
  <c r="E721" i="11"/>
  <c r="K721" i="8"/>
  <c r="B721" i="11"/>
  <c r="H721" i="12"/>
  <c r="H721" i="13"/>
  <c r="K721" i="13"/>
  <c r="B721" i="13"/>
  <c r="B721" i="8"/>
  <c r="K721" i="14"/>
  <c r="E721" i="8"/>
  <c r="E688" i="6"/>
  <c r="H696" i="6"/>
  <c r="E692" i="6"/>
  <c r="E725" i="6" s="1"/>
  <c r="K696" i="6"/>
  <c r="B692" i="6"/>
  <c r="B688" i="6"/>
  <c r="K721" i="10"/>
  <c r="H721" i="10"/>
  <c r="E721" i="13"/>
  <c r="B721" i="15"/>
  <c r="B721" i="14"/>
  <c r="E715" i="15"/>
  <c r="B715" i="15"/>
  <c r="E721" i="15"/>
  <c r="B713" i="13"/>
  <c r="B714" i="13" s="1"/>
  <c r="B715" i="13" s="1"/>
  <c r="B713" i="14"/>
  <c r="B714" i="14" s="1"/>
  <c r="B715" i="14" s="1"/>
  <c r="E713" i="13"/>
  <c r="E714" i="13" s="1"/>
  <c r="E715" i="13" s="1"/>
  <c r="E713" i="14"/>
  <c r="E714" i="14" s="1"/>
  <c r="E715" i="14" s="1"/>
  <c r="E721" i="14"/>
  <c r="B713" i="11"/>
  <c r="B714" i="11" s="1"/>
  <c r="B715" i="11" s="1"/>
  <c r="B713" i="12"/>
  <c r="B714" i="12" s="1"/>
  <c r="B715" i="12" s="1"/>
  <c r="B723" i="12" s="1"/>
  <c r="E713" i="11"/>
  <c r="E714" i="11" s="1"/>
  <c r="E715" i="11" s="1"/>
  <c r="E713" i="12"/>
  <c r="E714" i="12" s="1"/>
  <c r="E715" i="12" s="1"/>
  <c r="E723" i="12" s="1"/>
  <c r="E726" i="12" s="1"/>
  <c r="E721" i="10"/>
  <c r="B713" i="9"/>
  <c r="B714" i="9" s="1"/>
  <c r="B715" i="9" s="1"/>
  <c r="B723" i="9" s="1"/>
  <c r="B726" i="9" s="1"/>
  <c r="B713" i="10"/>
  <c r="B714" i="10" s="1"/>
  <c r="B715" i="10" s="1"/>
  <c r="E713" i="9"/>
  <c r="E714" i="9" s="1"/>
  <c r="E715" i="9" s="1"/>
  <c r="E723" i="9" s="1"/>
  <c r="E726" i="9" s="1"/>
  <c r="E713" i="10"/>
  <c r="E714" i="10" s="1"/>
  <c r="E715" i="10" s="1"/>
  <c r="E723" i="10" s="1"/>
  <c r="E726" i="10" s="1"/>
  <c r="B721" i="10"/>
  <c r="E713" i="7"/>
  <c r="E714" i="7" s="1"/>
  <c r="E715" i="7" s="1"/>
  <c r="E723" i="7" s="1"/>
  <c r="E726" i="7" s="1"/>
  <c r="E713" i="8"/>
  <c r="E714" i="8" s="1"/>
  <c r="E715" i="8" s="1"/>
  <c r="B713" i="7"/>
  <c r="B714" i="7" s="1"/>
  <c r="B715" i="7" s="1"/>
  <c r="B723" i="7" s="1"/>
  <c r="B726" i="7" s="1"/>
  <c r="B713" i="8"/>
  <c r="B714" i="8" s="1"/>
  <c r="B715" i="8" s="1"/>
  <c r="E713" i="6"/>
  <c r="E714" i="6" s="1"/>
  <c r="F703" i="6"/>
  <c r="F708" i="6"/>
  <c r="F700" i="6"/>
  <c r="F709" i="6"/>
  <c r="F701" i="6"/>
  <c r="E712" i="6" s="1"/>
  <c r="F706" i="6"/>
  <c r="F698" i="6"/>
  <c r="E719" i="6" s="1"/>
  <c r="E720" i="6" s="1"/>
  <c r="F705" i="6"/>
  <c r="E718" i="6" s="1"/>
  <c r="F710" i="6"/>
  <c r="F702" i="6"/>
  <c r="F707" i="6"/>
  <c r="F699" i="6"/>
  <c r="F704" i="6"/>
  <c r="E716" i="6" s="1"/>
  <c r="E717" i="6" s="1"/>
  <c r="C708" i="6"/>
  <c r="C704" i="6"/>
  <c r="B716" i="6" s="1"/>
  <c r="B717" i="6" s="1"/>
  <c r="C700" i="6"/>
  <c r="C707" i="6"/>
  <c r="C703" i="6"/>
  <c r="C699" i="6"/>
  <c r="C710" i="6"/>
  <c r="C706" i="6"/>
  <c r="C702" i="6"/>
  <c r="C698" i="6"/>
  <c r="B719" i="6" s="1"/>
  <c r="B720" i="6" s="1"/>
  <c r="C709" i="6"/>
  <c r="C705" i="6"/>
  <c r="B718" i="6" s="1"/>
  <c r="C701" i="6"/>
  <c r="B712" i="6" s="1"/>
  <c r="B713" i="6"/>
  <c r="B714" i="6" s="1"/>
  <c r="H721" i="11" l="1"/>
  <c r="B723" i="13"/>
  <c r="B726" i="13" s="1"/>
  <c r="K721" i="11"/>
  <c r="H721" i="15"/>
  <c r="E723" i="11"/>
  <c r="E726" i="11" s="1"/>
  <c r="B723" i="11"/>
  <c r="B726" i="11" s="1"/>
  <c r="B723" i="8"/>
  <c r="B726" i="8" s="1"/>
  <c r="E723" i="8"/>
  <c r="E726" i="8" s="1"/>
  <c r="I701" i="6"/>
  <c r="H712" i="6" s="1"/>
  <c r="I705" i="6"/>
  <c r="H718" i="6" s="1"/>
  <c r="I709" i="6"/>
  <c r="H713" i="15"/>
  <c r="H714" i="15" s="1"/>
  <c r="H715" i="15" s="1"/>
  <c r="H713" i="13"/>
  <c r="H714" i="13" s="1"/>
  <c r="H715" i="13" s="1"/>
  <c r="H723" i="13" s="1"/>
  <c r="I698" i="6"/>
  <c r="H719" i="6" s="1"/>
  <c r="H720" i="6" s="1"/>
  <c r="H713" i="11"/>
  <c r="H714" i="11" s="1"/>
  <c r="H715" i="11" s="1"/>
  <c r="I703" i="6"/>
  <c r="I708" i="6"/>
  <c r="H713" i="9"/>
  <c r="H714" i="9" s="1"/>
  <c r="H715" i="9" s="1"/>
  <c r="H723" i="9" s="1"/>
  <c r="I704" i="6"/>
  <c r="H716" i="6" s="1"/>
  <c r="H717" i="6" s="1"/>
  <c r="H713" i="7"/>
  <c r="H714" i="7" s="1"/>
  <c r="H715" i="7" s="1"/>
  <c r="H723" i="7" s="1"/>
  <c r="H726" i="7" s="1"/>
  <c r="I706" i="6"/>
  <c r="H713" i="12"/>
  <c r="H714" i="12" s="1"/>
  <c r="H715" i="12" s="1"/>
  <c r="H723" i="12" s="1"/>
  <c r="I707" i="6"/>
  <c r="H713" i="8"/>
  <c r="H714" i="8" s="1"/>
  <c r="H715" i="8" s="1"/>
  <c r="H723" i="8" s="1"/>
  <c r="H713" i="10"/>
  <c r="H714" i="10" s="1"/>
  <c r="H715" i="10" s="1"/>
  <c r="H723" i="10" s="1"/>
  <c r="H713" i="6"/>
  <c r="H714" i="6" s="1"/>
  <c r="I710" i="6"/>
  <c r="I702" i="6"/>
  <c r="I700" i="6"/>
  <c r="H713" i="14"/>
  <c r="H714" i="14" s="1"/>
  <c r="H715" i="14" s="1"/>
  <c r="H723" i="14" s="1"/>
  <c r="I699" i="6"/>
  <c r="K713" i="15"/>
  <c r="K714" i="15" s="1"/>
  <c r="K715" i="15" s="1"/>
  <c r="K723" i="15" s="1"/>
  <c r="K726" i="15" s="1"/>
  <c r="L703" i="6"/>
  <c r="K713" i="6"/>
  <c r="K714" i="6" s="1"/>
  <c r="K713" i="11"/>
  <c r="K714" i="11" s="1"/>
  <c r="K715" i="11" s="1"/>
  <c r="K723" i="11" s="1"/>
  <c r="K713" i="7"/>
  <c r="K714" i="7" s="1"/>
  <c r="K715" i="7" s="1"/>
  <c r="K723" i="7" s="1"/>
  <c r="K726" i="7" s="1"/>
  <c r="L710" i="6"/>
  <c r="L704" i="6"/>
  <c r="K716" i="6" s="1"/>
  <c r="K717" i="6" s="1"/>
  <c r="K713" i="10"/>
  <c r="K714" i="10" s="1"/>
  <c r="K715" i="10" s="1"/>
  <c r="K723" i="10" s="1"/>
  <c r="K726" i="10" s="1"/>
  <c r="L701" i="6"/>
  <c r="K712" i="6" s="1"/>
  <c r="K713" i="9"/>
  <c r="K714" i="9" s="1"/>
  <c r="K715" i="9" s="1"/>
  <c r="K723" i="9" s="1"/>
  <c r="K726" i="9" s="1"/>
  <c r="K713" i="13"/>
  <c r="K714" i="13" s="1"/>
  <c r="K715" i="13" s="1"/>
  <c r="K723" i="13" s="1"/>
  <c r="K726" i="13" s="1"/>
  <c r="K713" i="8"/>
  <c r="K714" i="8" s="1"/>
  <c r="K715" i="8" s="1"/>
  <c r="K723" i="8" s="1"/>
  <c r="K726" i="8" s="1"/>
  <c r="L705" i="6"/>
  <c r="K718" i="6" s="1"/>
  <c r="L698" i="6"/>
  <c r="K719" i="6" s="1"/>
  <c r="K720" i="6" s="1"/>
  <c r="L707" i="6"/>
  <c r="L699" i="6"/>
  <c r="L709" i="6"/>
  <c r="K713" i="12"/>
  <c r="K714" i="12" s="1"/>
  <c r="K715" i="12" s="1"/>
  <c r="K723" i="12" s="1"/>
  <c r="K726" i="12" s="1"/>
  <c r="K713" i="14"/>
  <c r="K714" i="14" s="1"/>
  <c r="K715" i="14" s="1"/>
  <c r="K723" i="14" s="1"/>
  <c r="K726" i="14" s="1"/>
  <c r="L706" i="6"/>
  <c r="L708" i="6"/>
  <c r="L700" i="6"/>
  <c r="L702" i="6"/>
  <c r="B723" i="15"/>
  <c r="B726" i="15" s="1"/>
  <c r="E723" i="13"/>
  <c r="E726" i="13" s="1"/>
  <c r="B723" i="14"/>
  <c r="B726" i="14" s="1"/>
  <c r="E723" i="15"/>
  <c r="E726" i="15" s="1"/>
  <c r="E723" i="14"/>
  <c r="E726" i="14" s="1"/>
  <c r="H725" i="7"/>
  <c r="K727" i="7" s="1"/>
  <c r="B726" i="12"/>
  <c r="H725" i="12"/>
  <c r="B723" i="10"/>
  <c r="H725" i="10" s="1"/>
  <c r="H725" i="9"/>
  <c r="K727" i="9" s="1"/>
  <c r="E715" i="6"/>
  <c r="B715" i="6"/>
  <c r="B721" i="6"/>
  <c r="E721" i="6"/>
  <c r="H723" i="11" l="1"/>
  <c r="H726" i="11" s="1"/>
  <c r="H723" i="15"/>
  <c r="B725" i="15" s="1"/>
  <c r="H725" i="11"/>
  <c r="H727" i="11" s="1"/>
  <c r="H732" i="11" s="1"/>
  <c r="K765" i="11" s="1"/>
  <c r="H725" i="8"/>
  <c r="K727" i="8" s="1"/>
  <c r="H715" i="6"/>
  <c r="B725" i="7"/>
  <c r="B727" i="7" s="1"/>
  <c r="B732" i="7" s="1"/>
  <c r="K715" i="6"/>
  <c r="H726" i="10"/>
  <c r="B725" i="10"/>
  <c r="K726" i="11"/>
  <c r="H726" i="9"/>
  <c r="B725" i="9"/>
  <c r="K721" i="6"/>
  <c r="H721" i="6"/>
  <c r="H726" i="13"/>
  <c r="B725" i="13"/>
  <c r="H726" i="8"/>
  <c r="B725" i="8"/>
  <c r="H726" i="14"/>
  <c r="B725" i="14"/>
  <c r="H726" i="12"/>
  <c r="B725" i="12"/>
  <c r="H725" i="13"/>
  <c r="K727" i="13" s="1"/>
  <c r="K728" i="13" s="1"/>
  <c r="H725" i="15"/>
  <c r="K727" i="15" s="1"/>
  <c r="H725" i="14"/>
  <c r="K727" i="14" s="1"/>
  <c r="H727" i="9"/>
  <c r="H728" i="9" s="1"/>
  <c r="H727" i="7"/>
  <c r="H728" i="7" s="1"/>
  <c r="B726" i="10"/>
  <c r="H727" i="12"/>
  <c r="K727" i="12"/>
  <c r="E723" i="6"/>
  <c r="E726" i="6" s="1"/>
  <c r="H727" i="10"/>
  <c r="K727" i="10"/>
  <c r="K728" i="9"/>
  <c r="K732" i="9"/>
  <c r="K732" i="7"/>
  <c r="K728" i="7"/>
  <c r="B723" i="6"/>
  <c r="B726" i="6" s="1"/>
  <c r="B725" i="11" l="1"/>
  <c r="B727" i="11" s="1"/>
  <c r="B728" i="11" s="1"/>
  <c r="H726" i="15"/>
  <c r="K727" i="11"/>
  <c r="K728" i="11" s="1"/>
  <c r="B736" i="11"/>
  <c r="C750" i="11" s="1"/>
  <c r="H727" i="8"/>
  <c r="B736" i="8" s="1"/>
  <c r="E736" i="11"/>
  <c r="F749" i="11" s="1"/>
  <c r="H728" i="11"/>
  <c r="B728" i="7"/>
  <c r="H723" i="6"/>
  <c r="H726" i="6" s="1"/>
  <c r="K723" i="6"/>
  <c r="K726" i="6" s="1"/>
  <c r="E727" i="7"/>
  <c r="E732" i="7" s="1"/>
  <c r="E765" i="7" s="1"/>
  <c r="K732" i="13"/>
  <c r="E727" i="13"/>
  <c r="B727" i="13"/>
  <c r="B727" i="12"/>
  <c r="E727" i="12"/>
  <c r="B727" i="14"/>
  <c r="E727" i="14"/>
  <c r="B727" i="8"/>
  <c r="E727" i="8"/>
  <c r="B727" i="9"/>
  <c r="E727" i="9"/>
  <c r="B727" i="10"/>
  <c r="E727" i="10"/>
  <c r="E727" i="15"/>
  <c r="B727" i="15"/>
  <c r="H727" i="13"/>
  <c r="H732" i="13" s="1"/>
  <c r="K765" i="13" s="1"/>
  <c r="B736" i="7"/>
  <c r="C750" i="7" s="1"/>
  <c r="H732" i="9"/>
  <c r="K765" i="9" s="1"/>
  <c r="E736" i="7"/>
  <c r="F749" i="7" s="1"/>
  <c r="H732" i="7"/>
  <c r="K765" i="7" s="1"/>
  <c r="H727" i="15"/>
  <c r="H732" i="15" s="1"/>
  <c r="K765" i="15" s="1"/>
  <c r="E736" i="9"/>
  <c r="F750" i="9" s="1"/>
  <c r="H727" i="14"/>
  <c r="B736" i="14" s="1"/>
  <c r="K732" i="15"/>
  <c r="K728" i="15"/>
  <c r="K732" i="14"/>
  <c r="K728" i="14"/>
  <c r="B736" i="9"/>
  <c r="C748" i="9" s="1"/>
  <c r="B736" i="12"/>
  <c r="H732" i="12"/>
  <c r="K765" i="12" s="1"/>
  <c r="H728" i="12"/>
  <c r="E736" i="12"/>
  <c r="K732" i="12"/>
  <c r="K728" i="12"/>
  <c r="B736" i="10"/>
  <c r="E736" i="10"/>
  <c r="H732" i="10"/>
  <c r="K765" i="10" s="1"/>
  <c r="H728" i="10"/>
  <c r="K732" i="10"/>
  <c r="K728" i="10"/>
  <c r="K728" i="8"/>
  <c r="K732" i="8"/>
  <c r="H725" i="6"/>
  <c r="H727" i="6" s="1"/>
  <c r="B732" i="11" l="1"/>
  <c r="E727" i="11"/>
  <c r="E732" i="11" s="1"/>
  <c r="E765" i="11" s="1"/>
  <c r="K732" i="11"/>
  <c r="F750" i="11"/>
  <c r="C741" i="11"/>
  <c r="B752" i="11" s="1"/>
  <c r="C740" i="11"/>
  <c r="C749" i="11"/>
  <c r="C746" i="11"/>
  <c r="C748" i="11"/>
  <c r="C745" i="11"/>
  <c r="B758" i="11" s="1"/>
  <c r="C742" i="11"/>
  <c r="C739" i="11"/>
  <c r="C747" i="11"/>
  <c r="C738" i="11"/>
  <c r="B759" i="11" s="1"/>
  <c r="B760" i="11" s="1"/>
  <c r="C744" i="11"/>
  <c r="B756" i="11" s="1"/>
  <c r="B757" i="11" s="1"/>
  <c r="C743" i="11"/>
  <c r="H728" i="8"/>
  <c r="E736" i="8"/>
  <c r="F747" i="8" s="1"/>
  <c r="F742" i="11"/>
  <c r="F746" i="11"/>
  <c r="F738" i="11"/>
  <c r="E759" i="11" s="1"/>
  <c r="E760" i="11" s="1"/>
  <c r="F739" i="11"/>
  <c r="F747" i="11"/>
  <c r="F740" i="11"/>
  <c r="F744" i="11"/>
  <c r="E756" i="11" s="1"/>
  <c r="E757" i="11" s="1"/>
  <c r="F748" i="11"/>
  <c r="F743" i="11"/>
  <c r="H732" i="8"/>
  <c r="K765" i="8" s="1"/>
  <c r="F741" i="11"/>
  <c r="E752" i="11" s="1"/>
  <c r="F745" i="11"/>
  <c r="E758" i="11" s="1"/>
  <c r="B725" i="6"/>
  <c r="E727" i="6" s="1"/>
  <c r="H736" i="7"/>
  <c r="I748" i="7" s="1"/>
  <c r="E728" i="7"/>
  <c r="K736" i="7"/>
  <c r="L749" i="7" s="1"/>
  <c r="E736" i="13"/>
  <c r="F747" i="13" s="1"/>
  <c r="H736" i="10"/>
  <c r="E728" i="10"/>
  <c r="E732" i="10"/>
  <c r="E765" i="10" s="1"/>
  <c r="K736" i="10"/>
  <c r="K736" i="8"/>
  <c r="E732" i="8"/>
  <c r="E765" i="8" s="1"/>
  <c r="E728" i="8"/>
  <c r="H736" i="8"/>
  <c r="B732" i="13"/>
  <c r="B728" i="13"/>
  <c r="B728" i="10"/>
  <c r="B732" i="10"/>
  <c r="B728" i="8"/>
  <c r="B732" i="8"/>
  <c r="E728" i="13"/>
  <c r="E732" i="13"/>
  <c r="E765" i="13" s="1"/>
  <c r="K736" i="13"/>
  <c r="H736" i="13"/>
  <c r="B732" i="15"/>
  <c r="B728" i="15"/>
  <c r="E728" i="9"/>
  <c r="K736" i="9"/>
  <c r="H736" i="9"/>
  <c r="E732" i="9"/>
  <c r="E765" i="9" s="1"/>
  <c r="E728" i="14"/>
  <c r="E732" i="14"/>
  <c r="E765" i="14" s="1"/>
  <c r="K736" i="14"/>
  <c r="H736" i="14"/>
  <c r="H736" i="12"/>
  <c r="K736" i="12"/>
  <c r="E728" i="12"/>
  <c r="E732" i="12"/>
  <c r="E765" i="12" s="1"/>
  <c r="E732" i="15"/>
  <c r="E765" i="15" s="1"/>
  <c r="E728" i="15"/>
  <c r="K736" i="15"/>
  <c r="H736" i="15"/>
  <c r="B732" i="9"/>
  <c r="B728" i="9"/>
  <c r="B732" i="14"/>
  <c r="B728" i="14"/>
  <c r="B732" i="12"/>
  <c r="B728" i="12"/>
  <c r="B736" i="13"/>
  <c r="C748" i="13" s="1"/>
  <c r="H728" i="13"/>
  <c r="F750" i="7"/>
  <c r="F747" i="9"/>
  <c r="F744" i="7"/>
  <c r="E756" i="7" s="1"/>
  <c r="E757" i="7" s="1"/>
  <c r="C740" i="7"/>
  <c r="F739" i="9"/>
  <c r="F748" i="7"/>
  <c r="F740" i="7"/>
  <c r="F744" i="9"/>
  <c r="E756" i="9" s="1"/>
  <c r="E757" i="9" s="1"/>
  <c r="F740" i="9"/>
  <c r="F748" i="9"/>
  <c r="F743" i="9"/>
  <c r="C744" i="7"/>
  <c r="B756" i="7" s="1"/>
  <c r="B757" i="7" s="1"/>
  <c r="C748" i="7"/>
  <c r="C741" i="7"/>
  <c r="B752" i="7" s="1"/>
  <c r="C745" i="7"/>
  <c r="B758" i="7" s="1"/>
  <c r="C749" i="7"/>
  <c r="C739" i="7"/>
  <c r="C743" i="7"/>
  <c r="C747" i="7"/>
  <c r="C738" i="7"/>
  <c r="B759" i="7" s="1"/>
  <c r="B760" i="7" s="1"/>
  <c r="C742" i="7"/>
  <c r="C746" i="7"/>
  <c r="F742" i="7"/>
  <c r="F738" i="7"/>
  <c r="E759" i="7" s="1"/>
  <c r="E760" i="7" s="1"/>
  <c r="F746" i="7"/>
  <c r="H732" i="14"/>
  <c r="K765" i="14" s="1"/>
  <c r="B736" i="15"/>
  <c r="C748" i="15" s="1"/>
  <c r="E736" i="14"/>
  <c r="F750" i="14" s="1"/>
  <c r="F741" i="9"/>
  <c r="E752" i="9" s="1"/>
  <c r="F745" i="9"/>
  <c r="E758" i="9" s="1"/>
  <c r="F749" i="9"/>
  <c r="F738" i="9"/>
  <c r="E759" i="9" s="1"/>
  <c r="E760" i="9" s="1"/>
  <c r="F742" i="9"/>
  <c r="F746" i="9"/>
  <c r="F739" i="7"/>
  <c r="F743" i="7"/>
  <c r="F747" i="7"/>
  <c r="H728" i="14"/>
  <c r="H728" i="15"/>
  <c r="F741" i="7"/>
  <c r="E752" i="7" s="1"/>
  <c r="F745" i="7"/>
  <c r="E758" i="7" s="1"/>
  <c r="E736" i="15"/>
  <c r="F749" i="15" s="1"/>
  <c r="C745" i="9"/>
  <c r="B758" i="9" s="1"/>
  <c r="C747" i="9"/>
  <c r="C744" i="9"/>
  <c r="B756" i="9" s="1"/>
  <c r="B757" i="9" s="1"/>
  <c r="C750" i="14"/>
  <c r="C748" i="14"/>
  <c r="C746" i="14"/>
  <c r="C744" i="14"/>
  <c r="B756" i="14" s="1"/>
  <c r="B757" i="14" s="1"/>
  <c r="C742" i="14"/>
  <c r="C740" i="14"/>
  <c r="C738" i="14"/>
  <c r="B759" i="14" s="1"/>
  <c r="B760" i="14" s="1"/>
  <c r="C743" i="14"/>
  <c r="C745" i="14"/>
  <c r="B758" i="14" s="1"/>
  <c r="C747" i="14"/>
  <c r="C749" i="14"/>
  <c r="C739" i="14"/>
  <c r="C741" i="14"/>
  <c r="B752" i="14" s="1"/>
  <c r="C749" i="9"/>
  <c r="C746" i="9"/>
  <c r="C741" i="9"/>
  <c r="B752" i="9" s="1"/>
  <c r="C743" i="9"/>
  <c r="C742" i="9"/>
  <c r="C750" i="9"/>
  <c r="C738" i="9"/>
  <c r="B759" i="9" s="1"/>
  <c r="B760" i="9" s="1"/>
  <c r="C739" i="9"/>
  <c r="C740" i="9"/>
  <c r="C750" i="12"/>
  <c r="C748" i="12"/>
  <c r="C746" i="12"/>
  <c r="C744" i="12"/>
  <c r="B756" i="12" s="1"/>
  <c r="B757" i="12" s="1"/>
  <c r="C742" i="12"/>
  <c r="C740" i="12"/>
  <c r="C738" i="12"/>
  <c r="B759" i="12" s="1"/>
  <c r="B760" i="12" s="1"/>
  <c r="C749" i="12"/>
  <c r="C741" i="12"/>
  <c r="B752" i="12" s="1"/>
  <c r="C747" i="12"/>
  <c r="C739" i="12"/>
  <c r="C745" i="12"/>
  <c r="B758" i="12" s="1"/>
  <c r="C743" i="12"/>
  <c r="F750" i="12"/>
  <c r="F749" i="12"/>
  <c r="F748" i="12"/>
  <c r="F747" i="12"/>
  <c r="F746" i="12"/>
  <c r="F745" i="12"/>
  <c r="E758" i="12" s="1"/>
  <c r="F744" i="12"/>
  <c r="E756" i="12" s="1"/>
  <c r="E757" i="12" s="1"/>
  <c r="F743" i="12"/>
  <c r="F742" i="12"/>
  <c r="F741" i="12"/>
  <c r="E752" i="12" s="1"/>
  <c r="F740" i="12"/>
  <c r="F739" i="12"/>
  <c r="F738" i="12"/>
  <c r="E759" i="12" s="1"/>
  <c r="E760" i="12" s="1"/>
  <c r="F750" i="10"/>
  <c r="F749" i="10"/>
  <c r="F748" i="10"/>
  <c r="F747" i="10"/>
  <c r="F746" i="10"/>
  <c r="F745" i="10"/>
  <c r="E758" i="10" s="1"/>
  <c r="F744" i="10"/>
  <c r="E756" i="10" s="1"/>
  <c r="E757" i="10" s="1"/>
  <c r="F743" i="10"/>
  <c r="F742" i="10"/>
  <c r="F741" i="10"/>
  <c r="E752" i="10" s="1"/>
  <c r="F740" i="10"/>
  <c r="F739" i="10"/>
  <c r="F738" i="10"/>
  <c r="E759" i="10" s="1"/>
  <c r="E760" i="10" s="1"/>
  <c r="C750" i="10"/>
  <c r="C748" i="10"/>
  <c r="C746" i="10"/>
  <c r="C744" i="10"/>
  <c r="B756" i="10" s="1"/>
  <c r="B757" i="10" s="1"/>
  <c r="C742" i="10"/>
  <c r="C740" i="10"/>
  <c r="C738" i="10"/>
  <c r="B759" i="10" s="1"/>
  <c r="B760" i="10" s="1"/>
  <c r="C743" i="10"/>
  <c r="C745" i="10"/>
  <c r="B758" i="10" s="1"/>
  <c r="C741" i="10"/>
  <c r="B752" i="10" s="1"/>
  <c r="C747" i="10"/>
  <c r="C749" i="10"/>
  <c r="C739" i="10"/>
  <c r="C750" i="8"/>
  <c r="C749" i="8"/>
  <c r="C748" i="8"/>
  <c r="C747" i="8"/>
  <c r="C746" i="8"/>
  <c r="C745" i="8"/>
  <c r="B758" i="8" s="1"/>
  <c r="C744" i="8"/>
  <c r="B756" i="8" s="1"/>
  <c r="B757" i="8" s="1"/>
  <c r="C743" i="8"/>
  <c r="C742" i="8"/>
  <c r="C741" i="8"/>
  <c r="B752" i="8" s="1"/>
  <c r="C740" i="8"/>
  <c r="C739" i="8"/>
  <c r="C738" i="8"/>
  <c r="B759" i="8" s="1"/>
  <c r="B760" i="8" s="1"/>
  <c r="K727" i="6"/>
  <c r="K728" i="6" s="1"/>
  <c r="E736" i="6"/>
  <c r="E753" i="15" s="1"/>
  <c r="E754" i="15" s="1"/>
  <c r="B736" i="6"/>
  <c r="B753" i="15" s="1"/>
  <c r="B754" i="15" s="1"/>
  <c r="H728" i="6"/>
  <c r="H732" i="6"/>
  <c r="K765" i="6" s="1"/>
  <c r="H736" i="11" l="1"/>
  <c r="I745" i="11" s="1"/>
  <c r="H758" i="11" s="1"/>
  <c r="E728" i="11"/>
  <c r="K736" i="11"/>
  <c r="L746" i="11" s="1"/>
  <c r="F748" i="8"/>
  <c r="F738" i="8"/>
  <c r="E759" i="8" s="1"/>
  <c r="E760" i="8" s="1"/>
  <c r="F741" i="8"/>
  <c r="E752" i="8" s="1"/>
  <c r="F740" i="8"/>
  <c r="F743" i="8"/>
  <c r="F746" i="8"/>
  <c r="F749" i="8"/>
  <c r="F750" i="8"/>
  <c r="F745" i="8"/>
  <c r="E758" i="8" s="1"/>
  <c r="B761" i="11"/>
  <c r="F742" i="8"/>
  <c r="F744" i="8"/>
  <c r="E756" i="8" s="1"/>
  <c r="E757" i="8" s="1"/>
  <c r="F739" i="8"/>
  <c r="E761" i="11"/>
  <c r="I744" i="7"/>
  <c r="H756" i="7" s="1"/>
  <c r="H757" i="7" s="1"/>
  <c r="I742" i="7"/>
  <c r="I745" i="7"/>
  <c r="H758" i="7" s="1"/>
  <c r="I746" i="7"/>
  <c r="I740" i="7"/>
  <c r="I738" i="7"/>
  <c r="H759" i="7" s="1"/>
  <c r="H760" i="7" s="1"/>
  <c r="I749" i="7"/>
  <c r="I747" i="7"/>
  <c r="I739" i="7"/>
  <c r="B727" i="6"/>
  <c r="B728" i="6" s="1"/>
  <c r="L745" i="7"/>
  <c r="K758" i="7" s="1"/>
  <c r="I750" i="7"/>
  <c r="I743" i="7"/>
  <c r="I741" i="7"/>
  <c r="H752" i="7" s="1"/>
  <c r="L747" i="7"/>
  <c r="L738" i="7"/>
  <c r="K759" i="7" s="1"/>
  <c r="K760" i="7" s="1"/>
  <c r="L741" i="7"/>
  <c r="K752" i="7" s="1"/>
  <c r="L742" i="7"/>
  <c r="L740" i="7"/>
  <c r="F738" i="13"/>
  <c r="E759" i="13" s="1"/>
  <c r="E760" i="13" s="1"/>
  <c r="F744" i="13"/>
  <c r="E756" i="13" s="1"/>
  <c r="E757" i="13" s="1"/>
  <c r="L748" i="7"/>
  <c r="L739" i="7"/>
  <c r="L750" i="7"/>
  <c r="L744" i="7"/>
  <c r="K756" i="7" s="1"/>
  <c r="K757" i="7" s="1"/>
  <c r="L746" i="7"/>
  <c r="F740" i="13"/>
  <c r="F750" i="13"/>
  <c r="F749" i="13"/>
  <c r="F743" i="13"/>
  <c r="F746" i="13"/>
  <c r="F745" i="13"/>
  <c r="E758" i="13" s="1"/>
  <c r="F748" i="13"/>
  <c r="F739" i="13"/>
  <c r="F742" i="13"/>
  <c r="F741" i="13"/>
  <c r="E752" i="13" s="1"/>
  <c r="L743" i="7"/>
  <c r="C739" i="15"/>
  <c r="C747" i="13"/>
  <c r="C744" i="13"/>
  <c r="B756" i="13" s="1"/>
  <c r="B757" i="13" s="1"/>
  <c r="C738" i="13"/>
  <c r="B759" i="13" s="1"/>
  <c r="B760" i="13" s="1"/>
  <c r="I746" i="14"/>
  <c r="I749" i="14"/>
  <c r="I748" i="14"/>
  <c r="I739" i="14"/>
  <c r="I740" i="14"/>
  <c r="I747" i="14"/>
  <c r="I750" i="14"/>
  <c r="I743" i="14"/>
  <c r="I738" i="14"/>
  <c r="H759" i="14" s="1"/>
  <c r="H760" i="14" s="1"/>
  <c r="I745" i="14"/>
  <c r="H758" i="14" s="1"/>
  <c r="I741" i="14"/>
  <c r="H752" i="14" s="1"/>
  <c r="I744" i="14"/>
  <c r="H756" i="14" s="1"/>
  <c r="H757" i="14" s="1"/>
  <c r="I742" i="14"/>
  <c r="I749" i="8"/>
  <c r="I741" i="8"/>
  <c r="H752" i="8" s="1"/>
  <c r="I746" i="8"/>
  <c r="I747" i="8"/>
  <c r="I740" i="8"/>
  <c r="I745" i="8"/>
  <c r="H758" i="8" s="1"/>
  <c r="I750" i="8"/>
  <c r="I739" i="8"/>
  <c r="I744" i="8"/>
  <c r="H756" i="8" s="1"/>
  <c r="H757" i="8" s="1"/>
  <c r="I738" i="8"/>
  <c r="H759" i="8" s="1"/>
  <c r="H760" i="8" s="1"/>
  <c r="I743" i="8"/>
  <c r="I748" i="8"/>
  <c r="I742" i="8"/>
  <c r="L738" i="10"/>
  <c r="K759" i="10" s="1"/>
  <c r="K760" i="10" s="1"/>
  <c r="L749" i="10"/>
  <c r="L739" i="10"/>
  <c r="L740" i="10"/>
  <c r="L742" i="10"/>
  <c r="L743" i="10"/>
  <c r="L745" i="10"/>
  <c r="K758" i="10" s="1"/>
  <c r="L748" i="10"/>
  <c r="L746" i="10"/>
  <c r="L747" i="10"/>
  <c r="L744" i="10"/>
  <c r="K756" i="10" s="1"/>
  <c r="K757" i="10" s="1"/>
  <c r="L741" i="10"/>
  <c r="K752" i="10" s="1"/>
  <c r="L750" i="10"/>
  <c r="C740" i="13"/>
  <c r="C741" i="13"/>
  <c r="B752" i="13" s="1"/>
  <c r="C743" i="13"/>
  <c r="L747" i="14"/>
  <c r="L746" i="14"/>
  <c r="L742" i="14"/>
  <c r="L741" i="14"/>
  <c r="K752" i="14" s="1"/>
  <c r="L740" i="14"/>
  <c r="L750" i="14"/>
  <c r="L745" i="14"/>
  <c r="K758" i="14" s="1"/>
  <c r="L749" i="14"/>
  <c r="L744" i="14"/>
  <c r="K756" i="14" s="1"/>
  <c r="K757" i="14" s="1"/>
  <c r="L739" i="14"/>
  <c r="L738" i="14"/>
  <c r="K759" i="14" s="1"/>
  <c r="K760" i="14" s="1"/>
  <c r="L748" i="14"/>
  <c r="L743" i="14"/>
  <c r="I748" i="9"/>
  <c r="I741" i="9"/>
  <c r="H752" i="9" s="1"/>
  <c r="I744" i="9"/>
  <c r="H756" i="9" s="1"/>
  <c r="H757" i="9" s="1"/>
  <c r="I740" i="9"/>
  <c r="I743" i="9"/>
  <c r="I750" i="9"/>
  <c r="I747" i="9"/>
  <c r="I746" i="9"/>
  <c r="I745" i="9"/>
  <c r="H758" i="9" s="1"/>
  <c r="I738" i="9"/>
  <c r="H759" i="9" s="1"/>
  <c r="H760" i="9" s="1"/>
  <c r="I742" i="9"/>
  <c r="I739" i="9"/>
  <c r="I749" i="9"/>
  <c r="C739" i="13"/>
  <c r="C742" i="13"/>
  <c r="C745" i="13"/>
  <c r="B758" i="13" s="1"/>
  <c r="I748" i="15"/>
  <c r="I740" i="15"/>
  <c r="I739" i="15"/>
  <c r="I747" i="15"/>
  <c r="I746" i="15"/>
  <c r="I738" i="15"/>
  <c r="H759" i="15" s="1"/>
  <c r="H760" i="15" s="1"/>
  <c r="I741" i="15"/>
  <c r="H752" i="15" s="1"/>
  <c r="I744" i="15"/>
  <c r="H756" i="15" s="1"/>
  <c r="H757" i="15" s="1"/>
  <c r="I745" i="15"/>
  <c r="H758" i="15" s="1"/>
  <c r="I750" i="15"/>
  <c r="I742" i="15"/>
  <c r="I749" i="15"/>
  <c r="I743" i="15"/>
  <c r="L748" i="12"/>
  <c r="L745" i="12"/>
  <c r="K758" i="12" s="1"/>
  <c r="L741" i="12"/>
  <c r="K752" i="12" s="1"/>
  <c r="L746" i="12"/>
  <c r="L743" i="12"/>
  <c r="L744" i="12"/>
  <c r="K756" i="12" s="1"/>
  <c r="K757" i="12" s="1"/>
  <c r="L750" i="12"/>
  <c r="L747" i="12"/>
  <c r="L738" i="12"/>
  <c r="K759" i="12" s="1"/>
  <c r="K760" i="12" s="1"/>
  <c r="L749" i="12"/>
  <c r="L742" i="12"/>
  <c r="L739" i="12"/>
  <c r="L740" i="12"/>
  <c r="L747" i="9"/>
  <c r="L741" i="9"/>
  <c r="K752" i="9" s="1"/>
  <c r="L742" i="9"/>
  <c r="L743" i="9"/>
  <c r="L740" i="9"/>
  <c r="L744" i="9"/>
  <c r="K756" i="9" s="1"/>
  <c r="K757" i="9" s="1"/>
  <c r="L745" i="9"/>
  <c r="K758" i="9" s="1"/>
  <c r="L746" i="9"/>
  <c r="L748" i="9"/>
  <c r="L749" i="9"/>
  <c r="L750" i="9"/>
  <c r="L738" i="9"/>
  <c r="K759" i="9" s="1"/>
  <c r="K760" i="9" s="1"/>
  <c r="L739" i="9"/>
  <c r="I749" i="13"/>
  <c r="I741" i="13"/>
  <c r="H752" i="13" s="1"/>
  <c r="I742" i="13"/>
  <c r="I744" i="13"/>
  <c r="H756" i="13" s="1"/>
  <c r="H757" i="13" s="1"/>
  <c r="I750" i="13"/>
  <c r="I740" i="13"/>
  <c r="I747" i="13"/>
  <c r="I739" i="13"/>
  <c r="I738" i="13"/>
  <c r="H759" i="13" s="1"/>
  <c r="H760" i="13" s="1"/>
  <c r="I743" i="13"/>
  <c r="I746" i="13"/>
  <c r="I748" i="13"/>
  <c r="I745" i="13"/>
  <c r="H758" i="13" s="1"/>
  <c r="C746" i="13"/>
  <c r="C749" i="13"/>
  <c r="C750" i="13"/>
  <c r="L750" i="15"/>
  <c r="L746" i="15"/>
  <c r="L742" i="15"/>
  <c r="L738" i="15"/>
  <c r="K759" i="15" s="1"/>
  <c r="K760" i="15" s="1"/>
  <c r="L744" i="15"/>
  <c r="K756" i="15" s="1"/>
  <c r="K757" i="15" s="1"/>
  <c r="L740" i="15"/>
  <c r="L749" i="15"/>
  <c r="L745" i="15"/>
  <c r="K758" i="15" s="1"/>
  <c r="L741" i="15"/>
  <c r="K752" i="15" s="1"/>
  <c r="L748" i="15"/>
  <c r="L747" i="15"/>
  <c r="L743" i="15"/>
  <c r="L739" i="15"/>
  <c r="K736" i="6"/>
  <c r="E732" i="6"/>
  <c r="E765" i="6" s="1"/>
  <c r="H736" i="6"/>
  <c r="E728" i="6"/>
  <c r="I747" i="12"/>
  <c r="I739" i="12"/>
  <c r="I744" i="12"/>
  <c r="H756" i="12" s="1"/>
  <c r="H757" i="12" s="1"/>
  <c r="I745" i="12"/>
  <c r="H758" i="12" s="1"/>
  <c r="I750" i="12"/>
  <c r="I742" i="12"/>
  <c r="I743" i="12"/>
  <c r="I740" i="12"/>
  <c r="I749" i="12"/>
  <c r="I741" i="12"/>
  <c r="H752" i="12" s="1"/>
  <c r="I746" i="12"/>
  <c r="I738" i="12"/>
  <c r="H759" i="12" s="1"/>
  <c r="H760" i="12" s="1"/>
  <c r="I748" i="12"/>
  <c r="L749" i="13"/>
  <c r="L745" i="13"/>
  <c r="K758" i="13" s="1"/>
  <c r="L741" i="13"/>
  <c r="K752" i="13" s="1"/>
  <c r="L747" i="13"/>
  <c r="L743" i="13"/>
  <c r="L739" i="13"/>
  <c r="L748" i="13"/>
  <c r="L744" i="13"/>
  <c r="K756" i="13" s="1"/>
  <c r="K757" i="13" s="1"/>
  <c r="L740" i="13"/>
  <c r="L750" i="13"/>
  <c r="L746" i="13"/>
  <c r="L742" i="13"/>
  <c r="L738" i="13"/>
  <c r="K759" i="13" s="1"/>
  <c r="K760" i="13" s="1"/>
  <c r="L746" i="8"/>
  <c r="L738" i="8"/>
  <c r="K759" i="8" s="1"/>
  <c r="K760" i="8" s="1"/>
  <c r="L745" i="8"/>
  <c r="K758" i="8" s="1"/>
  <c r="L750" i="8"/>
  <c r="L743" i="8"/>
  <c r="L739" i="8"/>
  <c r="L744" i="8"/>
  <c r="K756" i="8" s="1"/>
  <c r="K757" i="8" s="1"/>
  <c r="L747" i="8"/>
  <c r="L741" i="8"/>
  <c r="K752" i="8" s="1"/>
  <c r="L742" i="8"/>
  <c r="L748" i="8"/>
  <c r="L740" i="8"/>
  <c r="L749" i="8"/>
  <c r="I746" i="10"/>
  <c r="I739" i="10"/>
  <c r="I750" i="10"/>
  <c r="I744" i="10"/>
  <c r="H756" i="10" s="1"/>
  <c r="H757" i="10" s="1"/>
  <c r="I749" i="10"/>
  <c r="I743" i="10"/>
  <c r="I748" i="10"/>
  <c r="I740" i="10"/>
  <c r="I742" i="10"/>
  <c r="I741" i="10"/>
  <c r="H752" i="10" s="1"/>
  <c r="I745" i="10"/>
  <c r="H758" i="10" s="1"/>
  <c r="I747" i="10"/>
  <c r="I738" i="10"/>
  <c r="H759" i="10" s="1"/>
  <c r="H760" i="10" s="1"/>
  <c r="F743" i="14"/>
  <c r="C746" i="15"/>
  <c r="C742" i="15"/>
  <c r="C741" i="15"/>
  <c r="B752" i="15" s="1"/>
  <c r="B755" i="15" s="1"/>
  <c r="F749" i="14"/>
  <c r="F741" i="14"/>
  <c r="E752" i="14" s="1"/>
  <c r="B761" i="7"/>
  <c r="F745" i="14"/>
  <c r="E758" i="14" s="1"/>
  <c r="F739" i="14"/>
  <c r="F747" i="14"/>
  <c r="C743" i="15"/>
  <c r="C745" i="15"/>
  <c r="B758" i="15" s="1"/>
  <c r="C747" i="15"/>
  <c r="C749" i="15"/>
  <c r="C750" i="15"/>
  <c r="C744" i="15"/>
  <c r="B756" i="15" s="1"/>
  <c r="B757" i="15" s="1"/>
  <c r="F747" i="15"/>
  <c r="F742" i="15"/>
  <c r="F748" i="15"/>
  <c r="E761" i="7"/>
  <c r="C738" i="15"/>
  <c r="B759" i="15" s="1"/>
  <c r="B760" i="15" s="1"/>
  <c r="C740" i="15"/>
  <c r="F740" i="14"/>
  <c r="F744" i="14"/>
  <c r="E756" i="14" s="1"/>
  <c r="E757" i="14" s="1"/>
  <c r="F748" i="14"/>
  <c r="E761" i="9"/>
  <c r="F738" i="14"/>
  <c r="E759" i="14" s="1"/>
  <c r="E760" i="14" s="1"/>
  <c r="F742" i="14"/>
  <c r="F746" i="14"/>
  <c r="F738" i="15"/>
  <c r="E759" i="15" s="1"/>
  <c r="E760" i="15" s="1"/>
  <c r="F743" i="15"/>
  <c r="F740" i="15"/>
  <c r="F746" i="15"/>
  <c r="F739" i="15"/>
  <c r="F744" i="15"/>
  <c r="E756" i="15" s="1"/>
  <c r="E757" i="15" s="1"/>
  <c r="F750" i="15"/>
  <c r="F741" i="15"/>
  <c r="E752" i="15" s="1"/>
  <c r="E755" i="15" s="1"/>
  <c r="F745" i="15"/>
  <c r="E758" i="15" s="1"/>
  <c r="E753" i="13"/>
  <c r="E754" i="13" s="1"/>
  <c r="E753" i="14"/>
  <c r="E754" i="14" s="1"/>
  <c r="B761" i="14"/>
  <c r="B753" i="13"/>
  <c r="B754" i="13" s="1"/>
  <c r="B753" i="14"/>
  <c r="B754" i="14" s="1"/>
  <c r="B755" i="14" s="1"/>
  <c r="B761" i="9"/>
  <c r="B753" i="11"/>
  <c r="B754" i="11" s="1"/>
  <c r="B755" i="11" s="1"/>
  <c r="B753" i="12"/>
  <c r="B754" i="12" s="1"/>
  <c r="B755" i="12" s="1"/>
  <c r="B761" i="8"/>
  <c r="E761" i="12"/>
  <c r="B761" i="12"/>
  <c r="E753" i="11"/>
  <c r="E754" i="11" s="1"/>
  <c r="E755" i="11" s="1"/>
  <c r="E753" i="12"/>
  <c r="E754" i="12" s="1"/>
  <c r="E755" i="12" s="1"/>
  <c r="B761" i="10"/>
  <c r="B753" i="9"/>
  <c r="B754" i="9" s="1"/>
  <c r="B755" i="9" s="1"/>
  <c r="B753" i="10"/>
  <c r="B754" i="10" s="1"/>
  <c r="B755" i="10" s="1"/>
  <c r="E753" i="9"/>
  <c r="E754" i="9" s="1"/>
  <c r="E755" i="9" s="1"/>
  <c r="E753" i="10"/>
  <c r="E754" i="10" s="1"/>
  <c r="E755" i="10" s="1"/>
  <c r="E761" i="10"/>
  <c r="K732" i="6"/>
  <c r="B753" i="7"/>
  <c r="B754" i="7" s="1"/>
  <c r="B755" i="7" s="1"/>
  <c r="B753" i="8"/>
  <c r="B754" i="8" s="1"/>
  <c r="B755" i="8" s="1"/>
  <c r="E753" i="7"/>
  <c r="E754" i="7" s="1"/>
  <c r="E755" i="7" s="1"/>
  <c r="E753" i="8"/>
  <c r="E754" i="8" s="1"/>
  <c r="C750" i="6"/>
  <c r="C746" i="6"/>
  <c r="C742" i="6"/>
  <c r="C738" i="6"/>
  <c r="B759" i="6" s="1"/>
  <c r="B760" i="6" s="1"/>
  <c r="C749" i="6"/>
  <c r="C745" i="6"/>
  <c r="B758" i="6" s="1"/>
  <c r="C741" i="6"/>
  <c r="B752" i="6" s="1"/>
  <c r="B753" i="6"/>
  <c r="B754" i="6" s="1"/>
  <c r="C748" i="6"/>
  <c r="C744" i="6"/>
  <c r="B756" i="6" s="1"/>
  <c r="B757" i="6" s="1"/>
  <c r="C740" i="6"/>
  <c r="C747" i="6"/>
  <c r="C743" i="6"/>
  <c r="C739" i="6"/>
  <c r="F747" i="6"/>
  <c r="F743" i="6"/>
  <c r="F739" i="6"/>
  <c r="F750" i="6"/>
  <c r="F746" i="6"/>
  <c r="F742" i="6"/>
  <c r="F738" i="6"/>
  <c r="E759" i="6" s="1"/>
  <c r="E760" i="6" s="1"/>
  <c r="F749" i="6"/>
  <c r="F745" i="6"/>
  <c r="E758" i="6" s="1"/>
  <c r="F741" i="6"/>
  <c r="E752" i="6" s="1"/>
  <c r="E753" i="6"/>
  <c r="E754" i="6" s="1"/>
  <c r="F748" i="6"/>
  <c r="F744" i="6"/>
  <c r="E756" i="6" s="1"/>
  <c r="E757" i="6" s="1"/>
  <c r="F740" i="6"/>
  <c r="I749" i="11" l="1"/>
  <c r="L741" i="11"/>
  <c r="K752" i="11" s="1"/>
  <c r="L742" i="11"/>
  <c r="L748" i="11"/>
  <c r="I742" i="11"/>
  <c r="I746" i="11"/>
  <c r="I739" i="11"/>
  <c r="I741" i="11"/>
  <c r="H752" i="11" s="1"/>
  <c r="I748" i="11"/>
  <c r="L739" i="11"/>
  <c r="I738" i="11"/>
  <c r="H759" i="11" s="1"/>
  <c r="H760" i="11" s="1"/>
  <c r="I750" i="11"/>
  <c r="I743" i="11"/>
  <c r="I744" i="11"/>
  <c r="H756" i="11" s="1"/>
  <c r="H757" i="11" s="1"/>
  <c r="I740" i="11"/>
  <c r="I747" i="11"/>
  <c r="L738" i="11"/>
  <c r="K759" i="11" s="1"/>
  <c r="K760" i="11" s="1"/>
  <c r="L747" i="11"/>
  <c r="L745" i="11"/>
  <c r="K758" i="11" s="1"/>
  <c r="L740" i="11"/>
  <c r="L744" i="11"/>
  <c r="K756" i="11" s="1"/>
  <c r="K757" i="11" s="1"/>
  <c r="L749" i="11"/>
  <c r="L743" i="11"/>
  <c r="L750" i="11"/>
  <c r="E761" i="8"/>
  <c r="E755" i="8"/>
  <c r="E763" i="11"/>
  <c r="E766" i="11" s="1"/>
  <c r="B763" i="11"/>
  <c r="B766" i="11" s="1"/>
  <c r="H761" i="7"/>
  <c r="B732" i="6"/>
  <c r="B761" i="13"/>
  <c r="K761" i="7"/>
  <c r="B755" i="13"/>
  <c r="E755" i="13"/>
  <c r="E761" i="13"/>
  <c r="H761" i="13"/>
  <c r="H761" i="15"/>
  <c r="H761" i="10"/>
  <c r="K761" i="10"/>
  <c r="K761" i="9"/>
  <c r="H761" i="8"/>
  <c r="K761" i="8"/>
  <c r="H761" i="12"/>
  <c r="K753" i="15"/>
  <c r="K754" i="15" s="1"/>
  <c r="K755" i="15" s="1"/>
  <c r="L747" i="6"/>
  <c r="L743" i="6"/>
  <c r="L739" i="6"/>
  <c r="K753" i="12"/>
  <c r="K754" i="12" s="1"/>
  <c r="K755" i="12" s="1"/>
  <c r="L749" i="6"/>
  <c r="L745" i="6"/>
  <c r="K758" i="6" s="1"/>
  <c r="L741" i="6"/>
  <c r="K752" i="6" s="1"/>
  <c r="K753" i="13"/>
  <c r="K754" i="13" s="1"/>
  <c r="K755" i="13" s="1"/>
  <c r="K753" i="11"/>
  <c r="K754" i="11" s="1"/>
  <c r="K753" i="7"/>
  <c r="K754" i="7" s="1"/>
  <c r="K755" i="7" s="1"/>
  <c r="L750" i="6"/>
  <c r="L746" i="6"/>
  <c r="L742" i="6"/>
  <c r="L738" i="6"/>
  <c r="K759" i="6" s="1"/>
  <c r="K760" i="6" s="1"/>
  <c r="K753" i="14"/>
  <c r="K754" i="14" s="1"/>
  <c r="K755" i="14" s="1"/>
  <c r="K753" i="8"/>
  <c r="K754" i="8" s="1"/>
  <c r="K755" i="8" s="1"/>
  <c r="K753" i="10"/>
  <c r="K754" i="10" s="1"/>
  <c r="K755" i="10" s="1"/>
  <c r="L748" i="6"/>
  <c r="L744" i="6"/>
  <c r="K756" i="6" s="1"/>
  <c r="K757" i="6" s="1"/>
  <c r="L740" i="6"/>
  <c r="K753" i="6"/>
  <c r="K754" i="6" s="1"/>
  <c r="K753" i="9"/>
  <c r="K754" i="9" s="1"/>
  <c r="K755" i="9" s="1"/>
  <c r="K761" i="15"/>
  <c r="K761" i="12"/>
  <c r="H761" i="9"/>
  <c r="H761" i="14"/>
  <c r="K761" i="13"/>
  <c r="H753" i="15"/>
  <c r="H754" i="15" s="1"/>
  <c r="H755" i="15" s="1"/>
  <c r="I741" i="6"/>
  <c r="H752" i="6" s="1"/>
  <c r="I742" i="6"/>
  <c r="I750" i="6"/>
  <c r="I745" i="6"/>
  <c r="H758" i="6" s="1"/>
  <c r="I738" i="6"/>
  <c r="H759" i="6" s="1"/>
  <c r="H760" i="6" s="1"/>
  <c r="H753" i="8"/>
  <c r="H754" i="8" s="1"/>
  <c r="H755" i="8" s="1"/>
  <c r="H753" i="14"/>
  <c r="H754" i="14" s="1"/>
  <c r="H755" i="14" s="1"/>
  <c r="H753" i="6"/>
  <c r="H754" i="6" s="1"/>
  <c r="I739" i="6"/>
  <c r="I743" i="6"/>
  <c r="H753" i="9"/>
  <c r="H754" i="9" s="1"/>
  <c r="H755" i="9" s="1"/>
  <c r="I740" i="6"/>
  <c r="H753" i="10"/>
  <c r="H754" i="10" s="1"/>
  <c r="H755" i="10" s="1"/>
  <c r="I747" i="6"/>
  <c r="I746" i="6"/>
  <c r="H753" i="12"/>
  <c r="H754" i="12" s="1"/>
  <c r="H755" i="12" s="1"/>
  <c r="I749" i="6"/>
  <c r="I744" i="6"/>
  <c r="H756" i="6" s="1"/>
  <c r="H757" i="6" s="1"/>
  <c r="H753" i="11"/>
  <c r="H754" i="11" s="1"/>
  <c r="H753" i="7"/>
  <c r="H754" i="7" s="1"/>
  <c r="H755" i="7" s="1"/>
  <c r="H753" i="13"/>
  <c r="H754" i="13" s="1"/>
  <c r="H755" i="13" s="1"/>
  <c r="I748" i="6"/>
  <c r="K761" i="14"/>
  <c r="E755" i="14"/>
  <c r="B763" i="7"/>
  <c r="B766" i="7" s="1"/>
  <c r="E761" i="15"/>
  <c r="E763" i="15" s="1"/>
  <c r="E766" i="15" s="1"/>
  <c r="B763" i="9"/>
  <c r="B766" i="9" s="1"/>
  <c r="E761" i="14"/>
  <c r="B761" i="15"/>
  <c r="B763" i="15" s="1"/>
  <c r="B766" i="15" s="1"/>
  <c r="E763" i="7"/>
  <c r="E766" i="7" s="1"/>
  <c r="E763" i="9"/>
  <c r="E766" i="9" s="1"/>
  <c r="B763" i="14"/>
  <c r="B766" i="14" s="1"/>
  <c r="E763" i="12"/>
  <c r="E766" i="12" s="1"/>
  <c r="B763" i="12"/>
  <c r="B766" i="12" s="1"/>
  <c r="B763" i="8"/>
  <c r="B766" i="8" s="1"/>
  <c r="B763" i="10"/>
  <c r="B766" i="10" s="1"/>
  <c r="E763" i="10"/>
  <c r="E766" i="10" s="1"/>
  <c r="B761" i="6"/>
  <c r="E755" i="6"/>
  <c r="B755" i="6"/>
  <c r="E761" i="6"/>
  <c r="K761" i="11" l="1"/>
  <c r="K755" i="11"/>
  <c r="H755" i="11"/>
  <c r="H761" i="11"/>
  <c r="E763" i="8"/>
  <c r="E766" i="8" s="1"/>
  <c r="H765" i="11"/>
  <c r="H767" i="11" s="1"/>
  <c r="E776" i="11" s="1"/>
  <c r="K761" i="6"/>
  <c r="B763" i="13"/>
  <c r="B766" i="13" s="1"/>
  <c r="H763" i="7"/>
  <c r="H766" i="7" s="1"/>
  <c r="K763" i="7"/>
  <c r="K766" i="7" s="1"/>
  <c r="E763" i="13"/>
  <c r="E766" i="13" s="1"/>
  <c r="H763" i="15"/>
  <c r="H766" i="15" s="1"/>
  <c r="H763" i="10"/>
  <c r="H766" i="10" s="1"/>
  <c r="H763" i="8"/>
  <c r="H766" i="8" s="1"/>
  <c r="H763" i="13"/>
  <c r="H766" i="13" s="1"/>
  <c r="K763" i="9"/>
  <c r="K766" i="9" s="1"/>
  <c r="H763" i="12"/>
  <c r="H766" i="12" s="1"/>
  <c r="K763" i="10"/>
  <c r="K766" i="10" s="1"/>
  <c r="H763" i="9"/>
  <c r="H766" i="9" s="1"/>
  <c r="K763" i="8"/>
  <c r="K766" i="8" s="1"/>
  <c r="K763" i="15"/>
  <c r="K766" i="15" s="1"/>
  <c r="H761" i="6"/>
  <c r="K763" i="13"/>
  <c r="K766" i="13" s="1"/>
  <c r="K755" i="6"/>
  <c r="K763" i="14"/>
  <c r="K766" i="14" s="1"/>
  <c r="K763" i="12"/>
  <c r="K766" i="12" s="1"/>
  <c r="H755" i="6"/>
  <c r="H763" i="14"/>
  <c r="E763" i="14"/>
  <c r="E766" i="14" s="1"/>
  <c r="H765" i="7"/>
  <c r="K767" i="7" s="1"/>
  <c r="K768" i="7" s="1"/>
  <c r="H765" i="9"/>
  <c r="K767" i="9" s="1"/>
  <c r="K772" i="9" s="1"/>
  <c r="H765" i="15"/>
  <c r="H767" i="15" s="1"/>
  <c r="H765" i="12"/>
  <c r="K767" i="12" s="1"/>
  <c r="H765" i="10"/>
  <c r="B763" i="6"/>
  <c r="B766" i="6" s="1"/>
  <c r="E763" i="6"/>
  <c r="E766" i="6" s="1"/>
  <c r="K763" i="11" l="1"/>
  <c r="K766" i="11" s="1"/>
  <c r="H763" i="11"/>
  <c r="H766" i="11" s="1"/>
  <c r="K767" i="11"/>
  <c r="K772" i="11" s="1"/>
  <c r="B776" i="11"/>
  <c r="C789" i="11" s="1"/>
  <c r="H765" i="8"/>
  <c r="K767" i="8" s="1"/>
  <c r="K772" i="8" s="1"/>
  <c r="H772" i="11"/>
  <c r="K805" i="11" s="1"/>
  <c r="H768" i="11"/>
  <c r="K763" i="6"/>
  <c r="K766" i="6" s="1"/>
  <c r="H765" i="13"/>
  <c r="H767" i="13" s="1"/>
  <c r="H772" i="13" s="1"/>
  <c r="K805" i="13" s="1"/>
  <c r="B765" i="7"/>
  <c r="E767" i="7" s="1"/>
  <c r="E772" i="7" s="1"/>
  <c r="E805" i="7" s="1"/>
  <c r="B765" i="9"/>
  <c r="B767" i="9" s="1"/>
  <c r="B772" i="9" s="1"/>
  <c r="B765" i="15"/>
  <c r="B767" i="15" s="1"/>
  <c r="B765" i="8"/>
  <c r="B765" i="13"/>
  <c r="B767" i="13" s="1"/>
  <c r="B765" i="10"/>
  <c r="B767" i="10" s="1"/>
  <c r="H763" i="6"/>
  <c r="H766" i="6" s="1"/>
  <c r="H766" i="14"/>
  <c r="B765" i="14"/>
  <c r="B765" i="12"/>
  <c r="H765" i="14"/>
  <c r="H767" i="14" s="1"/>
  <c r="B776" i="14" s="1"/>
  <c r="K772" i="7"/>
  <c r="H767" i="7"/>
  <c r="B776" i="7" s="1"/>
  <c r="C787" i="7" s="1"/>
  <c r="K768" i="9"/>
  <c r="K767" i="15"/>
  <c r="K768" i="15" s="1"/>
  <c r="H767" i="9"/>
  <c r="H772" i="9" s="1"/>
  <c r="K805" i="9" s="1"/>
  <c r="H767" i="12"/>
  <c r="H768" i="12" s="1"/>
  <c r="H772" i="15"/>
  <c r="K805" i="15" s="1"/>
  <c r="E776" i="15"/>
  <c r="H768" i="15"/>
  <c r="B776" i="15"/>
  <c r="K772" i="12"/>
  <c r="K768" i="12"/>
  <c r="F790" i="11"/>
  <c r="F789" i="11"/>
  <c r="F788" i="11"/>
  <c r="F787" i="11"/>
  <c r="F786" i="11"/>
  <c r="F785" i="11"/>
  <c r="E798" i="11" s="1"/>
  <c r="F784" i="11"/>
  <c r="E796" i="11" s="1"/>
  <c r="E797" i="11" s="1"/>
  <c r="F783" i="11"/>
  <c r="F782" i="11"/>
  <c r="F781" i="11"/>
  <c r="E792" i="11" s="1"/>
  <c r="F780" i="11"/>
  <c r="F779" i="11"/>
  <c r="F778" i="11"/>
  <c r="E799" i="11" s="1"/>
  <c r="E800" i="11" s="1"/>
  <c r="H767" i="10"/>
  <c r="K767" i="10"/>
  <c r="H765" i="6"/>
  <c r="K767" i="6" s="1"/>
  <c r="B765" i="11" l="1"/>
  <c r="B767" i="11" s="1"/>
  <c r="B772" i="11" s="1"/>
  <c r="K768" i="8"/>
  <c r="H767" i="8"/>
  <c r="B776" i="8" s="1"/>
  <c r="C789" i="8" s="1"/>
  <c r="K768" i="11"/>
  <c r="C784" i="11"/>
  <c r="B796" i="11" s="1"/>
  <c r="B797" i="11" s="1"/>
  <c r="C786" i="11"/>
  <c r="C783" i="11"/>
  <c r="C788" i="11"/>
  <c r="C787" i="11"/>
  <c r="C790" i="11"/>
  <c r="C785" i="11"/>
  <c r="B798" i="11" s="1"/>
  <c r="C778" i="11"/>
  <c r="B799" i="11" s="1"/>
  <c r="B800" i="11" s="1"/>
  <c r="C779" i="11"/>
  <c r="C780" i="11"/>
  <c r="C782" i="11"/>
  <c r="C781" i="11"/>
  <c r="B792" i="11" s="1"/>
  <c r="E767" i="11"/>
  <c r="H776" i="11" s="1"/>
  <c r="K767" i="13"/>
  <c r="K772" i="13" s="1"/>
  <c r="B776" i="13"/>
  <c r="C786" i="13" s="1"/>
  <c r="E776" i="13"/>
  <c r="F788" i="13" s="1"/>
  <c r="B767" i="7"/>
  <c r="B768" i="7" s="1"/>
  <c r="K767" i="14"/>
  <c r="K772" i="14" s="1"/>
  <c r="E767" i="15"/>
  <c r="H776" i="15" s="1"/>
  <c r="E767" i="9"/>
  <c r="H776" i="9" s="1"/>
  <c r="H776" i="7"/>
  <c r="I782" i="7" s="1"/>
  <c r="K776" i="7"/>
  <c r="L788" i="7" s="1"/>
  <c r="H768" i="13"/>
  <c r="E768" i="7"/>
  <c r="E767" i="13"/>
  <c r="E772" i="13" s="1"/>
  <c r="E805" i="13" s="1"/>
  <c r="E767" i="10"/>
  <c r="H776" i="10" s="1"/>
  <c r="E776" i="14"/>
  <c r="F789" i="14" s="1"/>
  <c r="B767" i="8"/>
  <c r="E767" i="8"/>
  <c r="H768" i="14"/>
  <c r="H772" i="14"/>
  <c r="K805" i="14" s="1"/>
  <c r="B765" i="6"/>
  <c r="B767" i="6" s="1"/>
  <c r="B768" i="9"/>
  <c r="B768" i="13"/>
  <c r="B772" i="13"/>
  <c r="E767" i="14"/>
  <c r="B767" i="14"/>
  <c r="B772" i="10"/>
  <c r="B768" i="10"/>
  <c r="B772" i="15"/>
  <c r="B768" i="15"/>
  <c r="E767" i="12"/>
  <c r="B767" i="12"/>
  <c r="C786" i="7"/>
  <c r="C778" i="7"/>
  <c r="B799" i="7" s="1"/>
  <c r="B800" i="7" s="1"/>
  <c r="C782" i="7"/>
  <c r="C790" i="7"/>
  <c r="C785" i="7"/>
  <c r="B798" i="7" s="1"/>
  <c r="C781" i="7"/>
  <c r="B792" i="7" s="1"/>
  <c r="C789" i="7"/>
  <c r="E776" i="7"/>
  <c r="F788" i="7" s="1"/>
  <c r="C780" i="7"/>
  <c r="C784" i="7"/>
  <c r="B796" i="7" s="1"/>
  <c r="B797" i="7" s="1"/>
  <c r="C788" i="7"/>
  <c r="C779" i="7"/>
  <c r="C783" i="7"/>
  <c r="H768" i="7"/>
  <c r="H772" i="7"/>
  <c r="K805" i="7" s="1"/>
  <c r="H772" i="12"/>
  <c r="K805" i="12" s="1"/>
  <c r="K772" i="15"/>
  <c r="B776" i="9"/>
  <c r="H768" i="9"/>
  <c r="E776" i="9"/>
  <c r="E776" i="12"/>
  <c r="F788" i="12" s="1"/>
  <c r="B776" i="12"/>
  <c r="C790" i="12" s="1"/>
  <c r="C789" i="15"/>
  <c r="C787" i="15"/>
  <c r="C785" i="15"/>
  <c r="B798" i="15" s="1"/>
  <c r="C783" i="15"/>
  <c r="C781" i="15"/>
  <c r="B792" i="15" s="1"/>
  <c r="C779" i="15"/>
  <c r="C788" i="15"/>
  <c r="C784" i="15"/>
  <c r="B796" i="15" s="1"/>
  <c r="B797" i="15" s="1"/>
  <c r="C780" i="15"/>
  <c r="C790" i="15"/>
  <c r="C786" i="15"/>
  <c r="C782" i="15"/>
  <c r="C778" i="15"/>
  <c r="B799" i="15" s="1"/>
  <c r="B800" i="15" s="1"/>
  <c r="F790" i="15"/>
  <c r="F789" i="15"/>
  <c r="F788" i="15"/>
  <c r="F787" i="15"/>
  <c r="F786" i="15"/>
  <c r="F785" i="15"/>
  <c r="E798" i="15" s="1"/>
  <c r="F784" i="15"/>
  <c r="E796" i="15" s="1"/>
  <c r="E797" i="15" s="1"/>
  <c r="F783" i="15"/>
  <c r="F782" i="15"/>
  <c r="F781" i="15"/>
  <c r="E792" i="15" s="1"/>
  <c r="F780" i="15"/>
  <c r="F779" i="15"/>
  <c r="F778" i="15"/>
  <c r="E799" i="15" s="1"/>
  <c r="E800" i="15" s="1"/>
  <c r="C788" i="14"/>
  <c r="C785" i="14"/>
  <c r="B798" i="14" s="1"/>
  <c r="C780" i="14"/>
  <c r="C790" i="14"/>
  <c r="C787" i="14"/>
  <c r="C782" i="14"/>
  <c r="C779" i="14"/>
  <c r="C784" i="14"/>
  <c r="B796" i="14" s="1"/>
  <c r="B797" i="14" s="1"/>
  <c r="C778" i="14"/>
  <c r="B799" i="14" s="1"/>
  <c r="B800" i="14" s="1"/>
  <c r="C789" i="14"/>
  <c r="C783" i="14"/>
  <c r="C786" i="14"/>
  <c r="C781" i="14"/>
  <c r="B792" i="14" s="1"/>
  <c r="E801" i="11"/>
  <c r="K768" i="10"/>
  <c r="K772" i="10"/>
  <c r="H772" i="10"/>
  <c r="K805" i="10" s="1"/>
  <c r="B776" i="10"/>
  <c r="H768" i="10"/>
  <c r="E776" i="10"/>
  <c r="H767" i="6"/>
  <c r="H768" i="6" s="1"/>
  <c r="K768" i="6"/>
  <c r="K772" i="6"/>
  <c r="C790" i="8" l="1"/>
  <c r="H772" i="8"/>
  <c r="K805" i="8" s="1"/>
  <c r="B768" i="11"/>
  <c r="C784" i="8"/>
  <c r="B796" i="8" s="1"/>
  <c r="B797" i="8" s="1"/>
  <c r="C779" i="8"/>
  <c r="C782" i="8"/>
  <c r="E776" i="8"/>
  <c r="F790" i="8" s="1"/>
  <c r="H768" i="8"/>
  <c r="C786" i="8"/>
  <c r="C780" i="8"/>
  <c r="C787" i="8"/>
  <c r="C778" i="8"/>
  <c r="B799" i="8" s="1"/>
  <c r="B800" i="8" s="1"/>
  <c r="C783" i="8"/>
  <c r="C788" i="8"/>
  <c r="C781" i="8"/>
  <c r="B792" i="8" s="1"/>
  <c r="C785" i="8"/>
  <c r="B798" i="8" s="1"/>
  <c r="B801" i="11"/>
  <c r="E768" i="11"/>
  <c r="E772" i="11"/>
  <c r="E805" i="11" s="1"/>
  <c r="K776" i="11"/>
  <c r="L781" i="11" s="1"/>
  <c r="K792" i="11" s="1"/>
  <c r="E768" i="15"/>
  <c r="K768" i="13"/>
  <c r="I781" i="7"/>
  <c r="H792" i="7" s="1"/>
  <c r="C785" i="13"/>
  <c r="B798" i="13" s="1"/>
  <c r="C779" i="13"/>
  <c r="F783" i="13"/>
  <c r="C787" i="13"/>
  <c r="F782" i="13"/>
  <c r="C784" i="13"/>
  <c r="B796" i="13" s="1"/>
  <c r="B797" i="13" s="1"/>
  <c r="C783" i="13"/>
  <c r="C778" i="13"/>
  <c r="B799" i="13" s="1"/>
  <c r="B800" i="13" s="1"/>
  <c r="C789" i="13"/>
  <c r="C790" i="13"/>
  <c r="C782" i="13"/>
  <c r="C780" i="13"/>
  <c r="F786" i="13"/>
  <c r="C781" i="13"/>
  <c r="B792" i="13" s="1"/>
  <c r="C788" i="13"/>
  <c r="F784" i="13"/>
  <c r="E796" i="13" s="1"/>
  <c r="E797" i="13" s="1"/>
  <c r="E768" i="9"/>
  <c r="K776" i="15"/>
  <c r="L782" i="15" s="1"/>
  <c r="E772" i="15"/>
  <c r="E805" i="15" s="1"/>
  <c r="F780" i="13"/>
  <c r="F779" i="13"/>
  <c r="F785" i="13"/>
  <c r="E798" i="13" s="1"/>
  <c r="F787" i="13"/>
  <c r="F781" i="13"/>
  <c r="E792" i="13" s="1"/>
  <c r="F778" i="13"/>
  <c r="E799" i="13" s="1"/>
  <c r="E800" i="13" s="1"/>
  <c r="K768" i="14"/>
  <c r="F789" i="13"/>
  <c r="F790" i="13"/>
  <c r="B772" i="7"/>
  <c r="I783" i="7"/>
  <c r="L780" i="7"/>
  <c r="I787" i="7"/>
  <c r="I784" i="7"/>
  <c r="H796" i="7" s="1"/>
  <c r="H797" i="7" s="1"/>
  <c r="I778" i="7"/>
  <c r="H799" i="7" s="1"/>
  <c r="H800" i="7" s="1"/>
  <c r="I786" i="7"/>
  <c r="I779" i="7"/>
  <c r="L786" i="7"/>
  <c r="I789" i="7"/>
  <c r="I788" i="7"/>
  <c r="K776" i="9"/>
  <c r="E772" i="9"/>
  <c r="E805" i="9" s="1"/>
  <c r="F782" i="14"/>
  <c r="L779" i="7"/>
  <c r="I785" i="7"/>
  <c r="H798" i="7" s="1"/>
  <c r="I790" i="7"/>
  <c r="I780" i="7"/>
  <c r="L784" i="7"/>
  <c r="K796" i="7" s="1"/>
  <c r="K797" i="7" s="1"/>
  <c r="L785" i="7"/>
  <c r="K798" i="7" s="1"/>
  <c r="L778" i="7"/>
  <c r="K799" i="7" s="1"/>
  <c r="K800" i="7" s="1"/>
  <c r="L787" i="7"/>
  <c r="L789" i="7"/>
  <c r="L781" i="7"/>
  <c r="K792" i="7" s="1"/>
  <c r="L790" i="7"/>
  <c r="L782" i="7"/>
  <c r="L783" i="7"/>
  <c r="F783" i="14"/>
  <c r="F790" i="14"/>
  <c r="H776" i="13"/>
  <c r="I779" i="13" s="1"/>
  <c r="K776" i="10"/>
  <c r="L789" i="10" s="1"/>
  <c r="E768" i="13"/>
  <c r="K776" i="13"/>
  <c r="L786" i="13" s="1"/>
  <c r="F779" i="14"/>
  <c r="F787" i="14"/>
  <c r="E772" i="10"/>
  <c r="E805" i="10" s="1"/>
  <c r="E768" i="10"/>
  <c r="F778" i="14"/>
  <c r="E799" i="14" s="1"/>
  <c r="E800" i="14" s="1"/>
  <c r="F786" i="14"/>
  <c r="F780" i="14"/>
  <c r="F784" i="14"/>
  <c r="E796" i="14" s="1"/>
  <c r="E797" i="14" s="1"/>
  <c r="F788" i="14"/>
  <c r="E772" i="8"/>
  <c r="E805" i="8" s="1"/>
  <c r="E768" i="8"/>
  <c r="H776" i="8"/>
  <c r="K776" i="8"/>
  <c r="F781" i="14"/>
  <c r="E792" i="14" s="1"/>
  <c r="F785" i="14"/>
  <c r="E798" i="14" s="1"/>
  <c r="E767" i="6"/>
  <c r="E772" i="6" s="1"/>
  <c r="E805" i="6" s="1"/>
  <c r="B768" i="8"/>
  <c r="B772" i="8"/>
  <c r="I787" i="9"/>
  <c r="I790" i="9"/>
  <c r="I789" i="9"/>
  <c r="I782" i="9"/>
  <c r="I778" i="9"/>
  <c r="H799" i="9" s="1"/>
  <c r="H800" i="9" s="1"/>
  <c r="I784" i="9"/>
  <c r="H796" i="9" s="1"/>
  <c r="H797" i="9" s="1"/>
  <c r="I788" i="9"/>
  <c r="I779" i="9"/>
  <c r="I783" i="9"/>
  <c r="I786" i="9"/>
  <c r="I780" i="9"/>
  <c r="I785" i="9"/>
  <c r="H798" i="9" s="1"/>
  <c r="I781" i="9"/>
  <c r="H792" i="9" s="1"/>
  <c r="B768" i="12"/>
  <c r="B772" i="12"/>
  <c r="B772" i="6"/>
  <c r="B768" i="6"/>
  <c r="K776" i="14"/>
  <c r="E768" i="14"/>
  <c r="E772" i="14"/>
  <c r="E805" i="14" s="1"/>
  <c r="H776" i="14"/>
  <c r="I790" i="11"/>
  <c r="I782" i="11"/>
  <c r="I787" i="11"/>
  <c r="I785" i="11"/>
  <c r="H798" i="11" s="1"/>
  <c r="I784" i="11"/>
  <c r="H796" i="11" s="1"/>
  <c r="H797" i="11" s="1"/>
  <c r="I781" i="11"/>
  <c r="H792" i="11" s="1"/>
  <c r="I788" i="11"/>
  <c r="I780" i="11"/>
  <c r="I779" i="11"/>
  <c r="I783" i="11"/>
  <c r="I786" i="11"/>
  <c r="I778" i="11"/>
  <c r="H799" i="11" s="1"/>
  <c r="H800" i="11" s="1"/>
  <c r="I789" i="11"/>
  <c r="I783" i="15"/>
  <c r="I786" i="15"/>
  <c r="I784" i="15"/>
  <c r="H796" i="15" s="1"/>
  <c r="H797" i="15" s="1"/>
  <c r="I788" i="15"/>
  <c r="I789" i="15"/>
  <c r="I781" i="15"/>
  <c r="H792" i="15" s="1"/>
  <c r="I782" i="15"/>
  <c r="I780" i="15"/>
  <c r="I787" i="15"/>
  <c r="I779" i="15"/>
  <c r="I778" i="15"/>
  <c r="H799" i="15" s="1"/>
  <c r="H800" i="15" s="1"/>
  <c r="I785" i="15"/>
  <c r="H798" i="15" s="1"/>
  <c r="I790" i="15"/>
  <c r="H776" i="12"/>
  <c r="K776" i="12"/>
  <c r="E772" i="12"/>
  <c r="E805" i="12" s="1"/>
  <c r="E768" i="12"/>
  <c r="I785" i="10"/>
  <c r="H798" i="10" s="1"/>
  <c r="I788" i="10"/>
  <c r="I786" i="10"/>
  <c r="I779" i="10"/>
  <c r="I783" i="10"/>
  <c r="I784" i="10"/>
  <c r="H796" i="10" s="1"/>
  <c r="H797" i="10" s="1"/>
  <c r="I782" i="10"/>
  <c r="I787" i="10"/>
  <c r="I789" i="10"/>
  <c r="I781" i="10"/>
  <c r="H792" i="10" s="1"/>
  <c r="I780" i="10"/>
  <c r="I778" i="10"/>
  <c r="H799" i="10" s="1"/>
  <c r="H800" i="10" s="1"/>
  <c r="I790" i="10"/>
  <c r="B768" i="14"/>
  <c r="B772" i="14"/>
  <c r="B801" i="7"/>
  <c r="F790" i="7"/>
  <c r="F781" i="7"/>
  <c r="E792" i="7" s="1"/>
  <c r="F789" i="7"/>
  <c r="F780" i="7"/>
  <c r="F779" i="7"/>
  <c r="F778" i="7"/>
  <c r="E799" i="7" s="1"/>
  <c r="E800" i="7" s="1"/>
  <c r="F785" i="7"/>
  <c r="E798" i="7" s="1"/>
  <c r="F787" i="7"/>
  <c r="F786" i="7"/>
  <c r="F784" i="7"/>
  <c r="E796" i="7" s="1"/>
  <c r="E797" i="7" s="1"/>
  <c r="F783" i="7"/>
  <c r="F782" i="7"/>
  <c r="C781" i="12"/>
  <c r="B792" i="12" s="1"/>
  <c r="C788" i="12"/>
  <c r="C780" i="12"/>
  <c r="C789" i="12"/>
  <c r="C785" i="12"/>
  <c r="B798" i="12" s="1"/>
  <c r="C784" i="12"/>
  <c r="B796" i="12" s="1"/>
  <c r="B797" i="12" s="1"/>
  <c r="C779" i="12"/>
  <c r="C783" i="12"/>
  <c r="C787" i="12"/>
  <c r="C778" i="12"/>
  <c r="B799" i="12" s="1"/>
  <c r="B800" i="12" s="1"/>
  <c r="C782" i="12"/>
  <c r="C786" i="12"/>
  <c r="F785" i="12"/>
  <c r="E798" i="12" s="1"/>
  <c r="F778" i="12"/>
  <c r="E799" i="12" s="1"/>
  <c r="E800" i="12" s="1"/>
  <c r="F786" i="12"/>
  <c r="F787" i="9"/>
  <c r="F783" i="9"/>
  <c r="F780" i="9"/>
  <c r="F778" i="9"/>
  <c r="E799" i="9" s="1"/>
  <c r="E800" i="9" s="1"/>
  <c r="F790" i="9"/>
  <c r="F786" i="9"/>
  <c r="F781" i="9"/>
  <c r="E792" i="9" s="1"/>
  <c r="F782" i="9"/>
  <c r="F784" i="9"/>
  <c r="E796" i="9" s="1"/>
  <c r="E797" i="9" s="1"/>
  <c r="F789" i="9"/>
  <c r="F785" i="9"/>
  <c r="E798" i="9" s="1"/>
  <c r="F779" i="9"/>
  <c r="F788" i="9"/>
  <c r="F781" i="12"/>
  <c r="E792" i="12" s="1"/>
  <c r="F789" i="12"/>
  <c r="F782" i="12"/>
  <c r="F790" i="12"/>
  <c r="C783" i="9"/>
  <c r="C779" i="9"/>
  <c r="C785" i="9"/>
  <c r="B798" i="9" s="1"/>
  <c r="C790" i="9"/>
  <c r="C787" i="9"/>
  <c r="C782" i="9"/>
  <c r="C778" i="9"/>
  <c r="B799" i="9" s="1"/>
  <c r="B800" i="9" s="1"/>
  <c r="C788" i="9"/>
  <c r="C780" i="9"/>
  <c r="C786" i="9"/>
  <c r="C781" i="9"/>
  <c r="B792" i="9" s="1"/>
  <c r="C789" i="9"/>
  <c r="C784" i="9"/>
  <c r="B796" i="9" s="1"/>
  <c r="B797" i="9" s="1"/>
  <c r="F779" i="12"/>
  <c r="F783" i="12"/>
  <c r="F787" i="12"/>
  <c r="F780" i="12"/>
  <c r="F784" i="12"/>
  <c r="E796" i="12" s="1"/>
  <c r="E797" i="12" s="1"/>
  <c r="E801" i="15"/>
  <c r="B801" i="15"/>
  <c r="B801" i="14"/>
  <c r="C790" i="10"/>
  <c r="C788" i="10"/>
  <c r="C786" i="10"/>
  <c r="C784" i="10"/>
  <c r="B796" i="10" s="1"/>
  <c r="B797" i="10" s="1"/>
  <c r="C782" i="10"/>
  <c r="C780" i="10"/>
  <c r="C778" i="10"/>
  <c r="B799" i="10" s="1"/>
  <c r="B800" i="10" s="1"/>
  <c r="C787" i="10"/>
  <c r="C783" i="10"/>
  <c r="C779" i="10"/>
  <c r="C789" i="10"/>
  <c r="C785" i="10"/>
  <c r="B798" i="10" s="1"/>
  <c r="C781" i="10"/>
  <c r="B792" i="10" s="1"/>
  <c r="F790" i="10"/>
  <c r="F789" i="10"/>
  <c r="F788" i="10"/>
  <c r="F787" i="10"/>
  <c r="F786" i="10"/>
  <c r="F785" i="10"/>
  <c r="E798" i="10" s="1"/>
  <c r="F784" i="10"/>
  <c r="E796" i="10" s="1"/>
  <c r="E797" i="10" s="1"/>
  <c r="F783" i="10"/>
  <c r="F782" i="10"/>
  <c r="F781" i="10"/>
  <c r="E792" i="10" s="1"/>
  <c r="F780" i="10"/>
  <c r="F779" i="10"/>
  <c r="F778" i="10"/>
  <c r="E799" i="10" s="1"/>
  <c r="E800" i="10" s="1"/>
  <c r="E776" i="6"/>
  <c r="B776" i="6"/>
  <c r="B793" i="15" s="1"/>
  <c r="B794" i="15" s="1"/>
  <c r="B795" i="15" s="1"/>
  <c r="H772" i="6"/>
  <c r="K805" i="6" s="1"/>
  <c r="F780" i="8" l="1"/>
  <c r="F784" i="8"/>
  <c r="E796" i="8" s="1"/>
  <c r="E797" i="8" s="1"/>
  <c r="F787" i="8"/>
  <c r="F783" i="8"/>
  <c r="F789" i="8"/>
  <c r="F782" i="8"/>
  <c r="F785" i="8"/>
  <c r="E798" i="8" s="1"/>
  <c r="F778" i="8"/>
  <c r="E799" i="8" s="1"/>
  <c r="E800" i="8" s="1"/>
  <c r="F779" i="8"/>
  <c r="F786" i="8"/>
  <c r="F781" i="8"/>
  <c r="E792" i="8" s="1"/>
  <c r="F788" i="8"/>
  <c r="B801" i="8"/>
  <c r="E801" i="13"/>
  <c r="L780" i="11"/>
  <c r="L789" i="11"/>
  <c r="L790" i="11"/>
  <c r="L783" i="11"/>
  <c r="L786" i="11"/>
  <c r="L779" i="11"/>
  <c r="L782" i="11"/>
  <c r="L778" i="11"/>
  <c r="K799" i="11" s="1"/>
  <c r="K800" i="11" s="1"/>
  <c r="L788" i="11"/>
  <c r="L785" i="11"/>
  <c r="K798" i="11" s="1"/>
  <c r="L787" i="11"/>
  <c r="L784" i="11"/>
  <c r="K796" i="11" s="1"/>
  <c r="K797" i="11" s="1"/>
  <c r="E801" i="14"/>
  <c r="L783" i="15"/>
  <c r="L781" i="15"/>
  <c r="K792" i="15" s="1"/>
  <c r="B801" i="13"/>
  <c r="L787" i="15"/>
  <c r="L785" i="15"/>
  <c r="K798" i="15" s="1"/>
  <c r="L780" i="15"/>
  <c r="L784" i="15"/>
  <c r="K796" i="15" s="1"/>
  <c r="K797" i="15" s="1"/>
  <c r="L786" i="15"/>
  <c r="L778" i="15"/>
  <c r="K799" i="15" s="1"/>
  <c r="K800" i="15" s="1"/>
  <c r="L788" i="15"/>
  <c r="L789" i="15"/>
  <c r="L779" i="15"/>
  <c r="L790" i="15"/>
  <c r="L788" i="10"/>
  <c r="I781" i="13"/>
  <c r="H792" i="13" s="1"/>
  <c r="I782" i="13"/>
  <c r="I789" i="13"/>
  <c r="I778" i="13"/>
  <c r="H799" i="13" s="1"/>
  <c r="H800" i="13" s="1"/>
  <c r="H801" i="7"/>
  <c r="I790" i="13"/>
  <c r="I780" i="13"/>
  <c r="I787" i="13"/>
  <c r="L788" i="9"/>
  <c r="L785" i="9"/>
  <c r="K798" i="9" s="1"/>
  <c r="L787" i="9"/>
  <c r="L778" i="9"/>
  <c r="K799" i="9" s="1"/>
  <c r="K800" i="9" s="1"/>
  <c r="L790" i="9"/>
  <c r="L780" i="9"/>
  <c r="L781" i="9"/>
  <c r="K792" i="9" s="1"/>
  <c r="L786" i="9"/>
  <c r="L779" i="9"/>
  <c r="L784" i="9"/>
  <c r="K796" i="9" s="1"/>
  <c r="K797" i="9" s="1"/>
  <c r="L789" i="9"/>
  <c r="L782" i="9"/>
  <c r="L783" i="9"/>
  <c r="K801" i="7"/>
  <c r="L787" i="13"/>
  <c r="L783" i="13"/>
  <c r="L784" i="10"/>
  <c r="K796" i="10" s="1"/>
  <c r="K797" i="10" s="1"/>
  <c r="L787" i="10"/>
  <c r="K776" i="6"/>
  <c r="K793" i="8" s="1"/>
  <c r="K794" i="8" s="1"/>
  <c r="L782" i="10"/>
  <c r="L790" i="10"/>
  <c r="I784" i="13"/>
  <c r="H796" i="13" s="1"/>
  <c r="H797" i="13" s="1"/>
  <c r="I788" i="13"/>
  <c r="I786" i="13"/>
  <c r="L780" i="10"/>
  <c r="I783" i="13"/>
  <c r="I785" i="13"/>
  <c r="H798" i="13" s="1"/>
  <c r="L785" i="13"/>
  <c r="K798" i="13" s="1"/>
  <c r="L784" i="13"/>
  <c r="K796" i="13" s="1"/>
  <c r="K797" i="13" s="1"/>
  <c r="L782" i="13"/>
  <c r="L779" i="13"/>
  <c r="L790" i="13"/>
  <c r="L779" i="10"/>
  <c r="L786" i="10"/>
  <c r="L778" i="10"/>
  <c r="K799" i="10" s="1"/>
  <c r="K800" i="10" s="1"/>
  <c r="L780" i="13"/>
  <c r="L781" i="13"/>
  <c r="K792" i="13" s="1"/>
  <c r="L778" i="13"/>
  <c r="K799" i="13" s="1"/>
  <c r="K800" i="13" s="1"/>
  <c r="L785" i="10"/>
  <c r="K798" i="10" s="1"/>
  <c r="L781" i="10"/>
  <c r="K792" i="10" s="1"/>
  <c r="L783" i="10"/>
  <c r="L788" i="13"/>
  <c r="L789" i="13"/>
  <c r="H776" i="6"/>
  <c r="H793" i="13" s="1"/>
  <c r="H794" i="13" s="1"/>
  <c r="E768" i="6"/>
  <c r="L779" i="8"/>
  <c r="L784" i="8"/>
  <c r="K796" i="8" s="1"/>
  <c r="K797" i="8" s="1"/>
  <c r="L782" i="8"/>
  <c r="L790" i="8"/>
  <c r="L785" i="8"/>
  <c r="K798" i="8" s="1"/>
  <c r="L780" i="8"/>
  <c r="L789" i="8"/>
  <c r="L783" i="8"/>
  <c r="L786" i="8"/>
  <c r="L788" i="8"/>
  <c r="L778" i="8"/>
  <c r="K799" i="8" s="1"/>
  <c r="K800" i="8" s="1"/>
  <c r="L787" i="8"/>
  <c r="L781" i="8"/>
  <c r="K792" i="8" s="1"/>
  <c r="I788" i="8"/>
  <c r="I778" i="8"/>
  <c r="H799" i="8" s="1"/>
  <c r="H800" i="8" s="1"/>
  <c r="I789" i="8"/>
  <c r="I782" i="8"/>
  <c r="I783" i="8"/>
  <c r="I780" i="8"/>
  <c r="I790" i="8"/>
  <c r="I786" i="8"/>
  <c r="I787" i="8"/>
  <c r="I784" i="8"/>
  <c r="H796" i="8" s="1"/>
  <c r="H797" i="8" s="1"/>
  <c r="I781" i="8"/>
  <c r="H792" i="8" s="1"/>
  <c r="I785" i="8"/>
  <c r="H798" i="8" s="1"/>
  <c r="I779" i="8"/>
  <c r="H801" i="10"/>
  <c r="H801" i="9"/>
  <c r="H801" i="15"/>
  <c r="L788" i="12"/>
  <c r="L784" i="12"/>
  <c r="K796" i="12" s="1"/>
  <c r="K797" i="12" s="1"/>
  <c r="L780" i="12"/>
  <c r="L787" i="12"/>
  <c r="L783" i="12"/>
  <c r="L779" i="12"/>
  <c r="L789" i="12"/>
  <c r="L785" i="12"/>
  <c r="K798" i="12" s="1"/>
  <c r="L781" i="12"/>
  <c r="K792" i="12" s="1"/>
  <c r="L790" i="12"/>
  <c r="L786" i="12"/>
  <c r="L782" i="12"/>
  <c r="L778" i="12"/>
  <c r="K799" i="12" s="1"/>
  <c r="K800" i="12" s="1"/>
  <c r="L790" i="14"/>
  <c r="L786" i="14"/>
  <c r="L782" i="14"/>
  <c r="L778" i="14"/>
  <c r="K799" i="14" s="1"/>
  <c r="K800" i="14" s="1"/>
  <c r="L783" i="14"/>
  <c r="L789" i="14"/>
  <c r="L785" i="14"/>
  <c r="K798" i="14" s="1"/>
  <c r="L781" i="14"/>
  <c r="K792" i="14" s="1"/>
  <c r="L779" i="14"/>
  <c r="L788" i="14"/>
  <c r="L784" i="14"/>
  <c r="K796" i="14" s="1"/>
  <c r="K797" i="14" s="1"/>
  <c r="L780" i="14"/>
  <c r="L787" i="14"/>
  <c r="I787" i="12"/>
  <c r="I783" i="12"/>
  <c r="I779" i="12"/>
  <c r="I790" i="12"/>
  <c r="I786" i="12"/>
  <c r="I782" i="12"/>
  <c r="I778" i="12"/>
  <c r="H799" i="12" s="1"/>
  <c r="H800" i="12" s="1"/>
  <c r="I788" i="12"/>
  <c r="I784" i="12"/>
  <c r="H796" i="12" s="1"/>
  <c r="H797" i="12" s="1"/>
  <c r="I789" i="12"/>
  <c r="I785" i="12"/>
  <c r="H798" i="12" s="1"/>
  <c r="I781" i="12"/>
  <c r="H792" i="12" s="1"/>
  <c r="I780" i="12"/>
  <c r="I783" i="14"/>
  <c r="I778" i="14"/>
  <c r="H799" i="14" s="1"/>
  <c r="H800" i="14" s="1"/>
  <c r="I784" i="14"/>
  <c r="H796" i="14" s="1"/>
  <c r="H797" i="14" s="1"/>
  <c r="I786" i="14"/>
  <c r="I789" i="14"/>
  <c r="I781" i="14"/>
  <c r="H792" i="14" s="1"/>
  <c r="I788" i="14"/>
  <c r="I790" i="14"/>
  <c r="I782" i="14"/>
  <c r="I787" i="14"/>
  <c r="I779" i="14"/>
  <c r="I780" i="14"/>
  <c r="I785" i="14"/>
  <c r="H798" i="14" s="1"/>
  <c r="H801" i="11"/>
  <c r="E801" i="7"/>
  <c r="B803" i="15"/>
  <c r="B806" i="15" s="1"/>
  <c r="E801" i="12"/>
  <c r="B801" i="9"/>
  <c r="E801" i="9"/>
  <c r="B801" i="12"/>
  <c r="F784" i="6"/>
  <c r="E796" i="6" s="1"/>
  <c r="E797" i="6" s="1"/>
  <c r="E793" i="15"/>
  <c r="E794" i="15" s="1"/>
  <c r="E795" i="15" s="1"/>
  <c r="E803" i="15" s="1"/>
  <c r="E806" i="15" s="1"/>
  <c r="B793" i="13"/>
  <c r="B794" i="13" s="1"/>
  <c r="B795" i="13" s="1"/>
  <c r="B793" i="14"/>
  <c r="B794" i="14" s="1"/>
  <c r="B795" i="14" s="1"/>
  <c r="B803" i="14" s="1"/>
  <c r="E793" i="13"/>
  <c r="E794" i="13" s="1"/>
  <c r="E795" i="13" s="1"/>
  <c r="E793" i="14"/>
  <c r="E794" i="14" s="1"/>
  <c r="E795" i="14" s="1"/>
  <c r="C788" i="6"/>
  <c r="F790" i="6"/>
  <c r="C779" i="6"/>
  <c r="B793" i="11"/>
  <c r="B794" i="11" s="1"/>
  <c r="B795" i="11" s="1"/>
  <c r="B803" i="11" s="1"/>
  <c r="B806" i="11" s="1"/>
  <c r="B793" i="12"/>
  <c r="B794" i="12" s="1"/>
  <c r="B795" i="12" s="1"/>
  <c r="F785" i="6"/>
  <c r="E798" i="6" s="1"/>
  <c r="E793" i="12"/>
  <c r="E794" i="12" s="1"/>
  <c r="E795" i="12" s="1"/>
  <c r="E801" i="10"/>
  <c r="F786" i="6"/>
  <c r="F780" i="6"/>
  <c r="F789" i="6"/>
  <c r="E793" i="11"/>
  <c r="E794" i="11" s="1"/>
  <c r="E795" i="11" s="1"/>
  <c r="E803" i="11" s="1"/>
  <c r="E806" i="11" s="1"/>
  <c r="F779" i="6"/>
  <c r="E793" i="6"/>
  <c r="E794" i="6" s="1"/>
  <c r="F778" i="6"/>
  <c r="E799" i="6" s="1"/>
  <c r="E800" i="6" s="1"/>
  <c r="F787" i="6"/>
  <c r="F781" i="6"/>
  <c r="E792" i="6" s="1"/>
  <c r="B801" i="10"/>
  <c r="F782" i="6"/>
  <c r="F783" i="6"/>
  <c r="F788" i="6"/>
  <c r="B793" i="9"/>
  <c r="B794" i="9" s="1"/>
  <c r="B795" i="9" s="1"/>
  <c r="B793" i="10"/>
  <c r="B794" i="10" s="1"/>
  <c r="B795" i="10" s="1"/>
  <c r="E793" i="9"/>
  <c r="E794" i="9" s="1"/>
  <c r="E795" i="9" s="1"/>
  <c r="E793" i="10"/>
  <c r="E794" i="10" s="1"/>
  <c r="E795" i="10" s="1"/>
  <c r="C785" i="6"/>
  <c r="B798" i="6" s="1"/>
  <c r="C787" i="6"/>
  <c r="C778" i="6"/>
  <c r="B799" i="6" s="1"/>
  <c r="B800" i="6" s="1"/>
  <c r="C780" i="6"/>
  <c r="C786" i="6"/>
  <c r="B793" i="7"/>
  <c r="B794" i="7" s="1"/>
  <c r="B795" i="7" s="1"/>
  <c r="B803" i="7" s="1"/>
  <c r="B793" i="8"/>
  <c r="B794" i="8" s="1"/>
  <c r="B795" i="8" s="1"/>
  <c r="C784" i="6"/>
  <c r="B796" i="6" s="1"/>
  <c r="B797" i="6" s="1"/>
  <c r="C789" i="6"/>
  <c r="C790" i="6"/>
  <c r="B793" i="6"/>
  <c r="B794" i="6" s="1"/>
  <c r="E793" i="7"/>
  <c r="E794" i="7" s="1"/>
  <c r="E795" i="7" s="1"/>
  <c r="E793" i="8"/>
  <c r="E794" i="8" s="1"/>
  <c r="C781" i="6"/>
  <c r="B792" i="6" s="1"/>
  <c r="C782" i="6"/>
  <c r="C783" i="6"/>
  <c r="E801" i="8" l="1"/>
  <c r="E795" i="8"/>
  <c r="B803" i="8"/>
  <c r="B806" i="8" s="1"/>
  <c r="K801" i="13"/>
  <c r="E803" i="13"/>
  <c r="E806" i="13" s="1"/>
  <c r="K801" i="11"/>
  <c r="E803" i="14"/>
  <c r="E806" i="14" s="1"/>
  <c r="K801" i="15"/>
  <c r="B803" i="13"/>
  <c r="B806" i="13" s="1"/>
  <c r="H795" i="13"/>
  <c r="L779" i="6"/>
  <c r="L784" i="6"/>
  <c r="K796" i="6" s="1"/>
  <c r="K797" i="6" s="1"/>
  <c r="L781" i="6"/>
  <c r="K792" i="6" s="1"/>
  <c r="L790" i="6"/>
  <c r="H801" i="13"/>
  <c r="L786" i="6"/>
  <c r="K793" i="10"/>
  <c r="K794" i="10" s="1"/>
  <c r="K795" i="10" s="1"/>
  <c r="K793" i="13"/>
  <c r="K794" i="13" s="1"/>
  <c r="K795" i="13" s="1"/>
  <c r="K793" i="6"/>
  <c r="K794" i="6" s="1"/>
  <c r="K793" i="14"/>
  <c r="K794" i="14" s="1"/>
  <c r="K795" i="14" s="1"/>
  <c r="K801" i="9"/>
  <c r="L788" i="6"/>
  <c r="K793" i="11"/>
  <c r="K794" i="11" s="1"/>
  <c r="K795" i="11" s="1"/>
  <c r="L783" i="6"/>
  <c r="H793" i="15"/>
  <c r="H794" i="15" s="1"/>
  <c r="H795" i="15" s="1"/>
  <c r="H803" i="15" s="1"/>
  <c r="I786" i="6"/>
  <c r="K793" i="12"/>
  <c r="K794" i="12" s="1"/>
  <c r="K795" i="12" s="1"/>
  <c r="L780" i="6"/>
  <c r="K793" i="7"/>
  <c r="K794" i="7" s="1"/>
  <c r="K795" i="7" s="1"/>
  <c r="K803" i="7" s="1"/>
  <c r="K806" i="7" s="1"/>
  <c r="L778" i="6"/>
  <c r="K799" i="6" s="1"/>
  <c r="K800" i="6" s="1"/>
  <c r="L789" i="6"/>
  <c r="K793" i="15"/>
  <c r="K794" i="15" s="1"/>
  <c r="K795" i="15" s="1"/>
  <c r="H793" i="14"/>
  <c r="H794" i="14" s="1"/>
  <c r="H795" i="14" s="1"/>
  <c r="L787" i="6"/>
  <c r="L785" i="6"/>
  <c r="K798" i="6" s="1"/>
  <c r="K793" i="9"/>
  <c r="K794" i="9" s="1"/>
  <c r="K795" i="9" s="1"/>
  <c r="L782" i="6"/>
  <c r="I778" i="6"/>
  <c r="H799" i="6" s="1"/>
  <c r="H800" i="6" s="1"/>
  <c r="I789" i="6"/>
  <c r="I790" i="6"/>
  <c r="I787" i="6"/>
  <c r="I780" i="6"/>
  <c r="I785" i="6"/>
  <c r="H798" i="6" s="1"/>
  <c r="K801" i="10"/>
  <c r="H793" i="8"/>
  <c r="H794" i="8" s="1"/>
  <c r="H795" i="8" s="1"/>
  <c r="I788" i="6"/>
  <c r="H793" i="6"/>
  <c r="H794" i="6" s="1"/>
  <c r="I782" i="6"/>
  <c r="H793" i="10"/>
  <c r="H794" i="10" s="1"/>
  <c r="H795" i="10" s="1"/>
  <c r="H803" i="10" s="1"/>
  <c r="H806" i="10" s="1"/>
  <c r="H793" i="7"/>
  <c r="H794" i="7" s="1"/>
  <c r="H795" i="7" s="1"/>
  <c r="H803" i="7" s="1"/>
  <c r="H806" i="7" s="1"/>
  <c r="I781" i="6"/>
  <c r="H792" i="6" s="1"/>
  <c r="I783" i="6"/>
  <c r="K795" i="8"/>
  <c r="I784" i="6"/>
  <c r="H796" i="6" s="1"/>
  <c r="H797" i="6" s="1"/>
  <c r="H793" i="11"/>
  <c r="H794" i="11" s="1"/>
  <c r="H795" i="11" s="1"/>
  <c r="H803" i="11" s="1"/>
  <c r="I779" i="6"/>
  <c r="H793" i="12"/>
  <c r="H794" i="12" s="1"/>
  <c r="H795" i="12" s="1"/>
  <c r="H793" i="9"/>
  <c r="H794" i="9" s="1"/>
  <c r="H795" i="9" s="1"/>
  <c r="H803" i="9" s="1"/>
  <c r="H801" i="8"/>
  <c r="K801" i="8"/>
  <c r="K801" i="14"/>
  <c r="E803" i="7"/>
  <c r="E806" i="7" s="1"/>
  <c r="K801" i="12"/>
  <c r="H801" i="14"/>
  <c r="H801" i="12"/>
  <c r="E803" i="12"/>
  <c r="E806" i="12" s="1"/>
  <c r="E803" i="10"/>
  <c r="E806" i="10" s="1"/>
  <c r="B803" i="9"/>
  <c r="B806" i="9" s="1"/>
  <c r="E803" i="9"/>
  <c r="E806" i="9" s="1"/>
  <c r="B803" i="12"/>
  <c r="H805" i="15"/>
  <c r="H805" i="11"/>
  <c r="K807" i="11" s="1"/>
  <c r="E801" i="6"/>
  <c r="B806" i="14"/>
  <c r="B803" i="10"/>
  <c r="B806" i="10" s="1"/>
  <c r="E795" i="6"/>
  <c r="B806" i="7"/>
  <c r="B795" i="6"/>
  <c r="B801" i="6"/>
  <c r="E803" i="8" l="1"/>
  <c r="E806" i="8" s="1"/>
  <c r="K803" i="15"/>
  <c r="K806" i="15" s="1"/>
  <c r="K803" i="13"/>
  <c r="K806" i="13" s="1"/>
  <c r="H805" i="14"/>
  <c r="K807" i="14" s="1"/>
  <c r="K803" i="11"/>
  <c r="K806" i="11" s="1"/>
  <c r="H805" i="13"/>
  <c r="H807" i="13" s="1"/>
  <c r="B816" i="13" s="1"/>
  <c r="H803" i="13"/>
  <c r="H806" i="13" s="1"/>
  <c r="H795" i="6"/>
  <c r="K803" i="9"/>
  <c r="K806" i="9" s="1"/>
  <c r="K795" i="6"/>
  <c r="K803" i="10"/>
  <c r="K806" i="10" s="1"/>
  <c r="K801" i="6"/>
  <c r="H801" i="6"/>
  <c r="K803" i="12"/>
  <c r="K806" i="12" s="1"/>
  <c r="K803" i="8"/>
  <c r="K806" i="8" s="1"/>
  <c r="H805" i="7"/>
  <c r="H807" i="7" s="1"/>
  <c r="H812" i="7" s="1"/>
  <c r="K845" i="7" s="1"/>
  <c r="B805" i="7"/>
  <c r="H806" i="9"/>
  <c r="H806" i="15"/>
  <c r="H803" i="8"/>
  <c r="K803" i="14"/>
  <c r="K806" i="14" s="1"/>
  <c r="H803" i="12"/>
  <c r="H806" i="11"/>
  <c r="H803" i="14"/>
  <c r="H805" i="12"/>
  <c r="H807" i="12" s="1"/>
  <c r="H805" i="9"/>
  <c r="K807" i="9" s="1"/>
  <c r="K812" i="9" s="1"/>
  <c r="B803" i="6"/>
  <c r="B806" i="6" s="1"/>
  <c r="B806" i="12"/>
  <c r="E803" i="6"/>
  <c r="E806" i="6" s="1"/>
  <c r="H807" i="11"/>
  <c r="B816" i="11" s="1"/>
  <c r="H807" i="15"/>
  <c r="K807" i="15"/>
  <c r="H805" i="10"/>
  <c r="H807" i="10" s="1"/>
  <c r="K812" i="11"/>
  <c r="K808" i="11"/>
  <c r="H805" i="8" l="1"/>
  <c r="H807" i="8" s="1"/>
  <c r="H812" i="8" s="1"/>
  <c r="K845" i="8" s="1"/>
  <c r="B805" i="11"/>
  <c r="E807" i="11" s="1"/>
  <c r="H807" i="14"/>
  <c r="H812" i="14" s="1"/>
  <c r="K845" i="14" s="1"/>
  <c r="B805" i="15"/>
  <c r="E807" i="15" s="1"/>
  <c r="H816" i="15" s="1"/>
  <c r="B805" i="13"/>
  <c r="E807" i="13" s="1"/>
  <c r="H808" i="13"/>
  <c r="H812" i="13"/>
  <c r="K845" i="13" s="1"/>
  <c r="E816" i="13"/>
  <c r="F829" i="13" s="1"/>
  <c r="K807" i="13"/>
  <c r="K812" i="13" s="1"/>
  <c r="H803" i="6"/>
  <c r="H806" i="6" s="1"/>
  <c r="B805" i="9"/>
  <c r="B807" i="9" s="1"/>
  <c r="B812" i="9" s="1"/>
  <c r="K803" i="6"/>
  <c r="K806" i="6" s="1"/>
  <c r="B805" i="10"/>
  <c r="E807" i="10" s="1"/>
  <c r="E816" i="7"/>
  <c r="F824" i="7" s="1"/>
  <c r="E836" i="7" s="1"/>
  <c r="E837" i="7" s="1"/>
  <c r="B816" i="7"/>
  <c r="C827" i="7" s="1"/>
  <c r="K807" i="7"/>
  <c r="K812" i="7" s="1"/>
  <c r="H808" i="7"/>
  <c r="E807" i="7"/>
  <c r="B807" i="7"/>
  <c r="H806" i="8"/>
  <c r="B805" i="8"/>
  <c r="B807" i="11"/>
  <c r="H806" i="12"/>
  <c r="B805" i="12"/>
  <c r="H806" i="14"/>
  <c r="B805" i="14"/>
  <c r="K807" i="12"/>
  <c r="K812" i="12" s="1"/>
  <c r="K808" i="9"/>
  <c r="H807" i="9"/>
  <c r="H812" i="9" s="1"/>
  <c r="K845" i="9" s="1"/>
  <c r="H812" i="11"/>
  <c r="K845" i="11" s="1"/>
  <c r="H805" i="6"/>
  <c r="H807" i="6" s="1"/>
  <c r="H808" i="6" s="1"/>
  <c r="H808" i="11"/>
  <c r="E816" i="11"/>
  <c r="F825" i="11" s="1"/>
  <c r="E838" i="11" s="1"/>
  <c r="K807" i="10"/>
  <c r="K812" i="10" s="1"/>
  <c r="K812" i="15"/>
  <c r="K808" i="15"/>
  <c r="E816" i="15"/>
  <c r="H808" i="15"/>
  <c r="B816" i="15"/>
  <c r="H812" i="15"/>
  <c r="K845" i="15" s="1"/>
  <c r="K812" i="14"/>
  <c r="K808" i="14"/>
  <c r="C830" i="13"/>
  <c r="C829" i="13"/>
  <c r="C828" i="13"/>
  <c r="C827" i="13"/>
  <c r="C826" i="13"/>
  <c r="C825" i="13"/>
  <c r="B838" i="13" s="1"/>
  <c r="C824" i="13"/>
  <c r="B836" i="13" s="1"/>
  <c r="B837" i="13" s="1"/>
  <c r="C823" i="13"/>
  <c r="C822" i="13"/>
  <c r="C821" i="13"/>
  <c r="B832" i="13" s="1"/>
  <c r="C820" i="13"/>
  <c r="C819" i="13"/>
  <c r="C818" i="13"/>
  <c r="B839" i="13" s="1"/>
  <c r="B840" i="13" s="1"/>
  <c r="H812" i="12"/>
  <c r="K845" i="12" s="1"/>
  <c r="E816" i="12"/>
  <c r="H808" i="12"/>
  <c r="B816" i="12"/>
  <c r="C830" i="11"/>
  <c r="C829" i="11"/>
  <c r="C828" i="11"/>
  <c r="C827" i="11"/>
  <c r="C826" i="11"/>
  <c r="C825" i="11"/>
  <c r="B838" i="11" s="1"/>
  <c r="C824" i="11"/>
  <c r="B836" i="11" s="1"/>
  <c r="B837" i="11" s="1"/>
  <c r="C823" i="11"/>
  <c r="C822" i="11"/>
  <c r="C821" i="11"/>
  <c r="B832" i="11" s="1"/>
  <c r="C820" i="11"/>
  <c r="C819" i="11"/>
  <c r="C818" i="11"/>
  <c r="B839" i="11" s="1"/>
  <c r="B840" i="11" s="1"/>
  <c r="E816" i="10"/>
  <c r="H808" i="10"/>
  <c r="H812" i="10"/>
  <c r="K845" i="10" s="1"/>
  <c r="B816" i="10"/>
  <c r="H808" i="8"/>
  <c r="E816" i="8" l="1"/>
  <c r="F829" i="8" s="1"/>
  <c r="B816" i="8"/>
  <c r="C829" i="8" s="1"/>
  <c r="K807" i="8"/>
  <c r="K812" i="8" s="1"/>
  <c r="B816" i="14"/>
  <c r="C830" i="14" s="1"/>
  <c r="H808" i="14"/>
  <c r="E816" i="14"/>
  <c r="F825" i="14" s="1"/>
  <c r="E838" i="14" s="1"/>
  <c r="E812" i="15"/>
  <c r="E845" i="15" s="1"/>
  <c r="E808" i="15"/>
  <c r="B807" i="15"/>
  <c r="B812" i="15" s="1"/>
  <c r="K816" i="15"/>
  <c r="L824" i="15" s="1"/>
  <c r="K836" i="15" s="1"/>
  <c r="K837" i="15" s="1"/>
  <c r="B807" i="13"/>
  <c r="B808" i="13" s="1"/>
  <c r="K808" i="13"/>
  <c r="B808" i="9"/>
  <c r="F823" i="13"/>
  <c r="F826" i="13"/>
  <c r="F825" i="13"/>
  <c r="E838" i="13" s="1"/>
  <c r="F818" i="13"/>
  <c r="E839" i="13" s="1"/>
  <c r="E840" i="13" s="1"/>
  <c r="F820" i="13"/>
  <c r="F827" i="13"/>
  <c r="F828" i="13"/>
  <c r="F819" i="13"/>
  <c r="F830" i="13"/>
  <c r="F824" i="13"/>
  <c r="E836" i="13" s="1"/>
  <c r="E837" i="13" s="1"/>
  <c r="F822" i="13"/>
  <c r="F821" i="13"/>
  <c r="E832" i="13" s="1"/>
  <c r="F826" i="7"/>
  <c r="F818" i="7"/>
  <c r="E839" i="7" s="1"/>
  <c r="E840" i="7" s="1"/>
  <c r="B805" i="6"/>
  <c r="B807" i="6" s="1"/>
  <c r="B807" i="10"/>
  <c r="B812" i="10" s="1"/>
  <c r="F819" i="7"/>
  <c r="F828" i="7"/>
  <c r="E807" i="9"/>
  <c r="E808" i="9" s="1"/>
  <c r="F821" i="7"/>
  <c r="E832" i="7" s="1"/>
  <c r="F820" i="7"/>
  <c r="F827" i="7"/>
  <c r="F825" i="7"/>
  <c r="E838" i="7" s="1"/>
  <c r="F822" i="7"/>
  <c r="F830" i="7"/>
  <c r="F823" i="7"/>
  <c r="F829" i="7"/>
  <c r="C828" i="7"/>
  <c r="C824" i="7"/>
  <c r="B836" i="7" s="1"/>
  <c r="B837" i="7" s="1"/>
  <c r="C820" i="7"/>
  <c r="K808" i="7"/>
  <c r="C821" i="7"/>
  <c r="B832" i="7" s="1"/>
  <c r="C825" i="7"/>
  <c r="B838" i="7" s="1"/>
  <c r="C829" i="7"/>
  <c r="C818" i="7"/>
  <c r="B839" i="7" s="1"/>
  <c r="B840" i="7" s="1"/>
  <c r="C822" i="7"/>
  <c r="C826" i="7"/>
  <c r="C830" i="7"/>
  <c r="C819" i="7"/>
  <c r="C823" i="7"/>
  <c r="B812" i="7"/>
  <c r="B808" i="7"/>
  <c r="K816" i="7"/>
  <c r="E812" i="7"/>
  <c r="E845" i="7" s="1"/>
  <c r="H816" i="7"/>
  <c r="E808" i="7"/>
  <c r="E807" i="8"/>
  <c r="B807" i="8"/>
  <c r="E808" i="13"/>
  <c r="H816" i="13"/>
  <c r="E812" i="13"/>
  <c r="E845" i="13" s="1"/>
  <c r="K816" i="13"/>
  <c r="B807" i="12"/>
  <c r="E807" i="12"/>
  <c r="I828" i="15"/>
  <c r="I824" i="15"/>
  <c r="H836" i="15" s="1"/>
  <c r="H837" i="15" s="1"/>
  <c r="I820" i="15"/>
  <c r="I827" i="15"/>
  <c r="I823" i="15"/>
  <c r="I819" i="15"/>
  <c r="I830" i="15"/>
  <c r="I826" i="15"/>
  <c r="I822" i="15"/>
  <c r="I818" i="15"/>
  <c r="H839" i="15" s="1"/>
  <c r="H840" i="15" s="1"/>
  <c r="I829" i="15"/>
  <c r="I825" i="15"/>
  <c r="H838" i="15" s="1"/>
  <c r="I821" i="15"/>
  <c r="H832" i="15" s="1"/>
  <c r="E807" i="14"/>
  <c r="B807" i="14"/>
  <c r="H816" i="11"/>
  <c r="K816" i="11"/>
  <c r="E812" i="11"/>
  <c r="E845" i="11" s="1"/>
  <c r="E808" i="11"/>
  <c r="K816" i="10"/>
  <c r="E808" i="10"/>
  <c r="H816" i="10"/>
  <c r="E812" i="10"/>
  <c r="E845" i="10" s="1"/>
  <c r="B808" i="11"/>
  <c r="B812" i="11"/>
  <c r="K808" i="12"/>
  <c r="B816" i="9"/>
  <c r="C829" i="9" s="1"/>
  <c r="H808" i="9"/>
  <c r="E816" i="9"/>
  <c r="F829" i="9" s="1"/>
  <c r="E816" i="6"/>
  <c r="E833" i="15" s="1"/>
  <c r="E834" i="15" s="1"/>
  <c r="F826" i="11"/>
  <c r="F820" i="11"/>
  <c r="F828" i="11"/>
  <c r="F818" i="11"/>
  <c r="E839" i="11" s="1"/>
  <c r="E840" i="11" s="1"/>
  <c r="H812" i="6"/>
  <c r="K845" i="6" s="1"/>
  <c r="F823" i="11"/>
  <c r="B816" i="6"/>
  <c r="B833" i="15" s="1"/>
  <c r="B834" i="15" s="1"/>
  <c r="F819" i="11"/>
  <c r="F824" i="11"/>
  <c r="E836" i="11" s="1"/>
  <c r="E837" i="11" s="1"/>
  <c r="F829" i="11"/>
  <c r="F822" i="11"/>
  <c r="F827" i="11"/>
  <c r="K807" i="6"/>
  <c r="K812" i="6" s="1"/>
  <c r="F830" i="11"/>
  <c r="F821" i="11"/>
  <c r="E832" i="11" s="1"/>
  <c r="K808" i="10"/>
  <c r="C830" i="15"/>
  <c r="C829" i="15"/>
  <c r="C828" i="15"/>
  <c r="C827" i="15"/>
  <c r="C826" i="15"/>
  <c r="C825" i="15"/>
  <c r="B838" i="15" s="1"/>
  <c r="C824" i="15"/>
  <c r="B836" i="15" s="1"/>
  <c r="B837" i="15" s="1"/>
  <c r="C823" i="15"/>
  <c r="C822" i="15"/>
  <c r="C821" i="15"/>
  <c r="B832" i="15" s="1"/>
  <c r="C820" i="15"/>
  <c r="C819" i="15"/>
  <c r="C818" i="15"/>
  <c r="B839" i="15" s="1"/>
  <c r="B840" i="15" s="1"/>
  <c r="F830" i="15"/>
  <c r="F828" i="15"/>
  <c r="F826" i="15"/>
  <c r="F824" i="15"/>
  <c r="E836" i="15" s="1"/>
  <c r="E837" i="15" s="1"/>
  <c r="F822" i="15"/>
  <c r="F820" i="15"/>
  <c r="F818" i="15"/>
  <c r="E839" i="15" s="1"/>
  <c r="E840" i="15" s="1"/>
  <c r="F823" i="15"/>
  <c r="F821" i="15"/>
  <c r="E832" i="15" s="1"/>
  <c r="F825" i="15"/>
  <c r="E838" i="15" s="1"/>
  <c r="F827" i="15"/>
  <c r="F829" i="15"/>
  <c r="F819" i="15"/>
  <c r="B841" i="13"/>
  <c r="C830" i="12"/>
  <c r="C829" i="12"/>
  <c r="C828" i="12"/>
  <c r="C827" i="12"/>
  <c r="C826" i="12"/>
  <c r="C825" i="12"/>
  <c r="B838" i="12" s="1"/>
  <c r="C824" i="12"/>
  <c r="B836" i="12" s="1"/>
  <c r="B837" i="12" s="1"/>
  <c r="C823" i="12"/>
  <c r="C822" i="12"/>
  <c r="C821" i="12"/>
  <c r="B832" i="12" s="1"/>
  <c r="C820" i="12"/>
  <c r="C819" i="12"/>
  <c r="C818" i="12"/>
  <c r="B839" i="12" s="1"/>
  <c r="B840" i="12" s="1"/>
  <c r="B841" i="11"/>
  <c r="F830" i="12"/>
  <c r="F828" i="12"/>
  <c r="F826" i="12"/>
  <c r="F827" i="12"/>
  <c r="F825" i="12"/>
  <c r="E838" i="12" s="1"/>
  <c r="F823" i="12"/>
  <c r="F821" i="12"/>
  <c r="E832" i="12" s="1"/>
  <c r="F819" i="12"/>
  <c r="F820" i="12"/>
  <c r="F829" i="12"/>
  <c r="F818" i="12"/>
  <c r="E839" i="12" s="1"/>
  <c r="E840" i="12" s="1"/>
  <c r="F824" i="12"/>
  <c r="E836" i="12" s="1"/>
  <c r="E837" i="12" s="1"/>
  <c r="F822" i="12"/>
  <c r="C830" i="10"/>
  <c r="C829" i="10"/>
  <c r="C828" i="10"/>
  <c r="C827" i="10"/>
  <c r="C826" i="10"/>
  <c r="C825" i="10"/>
  <c r="B838" i="10" s="1"/>
  <c r="C824" i="10"/>
  <c r="B836" i="10" s="1"/>
  <c r="B837" i="10" s="1"/>
  <c r="C823" i="10"/>
  <c r="C822" i="10"/>
  <c r="C821" i="10"/>
  <c r="B832" i="10" s="1"/>
  <c r="C820" i="10"/>
  <c r="C819" i="10"/>
  <c r="C818" i="10"/>
  <c r="B839" i="10" s="1"/>
  <c r="B840" i="10" s="1"/>
  <c r="F828" i="10"/>
  <c r="F825" i="10"/>
  <c r="E838" i="10" s="1"/>
  <c r="F820" i="10"/>
  <c r="F830" i="10"/>
  <c r="F827" i="10"/>
  <c r="F822" i="10"/>
  <c r="F819" i="10"/>
  <c r="F829" i="10"/>
  <c r="F823" i="10"/>
  <c r="F826" i="10"/>
  <c r="F821" i="10"/>
  <c r="E832" i="10" s="1"/>
  <c r="F824" i="10"/>
  <c r="E836" i="10" s="1"/>
  <c r="E837" i="10" s="1"/>
  <c r="F818" i="10"/>
  <c r="E839" i="10" s="1"/>
  <c r="E840" i="10" s="1"/>
  <c r="C820" i="8"/>
  <c r="F827" i="8" l="1"/>
  <c r="F830" i="8"/>
  <c r="F818" i="8"/>
  <c r="E839" i="8" s="1"/>
  <c r="E840" i="8" s="1"/>
  <c r="C822" i="8"/>
  <c r="C826" i="8"/>
  <c r="C827" i="8"/>
  <c r="F823" i="8"/>
  <c r="F825" i="8"/>
  <c r="E838" i="8" s="1"/>
  <c r="F826" i="8"/>
  <c r="C818" i="8"/>
  <c r="B839" i="8" s="1"/>
  <c r="B840" i="8" s="1"/>
  <c r="C823" i="8"/>
  <c r="C819" i="8"/>
  <c r="C824" i="8"/>
  <c r="B836" i="8" s="1"/>
  <c r="B837" i="8" s="1"/>
  <c r="C830" i="8"/>
  <c r="C828" i="8"/>
  <c r="F819" i="8"/>
  <c r="F820" i="8"/>
  <c r="F821" i="8"/>
  <c r="E832" i="8" s="1"/>
  <c r="F824" i="8"/>
  <c r="E836" i="8" s="1"/>
  <c r="E837" i="8" s="1"/>
  <c r="F822" i="8"/>
  <c r="F828" i="8"/>
  <c r="K808" i="8"/>
  <c r="C821" i="8"/>
  <c r="B832" i="8" s="1"/>
  <c r="C825" i="8"/>
  <c r="B838" i="8" s="1"/>
  <c r="F828" i="14"/>
  <c r="C819" i="14"/>
  <c r="C823" i="14"/>
  <c r="C827" i="14"/>
  <c r="C821" i="14"/>
  <c r="B832" i="14" s="1"/>
  <c r="C825" i="14"/>
  <c r="B838" i="14" s="1"/>
  <c r="C829" i="14"/>
  <c r="C820" i="14"/>
  <c r="C824" i="14"/>
  <c r="B836" i="14" s="1"/>
  <c r="B837" i="14" s="1"/>
  <c r="C828" i="14"/>
  <c r="C818" i="14"/>
  <c r="B839" i="14" s="1"/>
  <c r="B840" i="14" s="1"/>
  <c r="C822" i="14"/>
  <c r="C826" i="14"/>
  <c r="F826" i="14"/>
  <c r="F823" i="14"/>
  <c r="F818" i="14"/>
  <c r="E839" i="14" s="1"/>
  <c r="E840" i="14" s="1"/>
  <c r="F827" i="14"/>
  <c r="F822" i="14"/>
  <c r="F830" i="14"/>
  <c r="F824" i="14"/>
  <c r="E836" i="14" s="1"/>
  <c r="E837" i="14" s="1"/>
  <c r="F829" i="14"/>
  <c r="F820" i="14"/>
  <c r="F821" i="14"/>
  <c r="E832" i="14" s="1"/>
  <c r="F819" i="14"/>
  <c r="B808" i="15"/>
  <c r="L830" i="15"/>
  <c r="L822" i="15"/>
  <c r="L828" i="15"/>
  <c r="L821" i="15"/>
  <c r="K832" i="15" s="1"/>
  <c r="L823" i="15"/>
  <c r="L820" i="15"/>
  <c r="L829" i="15"/>
  <c r="L827" i="15"/>
  <c r="L819" i="15"/>
  <c r="L818" i="15"/>
  <c r="K839" i="15" s="1"/>
  <c r="K840" i="15" s="1"/>
  <c r="L825" i="15"/>
  <c r="K838" i="15" s="1"/>
  <c r="L826" i="15"/>
  <c r="B812" i="13"/>
  <c r="E841" i="13"/>
  <c r="E807" i="6"/>
  <c r="E808" i="6" s="1"/>
  <c r="E841" i="7"/>
  <c r="B808" i="10"/>
  <c r="H816" i="9"/>
  <c r="I828" i="9" s="1"/>
  <c r="E812" i="9"/>
  <c r="E845" i="9" s="1"/>
  <c r="K816" i="9"/>
  <c r="L829" i="9" s="1"/>
  <c r="F823" i="6"/>
  <c r="B841" i="7"/>
  <c r="L826" i="7"/>
  <c r="L818" i="7"/>
  <c r="K839" i="7" s="1"/>
  <c r="K840" i="7" s="1"/>
  <c r="L829" i="7"/>
  <c r="L830" i="7"/>
  <c r="L823" i="7"/>
  <c r="L828" i="7"/>
  <c r="L819" i="7"/>
  <c r="L824" i="7"/>
  <c r="K836" i="7" s="1"/>
  <c r="K837" i="7" s="1"/>
  <c r="L827" i="7"/>
  <c r="L825" i="7"/>
  <c r="K838" i="7" s="1"/>
  <c r="L822" i="7"/>
  <c r="L821" i="7"/>
  <c r="K832" i="7" s="1"/>
  <c r="L820" i="7"/>
  <c r="I828" i="7"/>
  <c r="I829" i="7"/>
  <c r="I823" i="7"/>
  <c r="I818" i="7"/>
  <c r="H839" i="7" s="1"/>
  <c r="H840" i="7" s="1"/>
  <c r="I826" i="7"/>
  <c r="I825" i="7"/>
  <c r="H838" i="7" s="1"/>
  <c r="I827" i="7"/>
  <c r="I822" i="7"/>
  <c r="I821" i="7"/>
  <c r="H832" i="7" s="1"/>
  <c r="I830" i="7"/>
  <c r="I819" i="7"/>
  <c r="I824" i="7"/>
  <c r="H836" i="7" s="1"/>
  <c r="H837" i="7" s="1"/>
  <c r="I820" i="7"/>
  <c r="B808" i="8"/>
  <c r="B812" i="8"/>
  <c r="E808" i="8"/>
  <c r="H816" i="8"/>
  <c r="K816" i="8"/>
  <c r="E812" i="8"/>
  <c r="E845" i="8" s="1"/>
  <c r="F829" i="6"/>
  <c r="E835" i="15"/>
  <c r="B812" i="6"/>
  <c r="B808" i="6"/>
  <c r="I827" i="11"/>
  <c r="I823" i="11"/>
  <c r="I819" i="11"/>
  <c r="I820" i="11"/>
  <c r="I830" i="11"/>
  <c r="I826" i="11"/>
  <c r="I822" i="11"/>
  <c r="I818" i="11"/>
  <c r="H839" i="11" s="1"/>
  <c r="H840" i="11" s="1"/>
  <c r="I828" i="11"/>
  <c r="I829" i="11"/>
  <c r="I825" i="11"/>
  <c r="H838" i="11" s="1"/>
  <c r="I821" i="11"/>
  <c r="H832" i="11" s="1"/>
  <c r="I824" i="11"/>
  <c r="H836" i="11" s="1"/>
  <c r="H837" i="11" s="1"/>
  <c r="B808" i="14"/>
  <c r="B812" i="14"/>
  <c r="H841" i="15"/>
  <c r="L830" i="13"/>
  <c r="L827" i="13"/>
  <c r="L824" i="13"/>
  <c r="K836" i="13" s="1"/>
  <c r="K837" i="13" s="1"/>
  <c r="L818" i="13"/>
  <c r="K839" i="13" s="1"/>
  <c r="K840" i="13" s="1"/>
  <c r="L828" i="13"/>
  <c r="L826" i="13"/>
  <c r="L825" i="13"/>
  <c r="K838" i="13" s="1"/>
  <c r="L821" i="13"/>
  <c r="K832" i="13" s="1"/>
  <c r="L819" i="13"/>
  <c r="L823" i="13"/>
  <c r="L829" i="13"/>
  <c r="L820" i="13"/>
  <c r="L822" i="13"/>
  <c r="L825" i="10"/>
  <c r="K838" i="10" s="1"/>
  <c r="L826" i="10"/>
  <c r="L824" i="10"/>
  <c r="K836" i="10" s="1"/>
  <c r="K837" i="10" s="1"/>
  <c r="L827" i="10"/>
  <c r="L823" i="10"/>
  <c r="L818" i="10"/>
  <c r="K839" i="10" s="1"/>
  <c r="K840" i="10" s="1"/>
  <c r="L830" i="10"/>
  <c r="L829" i="10"/>
  <c r="L821" i="10"/>
  <c r="K832" i="10" s="1"/>
  <c r="L828" i="10"/>
  <c r="L822" i="10"/>
  <c r="L819" i="10"/>
  <c r="L820" i="10"/>
  <c r="E808" i="14"/>
  <c r="H816" i="14"/>
  <c r="E812" i="14"/>
  <c r="E845" i="14" s="1"/>
  <c r="K816" i="14"/>
  <c r="E812" i="12"/>
  <c r="E845" i="12" s="1"/>
  <c r="H816" i="12"/>
  <c r="E808" i="12"/>
  <c r="K816" i="12"/>
  <c r="I828" i="13"/>
  <c r="I829" i="13"/>
  <c r="I823" i="13"/>
  <c r="I830" i="13"/>
  <c r="I821" i="13"/>
  <c r="H832" i="13" s="1"/>
  <c r="I827" i="13"/>
  <c r="I820" i="13"/>
  <c r="I819" i="13"/>
  <c r="I818" i="13"/>
  <c r="H839" i="13" s="1"/>
  <c r="H840" i="13" s="1"/>
  <c r="I822" i="13"/>
  <c r="I824" i="13"/>
  <c r="H836" i="13" s="1"/>
  <c r="H837" i="13" s="1"/>
  <c r="I825" i="13"/>
  <c r="H838" i="13" s="1"/>
  <c r="I826" i="13"/>
  <c r="I830" i="10"/>
  <c r="I826" i="10"/>
  <c r="I822" i="10"/>
  <c r="I818" i="10"/>
  <c r="H839" i="10" s="1"/>
  <c r="H840" i="10" s="1"/>
  <c r="I827" i="10"/>
  <c r="I829" i="10"/>
  <c r="I825" i="10"/>
  <c r="H838" i="10" s="1"/>
  <c r="I821" i="10"/>
  <c r="H832" i="10" s="1"/>
  <c r="I828" i="10"/>
  <c r="I824" i="10"/>
  <c r="H836" i="10" s="1"/>
  <c r="H837" i="10" s="1"/>
  <c r="I820" i="10"/>
  <c r="I823" i="10"/>
  <c r="I819" i="10"/>
  <c r="L827" i="11"/>
  <c r="L822" i="11"/>
  <c r="L825" i="11"/>
  <c r="K838" i="11" s="1"/>
  <c r="L824" i="11"/>
  <c r="K836" i="11" s="1"/>
  <c r="K837" i="11" s="1"/>
  <c r="L818" i="11"/>
  <c r="K839" i="11" s="1"/>
  <c r="K840" i="11" s="1"/>
  <c r="L820" i="11"/>
  <c r="L819" i="11"/>
  <c r="L828" i="11"/>
  <c r="L829" i="11"/>
  <c r="L830" i="11"/>
  <c r="L823" i="11"/>
  <c r="L826" i="11"/>
  <c r="L821" i="11"/>
  <c r="K832" i="11" s="1"/>
  <c r="B812" i="12"/>
  <c r="B808" i="12"/>
  <c r="C821" i="9"/>
  <c r="B832" i="9" s="1"/>
  <c r="C822" i="9"/>
  <c r="C824" i="9"/>
  <c r="B836" i="9" s="1"/>
  <c r="B837" i="9" s="1"/>
  <c r="C820" i="9"/>
  <c r="C819" i="9"/>
  <c r="F822" i="6"/>
  <c r="E833" i="9"/>
  <c r="E834" i="9" s="1"/>
  <c r="C830" i="9"/>
  <c r="C818" i="9"/>
  <c r="B839" i="9" s="1"/>
  <c r="B840" i="9" s="1"/>
  <c r="C828" i="9"/>
  <c r="C825" i="9"/>
  <c r="B838" i="9" s="1"/>
  <c r="C827" i="9"/>
  <c r="C826" i="9"/>
  <c r="C823" i="9"/>
  <c r="F824" i="9"/>
  <c r="E836" i="9" s="1"/>
  <c r="E837" i="9" s="1"/>
  <c r="F821" i="9"/>
  <c r="E832" i="9" s="1"/>
  <c r="F826" i="9"/>
  <c r="F827" i="9"/>
  <c r="F830" i="9"/>
  <c r="F828" i="9"/>
  <c r="F822" i="9"/>
  <c r="F819" i="9"/>
  <c r="F820" i="6"/>
  <c r="E833" i="12"/>
  <c r="E834" i="12" s="1"/>
  <c r="E835" i="12" s="1"/>
  <c r="F821" i="6"/>
  <c r="E832" i="6" s="1"/>
  <c r="F828" i="6"/>
  <c r="F818" i="6"/>
  <c r="E839" i="6" s="1"/>
  <c r="E840" i="6" s="1"/>
  <c r="F830" i="6"/>
  <c r="E833" i="8"/>
  <c r="E834" i="8" s="1"/>
  <c r="E833" i="14"/>
  <c r="E834" i="14" s="1"/>
  <c r="F824" i="6"/>
  <c r="E836" i="6" s="1"/>
  <c r="E837" i="6" s="1"/>
  <c r="F826" i="6"/>
  <c r="F819" i="6"/>
  <c r="E833" i="7"/>
  <c r="E834" i="7" s="1"/>
  <c r="E835" i="7" s="1"/>
  <c r="E833" i="11"/>
  <c r="E834" i="11" s="1"/>
  <c r="E835" i="11" s="1"/>
  <c r="E833" i="13"/>
  <c r="E834" i="13" s="1"/>
  <c r="E835" i="13" s="1"/>
  <c r="E833" i="6"/>
  <c r="E834" i="6" s="1"/>
  <c r="F825" i="6"/>
  <c r="E838" i="6" s="1"/>
  <c r="F827" i="6"/>
  <c r="E833" i="10"/>
  <c r="E834" i="10" s="1"/>
  <c r="E835" i="10" s="1"/>
  <c r="F825" i="9"/>
  <c r="E838" i="9" s="1"/>
  <c r="F820" i="9"/>
  <c r="F818" i="9"/>
  <c r="E839" i="9" s="1"/>
  <c r="E840" i="9" s="1"/>
  <c r="F823" i="9"/>
  <c r="E841" i="11"/>
  <c r="C822" i="6"/>
  <c r="C821" i="6"/>
  <c r="B832" i="6" s="1"/>
  <c r="B833" i="10"/>
  <c r="B834" i="10" s="1"/>
  <c r="B835" i="10" s="1"/>
  <c r="C820" i="6"/>
  <c r="B833" i="8"/>
  <c r="B834" i="8" s="1"/>
  <c r="B833" i="11"/>
  <c r="B834" i="11" s="1"/>
  <c r="B835" i="11" s="1"/>
  <c r="B843" i="11" s="1"/>
  <c r="C824" i="6"/>
  <c r="B836" i="6" s="1"/>
  <c r="B837" i="6" s="1"/>
  <c r="C825" i="6"/>
  <c r="B838" i="6" s="1"/>
  <c r="C826" i="6"/>
  <c r="B833" i="7"/>
  <c r="B834" i="7" s="1"/>
  <c r="B835" i="7" s="1"/>
  <c r="C823" i="6"/>
  <c r="C828" i="6"/>
  <c r="C829" i="6"/>
  <c r="C830" i="6"/>
  <c r="B833" i="14"/>
  <c r="B834" i="14" s="1"/>
  <c r="C819" i="6"/>
  <c r="B833" i="9"/>
  <c r="B834" i="9" s="1"/>
  <c r="C827" i="6"/>
  <c r="B833" i="6"/>
  <c r="B834" i="6" s="1"/>
  <c r="C818" i="6"/>
  <c r="B839" i="6" s="1"/>
  <c r="B840" i="6" s="1"/>
  <c r="B833" i="12"/>
  <c r="B834" i="12" s="1"/>
  <c r="B835" i="12" s="1"/>
  <c r="B833" i="13"/>
  <c r="B834" i="13" s="1"/>
  <c r="B835" i="13" s="1"/>
  <c r="B835" i="15"/>
  <c r="K808" i="6"/>
  <c r="E841" i="15"/>
  <c r="B841" i="15"/>
  <c r="E841" i="12"/>
  <c r="B841" i="12"/>
  <c r="B841" i="10"/>
  <c r="E841" i="10"/>
  <c r="E841" i="8" l="1"/>
  <c r="B841" i="8"/>
  <c r="E835" i="8"/>
  <c r="B835" i="8"/>
  <c r="B841" i="14"/>
  <c r="B835" i="14"/>
  <c r="E835" i="14"/>
  <c r="E841" i="14"/>
  <c r="E843" i="7"/>
  <c r="E846" i="7" s="1"/>
  <c r="E843" i="13"/>
  <c r="E846" i="13" s="1"/>
  <c r="K841" i="15"/>
  <c r="B843" i="13"/>
  <c r="B846" i="13" s="1"/>
  <c r="K841" i="10"/>
  <c r="E812" i="6"/>
  <c r="E845" i="6" s="1"/>
  <c r="K816" i="6"/>
  <c r="L822" i="6" s="1"/>
  <c r="H816" i="6"/>
  <c r="I821" i="6" s="1"/>
  <c r="H832" i="6" s="1"/>
  <c r="I819" i="9"/>
  <c r="I818" i="9"/>
  <c r="H839" i="9" s="1"/>
  <c r="H840" i="9" s="1"/>
  <c r="L818" i="9"/>
  <c r="K839" i="9" s="1"/>
  <c r="K840" i="9" s="1"/>
  <c r="I826" i="9"/>
  <c r="B843" i="7"/>
  <c r="B846" i="7" s="1"/>
  <c r="L823" i="9"/>
  <c r="I827" i="9"/>
  <c r="L825" i="9"/>
  <c r="K838" i="9" s="1"/>
  <c r="L824" i="9"/>
  <c r="K836" i="9" s="1"/>
  <c r="K837" i="9" s="1"/>
  <c r="I823" i="9"/>
  <c r="I825" i="9"/>
  <c r="H838" i="9" s="1"/>
  <c r="I820" i="9"/>
  <c r="I822" i="9"/>
  <c r="I829" i="9"/>
  <c r="I830" i="9"/>
  <c r="L828" i="9"/>
  <c r="L820" i="9"/>
  <c r="L819" i="9"/>
  <c r="L830" i="9"/>
  <c r="L827" i="9"/>
  <c r="L826" i="9"/>
  <c r="I824" i="9"/>
  <c r="H836" i="9" s="1"/>
  <c r="H837" i="9" s="1"/>
  <c r="I821" i="9"/>
  <c r="H832" i="9" s="1"/>
  <c r="L822" i="9"/>
  <c r="L821" i="9"/>
  <c r="K832" i="9" s="1"/>
  <c r="K841" i="7"/>
  <c r="E843" i="11"/>
  <c r="E846" i="11" s="1"/>
  <c r="H841" i="7"/>
  <c r="I829" i="8"/>
  <c r="I825" i="8"/>
  <c r="H838" i="8" s="1"/>
  <c r="I821" i="8"/>
  <c r="H832" i="8" s="1"/>
  <c r="I827" i="8"/>
  <c r="I823" i="8"/>
  <c r="I830" i="8"/>
  <c r="I826" i="8"/>
  <c r="I822" i="8"/>
  <c r="I828" i="8"/>
  <c r="I824" i="8"/>
  <c r="H836" i="8" s="1"/>
  <c r="H837" i="8" s="1"/>
  <c r="I820" i="8"/>
  <c r="I819" i="8"/>
  <c r="I818" i="8"/>
  <c r="H839" i="8" s="1"/>
  <c r="H840" i="8" s="1"/>
  <c r="L826" i="8"/>
  <c r="L830" i="8"/>
  <c r="L820" i="8"/>
  <c r="L823" i="8"/>
  <c r="L824" i="8"/>
  <c r="K836" i="8" s="1"/>
  <c r="K837" i="8" s="1"/>
  <c r="L822" i="8"/>
  <c r="L828" i="8"/>
  <c r="L827" i="8"/>
  <c r="L825" i="8"/>
  <c r="K838" i="8" s="1"/>
  <c r="L819" i="8"/>
  <c r="L829" i="8"/>
  <c r="L821" i="8"/>
  <c r="K832" i="8" s="1"/>
  <c r="L818" i="8"/>
  <c r="K839" i="8" s="1"/>
  <c r="K840" i="8" s="1"/>
  <c r="K841" i="11"/>
  <c r="E843" i="15"/>
  <c r="E846" i="15" s="1"/>
  <c r="B835" i="9"/>
  <c r="L827" i="14"/>
  <c r="L819" i="14"/>
  <c r="L830" i="14"/>
  <c r="L825" i="14"/>
  <c r="K838" i="14" s="1"/>
  <c r="L826" i="14"/>
  <c r="L820" i="14"/>
  <c r="L828" i="14"/>
  <c r="L823" i="14"/>
  <c r="L818" i="14"/>
  <c r="K839" i="14" s="1"/>
  <c r="K840" i="14" s="1"/>
  <c r="L822" i="14"/>
  <c r="L829" i="14"/>
  <c r="L821" i="14"/>
  <c r="K832" i="14" s="1"/>
  <c r="L824" i="14"/>
  <c r="K836" i="14" s="1"/>
  <c r="K837" i="14" s="1"/>
  <c r="H841" i="10"/>
  <c r="L830" i="12"/>
  <c r="L829" i="12"/>
  <c r="L819" i="12"/>
  <c r="L827" i="12"/>
  <c r="L828" i="12"/>
  <c r="L821" i="12"/>
  <c r="K832" i="12" s="1"/>
  <c r="L826" i="12"/>
  <c r="L822" i="12"/>
  <c r="L823" i="12"/>
  <c r="L820" i="12"/>
  <c r="L825" i="12"/>
  <c r="K838" i="12" s="1"/>
  <c r="L824" i="12"/>
  <c r="K836" i="12" s="1"/>
  <c r="K837" i="12" s="1"/>
  <c r="L818" i="12"/>
  <c r="K839" i="12" s="1"/>
  <c r="K840" i="12" s="1"/>
  <c r="I829" i="12"/>
  <c r="I823" i="12"/>
  <c r="I819" i="12"/>
  <c r="I820" i="12"/>
  <c r="I826" i="12"/>
  <c r="I827" i="12"/>
  <c r="I824" i="12"/>
  <c r="H836" i="12" s="1"/>
  <c r="H837" i="12" s="1"/>
  <c r="I821" i="12"/>
  <c r="H832" i="12" s="1"/>
  <c r="I818" i="12"/>
  <c r="H839" i="12" s="1"/>
  <c r="H840" i="12" s="1"/>
  <c r="I822" i="12"/>
  <c r="I828" i="12"/>
  <c r="I825" i="12"/>
  <c r="H838" i="12" s="1"/>
  <c r="I830" i="12"/>
  <c r="I830" i="14"/>
  <c r="I826" i="14"/>
  <c r="I822" i="14"/>
  <c r="I818" i="14"/>
  <c r="H839" i="14" s="1"/>
  <c r="H840" i="14" s="1"/>
  <c r="I829" i="14"/>
  <c r="I825" i="14"/>
  <c r="H838" i="14" s="1"/>
  <c r="I821" i="14"/>
  <c r="H832" i="14" s="1"/>
  <c r="I823" i="14"/>
  <c r="I828" i="14"/>
  <c r="I824" i="14"/>
  <c r="H836" i="14" s="1"/>
  <c r="H837" i="14" s="1"/>
  <c r="I820" i="14"/>
  <c r="I827" i="14"/>
  <c r="I819" i="14"/>
  <c r="K841" i="13"/>
  <c r="H841" i="11"/>
  <c r="H841" i="13"/>
  <c r="B841" i="9"/>
  <c r="E835" i="9"/>
  <c r="E835" i="6"/>
  <c r="B841" i="6"/>
  <c r="E841" i="9"/>
  <c r="E841" i="6"/>
  <c r="B835" i="6"/>
  <c r="E843" i="12"/>
  <c r="E846" i="12" s="1"/>
  <c r="B843" i="15"/>
  <c r="B843" i="12"/>
  <c r="B846" i="12" s="1"/>
  <c r="B846" i="11"/>
  <c r="B843" i="10"/>
  <c r="B846" i="10" s="1"/>
  <c r="E843" i="10"/>
  <c r="B843" i="8" l="1"/>
  <c r="B846" i="8" s="1"/>
  <c r="E843" i="8"/>
  <c r="E846" i="8" s="1"/>
  <c r="B843" i="14"/>
  <c r="B846" i="14" s="1"/>
  <c r="E843" i="14"/>
  <c r="E846" i="14" s="1"/>
  <c r="H845" i="13"/>
  <c r="K847" i="13" s="1"/>
  <c r="K852" i="13" s="1"/>
  <c r="L819" i="6"/>
  <c r="L821" i="6"/>
  <c r="K832" i="6" s="1"/>
  <c r="L830" i="6"/>
  <c r="L826" i="6"/>
  <c r="I826" i="6"/>
  <c r="H833" i="15"/>
  <c r="H834" i="15" s="1"/>
  <c r="H835" i="15" s="1"/>
  <c r="H843" i="15" s="1"/>
  <c r="H846" i="15" s="1"/>
  <c r="L825" i="6"/>
  <c r="K838" i="6" s="1"/>
  <c r="I828" i="6"/>
  <c r="L828" i="6"/>
  <c r="L820" i="6"/>
  <c r="I820" i="6"/>
  <c r="I824" i="6"/>
  <c r="H836" i="6" s="1"/>
  <c r="H837" i="6" s="1"/>
  <c r="H833" i="14"/>
  <c r="H834" i="14" s="1"/>
  <c r="H835" i="14" s="1"/>
  <c r="H833" i="10"/>
  <c r="H834" i="10" s="1"/>
  <c r="H835" i="10" s="1"/>
  <c r="H843" i="10" s="1"/>
  <c r="H846" i="10" s="1"/>
  <c r="I819" i="6"/>
  <c r="K833" i="7"/>
  <c r="K834" i="7" s="1"/>
  <c r="K835" i="7" s="1"/>
  <c r="K843" i="7" s="1"/>
  <c r="K846" i="7" s="1"/>
  <c r="K833" i="10"/>
  <c r="K834" i="10" s="1"/>
  <c r="K835" i="10" s="1"/>
  <c r="K843" i="10" s="1"/>
  <c r="K846" i="10" s="1"/>
  <c r="K833" i="13"/>
  <c r="K834" i="13" s="1"/>
  <c r="K835" i="13" s="1"/>
  <c r="K843" i="13" s="1"/>
  <c r="K846" i="13" s="1"/>
  <c r="H833" i="11"/>
  <c r="H834" i="11" s="1"/>
  <c r="H835" i="11" s="1"/>
  <c r="H843" i="11" s="1"/>
  <c r="I823" i="6"/>
  <c r="I825" i="6"/>
  <c r="H838" i="6" s="1"/>
  <c r="I830" i="6"/>
  <c r="K833" i="6"/>
  <c r="K834" i="6" s="1"/>
  <c r="L818" i="6"/>
  <c r="K839" i="6" s="1"/>
  <c r="K840" i="6" s="1"/>
  <c r="L824" i="6"/>
  <c r="K836" i="6" s="1"/>
  <c r="K837" i="6" s="1"/>
  <c r="K833" i="15"/>
  <c r="K834" i="15" s="1"/>
  <c r="K835" i="15" s="1"/>
  <c r="K843" i="15" s="1"/>
  <c r="K846" i="15" s="1"/>
  <c r="H845" i="7"/>
  <c r="H847" i="7" s="1"/>
  <c r="E856" i="7" s="1"/>
  <c r="I827" i="6"/>
  <c r="I818" i="6"/>
  <c r="H839" i="6" s="1"/>
  <c r="H840" i="6" s="1"/>
  <c r="H833" i="9"/>
  <c r="H834" i="9" s="1"/>
  <c r="H835" i="9" s="1"/>
  <c r="H833" i="12"/>
  <c r="H834" i="12" s="1"/>
  <c r="H835" i="12" s="1"/>
  <c r="H833" i="13"/>
  <c r="H834" i="13" s="1"/>
  <c r="H835" i="13" s="1"/>
  <c r="H843" i="13" s="1"/>
  <c r="H846" i="13" s="1"/>
  <c r="H833" i="8"/>
  <c r="H834" i="8" s="1"/>
  <c r="H835" i="8" s="1"/>
  <c r="H833" i="7"/>
  <c r="H834" i="7" s="1"/>
  <c r="H835" i="7" s="1"/>
  <c r="H843" i="7" s="1"/>
  <c r="H846" i="7" s="1"/>
  <c r="I822" i="6"/>
  <c r="I829" i="6"/>
  <c r="H833" i="6"/>
  <c r="H834" i="6" s="1"/>
  <c r="H835" i="6" s="1"/>
  <c r="K833" i="11"/>
  <c r="K834" i="11" s="1"/>
  <c r="K835" i="11" s="1"/>
  <c r="K843" i="11" s="1"/>
  <c r="K846" i="11" s="1"/>
  <c r="K833" i="9"/>
  <c r="K834" i="9" s="1"/>
  <c r="K835" i="9" s="1"/>
  <c r="L823" i="6"/>
  <c r="L827" i="6"/>
  <c r="L829" i="6"/>
  <c r="K833" i="14"/>
  <c r="K834" i="14" s="1"/>
  <c r="K835" i="14" s="1"/>
  <c r="K833" i="12"/>
  <c r="K834" i="12" s="1"/>
  <c r="K835" i="12" s="1"/>
  <c r="K833" i="8"/>
  <c r="K834" i="8" s="1"/>
  <c r="K835" i="8" s="1"/>
  <c r="K841" i="9"/>
  <c r="H841" i="9"/>
  <c r="H845" i="11"/>
  <c r="H847" i="11" s="1"/>
  <c r="H852" i="11" s="1"/>
  <c r="K885" i="11" s="1"/>
  <c r="K841" i="8"/>
  <c r="B843" i="6"/>
  <c r="B846" i="6" s="1"/>
  <c r="H845" i="15"/>
  <c r="H847" i="15" s="1"/>
  <c r="H841" i="8"/>
  <c r="B843" i="9"/>
  <c r="B846" i="9" s="1"/>
  <c r="H841" i="12"/>
  <c r="K841" i="14"/>
  <c r="H841" i="14"/>
  <c r="K841" i="12"/>
  <c r="E843" i="9"/>
  <c r="E843" i="6"/>
  <c r="E846" i="6" s="1"/>
  <c r="B846" i="15"/>
  <c r="H845" i="12"/>
  <c r="K847" i="12" s="1"/>
  <c r="E846" i="10"/>
  <c r="H845" i="10"/>
  <c r="H845" i="8" l="1"/>
  <c r="H847" i="8" s="1"/>
  <c r="E856" i="8" s="1"/>
  <c r="H845" i="14"/>
  <c r="H847" i="14" s="1"/>
  <c r="E856" i="14" s="1"/>
  <c r="K848" i="13"/>
  <c r="H847" i="13"/>
  <c r="E856" i="13" s="1"/>
  <c r="F863" i="13" s="1"/>
  <c r="K835" i="6"/>
  <c r="H852" i="7"/>
  <c r="K885" i="7" s="1"/>
  <c r="B856" i="7"/>
  <c r="C864" i="7" s="1"/>
  <c r="B876" i="7" s="1"/>
  <c r="B877" i="7" s="1"/>
  <c r="B856" i="11"/>
  <c r="C870" i="11" s="1"/>
  <c r="H848" i="11"/>
  <c r="H848" i="7"/>
  <c r="K841" i="6"/>
  <c r="K847" i="7"/>
  <c r="K848" i="7" s="1"/>
  <c r="B845" i="15"/>
  <c r="E847" i="15" s="1"/>
  <c r="H843" i="8"/>
  <c r="H846" i="8" s="1"/>
  <c r="K843" i="9"/>
  <c r="K846" i="9" s="1"/>
  <c r="H843" i="9"/>
  <c r="H846" i="9" s="1"/>
  <c r="H841" i="6"/>
  <c r="H843" i="6" s="1"/>
  <c r="H846" i="6" s="1"/>
  <c r="E856" i="11"/>
  <c r="F864" i="11" s="1"/>
  <c r="E876" i="11" s="1"/>
  <c r="E877" i="11" s="1"/>
  <c r="K847" i="11"/>
  <c r="K848" i="11" s="1"/>
  <c r="H843" i="12"/>
  <c r="H846" i="12" s="1"/>
  <c r="B845" i="11"/>
  <c r="B847" i="11" s="1"/>
  <c r="K847" i="15"/>
  <c r="K848" i="15" s="1"/>
  <c r="K843" i="12"/>
  <c r="K846" i="12" s="1"/>
  <c r="B845" i="7"/>
  <c r="B847" i="7" s="1"/>
  <c r="K843" i="14"/>
  <c r="K846" i="14" s="1"/>
  <c r="H845" i="9"/>
  <c r="K847" i="9" s="1"/>
  <c r="K848" i="9" s="1"/>
  <c r="H846" i="11"/>
  <c r="H843" i="14"/>
  <c r="H846" i="14" s="1"/>
  <c r="K843" i="8"/>
  <c r="K846" i="8" s="1"/>
  <c r="B845" i="10"/>
  <c r="B847" i="10" s="1"/>
  <c r="B845" i="13"/>
  <c r="B847" i="13" s="1"/>
  <c r="E846" i="9"/>
  <c r="H845" i="6"/>
  <c r="H847" i="6" s="1"/>
  <c r="H847" i="12"/>
  <c r="B856" i="12" s="1"/>
  <c r="B856" i="15"/>
  <c r="E856" i="15"/>
  <c r="H852" i="15"/>
  <c r="K885" i="15" s="1"/>
  <c r="H848" i="15"/>
  <c r="K852" i="12"/>
  <c r="K848" i="12"/>
  <c r="H847" i="10"/>
  <c r="K847" i="10"/>
  <c r="F869" i="7"/>
  <c r="F867" i="7"/>
  <c r="F865" i="7"/>
  <c r="E878" i="7" s="1"/>
  <c r="F863" i="7"/>
  <c r="F861" i="7"/>
  <c r="E872" i="7" s="1"/>
  <c r="F859" i="7"/>
  <c r="F868" i="7"/>
  <c r="F864" i="7"/>
  <c r="E876" i="7" s="1"/>
  <c r="E877" i="7" s="1"/>
  <c r="F860" i="7"/>
  <c r="F858" i="7"/>
  <c r="E879" i="7" s="1"/>
  <c r="E880" i="7" s="1"/>
  <c r="F862" i="7"/>
  <c r="F870" i="7"/>
  <c r="F866" i="7"/>
  <c r="B856" i="8" l="1"/>
  <c r="C867" i="8" s="1"/>
  <c r="B856" i="13"/>
  <c r="C867" i="13" s="1"/>
  <c r="H852" i="8"/>
  <c r="K885" i="8" s="1"/>
  <c r="H848" i="8"/>
  <c r="K847" i="8"/>
  <c r="K848" i="8" s="1"/>
  <c r="B856" i="14"/>
  <c r="C870" i="14" s="1"/>
  <c r="H852" i="14"/>
  <c r="K885" i="14" s="1"/>
  <c r="K847" i="14"/>
  <c r="K848" i="14" s="1"/>
  <c r="H848" i="14"/>
  <c r="F860" i="13"/>
  <c r="F861" i="13"/>
  <c r="E872" i="13" s="1"/>
  <c r="F859" i="13"/>
  <c r="F862" i="13"/>
  <c r="F869" i="13"/>
  <c r="F858" i="13"/>
  <c r="E879" i="13" s="1"/>
  <c r="E880" i="13" s="1"/>
  <c r="F867" i="13"/>
  <c r="F864" i="13"/>
  <c r="E876" i="13" s="1"/>
  <c r="E877" i="13" s="1"/>
  <c r="F870" i="13"/>
  <c r="F865" i="13"/>
  <c r="E878" i="13" s="1"/>
  <c r="H848" i="13"/>
  <c r="F868" i="13"/>
  <c r="F866" i="13"/>
  <c r="H852" i="13"/>
  <c r="K885" i="13" s="1"/>
  <c r="B847" i="15"/>
  <c r="B852" i="15" s="1"/>
  <c r="K843" i="6"/>
  <c r="K846" i="6" s="1"/>
  <c r="F867" i="11"/>
  <c r="F860" i="11"/>
  <c r="C866" i="7"/>
  <c r="C863" i="7"/>
  <c r="C858" i="7"/>
  <c r="B879" i="7" s="1"/>
  <c r="B880" i="7" s="1"/>
  <c r="C870" i="7"/>
  <c r="C862" i="7"/>
  <c r="F870" i="11"/>
  <c r="C860" i="11"/>
  <c r="C868" i="11"/>
  <c r="C859" i="7"/>
  <c r="C867" i="7"/>
  <c r="C864" i="11"/>
  <c r="B876" i="11" s="1"/>
  <c r="B877" i="11" s="1"/>
  <c r="C860" i="7"/>
  <c r="C868" i="7"/>
  <c r="C861" i="7"/>
  <c r="B872" i="7" s="1"/>
  <c r="C865" i="7"/>
  <c r="B878" i="7" s="1"/>
  <c r="C869" i="7"/>
  <c r="C859" i="11"/>
  <c r="C863" i="11"/>
  <c r="C867" i="11"/>
  <c r="C861" i="11"/>
  <c r="B872" i="11" s="1"/>
  <c r="C865" i="11"/>
  <c r="B878" i="11" s="1"/>
  <c r="C869" i="11"/>
  <c r="C858" i="11"/>
  <c r="B879" i="11" s="1"/>
  <c r="B880" i="11" s="1"/>
  <c r="C862" i="11"/>
  <c r="C866" i="11"/>
  <c r="K852" i="7"/>
  <c r="F865" i="11"/>
  <c r="E878" i="11" s="1"/>
  <c r="F868" i="11"/>
  <c r="F859" i="11"/>
  <c r="F862" i="11"/>
  <c r="F863" i="11"/>
  <c r="F858" i="11"/>
  <c r="E879" i="11" s="1"/>
  <c r="E880" i="11" s="1"/>
  <c r="F866" i="11"/>
  <c r="F861" i="11"/>
  <c r="E872" i="11" s="1"/>
  <c r="F869" i="11"/>
  <c r="B845" i="9"/>
  <c r="B847" i="9" s="1"/>
  <c r="B852" i="9" s="1"/>
  <c r="K852" i="11"/>
  <c r="E847" i="11"/>
  <c r="E848" i="11" s="1"/>
  <c r="B845" i="12"/>
  <c r="B847" i="12" s="1"/>
  <c r="K852" i="15"/>
  <c r="E847" i="7"/>
  <c r="H856" i="7" s="1"/>
  <c r="H847" i="9"/>
  <c r="E856" i="9" s="1"/>
  <c r="F870" i="9" s="1"/>
  <c r="K852" i="9"/>
  <c r="B845" i="14"/>
  <c r="E847" i="14" s="1"/>
  <c r="B845" i="8"/>
  <c r="B847" i="8" s="1"/>
  <c r="B852" i="8" s="1"/>
  <c r="E847" i="13"/>
  <c r="K856" i="13" s="1"/>
  <c r="K847" i="6"/>
  <c r="K848" i="6" s="1"/>
  <c r="E847" i="10"/>
  <c r="K856" i="10" s="1"/>
  <c r="E848" i="15"/>
  <c r="K856" i="15"/>
  <c r="E852" i="15"/>
  <c r="E885" i="15" s="1"/>
  <c r="H856" i="15"/>
  <c r="B852" i="7"/>
  <c r="B848" i="7"/>
  <c r="B852" i="11"/>
  <c r="B848" i="11"/>
  <c r="B848" i="13"/>
  <c r="B852" i="13"/>
  <c r="B848" i="10"/>
  <c r="B852" i="10"/>
  <c r="E856" i="12"/>
  <c r="F869" i="12" s="1"/>
  <c r="H848" i="12"/>
  <c r="H852" i="12"/>
  <c r="K885" i="12" s="1"/>
  <c r="F870" i="15"/>
  <c r="F869" i="15"/>
  <c r="F868" i="15"/>
  <c r="F867" i="15"/>
  <c r="F866" i="15"/>
  <c r="F865" i="15"/>
  <c r="E878" i="15" s="1"/>
  <c r="F864" i="15"/>
  <c r="E876" i="15" s="1"/>
  <c r="E877" i="15" s="1"/>
  <c r="F863" i="15"/>
  <c r="F862" i="15"/>
  <c r="F861" i="15"/>
  <c r="E872" i="15" s="1"/>
  <c r="F860" i="15"/>
  <c r="F859" i="15"/>
  <c r="F858" i="15"/>
  <c r="E879" i="15" s="1"/>
  <c r="E880" i="15" s="1"/>
  <c r="C870" i="15"/>
  <c r="C868" i="15"/>
  <c r="C866" i="15"/>
  <c r="C864" i="15"/>
  <c r="B876" i="15" s="1"/>
  <c r="B877" i="15" s="1"/>
  <c r="C862" i="15"/>
  <c r="C860" i="15"/>
  <c r="C858" i="15"/>
  <c r="B879" i="15" s="1"/>
  <c r="B880" i="15" s="1"/>
  <c r="C867" i="15"/>
  <c r="C863" i="15"/>
  <c r="C859" i="15"/>
  <c r="C865" i="15"/>
  <c r="B878" i="15" s="1"/>
  <c r="C869" i="15"/>
  <c r="C861" i="15"/>
  <c r="B872" i="15" s="1"/>
  <c r="F870" i="14"/>
  <c r="F868" i="14"/>
  <c r="F866" i="14"/>
  <c r="F864" i="14"/>
  <c r="E876" i="14" s="1"/>
  <c r="E877" i="14" s="1"/>
  <c r="F862" i="14"/>
  <c r="F860" i="14"/>
  <c r="F858" i="14"/>
  <c r="E879" i="14" s="1"/>
  <c r="E880" i="14" s="1"/>
  <c r="F867" i="14"/>
  <c r="F859" i="14"/>
  <c r="F869" i="14"/>
  <c r="F861" i="14"/>
  <c r="E872" i="14" s="1"/>
  <c r="F865" i="14"/>
  <c r="E878" i="14" s="1"/>
  <c r="F863" i="14"/>
  <c r="C870" i="12"/>
  <c r="C869" i="12"/>
  <c r="C868" i="12"/>
  <c r="C867" i="12"/>
  <c r="C866" i="12"/>
  <c r="C865" i="12"/>
  <c r="B878" i="12" s="1"/>
  <c r="C864" i="12"/>
  <c r="B876" i="12" s="1"/>
  <c r="B877" i="12" s="1"/>
  <c r="C863" i="12"/>
  <c r="C862" i="12"/>
  <c r="C861" i="12"/>
  <c r="B872" i="12" s="1"/>
  <c r="C860" i="12"/>
  <c r="C859" i="12"/>
  <c r="C858" i="12"/>
  <c r="B879" i="12" s="1"/>
  <c r="B880" i="12" s="1"/>
  <c r="K848" i="10"/>
  <c r="K852" i="10"/>
  <c r="B856" i="10"/>
  <c r="E856" i="10"/>
  <c r="H848" i="10"/>
  <c r="H852" i="10"/>
  <c r="K885" i="10" s="1"/>
  <c r="F869" i="8"/>
  <c r="F867" i="8"/>
  <c r="F865" i="8"/>
  <c r="E878" i="8" s="1"/>
  <c r="F863" i="8"/>
  <c r="F861" i="8"/>
  <c r="E872" i="8" s="1"/>
  <c r="F859" i="8"/>
  <c r="F868" i="8"/>
  <c r="F862" i="8"/>
  <c r="F858" i="8"/>
  <c r="E879" i="8" s="1"/>
  <c r="E880" i="8" s="1"/>
  <c r="F870" i="8"/>
  <c r="F866" i="8"/>
  <c r="F864" i="8"/>
  <c r="E876" i="8" s="1"/>
  <c r="E877" i="8" s="1"/>
  <c r="F860" i="8"/>
  <c r="E881" i="7"/>
  <c r="B856" i="6"/>
  <c r="B873" i="15" s="1"/>
  <c r="B874" i="15" s="1"/>
  <c r="E856" i="6"/>
  <c r="E873" i="15" s="1"/>
  <c r="E874" i="15" s="1"/>
  <c r="H848" i="6"/>
  <c r="H852" i="6"/>
  <c r="K885" i="6" s="1"/>
  <c r="C864" i="8" l="1"/>
  <c r="B876" i="8" s="1"/>
  <c r="B877" i="8" s="1"/>
  <c r="C860" i="8"/>
  <c r="C868" i="8"/>
  <c r="C866" i="13"/>
  <c r="C869" i="13"/>
  <c r="C870" i="13"/>
  <c r="C868" i="13"/>
  <c r="C863" i="13"/>
  <c r="C860" i="13"/>
  <c r="C865" i="13"/>
  <c r="B878" i="13" s="1"/>
  <c r="C862" i="13"/>
  <c r="C858" i="13"/>
  <c r="B879" i="13" s="1"/>
  <c r="B880" i="13" s="1"/>
  <c r="C861" i="8"/>
  <c r="B872" i="8" s="1"/>
  <c r="C865" i="8"/>
  <c r="B878" i="8" s="1"/>
  <c r="C869" i="8"/>
  <c r="C858" i="8"/>
  <c r="B879" i="8" s="1"/>
  <c r="B880" i="8" s="1"/>
  <c r="C862" i="8"/>
  <c r="C866" i="8"/>
  <c r="C870" i="8"/>
  <c r="C859" i="8"/>
  <c r="C863" i="8"/>
  <c r="C859" i="13"/>
  <c r="C864" i="13"/>
  <c r="B876" i="13" s="1"/>
  <c r="B877" i="13" s="1"/>
  <c r="C861" i="13"/>
  <c r="B872" i="13" s="1"/>
  <c r="K852" i="8"/>
  <c r="C863" i="14"/>
  <c r="C859" i="14"/>
  <c r="C867" i="14"/>
  <c r="C860" i="14"/>
  <c r="C864" i="14"/>
  <c r="B876" i="14" s="1"/>
  <c r="B877" i="14" s="1"/>
  <c r="C868" i="14"/>
  <c r="C861" i="14"/>
  <c r="B872" i="14" s="1"/>
  <c r="C865" i="14"/>
  <c r="B878" i="14" s="1"/>
  <c r="C869" i="14"/>
  <c r="C858" i="14"/>
  <c r="B879" i="14" s="1"/>
  <c r="B880" i="14" s="1"/>
  <c r="C862" i="14"/>
  <c r="C866" i="14"/>
  <c r="K852" i="14"/>
  <c r="B845" i="6"/>
  <c r="E847" i="6" s="1"/>
  <c r="E848" i="6" s="1"/>
  <c r="E881" i="13"/>
  <c r="B848" i="15"/>
  <c r="B881" i="11"/>
  <c r="B848" i="9"/>
  <c r="E881" i="11"/>
  <c r="E847" i="9"/>
  <c r="E848" i="9" s="1"/>
  <c r="B881" i="7"/>
  <c r="K856" i="11"/>
  <c r="L860" i="11" s="1"/>
  <c r="E847" i="12"/>
  <c r="H856" i="12" s="1"/>
  <c r="E852" i="11"/>
  <c r="E885" i="11" s="1"/>
  <c r="H856" i="11"/>
  <c r="I870" i="11" s="1"/>
  <c r="F860" i="9"/>
  <c r="F859" i="9"/>
  <c r="F858" i="9"/>
  <c r="E879" i="9" s="1"/>
  <c r="E880" i="9" s="1"/>
  <c r="F865" i="9"/>
  <c r="E878" i="9" s="1"/>
  <c r="F866" i="9"/>
  <c r="B856" i="9"/>
  <c r="C868" i="9" s="1"/>
  <c r="F868" i="9"/>
  <c r="K856" i="7"/>
  <c r="L869" i="7" s="1"/>
  <c r="E848" i="7"/>
  <c r="E852" i="7"/>
  <c r="E885" i="7" s="1"/>
  <c r="F869" i="9"/>
  <c r="F867" i="9"/>
  <c r="F864" i="9"/>
  <c r="E876" i="9" s="1"/>
  <c r="E877" i="9" s="1"/>
  <c r="H852" i="9"/>
  <c r="K885" i="9" s="1"/>
  <c r="F861" i="9"/>
  <c r="E872" i="9" s="1"/>
  <c r="F863" i="9"/>
  <c r="F862" i="9"/>
  <c r="H848" i="9"/>
  <c r="B848" i="8"/>
  <c r="E847" i="8"/>
  <c r="E852" i="8" s="1"/>
  <c r="E885" i="8" s="1"/>
  <c r="B847" i="14"/>
  <c r="B848" i="14" s="1"/>
  <c r="K852" i="6"/>
  <c r="E848" i="13"/>
  <c r="E852" i="10"/>
  <c r="E885" i="10" s="1"/>
  <c r="E852" i="13"/>
  <c r="E885" i="13" s="1"/>
  <c r="E848" i="10"/>
  <c r="H856" i="13"/>
  <c r="I863" i="13" s="1"/>
  <c r="H856" i="10"/>
  <c r="I863" i="10" s="1"/>
  <c r="I867" i="15"/>
  <c r="I863" i="15"/>
  <c r="I870" i="15"/>
  <c r="I861" i="15"/>
  <c r="H872" i="15" s="1"/>
  <c r="I869" i="15"/>
  <c r="I858" i="15"/>
  <c r="H879" i="15" s="1"/>
  <c r="H880" i="15" s="1"/>
  <c r="I860" i="15"/>
  <c r="I868" i="15"/>
  <c r="I864" i="15"/>
  <c r="H876" i="15" s="1"/>
  <c r="H877" i="15" s="1"/>
  <c r="I859" i="15"/>
  <c r="I862" i="15"/>
  <c r="I865" i="15"/>
  <c r="H878" i="15" s="1"/>
  <c r="I866" i="15"/>
  <c r="I867" i="7"/>
  <c r="I863" i="7"/>
  <c r="I859" i="7"/>
  <c r="I870" i="7"/>
  <c r="I862" i="7"/>
  <c r="I861" i="7"/>
  <c r="H872" i="7" s="1"/>
  <c r="I868" i="7"/>
  <c r="I864" i="7"/>
  <c r="H876" i="7" s="1"/>
  <c r="H877" i="7" s="1"/>
  <c r="I860" i="7"/>
  <c r="I866" i="7"/>
  <c r="I858" i="7"/>
  <c r="H879" i="7" s="1"/>
  <c r="H880" i="7" s="1"/>
  <c r="I869" i="7"/>
  <c r="I865" i="7"/>
  <c r="H878" i="7" s="1"/>
  <c r="L868" i="15"/>
  <c r="L861" i="15"/>
  <c r="K872" i="15" s="1"/>
  <c r="L869" i="15"/>
  <c r="L867" i="15"/>
  <c r="L860" i="15"/>
  <c r="L862" i="15"/>
  <c r="L864" i="15"/>
  <c r="K876" i="15" s="1"/>
  <c r="K877" i="15" s="1"/>
  <c r="L866" i="15"/>
  <c r="L863" i="15"/>
  <c r="L870" i="15"/>
  <c r="L858" i="15"/>
  <c r="K879" i="15" s="1"/>
  <c r="K880" i="15" s="1"/>
  <c r="L865" i="15"/>
  <c r="K878" i="15" s="1"/>
  <c r="L859" i="15"/>
  <c r="L870" i="10"/>
  <c r="L864" i="10"/>
  <c r="K876" i="10" s="1"/>
  <c r="K877" i="10" s="1"/>
  <c r="L861" i="10"/>
  <c r="K872" i="10" s="1"/>
  <c r="L866" i="10"/>
  <c r="L860" i="10"/>
  <c r="L862" i="10"/>
  <c r="L858" i="10"/>
  <c r="K879" i="10" s="1"/>
  <c r="K880" i="10" s="1"/>
  <c r="L865" i="10"/>
  <c r="K878" i="10" s="1"/>
  <c r="L867" i="10"/>
  <c r="L868" i="10"/>
  <c r="L869" i="10"/>
  <c r="L859" i="10"/>
  <c r="L863" i="10"/>
  <c r="L869" i="13"/>
  <c r="L861" i="13"/>
  <c r="K872" i="13" s="1"/>
  <c r="L860" i="13"/>
  <c r="L862" i="13"/>
  <c r="L867" i="13"/>
  <c r="L859" i="13"/>
  <c r="L866" i="13"/>
  <c r="L863" i="13"/>
  <c r="L865" i="13"/>
  <c r="K878" i="13" s="1"/>
  <c r="L868" i="13"/>
  <c r="L858" i="13"/>
  <c r="K879" i="13" s="1"/>
  <c r="K880" i="13" s="1"/>
  <c r="L864" i="13"/>
  <c r="K876" i="13" s="1"/>
  <c r="K877" i="13" s="1"/>
  <c r="L870" i="13"/>
  <c r="H856" i="14"/>
  <c r="K856" i="14"/>
  <c r="E852" i="14"/>
  <c r="E885" i="14" s="1"/>
  <c r="E848" i="14"/>
  <c r="B848" i="12"/>
  <c r="B852" i="12"/>
  <c r="F866" i="12"/>
  <c r="F870" i="12"/>
  <c r="F862" i="12"/>
  <c r="F858" i="12"/>
  <c r="E879" i="12" s="1"/>
  <c r="E880" i="12" s="1"/>
  <c r="F859" i="12"/>
  <c r="F863" i="12"/>
  <c r="F867" i="12"/>
  <c r="F860" i="12"/>
  <c r="F864" i="12"/>
  <c r="E876" i="12" s="1"/>
  <c r="E877" i="12" s="1"/>
  <c r="F868" i="12"/>
  <c r="F861" i="12"/>
  <c r="E872" i="12" s="1"/>
  <c r="F865" i="12"/>
  <c r="E878" i="12" s="1"/>
  <c r="E881" i="15"/>
  <c r="E875" i="15"/>
  <c r="B875" i="15"/>
  <c r="E881" i="14"/>
  <c r="B881" i="15"/>
  <c r="B873" i="13"/>
  <c r="B874" i="13" s="1"/>
  <c r="B873" i="14"/>
  <c r="B874" i="14" s="1"/>
  <c r="E873" i="13"/>
  <c r="E874" i="13" s="1"/>
  <c r="E875" i="13" s="1"/>
  <c r="E873" i="14"/>
  <c r="E874" i="14" s="1"/>
  <c r="E875" i="14" s="1"/>
  <c r="B881" i="12"/>
  <c r="E873" i="11"/>
  <c r="E874" i="11" s="1"/>
  <c r="E875" i="11" s="1"/>
  <c r="E873" i="12"/>
  <c r="E874" i="12" s="1"/>
  <c r="B873" i="11"/>
  <c r="B874" i="11" s="1"/>
  <c r="B875" i="11" s="1"/>
  <c r="B873" i="12"/>
  <c r="B874" i="12" s="1"/>
  <c r="B875" i="12" s="1"/>
  <c r="E873" i="9"/>
  <c r="E874" i="9" s="1"/>
  <c r="E873" i="10"/>
  <c r="E874" i="10" s="1"/>
  <c r="F870" i="10"/>
  <c r="F868" i="10"/>
  <c r="F866" i="10"/>
  <c r="F864" i="10"/>
  <c r="E876" i="10" s="1"/>
  <c r="E877" i="10" s="1"/>
  <c r="F862" i="10"/>
  <c r="F860" i="10"/>
  <c r="F858" i="10"/>
  <c r="E879" i="10" s="1"/>
  <c r="E880" i="10" s="1"/>
  <c r="F869" i="10"/>
  <c r="F865" i="10"/>
  <c r="E878" i="10" s="1"/>
  <c r="F861" i="10"/>
  <c r="E872" i="10" s="1"/>
  <c r="F867" i="10"/>
  <c r="F863" i="10"/>
  <c r="F859" i="10"/>
  <c r="B873" i="9"/>
  <c r="B874" i="9" s="1"/>
  <c r="B873" i="10"/>
  <c r="B874" i="10" s="1"/>
  <c r="C870" i="10"/>
  <c r="C869" i="10"/>
  <c r="C868" i="10"/>
  <c r="C867" i="10"/>
  <c r="C866" i="10"/>
  <c r="C865" i="10"/>
  <c r="B878" i="10" s="1"/>
  <c r="C864" i="10"/>
  <c r="B876" i="10" s="1"/>
  <c r="B877" i="10" s="1"/>
  <c r="C863" i="10"/>
  <c r="C862" i="10"/>
  <c r="C861" i="10"/>
  <c r="B872" i="10" s="1"/>
  <c r="C860" i="10"/>
  <c r="C859" i="10"/>
  <c r="C858" i="10"/>
  <c r="B879" i="10" s="1"/>
  <c r="B880" i="10" s="1"/>
  <c r="B873" i="7"/>
  <c r="B874" i="7" s="1"/>
  <c r="B875" i="7" s="1"/>
  <c r="B873" i="8"/>
  <c r="B874" i="8" s="1"/>
  <c r="E873" i="7"/>
  <c r="E874" i="7" s="1"/>
  <c r="E875" i="7" s="1"/>
  <c r="E873" i="8"/>
  <c r="E874" i="8" s="1"/>
  <c r="E875" i="8" s="1"/>
  <c r="E881" i="8"/>
  <c r="F870" i="6"/>
  <c r="F866" i="6"/>
  <c r="F862" i="6"/>
  <c r="F858" i="6"/>
  <c r="E879" i="6" s="1"/>
  <c r="E880" i="6" s="1"/>
  <c r="F869" i="6"/>
  <c r="F865" i="6"/>
  <c r="E878" i="6" s="1"/>
  <c r="F861" i="6"/>
  <c r="E872" i="6" s="1"/>
  <c r="E873" i="6"/>
  <c r="E874" i="6" s="1"/>
  <c r="F868" i="6"/>
  <c r="F864" i="6"/>
  <c r="E876" i="6" s="1"/>
  <c r="E877" i="6" s="1"/>
  <c r="F860" i="6"/>
  <c r="F867" i="6"/>
  <c r="F863" i="6"/>
  <c r="F859" i="6"/>
  <c r="C868" i="6"/>
  <c r="C863" i="6"/>
  <c r="C860" i="6"/>
  <c r="C867" i="6"/>
  <c r="B873" i="6"/>
  <c r="B874" i="6" s="1"/>
  <c r="C858" i="6"/>
  <c r="B879" i="6" s="1"/>
  <c r="B880" i="6" s="1"/>
  <c r="C870" i="6"/>
  <c r="C866" i="6"/>
  <c r="C864" i="6"/>
  <c r="B876" i="6" s="1"/>
  <c r="B877" i="6" s="1"/>
  <c r="C861" i="6"/>
  <c r="B872" i="6" s="1"/>
  <c r="C869" i="6"/>
  <c r="C865" i="6"/>
  <c r="B878" i="6" s="1"/>
  <c r="C862" i="6"/>
  <c r="C859" i="6"/>
  <c r="B881" i="13" l="1"/>
  <c r="B875" i="8"/>
  <c r="B875" i="13"/>
  <c r="B881" i="8"/>
  <c r="B881" i="14"/>
  <c r="B875" i="14"/>
  <c r="K856" i="6"/>
  <c r="K873" i="14" s="1"/>
  <c r="K874" i="14" s="1"/>
  <c r="E852" i="6"/>
  <c r="E885" i="6" s="1"/>
  <c r="H856" i="6"/>
  <c r="H873" i="8" s="1"/>
  <c r="H874" i="8" s="1"/>
  <c r="B847" i="6"/>
  <c r="B852" i="6" s="1"/>
  <c r="B883" i="11"/>
  <c r="B886" i="11" s="1"/>
  <c r="L868" i="11"/>
  <c r="L870" i="11"/>
  <c r="H856" i="9"/>
  <c r="I867" i="9" s="1"/>
  <c r="B883" i="7"/>
  <c r="B886" i="7" s="1"/>
  <c r="L858" i="11"/>
  <c r="K879" i="11" s="1"/>
  <c r="K880" i="11" s="1"/>
  <c r="L861" i="7"/>
  <c r="K872" i="7" s="1"/>
  <c r="L865" i="11"/>
  <c r="K878" i="11" s="1"/>
  <c r="L869" i="11"/>
  <c r="L866" i="11"/>
  <c r="L861" i="11"/>
  <c r="K872" i="11" s="1"/>
  <c r="L859" i="11"/>
  <c r="L867" i="11"/>
  <c r="L862" i="11"/>
  <c r="K856" i="9"/>
  <c r="E852" i="9"/>
  <c r="E885" i="9" s="1"/>
  <c r="L863" i="11"/>
  <c r="L864" i="11"/>
  <c r="K876" i="11" s="1"/>
  <c r="K877" i="11" s="1"/>
  <c r="K856" i="12"/>
  <c r="L863" i="12" s="1"/>
  <c r="E852" i="12"/>
  <c r="E885" i="12" s="1"/>
  <c r="C858" i="9"/>
  <c r="B879" i="9" s="1"/>
  <c r="B880" i="9" s="1"/>
  <c r="E848" i="12"/>
  <c r="C867" i="9"/>
  <c r="C869" i="9"/>
  <c r="C862" i="9"/>
  <c r="I861" i="11"/>
  <c r="H872" i="11" s="1"/>
  <c r="I869" i="11"/>
  <c r="I866" i="11"/>
  <c r="I868" i="11"/>
  <c r="I865" i="11"/>
  <c r="H878" i="11" s="1"/>
  <c r="I867" i="11"/>
  <c r="I858" i="11"/>
  <c r="H879" i="11" s="1"/>
  <c r="H880" i="11" s="1"/>
  <c r="I859" i="11"/>
  <c r="I862" i="11"/>
  <c r="E883" i="11"/>
  <c r="E886" i="11" s="1"/>
  <c r="I863" i="11"/>
  <c r="I864" i="11"/>
  <c r="H876" i="11" s="1"/>
  <c r="H877" i="11" s="1"/>
  <c r="I860" i="11"/>
  <c r="E881" i="9"/>
  <c r="L859" i="7"/>
  <c r="L864" i="7"/>
  <c r="K876" i="7" s="1"/>
  <c r="K877" i="7" s="1"/>
  <c r="L863" i="7"/>
  <c r="L865" i="7"/>
  <c r="K878" i="7" s="1"/>
  <c r="L860" i="7"/>
  <c r="E875" i="9"/>
  <c r="C864" i="9"/>
  <c r="B876" i="9" s="1"/>
  <c r="B877" i="9" s="1"/>
  <c r="C859" i="9"/>
  <c r="C861" i="9"/>
  <c r="B872" i="9" s="1"/>
  <c r="B875" i="9" s="1"/>
  <c r="E883" i="7"/>
  <c r="E886" i="7" s="1"/>
  <c r="C860" i="9"/>
  <c r="C866" i="9"/>
  <c r="C870" i="9"/>
  <c r="L858" i="7"/>
  <c r="K879" i="7" s="1"/>
  <c r="K880" i="7" s="1"/>
  <c r="L866" i="7"/>
  <c r="L862" i="7"/>
  <c r="C863" i="9"/>
  <c r="C865" i="9"/>
  <c r="B878" i="9" s="1"/>
  <c r="L870" i="7"/>
  <c r="L867" i="7"/>
  <c r="L868" i="7"/>
  <c r="L863" i="6"/>
  <c r="I859" i="10"/>
  <c r="H856" i="8"/>
  <c r="I859" i="8" s="1"/>
  <c r="B852" i="14"/>
  <c r="L858" i="6"/>
  <c r="K879" i="6" s="1"/>
  <c r="K880" i="6" s="1"/>
  <c r="E848" i="8"/>
  <c r="K856" i="8"/>
  <c r="I868" i="13"/>
  <c r="I862" i="10"/>
  <c r="I867" i="10"/>
  <c r="I858" i="10"/>
  <c r="H879" i="10" s="1"/>
  <c r="H880" i="10" s="1"/>
  <c r="I865" i="10"/>
  <c r="H878" i="10" s="1"/>
  <c r="I869" i="10"/>
  <c r="I866" i="13"/>
  <c r="E883" i="13"/>
  <c r="E886" i="13" s="1"/>
  <c r="I861" i="10"/>
  <c r="H872" i="10" s="1"/>
  <c r="I865" i="13"/>
  <c r="H878" i="13" s="1"/>
  <c r="I870" i="13"/>
  <c r="I860" i="13"/>
  <c r="I869" i="13"/>
  <c r="I859" i="13"/>
  <c r="I864" i="13"/>
  <c r="H876" i="13" s="1"/>
  <c r="H877" i="13" s="1"/>
  <c r="I858" i="13"/>
  <c r="H879" i="13" s="1"/>
  <c r="H880" i="13" s="1"/>
  <c r="I867" i="13"/>
  <c r="K881" i="15"/>
  <c r="H881" i="15"/>
  <c r="I864" i="10"/>
  <c r="H876" i="10" s="1"/>
  <c r="H877" i="10" s="1"/>
  <c r="I870" i="10"/>
  <c r="I860" i="10"/>
  <c r="I866" i="10"/>
  <c r="I868" i="10"/>
  <c r="I861" i="13"/>
  <c r="H872" i="13" s="1"/>
  <c r="I862" i="13"/>
  <c r="K881" i="10"/>
  <c r="H881" i="7"/>
  <c r="I868" i="12"/>
  <c r="I864" i="12"/>
  <c r="H876" i="12" s="1"/>
  <c r="H877" i="12" s="1"/>
  <c r="I860" i="12"/>
  <c r="I867" i="12"/>
  <c r="I863" i="12"/>
  <c r="I859" i="12"/>
  <c r="I865" i="12"/>
  <c r="H878" i="12" s="1"/>
  <c r="I861" i="12"/>
  <c r="H872" i="12" s="1"/>
  <c r="I870" i="12"/>
  <c r="I866" i="12"/>
  <c r="I862" i="12"/>
  <c r="I858" i="12"/>
  <c r="H879" i="12" s="1"/>
  <c r="H880" i="12" s="1"/>
  <c r="I869" i="12"/>
  <c r="L870" i="14"/>
  <c r="L866" i="14"/>
  <c r="L864" i="14"/>
  <c r="K876" i="14" s="1"/>
  <c r="K877" i="14" s="1"/>
  <c r="L865" i="14"/>
  <c r="K878" i="14" s="1"/>
  <c r="L862" i="14"/>
  <c r="L863" i="14"/>
  <c r="L860" i="14"/>
  <c r="L859" i="14"/>
  <c r="L858" i="14"/>
  <c r="K879" i="14" s="1"/>
  <c r="K880" i="14" s="1"/>
  <c r="L868" i="14"/>
  <c r="L867" i="14"/>
  <c r="L861" i="14"/>
  <c r="K872" i="14" s="1"/>
  <c r="L869" i="14"/>
  <c r="K881" i="13"/>
  <c r="I867" i="14"/>
  <c r="I863" i="14"/>
  <c r="I859" i="14"/>
  <c r="I869" i="14"/>
  <c r="I865" i="14"/>
  <c r="H878" i="14" s="1"/>
  <c r="I861" i="14"/>
  <c r="H872" i="14" s="1"/>
  <c r="I868" i="14"/>
  <c r="I864" i="14"/>
  <c r="H876" i="14" s="1"/>
  <c r="H877" i="14" s="1"/>
  <c r="I860" i="14"/>
  <c r="I870" i="14"/>
  <c r="I866" i="14"/>
  <c r="I862" i="14"/>
  <c r="I858" i="14"/>
  <c r="H879" i="14" s="1"/>
  <c r="H880" i="14" s="1"/>
  <c r="E875" i="12"/>
  <c r="E881" i="12"/>
  <c r="E883" i="14"/>
  <c r="E886" i="14" s="1"/>
  <c r="E883" i="15"/>
  <c r="E886" i="15" s="1"/>
  <c r="B883" i="12"/>
  <c r="B886" i="12" s="1"/>
  <c r="B883" i="15"/>
  <c r="B875" i="10"/>
  <c r="E875" i="10"/>
  <c r="E881" i="10"/>
  <c r="B881" i="10"/>
  <c r="E883" i="8"/>
  <c r="E886" i="8" s="1"/>
  <c r="B881" i="6"/>
  <c r="E875" i="6"/>
  <c r="E881" i="6"/>
  <c r="B875" i="6"/>
  <c r="B883" i="13" l="1"/>
  <c r="B886" i="13" s="1"/>
  <c r="B883" i="8"/>
  <c r="B886" i="8" s="1"/>
  <c r="B883" i="14"/>
  <c r="B886" i="14" s="1"/>
  <c r="L861" i="6"/>
  <c r="K872" i="6" s="1"/>
  <c r="L869" i="6"/>
  <c r="L864" i="6"/>
  <c r="K876" i="6" s="1"/>
  <c r="K877" i="6" s="1"/>
  <c r="L870" i="6"/>
  <c r="L859" i="6"/>
  <c r="L867" i="6"/>
  <c r="K873" i="6"/>
  <c r="K874" i="6" s="1"/>
  <c r="K873" i="7"/>
  <c r="K874" i="7" s="1"/>
  <c r="K875" i="7" s="1"/>
  <c r="L860" i="6"/>
  <c r="K873" i="11"/>
  <c r="K874" i="11" s="1"/>
  <c r="K875" i="11" s="1"/>
  <c r="L862" i="6"/>
  <c r="K875" i="14"/>
  <c r="K873" i="13"/>
  <c r="K874" i="13" s="1"/>
  <c r="K875" i="13" s="1"/>
  <c r="K883" i="13" s="1"/>
  <c r="K886" i="13" s="1"/>
  <c r="L865" i="6"/>
  <c r="K878" i="6" s="1"/>
  <c r="K873" i="9"/>
  <c r="K874" i="9" s="1"/>
  <c r="L868" i="6"/>
  <c r="K881" i="6" s="1"/>
  <c r="L866" i="6"/>
  <c r="K873" i="12"/>
  <c r="K874" i="12" s="1"/>
  <c r="K873" i="10"/>
  <c r="K874" i="10" s="1"/>
  <c r="K875" i="10" s="1"/>
  <c r="K883" i="10" s="1"/>
  <c r="K886" i="10" s="1"/>
  <c r="K873" i="8"/>
  <c r="K874" i="8" s="1"/>
  <c r="K873" i="15"/>
  <c r="K874" i="15" s="1"/>
  <c r="K875" i="15" s="1"/>
  <c r="K883" i="15" s="1"/>
  <c r="K886" i="15" s="1"/>
  <c r="B848" i="6"/>
  <c r="H873" i="15"/>
  <c r="H874" i="15" s="1"/>
  <c r="H875" i="15" s="1"/>
  <c r="H883" i="15" s="1"/>
  <c r="H886" i="15" s="1"/>
  <c r="H873" i="14"/>
  <c r="H874" i="14" s="1"/>
  <c r="H875" i="14" s="1"/>
  <c r="I868" i="6"/>
  <c r="I866" i="6"/>
  <c r="I862" i="6"/>
  <c r="I858" i="6"/>
  <c r="H879" i="6" s="1"/>
  <c r="H880" i="6" s="1"/>
  <c r="I865" i="6"/>
  <c r="H878" i="6" s="1"/>
  <c r="I867" i="6"/>
  <c r="I859" i="6"/>
  <c r="H873" i="12"/>
  <c r="H874" i="12" s="1"/>
  <c r="H875" i="12" s="1"/>
  <c r="I860" i="6"/>
  <c r="H873" i="7"/>
  <c r="H874" i="7" s="1"/>
  <c r="H875" i="7" s="1"/>
  <c r="H883" i="7" s="1"/>
  <c r="H886" i="7" s="1"/>
  <c r="H873" i="10"/>
  <c r="H874" i="10" s="1"/>
  <c r="H875" i="10" s="1"/>
  <c r="H873" i="9"/>
  <c r="H874" i="9" s="1"/>
  <c r="I864" i="6"/>
  <c r="H876" i="6" s="1"/>
  <c r="H877" i="6" s="1"/>
  <c r="I869" i="6"/>
  <c r="I861" i="6"/>
  <c r="H872" i="6" s="1"/>
  <c r="I870" i="6"/>
  <c r="H873" i="6"/>
  <c r="H874" i="6" s="1"/>
  <c r="H873" i="11"/>
  <c r="H874" i="11" s="1"/>
  <c r="H875" i="11" s="1"/>
  <c r="H873" i="13"/>
  <c r="H874" i="13" s="1"/>
  <c r="H875" i="13" s="1"/>
  <c r="I863" i="6"/>
  <c r="L858" i="12"/>
  <c r="K879" i="12" s="1"/>
  <c r="K880" i="12" s="1"/>
  <c r="I859" i="9"/>
  <c r="I866" i="9"/>
  <c r="I868" i="9"/>
  <c r="I870" i="9"/>
  <c r="I862" i="9"/>
  <c r="I864" i="9"/>
  <c r="H876" i="9" s="1"/>
  <c r="H877" i="9" s="1"/>
  <c r="I861" i="9"/>
  <c r="H872" i="9" s="1"/>
  <c r="I860" i="9"/>
  <c r="I865" i="9"/>
  <c r="H878" i="9" s="1"/>
  <c r="I858" i="9"/>
  <c r="H879" i="9" s="1"/>
  <c r="H880" i="9" s="1"/>
  <c r="I869" i="9"/>
  <c r="I863" i="9"/>
  <c r="K881" i="11"/>
  <c r="L859" i="9"/>
  <c r="L866" i="9"/>
  <c r="L868" i="9"/>
  <c r="L860" i="9"/>
  <c r="L863" i="9"/>
  <c r="L861" i="9"/>
  <c r="K872" i="9" s="1"/>
  <c r="L870" i="9"/>
  <c r="L864" i="9"/>
  <c r="K876" i="9" s="1"/>
  <c r="K877" i="9" s="1"/>
  <c r="L865" i="9"/>
  <c r="K878" i="9" s="1"/>
  <c r="L867" i="9"/>
  <c r="L862" i="9"/>
  <c r="L858" i="9"/>
  <c r="K879" i="9" s="1"/>
  <c r="K880" i="9" s="1"/>
  <c r="L869" i="9"/>
  <c r="L861" i="12"/>
  <c r="K872" i="12" s="1"/>
  <c r="L870" i="12"/>
  <c r="L865" i="12"/>
  <c r="K878" i="12" s="1"/>
  <c r="L859" i="12"/>
  <c r="L868" i="12"/>
  <c r="L864" i="12"/>
  <c r="K876" i="12" s="1"/>
  <c r="K877" i="12" s="1"/>
  <c r="L860" i="12"/>
  <c r="L866" i="12"/>
  <c r="L867" i="12"/>
  <c r="L869" i="12"/>
  <c r="L862" i="12"/>
  <c r="B881" i="9"/>
  <c r="B883" i="9" s="1"/>
  <c r="B886" i="9" s="1"/>
  <c r="H885" i="11"/>
  <c r="H887" i="11" s="1"/>
  <c r="E896" i="11" s="1"/>
  <c r="I870" i="8"/>
  <c r="H881" i="11"/>
  <c r="E883" i="9"/>
  <c r="E886" i="9" s="1"/>
  <c r="K881" i="7"/>
  <c r="H885" i="7"/>
  <c r="K887" i="7" s="1"/>
  <c r="K888" i="7" s="1"/>
  <c r="I864" i="8"/>
  <c r="H876" i="8" s="1"/>
  <c r="H877" i="8" s="1"/>
  <c r="I860" i="8"/>
  <c r="I869" i="8"/>
  <c r="I865" i="8"/>
  <c r="H878" i="8" s="1"/>
  <c r="I861" i="8"/>
  <c r="H872" i="8" s="1"/>
  <c r="H875" i="8" s="1"/>
  <c r="I863" i="8"/>
  <c r="I867" i="8"/>
  <c r="I866" i="8"/>
  <c r="I862" i="8"/>
  <c r="I858" i="8"/>
  <c r="H879" i="8" s="1"/>
  <c r="H880" i="8" s="1"/>
  <c r="I868" i="8"/>
  <c r="H881" i="10"/>
  <c r="L858" i="8"/>
  <c r="K879" i="8" s="1"/>
  <c r="K880" i="8" s="1"/>
  <c r="L868" i="8"/>
  <c r="L870" i="8"/>
  <c r="L861" i="8"/>
  <c r="K872" i="8" s="1"/>
  <c r="L859" i="8"/>
  <c r="L866" i="8"/>
  <c r="L865" i="8"/>
  <c r="K878" i="8" s="1"/>
  <c r="L869" i="8"/>
  <c r="L867" i="8"/>
  <c r="L860" i="8"/>
  <c r="L862" i="8"/>
  <c r="L864" i="8"/>
  <c r="K876" i="8" s="1"/>
  <c r="K877" i="8" s="1"/>
  <c r="L863" i="8"/>
  <c r="K881" i="14"/>
  <c r="H881" i="13"/>
  <c r="H881" i="14"/>
  <c r="H881" i="12"/>
  <c r="E883" i="12"/>
  <c r="E886" i="12" s="1"/>
  <c r="H885" i="14"/>
  <c r="H887" i="14" s="1"/>
  <c r="B883" i="10"/>
  <c r="B886" i="10" s="1"/>
  <c r="B886" i="15"/>
  <c r="H885" i="15"/>
  <c r="E883" i="10"/>
  <c r="E886" i="10" s="1"/>
  <c r="E883" i="6"/>
  <c r="E886" i="6" s="1"/>
  <c r="B883" i="6"/>
  <c r="B886" i="6" s="1"/>
  <c r="H885" i="13" l="1"/>
  <c r="K887" i="13" s="1"/>
  <c r="K888" i="13" s="1"/>
  <c r="H885" i="8"/>
  <c r="H887" i="8" s="1"/>
  <c r="K875" i="6"/>
  <c r="K883" i="6" s="1"/>
  <c r="K886" i="6" s="1"/>
  <c r="K875" i="12"/>
  <c r="K875" i="9"/>
  <c r="K883" i="14"/>
  <c r="K886" i="14" s="1"/>
  <c r="K875" i="8"/>
  <c r="H883" i="10"/>
  <c r="H886" i="10" s="1"/>
  <c r="H875" i="6"/>
  <c r="H881" i="6"/>
  <c r="H875" i="9"/>
  <c r="K883" i="7"/>
  <c r="K886" i="7" s="1"/>
  <c r="K881" i="12"/>
  <c r="H883" i="11"/>
  <c r="H886" i="11" s="1"/>
  <c r="H881" i="9"/>
  <c r="K883" i="11"/>
  <c r="K886" i="11" s="1"/>
  <c r="H888" i="11"/>
  <c r="B896" i="11"/>
  <c r="C907" i="11" s="1"/>
  <c r="K881" i="9"/>
  <c r="H892" i="11"/>
  <c r="K925" i="11" s="1"/>
  <c r="K887" i="11"/>
  <c r="K892" i="11" s="1"/>
  <c r="H883" i="12"/>
  <c r="H886" i="12" s="1"/>
  <c r="K892" i="7"/>
  <c r="H887" i="7"/>
  <c r="B896" i="7" s="1"/>
  <c r="C908" i="7" s="1"/>
  <c r="H883" i="13"/>
  <c r="H886" i="13" s="1"/>
  <c r="H883" i="14"/>
  <c r="H886" i="14" s="1"/>
  <c r="H881" i="8"/>
  <c r="H883" i="8" s="1"/>
  <c r="H886" i="8" s="1"/>
  <c r="B885" i="15"/>
  <c r="E887" i="15" s="1"/>
  <c r="K881" i="8"/>
  <c r="H885" i="12"/>
  <c r="H887" i="12" s="1"/>
  <c r="B896" i="12" s="1"/>
  <c r="H885" i="9"/>
  <c r="H887" i="9" s="1"/>
  <c r="K887" i="14"/>
  <c r="K888" i="14" s="1"/>
  <c r="K887" i="15"/>
  <c r="H887" i="15"/>
  <c r="H885" i="10"/>
  <c r="K887" i="10" s="1"/>
  <c r="E896" i="14"/>
  <c r="B896" i="14"/>
  <c r="H888" i="14"/>
  <c r="H892" i="14"/>
  <c r="K925" i="14" s="1"/>
  <c r="F910" i="11"/>
  <c r="F909" i="11"/>
  <c r="F908" i="11"/>
  <c r="F907" i="11"/>
  <c r="F906" i="11"/>
  <c r="F905" i="11"/>
  <c r="E918" i="11" s="1"/>
  <c r="F904" i="11"/>
  <c r="E916" i="11" s="1"/>
  <c r="E917" i="11" s="1"/>
  <c r="F903" i="11"/>
  <c r="F902" i="11"/>
  <c r="F901" i="11"/>
  <c r="E912" i="11" s="1"/>
  <c r="F900" i="11"/>
  <c r="F899" i="11"/>
  <c r="F898" i="11"/>
  <c r="E919" i="11" s="1"/>
  <c r="E920" i="11" s="1"/>
  <c r="H885" i="6"/>
  <c r="K887" i="6" s="1"/>
  <c r="K887" i="8" l="1"/>
  <c r="K892" i="8" s="1"/>
  <c r="K892" i="13"/>
  <c r="H883" i="9"/>
  <c r="H886" i="9" s="1"/>
  <c r="H887" i="13"/>
  <c r="E896" i="13" s="1"/>
  <c r="F909" i="13" s="1"/>
  <c r="K883" i="9"/>
  <c r="K886" i="9" s="1"/>
  <c r="K883" i="12"/>
  <c r="K886" i="12" s="1"/>
  <c r="B885" i="7"/>
  <c r="E887" i="7" s="1"/>
  <c r="H896" i="7" s="1"/>
  <c r="I908" i="7" s="1"/>
  <c r="K883" i="8"/>
  <c r="B885" i="8" s="1"/>
  <c r="E887" i="8" s="1"/>
  <c r="B885" i="10"/>
  <c r="B887" i="10" s="1"/>
  <c r="B888" i="10" s="1"/>
  <c r="H883" i="6"/>
  <c r="H886" i="6" s="1"/>
  <c r="C910" i="11"/>
  <c r="C905" i="11"/>
  <c r="B918" i="11" s="1"/>
  <c r="C909" i="11"/>
  <c r="C900" i="11"/>
  <c r="C898" i="11"/>
  <c r="B919" i="11" s="1"/>
  <c r="B920" i="11" s="1"/>
  <c r="C899" i="11"/>
  <c r="C908" i="11"/>
  <c r="C902" i="11"/>
  <c r="C903" i="11"/>
  <c r="C904" i="11"/>
  <c r="B916" i="11" s="1"/>
  <c r="B917" i="11" s="1"/>
  <c r="C901" i="11"/>
  <c r="B912" i="11" s="1"/>
  <c r="C906" i="11"/>
  <c r="B885" i="11"/>
  <c r="E887" i="11" s="1"/>
  <c r="E888" i="11" s="1"/>
  <c r="C907" i="7"/>
  <c r="K888" i="11"/>
  <c r="C910" i="7"/>
  <c r="C899" i="7"/>
  <c r="C902" i="7"/>
  <c r="C898" i="7"/>
  <c r="B919" i="7" s="1"/>
  <c r="B920" i="7" s="1"/>
  <c r="C906" i="7"/>
  <c r="C903" i="7"/>
  <c r="E896" i="7"/>
  <c r="F908" i="7" s="1"/>
  <c r="C904" i="7"/>
  <c r="B916" i="7" s="1"/>
  <c r="B917" i="7" s="1"/>
  <c r="C901" i="7"/>
  <c r="B912" i="7" s="1"/>
  <c r="C905" i="7"/>
  <c r="B918" i="7" s="1"/>
  <c r="C909" i="7"/>
  <c r="C900" i="7"/>
  <c r="H888" i="7"/>
  <c r="H892" i="7"/>
  <c r="K925" i="7" s="1"/>
  <c r="B885" i="13"/>
  <c r="B887" i="13" s="1"/>
  <c r="B892" i="13" s="1"/>
  <c r="B885" i="14"/>
  <c r="E887" i="14" s="1"/>
  <c r="B887" i="15"/>
  <c r="B892" i="15" s="1"/>
  <c r="E896" i="12"/>
  <c r="F910" i="12" s="1"/>
  <c r="K887" i="12"/>
  <c r="K892" i="12" s="1"/>
  <c r="H888" i="12"/>
  <c r="E888" i="15"/>
  <c r="K896" i="15"/>
  <c r="H896" i="15"/>
  <c r="E892" i="15"/>
  <c r="E925" i="15" s="1"/>
  <c r="K892" i="14"/>
  <c r="H892" i="12"/>
  <c r="K925" i="12" s="1"/>
  <c r="K887" i="9"/>
  <c r="K892" i="9" s="1"/>
  <c r="H887" i="10"/>
  <c r="E896" i="10" s="1"/>
  <c r="B896" i="15"/>
  <c r="H892" i="15"/>
  <c r="K925" i="15" s="1"/>
  <c r="H888" i="15"/>
  <c r="E896" i="15"/>
  <c r="K892" i="15"/>
  <c r="K888" i="15"/>
  <c r="F910" i="14"/>
  <c r="F909" i="14"/>
  <c r="F908" i="14"/>
  <c r="F907" i="14"/>
  <c r="F906" i="14"/>
  <c r="F905" i="14"/>
  <c r="E918" i="14" s="1"/>
  <c r="F904" i="14"/>
  <c r="E916" i="14" s="1"/>
  <c r="E917" i="14" s="1"/>
  <c r="F903" i="14"/>
  <c r="F902" i="14"/>
  <c r="F901" i="14"/>
  <c r="E912" i="14" s="1"/>
  <c r="F900" i="14"/>
  <c r="F899" i="14"/>
  <c r="F898" i="14"/>
  <c r="E919" i="14" s="1"/>
  <c r="E920" i="14" s="1"/>
  <c r="C909" i="14"/>
  <c r="C904" i="14"/>
  <c r="B916" i="14" s="1"/>
  <c r="B917" i="14" s="1"/>
  <c r="C901" i="14"/>
  <c r="B912" i="14" s="1"/>
  <c r="C907" i="14"/>
  <c r="C900" i="14"/>
  <c r="C910" i="14"/>
  <c r="C903" i="14"/>
  <c r="C899" i="14"/>
  <c r="C905" i="14"/>
  <c r="B918" i="14" s="1"/>
  <c r="C908" i="14"/>
  <c r="C898" i="14"/>
  <c r="B919" i="14" s="1"/>
  <c r="B920" i="14" s="1"/>
  <c r="C902" i="14"/>
  <c r="C906" i="14"/>
  <c r="E921" i="11"/>
  <c r="C910" i="12"/>
  <c r="C908" i="12"/>
  <c r="C906" i="12"/>
  <c r="C904" i="12"/>
  <c r="B916" i="12" s="1"/>
  <c r="B917" i="12" s="1"/>
  <c r="C902" i="12"/>
  <c r="C900" i="12"/>
  <c r="C898" i="12"/>
  <c r="B919" i="12" s="1"/>
  <c r="B920" i="12" s="1"/>
  <c r="C909" i="12"/>
  <c r="C907" i="12"/>
  <c r="C905" i="12"/>
  <c r="B918" i="12" s="1"/>
  <c r="C903" i="12"/>
  <c r="C901" i="12"/>
  <c r="B912" i="12" s="1"/>
  <c r="C899" i="12"/>
  <c r="K892" i="10"/>
  <c r="K888" i="10"/>
  <c r="B896" i="9"/>
  <c r="E896" i="9"/>
  <c r="H888" i="9"/>
  <c r="H892" i="9"/>
  <c r="K925" i="9" s="1"/>
  <c r="H887" i="6"/>
  <c r="E896" i="6" s="1"/>
  <c r="E913" i="15" s="1"/>
  <c r="E914" i="15" s="1"/>
  <c r="H892" i="8"/>
  <c r="K925" i="8" s="1"/>
  <c r="E896" i="8"/>
  <c r="B896" i="8"/>
  <c r="H888" i="8"/>
  <c r="K888" i="6"/>
  <c r="K892" i="6"/>
  <c r="K888" i="8" l="1"/>
  <c r="F902" i="13"/>
  <c r="F910" i="13"/>
  <c r="F900" i="13"/>
  <c r="H892" i="13"/>
  <c r="K925" i="13" s="1"/>
  <c r="F898" i="13"/>
  <c r="E919" i="13" s="1"/>
  <c r="E920" i="13" s="1"/>
  <c r="F901" i="13"/>
  <c r="E912" i="13" s="1"/>
  <c r="F899" i="13"/>
  <c r="H888" i="13"/>
  <c r="B896" i="13"/>
  <c r="C906" i="13" s="1"/>
  <c r="F908" i="13"/>
  <c r="F907" i="13"/>
  <c r="F905" i="13"/>
  <c r="E918" i="13" s="1"/>
  <c r="F906" i="13"/>
  <c r="F904" i="13"/>
  <c r="E916" i="13" s="1"/>
  <c r="E917" i="13" s="1"/>
  <c r="F903" i="13"/>
  <c r="I905" i="7"/>
  <c r="H918" i="7" s="1"/>
  <c r="B885" i="9"/>
  <c r="E887" i="9" s="1"/>
  <c r="H896" i="9" s="1"/>
  <c r="I898" i="9" s="1"/>
  <c r="H919" i="9" s="1"/>
  <c r="H920" i="9" s="1"/>
  <c r="I899" i="7"/>
  <c r="I904" i="7"/>
  <c r="H916" i="7" s="1"/>
  <c r="H917" i="7" s="1"/>
  <c r="I910" i="7"/>
  <c r="E892" i="7"/>
  <c r="E925" i="7" s="1"/>
  <c r="I909" i="7"/>
  <c r="K886" i="8"/>
  <c r="B885" i="12"/>
  <c r="E887" i="12" s="1"/>
  <c r="K896" i="12" s="1"/>
  <c r="I900" i="7"/>
  <c r="I901" i="7"/>
  <c r="H912" i="7" s="1"/>
  <c r="I898" i="7"/>
  <c r="H919" i="7" s="1"/>
  <c r="H920" i="7" s="1"/>
  <c r="I907" i="7"/>
  <c r="B887" i="7"/>
  <c r="B892" i="7" s="1"/>
  <c r="I902" i="7"/>
  <c r="B885" i="6"/>
  <c r="B887" i="6" s="1"/>
  <c r="B892" i="6" s="1"/>
  <c r="E888" i="7"/>
  <c r="I903" i="7"/>
  <c r="K896" i="7"/>
  <c r="L908" i="7" s="1"/>
  <c r="I906" i="7"/>
  <c r="E887" i="10"/>
  <c r="E888" i="10" s="1"/>
  <c r="B892" i="10"/>
  <c r="E892" i="11"/>
  <c r="E925" i="11" s="1"/>
  <c r="B921" i="11"/>
  <c r="B887" i="11"/>
  <c r="B888" i="11" s="1"/>
  <c r="H896" i="11"/>
  <c r="I906" i="11" s="1"/>
  <c r="K896" i="11"/>
  <c r="L909" i="11" s="1"/>
  <c r="F898" i="7"/>
  <c r="E919" i="7" s="1"/>
  <c r="E920" i="7" s="1"/>
  <c r="F902" i="7"/>
  <c r="B921" i="7"/>
  <c r="F903" i="7"/>
  <c r="F904" i="7"/>
  <c r="E916" i="7" s="1"/>
  <c r="E917" i="7" s="1"/>
  <c r="F899" i="7"/>
  <c r="F901" i="7"/>
  <c r="E912" i="7" s="1"/>
  <c r="F907" i="7"/>
  <c r="F906" i="7"/>
  <c r="F905" i="7"/>
  <c r="E918" i="7" s="1"/>
  <c r="F909" i="7"/>
  <c r="F900" i="7"/>
  <c r="F910" i="7"/>
  <c r="B888" i="13"/>
  <c r="E887" i="13"/>
  <c r="E892" i="13" s="1"/>
  <c r="E925" i="13" s="1"/>
  <c r="B887" i="14"/>
  <c r="B888" i="14" s="1"/>
  <c r="B888" i="15"/>
  <c r="B887" i="8"/>
  <c r="B888" i="8" s="1"/>
  <c r="K888" i="12"/>
  <c r="F903" i="12"/>
  <c r="F904" i="12"/>
  <c r="E916" i="12" s="1"/>
  <c r="E917" i="12" s="1"/>
  <c r="F899" i="12"/>
  <c r="F907" i="12"/>
  <c r="F900" i="12"/>
  <c r="F908" i="12"/>
  <c r="H896" i="8"/>
  <c r="E892" i="8"/>
  <c r="E925" i="8" s="1"/>
  <c r="E888" i="8"/>
  <c r="K896" i="8"/>
  <c r="F901" i="12"/>
  <c r="E912" i="12" s="1"/>
  <c r="F905" i="12"/>
  <c r="E918" i="12" s="1"/>
  <c r="F909" i="12"/>
  <c r="I907" i="15"/>
  <c r="I905" i="15"/>
  <c r="H918" i="15" s="1"/>
  <c r="I906" i="15"/>
  <c r="I910" i="15"/>
  <c r="I909" i="15"/>
  <c r="I901" i="15"/>
  <c r="H912" i="15" s="1"/>
  <c r="I904" i="15"/>
  <c r="H916" i="15" s="1"/>
  <c r="H917" i="15" s="1"/>
  <c r="I902" i="15"/>
  <c r="I898" i="15"/>
  <c r="H919" i="15" s="1"/>
  <c r="H920" i="15" s="1"/>
  <c r="I900" i="15"/>
  <c r="I899" i="15"/>
  <c r="I908" i="15"/>
  <c r="I903" i="15"/>
  <c r="F898" i="12"/>
  <c r="E919" i="12" s="1"/>
  <c r="E920" i="12" s="1"/>
  <c r="F902" i="12"/>
  <c r="F906" i="12"/>
  <c r="L907" i="15"/>
  <c r="L903" i="15"/>
  <c r="L899" i="15"/>
  <c r="L904" i="15"/>
  <c r="K916" i="15" s="1"/>
  <c r="K917" i="15" s="1"/>
  <c r="L900" i="15"/>
  <c r="L910" i="15"/>
  <c r="L906" i="15"/>
  <c r="L902" i="15"/>
  <c r="L898" i="15"/>
  <c r="K919" i="15" s="1"/>
  <c r="K920" i="15" s="1"/>
  <c r="L909" i="15"/>
  <c r="L905" i="15"/>
  <c r="K918" i="15" s="1"/>
  <c r="L901" i="15"/>
  <c r="K912" i="15" s="1"/>
  <c r="L908" i="15"/>
  <c r="E888" i="14"/>
  <c r="E892" i="14"/>
  <c r="E925" i="14" s="1"/>
  <c r="K896" i="14"/>
  <c r="H896" i="14"/>
  <c r="K888" i="9"/>
  <c r="C903" i="13"/>
  <c r="H888" i="10"/>
  <c r="H892" i="10"/>
  <c r="K925" i="10" s="1"/>
  <c r="B896" i="10"/>
  <c r="C904" i="10" s="1"/>
  <c r="B916" i="10" s="1"/>
  <c r="B917" i="10" s="1"/>
  <c r="B921" i="12"/>
  <c r="E921" i="14"/>
  <c r="F910" i="15"/>
  <c r="F909" i="15"/>
  <c r="F908" i="15"/>
  <c r="F907" i="15"/>
  <c r="F906" i="15"/>
  <c r="F905" i="15"/>
  <c r="E918" i="15" s="1"/>
  <c r="F904" i="15"/>
  <c r="E916" i="15" s="1"/>
  <c r="E917" i="15" s="1"/>
  <c r="F903" i="15"/>
  <c r="F902" i="15"/>
  <c r="F901" i="15"/>
  <c r="E912" i="15" s="1"/>
  <c r="E915" i="15" s="1"/>
  <c r="F900" i="15"/>
  <c r="F899" i="15"/>
  <c r="F898" i="15"/>
  <c r="E919" i="15" s="1"/>
  <c r="E920" i="15" s="1"/>
  <c r="C910" i="15"/>
  <c r="C908" i="15"/>
  <c r="C906" i="15"/>
  <c r="C904" i="15"/>
  <c r="B916" i="15" s="1"/>
  <c r="B917" i="15" s="1"/>
  <c r="C902" i="15"/>
  <c r="C900" i="15"/>
  <c r="C898" i="15"/>
  <c r="B919" i="15" s="1"/>
  <c r="B920" i="15" s="1"/>
  <c r="C909" i="15"/>
  <c r="C901" i="15"/>
  <c r="B912" i="15" s="1"/>
  <c r="C907" i="15"/>
  <c r="C899" i="15"/>
  <c r="C905" i="15"/>
  <c r="B918" i="15" s="1"/>
  <c r="C903" i="15"/>
  <c r="E913" i="13"/>
  <c r="E914" i="13" s="1"/>
  <c r="E913" i="14"/>
  <c r="E914" i="14" s="1"/>
  <c r="E915" i="14" s="1"/>
  <c r="B921" i="14"/>
  <c r="E913" i="11"/>
  <c r="E914" i="11" s="1"/>
  <c r="E915" i="11" s="1"/>
  <c r="E913" i="12"/>
  <c r="E914" i="12" s="1"/>
  <c r="H888" i="6"/>
  <c r="B896" i="6"/>
  <c r="B913" i="8" s="1"/>
  <c r="B914" i="8" s="1"/>
  <c r="H892" i="6"/>
  <c r="K925" i="6" s="1"/>
  <c r="E913" i="9"/>
  <c r="E914" i="9" s="1"/>
  <c r="E913" i="10"/>
  <c r="E914" i="10" s="1"/>
  <c r="F910" i="10"/>
  <c r="F909" i="10"/>
  <c r="F908" i="10"/>
  <c r="F907" i="10"/>
  <c r="F906" i="10"/>
  <c r="F905" i="10"/>
  <c r="E918" i="10" s="1"/>
  <c r="F904" i="10"/>
  <c r="E916" i="10" s="1"/>
  <c r="E917" i="10" s="1"/>
  <c r="F903" i="10"/>
  <c r="F902" i="10"/>
  <c r="F901" i="10"/>
  <c r="E912" i="10" s="1"/>
  <c r="F900" i="10"/>
  <c r="F899" i="10"/>
  <c r="F898" i="10"/>
  <c r="E919" i="10" s="1"/>
  <c r="E920" i="10" s="1"/>
  <c r="F909" i="9"/>
  <c r="F907" i="9"/>
  <c r="F908" i="9"/>
  <c r="F905" i="9"/>
  <c r="E918" i="9" s="1"/>
  <c r="F903" i="9"/>
  <c r="F901" i="9"/>
  <c r="E912" i="9" s="1"/>
  <c r="F899" i="9"/>
  <c r="F906" i="9"/>
  <c r="F902" i="9"/>
  <c r="F898" i="9"/>
  <c r="E919" i="9" s="1"/>
  <c r="E920" i="9" s="1"/>
  <c r="F910" i="9"/>
  <c r="F900" i="9"/>
  <c r="F904" i="9"/>
  <c r="E916" i="9" s="1"/>
  <c r="E917" i="9" s="1"/>
  <c r="C910" i="9"/>
  <c r="C909" i="9"/>
  <c r="C908" i="9"/>
  <c r="C907" i="9"/>
  <c r="C906" i="9"/>
  <c r="C905" i="9"/>
  <c r="B918" i="9" s="1"/>
  <c r="C904" i="9"/>
  <c r="B916" i="9" s="1"/>
  <c r="B917" i="9" s="1"/>
  <c r="C903" i="9"/>
  <c r="C902" i="9"/>
  <c r="C901" i="9"/>
  <c r="B912" i="9" s="1"/>
  <c r="C900" i="9"/>
  <c r="C899" i="9"/>
  <c r="C898" i="9"/>
  <c r="B919" i="9" s="1"/>
  <c r="B920" i="9" s="1"/>
  <c r="E913" i="7"/>
  <c r="E914" i="7" s="1"/>
  <c r="E913" i="8"/>
  <c r="E914" i="8" s="1"/>
  <c r="C909" i="8"/>
  <c r="C907" i="8"/>
  <c r="C905" i="8"/>
  <c r="B918" i="8" s="1"/>
  <c r="C903" i="8"/>
  <c r="C901" i="8"/>
  <c r="B912" i="8" s="1"/>
  <c r="C899" i="8"/>
  <c r="C908" i="8"/>
  <c r="C900" i="8"/>
  <c r="C910" i="8"/>
  <c r="C898" i="8"/>
  <c r="B919" i="8" s="1"/>
  <c r="B920" i="8" s="1"/>
  <c r="C902" i="8"/>
  <c r="C904" i="8"/>
  <c r="B916" i="8" s="1"/>
  <c r="B917" i="8" s="1"/>
  <c r="C906" i="8"/>
  <c r="F910" i="8"/>
  <c r="F909" i="8"/>
  <c r="F908" i="8"/>
  <c r="F907" i="8"/>
  <c r="F906" i="8"/>
  <c r="F905" i="8"/>
  <c r="E918" i="8" s="1"/>
  <c r="F904" i="8"/>
  <c r="E916" i="8" s="1"/>
  <c r="E917" i="8" s="1"/>
  <c r="F903" i="8"/>
  <c r="F902" i="8"/>
  <c r="F901" i="8"/>
  <c r="E912" i="8" s="1"/>
  <c r="F900" i="8"/>
  <c r="F899" i="8"/>
  <c r="F898" i="8"/>
  <c r="E919" i="8" s="1"/>
  <c r="E920" i="8" s="1"/>
  <c r="F909" i="6"/>
  <c r="F901" i="6"/>
  <c r="E912" i="6" s="1"/>
  <c r="F906" i="6"/>
  <c r="F898" i="6"/>
  <c r="E919" i="6" s="1"/>
  <c r="E920" i="6" s="1"/>
  <c r="F903" i="6"/>
  <c r="F907" i="6"/>
  <c r="F899" i="6"/>
  <c r="F904" i="6"/>
  <c r="E916" i="6" s="1"/>
  <c r="E917" i="6" s="1"/>
  <c r="F905" i="6"/>
  <c r="E918" i="6" s="1"/>
  <c r="F910" i="6"/>
  <c r="F902" i="6"/>
  <c r="E913" i="6"/>
  <c r="E914" i="6" s="1"/>
  <c r="F908" i="6"/>
  <c r="F900" i="6"/>
  <c r="C909" i="13" l="1"/>
  <c r="C908" i="13"/>
  <c r="C904" i="13"/>
  <c r="B916" i="13" s="1"/>
  <c r="B917" i="13" s="1"/>
  <c r="C905" i="13"/>
  <c r="B918" i="13" s="1"/>
  <c r="C902" i="13"/>
  <c r="C898" i="13"/>
  <c r="B919" i="13" s="1"/>
  <c r="B920" i="13" s="1"/>
  <c r="E921" i="13"/>
  <c r="C910" i="13"/>
  <c r="C900" i="13"/>
  <c r="C901" i="13"/>
  <c r="B912" i="13" s="1"/>
  <c r="C899" i="13"/>
  <c r="C907" i="13"/>
  <c r="E915" i="13"/>
  <c r="I907" i="9"/>
  <c r="I906" i="9"/>
  <c r="I899" i="9"/>
  <c r="E888" i="9"/>
  <c r="I904" i="9"/>
  <c r="H916" i="9" s="1"/>
  <c r="H917" i="9" s="1"/>
  <c r="I902" i="9"/>
  <c r="I910" i="9"/>
  <c r="I909" i="9"/>
  <c r="I901" i="9"/>
  <c r="H912" i="9" s="1"/>
  <c r="I908" i="9"/>
  <c r="H921" i="9" s="1"/>
  <c r="I903" i="9"/>
  <c r="I905" i="9"/>
  <c r="H918" i="9" s="1"/>
  <c r="K896" i="9"/>
  <c r="L907" i="9" s="1"/>
  <c r="E892" i="9"/>
  <c r="E925" i="9" s="1"/>
  <c r="I900" i="9"/>
  <c r="B887" i="9"/>
  <c r="B892" i="9" s="1"/>
  <c r="B888" i="7"/>
  <c r="L899" i="7"/>
  <c r="E892" i="12"/>
  <c r="E925" i="12" s="1"/>
  <c r="L904" i="7"/>
  <c r="K916" i="7" s="1"/>
  <c r="K917" i="7" s="1"/>
  <c r="L900" i="7"/>
  <c r="L909" i="7"/>
  <c r="L901" i="7"/>
  <c r="K912" i="7" s="1"/>
  <c r="L910" i="7"/>
  <c r="L903" i="7"/>
  <c r="L906" i="7"/>
  <c r="I908" i="11"/>
  <c r="L898" i="7"/>
  <c r="K919" i="7" s="1"/>
  <c r="K920" i="7" s="1"/>
  <c r="L907" i="7"/>
  <c r="L905" i="7"/>
  <c r="K918" i="7" s="1"/>
  <c r="L902" i="7"/>
  <c r="E888" i="12"/>
  <c r="B887" i="12"/>
  <c r="B888" i="12" s="1"/>
  <c r="H896" i="12"/>
  <c r="I899" i="12" s="1"/>
  <c r="H896" i="10"/>
  <c r="I908" i="10" s="1"/>
  <c r="E887" i="6"/>
  <c r="H896" i="6" s="1"/>
  <c r="I898" i="6" s="1"/>
  <c r="H919" i="6" s="1"/>
  <c r="H920" i="6" s="1"/>
  <c r="B888" i="6"/>
  <c r="H921" i="7"/>
  <c r="L901" i="11"/>
  <c r="K912" i="11" s="1"/>
  <c r="K896" i="10"/>
  <c r="L906" i="10" s="1"/>
  <c r="E892" i="10"/>
  <c r="E925" i="10" s="1"/>
  <c r="K921" i="15"/>
  <c r="E923" i="11"/>
  <c r="E926" i="11" s="1"/>
  <c r="I898" i="11"/>
  <c r="H919" i="11" s="1"/>
  <c r="H920" i="11" s="1"/>
  <c r="B892" i="11"/>
  <c r="I907" i="11"/>
  <c r="L905" i="11"/>
  <c r="K918" i="11" s="1"/>
  <c r="B888" i="9"/>
  <c r="L898" i="11"/>
  <c r="K919" i="11" s="1"/>
  <c r="K920" i="11" s="1"/>
  <c r="I910" i="11"/>
  <c r="I905" i="11"/>
  <c r="H918" i="11" s="1"/>
  <c r="I900" i="11"/>
  <c r="I904" i="11"/>
  <c r="H916" i="11" s="1"/>
  <c r="H917" i="11" s="1"/>
  <c r="L899" i="11"/>
  <c r="L904" i="11"/>
  <c r="K916" i="11" s="1"/>
  <c r="K917" i="11" s="1"/>
  <c r="L906" i="11"/>
  <c r="L907" i="11"/>
  <c r="I899" i="11"/>
  <c r="I909" i="11"/>
  <c r="L910" i="11"/>
  <c r="L908" i="11"/>
  <c r="L903" i="11"/>
  <c r="L900" i="11"/>
  <c r="L902" i="11"/>
  <c r="I903" i="11"/>
  <c r="I902" i="11"/>
  <c r="I901" i="11"/>
  <c r="H912" i="11" s="1"/>
  <c r="E921" i="7"/>
  <c r="K896" i="13"/>
  <c r="L908" i="13" s="1"/>
  <c r="H896" i="13"/>
  <c r="I899" i="13" s="1"/>
  <c r="E915" i="7"/>
  <c r="E888" i="13"/>
  <c r="B892" i="14"/>
  <c r="B892" i="8"/>
  <c r="L907" i="8"/>
  <c r="L906" i="8"/>
  <c r="L909" i="8"/>
  <c r="L899" i="8"/>
  <c r="L900" i="8"/>
  <c r="L898" i="8"/>
  <c r="K919" i="8" s="1"/>
  <c r="K920" i="8" s="1"/>
  <c r="L905" i="8"/>
  <c r="K918" i="8" s="1"/>
  <c r="L901" i="8"/>
  <c r="K912" i="8" s="1"/>
  <c r="L903" i="8"/>
  <c r="L902" i="8"/>
  <c r="L908" i="8"/>
  <c r="L904" i="8"/>
  <c r="K916" i="8" s="1"/>
  <c r="K917" i="8" s="1"/>
  <c r="L910" i="8"/>
  <c r="I901" i="8"/>
  <c r="H912" i="8" s="1"/>
  <c r="I908" i="8"/>
  <c r="I905" i="8"/>
  <c r="H918" i="8" s="1"/>
  <c r="I899" i="8"/>
  <c r="I902" i="8"/>
  <c r="I904" i="8"/>
  <c r="H916" i="8" s="1"/>
  <c r="H917" i="8" s="1"/>
  <c r="I906" i="8"/>
  <c r="I900" i="8"/>
  <c r="I910" i="8"/>
  <c r="I898" i="8"/>
  <c r="H919" i="8" s="1"/>
  <c r="H920" i="8" s="1"/>
  <c r="I909" i="8"/>
  <c r="I907" i="8"/>
  <c r="I903" i="8"/>
  <c r="H921" i="15"/>
  <c r="E915" i="12"/>
  <c r="E921" i="12"/>
  <c r="L910" i="12"/>
  <c r="L906" i="12"/>
  <c r="L902" i="12"/>
  <c r="L898" i="12"/>
  <c r="K919" i="12" s="1"/>
  <c r="K920" i="12" s="1"/>
  <c r="L909" i="12"/>
  <c r="L905" i="12"/>
  <c r="K918" i="12" s="1"/>
  <c r="L901" i="12"/>
  <c r="K912" i="12" s="1"/>
  <c r="L903" i="12"/>
  <c r="L908" i="12"/>
  <c r="L904" i="12"/>
  <c r="K916" i="12" s="1"/>
  <c r="K917" i="12" s="1"/>
  <c r="L900" i="12"/>
  <c r="L907" i="12"/>
  <c r="L899" i="12"/>
  <c r="I905" i="14"/>
  <c r="H918" i="14" s="1"/>
  <c r="I903" i="14"/>
  <c r="I904" i="14"/>
  <c r="H916" i="14" s="1"/>
  <c r="H917" i="14" s="1"/>
  <c r="I906" i="14"/>
  <c r="I910" i="14"/>
  <c r="I900" i="14"/>
  <c r="I902" i="14"/>
  <c r="I899" i="14"/>
  <c r="I901" i="14"/>
  <c r="H912" i="14" s="1"/>
  <c r="I908" i="14"/>
  <c r="I898" i="14"/>
  <c r="H919" i="14" s="1"/>
  <c r="H920" i="14" s="1"/>
  <c r="I907" i="14"/>
  <c r="I909" i="14"/>
  <c r="L907" i="14"/>
  <c r="L910" i="14"/>
  <c r="L902" i="14"/>
  <c r="L906" i="14"/>
  <c r="L901" i="14"/>
  <c r="K912" i="14" s="1"/>
  <c r="L903" i="14"/>
  <c r="L908" i="14"/>
  <c r="L898" i="14"/>
  <c r="K919" i="14" s="1"/>
  <c r="K920" i="14" s="1"/>
  <c r="L900" i="14"/>
  <c r="L905" i="14"/>
  <c r="K918" i="14" s="1"/>
  <c r="L904" i="14"/>
  <c r="K916" i="14" s="1"/>
  <c r="K917" i="14" s="1"/>
  <c r="L909" i="14"/>
  <c r="L899" i="14"/>
  <c r="C910" i="10"/>
  <c r="C899" i="10"/>
  <c r="E915" i="10"/>
  <c r="C906" i="10"/>
  <c r="C900" i="10"/>
  <c r="C908" i="10"/>
  <c r="C903" i="10"/>
  <c r="C909" i="10"/>
  <c r="C907" i="10"/>
  <c r="C905" i="10"/>
  <c r="B918" i="10" s="1"/>
  <c r="C901" i="10"/>
  <c r="B912" i="10" s="1"/>
  <c r="C902" i="10"/>
  <c r="C898" i="10"/>
  <c r="B919" i="10" s="1"/>
  <c r="B920" i="10" s="1"/>
  <c r="B913" i="9"/>
  <c r="B914" i="9" s="1"/>
  <c r="B915" i="9" s="1"/>
  <c r="E923" i="14"/>
  <c r="E926" i="14" s="1"/>
  <c r="C901" i="6"/>
  <c r="B912" i="6" s="1"/>
  <c r="C903" i="6"/>
  <c r="B921" i="15"/>
  <c r="E921" i="15"/>
  <c r="E923" i="15" s="1"/>
  <c r="E926" i="15" s="1"/>
  <c r="B913" i="10"/>
  <c r="B914" i="10" s="1"/>
  <c r="B913" i="15"/>
  <c r="B914" i="15" s="1"/>
  <c r="B915" i="15" s="1"/>
  <c r="C904" i="6"/>
  <c r="B916" i="6" s="1"/>
  <c r="B917" i="6" s="1"/>
  <c r="C906" i="6"/>
  <c r="B913" i="13"/>
  <c r="B914" i="13" s="1"/>
  <c r="B913" i="14"/>
  <c r="B914" i="14" s="1"/>
  <c r="B915" i="14" s="1"/>
  <c r="C905" i="6"/>
  <c r="B918" i="6" s="1"/>
  <c r="C907" i="6"/>
  <c r="B913" i="7"/>
  <c r="B914" i="7" s="1"/>
  <c r="B915" i="7" s="1"/>
  <c r="B923" i="7" s="1"/>
  <c r="B926" i="7" s="1"/>
  <c r="C900" i="6"/>
  <c r="C902" i="6"/>
  <c r="E921" i="10"/>
  <c r="B913" i="11"/>
  <c r="B914" i="11" s="1"/>
  <c r="B915" i="11" s="1"/>
  <c r="B913" i="12"/>
  <c r="B914" i="12" s="1"/>
  <c r="B915" i="12" s="1"/>
  <c r="B913" i="6"/>
  <c r="B914" i="6" s="1"/>
  <c r="C898" i="6"/>
  <c r="B919" i="6" s="1"/>
  <c r="B920" i="6" s="1"/>
  <c r="C899" i="6"/>
  <c r="C908" i="6"/>
  <c r="C909" i="6"/>
  <c r="C910" i="6"/>
  <c r="E915" i="9"/>
  <c r="B921" i="9"/>
  <c r="E915" i="8"/>
  <c r="E921" i="9"/>
  <c r="B915" i="8"/>
  <c r="E921" i="8"/>
  <c r="B921" i="8"/>
  <c r="E915" i="6"/>
  <c r="E921" i="6"/>
  <c r="B921" i="13" l="1"/>
  <c r="E923" i="13"/>
  <c r="E926" i="13" s="1"/>
  <c r="B915" i="13"/>
  <c r="L899" i="9"/>
  <c r="L908" i="9"/>
  <c r="L906" i="9"/>
  <c r="L902" i="9"/>
  <c r="L901" i="9"/>
  <c r="K912" i="9" s="1"/>
  <c r="L909" i="9"/>
  <c r="L903" i="9"/>
  <c r="L910" i="9"/>
  <c r="L905" i="9"/>
  <c r="K918" i="9" s="1"/>
  <c r="L900" i="9"/>
  <c r="L898" i="9"/>
  <c r="K919" i="9" s="1"/>
  <c r="K920" i="9" s="1"/>
  <c r="L904" i="9"/>
  <c r="K916" i="9" s="1"/>
  <c r="K917" i="9" s="1"/>
  <c r="I908" i="12"/>
  <c r="I909" i="10"/>
  <c r="I902" i="12"/>
  <c r="I904" i="12"/>
  <c r="H916" i="12" s="1"/>
  <c r="H917" i="12" s="1"/>
  <c r="I907" i="12"/>
  <c r="I907" i="6"/>
  <c r="B892" i="12"/>
  <c r="B923" i="12" s="1"/>
  <c r="B926" i="12" s="1"/>
  <c r="I900" i="12"/>
  <c r="I909" i="12"/>
  <c r="I903" i="12"/>
  <c r="I906" i="12"/>
  <c r="I898" i="12"/>
  <c r="H919" i="12" s="1"/>
  <c r="H920" i="12" s="1"/>
  <c r="I910" i="12"/>
  <c r="I901" i="12"/>
  <c r="H912" i="12" s="1"/>
  <c r="I905" i="12"/>
  <c r="H918" i="12" s="1"/>
  <c r="I899" i="6"/>
  <c r="H913" i="15"/>
  <c r="H914" i="15" s="1"/>
  <c r="H915" i="15" s="1"/>
  <c r="H923" i="15" s="1"/>
  <c r="K921" i="7"/>
  <c r="I905" i="10"/>
  <c r="H918" i="10" s="1"/>
  <c r="H913" i="7"/>
  <c r="H914" i="7" s="1"/>
  <c r="H915" i="7" s="1"/>
  <c r="H923" i="7" s="1"/>
  <c r="H926" i="7" s="1"/>
  <c r="L908" i="10"/>
  <c r="E892" i="6"/>
  <c r="E925" i="6" s="1"/>
  <c r="I909" i="6"/>
  <c r="H913" i="12"/>
  <c r="H914" i="12" s="1"/>
  <c r="I907" i="10"/>
  <c r="I904" i="10"/>
  <c r="H916" i="10" s="1"/>
  <c r="H917" i="10" s="1"/>
  <c r="I900" i="6"/>
  <c r="H913" i="11"/>
  <c r="H914" i="11" s="1"/>
  <c r="H915" i="11" s="1"/>
  <c r="I908" i="6"/>
  <c r="H921" i="6" s="1"/>
  <c r="H913" i="14"/>
  <c r="H914" i="14" s="1"/>
  <c r="H915" i="14" s="1"/>
  <c r="I905" i="6"/>
  <c r="H918" i="6" s="1"/>
  <c r="I903" i="6"/>
  <c r="H913" i="6"/>
  <c r="H914" i="6" s="1"/>
  <c r="E888" i="6"/>
  <c r="I900" i="10"/>
  <c r="I898" i="10"/>
  <c r="H919" i="10" s="1"/>
  <c r="H920" i="10" s="1"/>
  <c r="I901" i="10"/>
  <c r="H912" i="10" s="1"/>
  <c r="H913" i="10"/>
  <c r="H914" i="10" s="1"/>
  <c r="H913" i="9"/>
  <c r="H914" i="9" s="1"/>
  <c r="H915" i="9" s="1"/>
  <c r="H923" i="9" s="1"/>
  <c r="H926" i="9" s="1"/>
  <c r="I904" i="6"/>
  <c r="H916" i="6" s="1"/>
  <c r="H917" i="6" s="1"/>
  <c r="I906" i="6"/>
  <c r="K896" i="6"/>
  <c r="K913" i="15" s="1"/>
  <c r="K914" i="15" s="1"/>
  <c r="K915" i="15" s="1"/>
  <c r="K923" i="15" s="1"/>
  <c r="K926" i="15" s="1"/>
  <c r="I902" i="6"/>
  <c r="I910" i="6"/>
  <c r="H913" i="8"/>
  <c r="H914" i="8" s="1"/>
  <c r="H915" i="8" s="1"/>
  <c r="I901" i="6"/>
  <c r="H912" i="6" s="1"/>
  <c r="H913" i="13"/>
  <c r="H914" i="13" s="1"/>
  <c r="I902" i="10"/>
  <c r="I906" i="10"/>
  <c r="I899" i="10"/>
  <c r="I903" i="10"/>
  <c r="I910" i="10"/>
  <c r="L900" i="10"/>
  <c r="L905" i="10"/>
  <c r="K918" i="10" s="1"/>
  <c r="L907" i="10"/>
  <c r="L902" i="10"/>
  <c r="L909" i="10"/>
  <c r="L910" i="10"/>
  <c r="L899" i="10"/>
  <c r="L901" i="10"/>
  <c r="K912" i="10" s="1"/>
  <c r="L903" i="10"/>
  <c r="L904" i="10"/>
  <c r="K916" i="10" s="1"/>
  <c r="K917" i="10" s="1"/>
  <c r="L898" i="10"/>
  <c r="K919" i="10" s="1"/>
  <c r="K920" i="10" s="1"/>
  <c r="I905" i="13"/>
  <c r="H918" i="13" s="1"/>
  <c r="I907" i="13"/>
  <c r="L903" i="13"/>
  <c r="B923" i="11"/>
  <c r="B926" i="11" s="1"/>
  <c r="H921" i="11"/>
  <c r="K921" i="11"/>
  <c r="B923" i="14"/>
  <c r="B926" i="14" s="1"/>
  <c r="I904" i="13"/>
  <c r="H916" i="13" s="1"/>
  <c r="H917" i="13" s="1"/>
  <c r="E923" i="7"/>
  <c r="E926" i="7" s="1"/>
  <c r="I898" i="13"/>
  <c r="H919" i="13" s="1"/>
  <c r="H920" i="13" s="1"/>
  <c r="I909" i="13"/>
  <c r="L905" i="13"/>
  <c r="K918" i="13" s="1"/>
  <c r="L901" i="13"/>
  <c r="K912" i="13" s="1"/>
  <c r="L906" i="13"/>
  <c r="L910" i="13"/>
  <c r="L899" i="13"/>
  <c r="I902" i="13"/>
  <c r="L898" i="13"/>
  <c r="K919" i="13" s="1"/>
  <c r="K920" i="13" s="1"/>
  <c r="L909" i="13"/>
  <c r="L900" i="13"/>
  <c r="I900" i="13"/>
  <c r="I908" i="13"/>
  <c r="I910" i="13"/>
  <c r="L904" i="13"/>
  <c r="K916" i="13" s="1"/>
  <c r="K917" i="13" s="1"/>
  <c r="I903" i="13"/>
  <c r="I906" i="13"/>
  <c r="I901" i="13"/>
  <c r="H912" i="13" s="1"/>
  <c r="L902" i="13"/>
  <c r="L907" i="13"/>
  <c r="E923" i="12"/>
  <c r="E926" i="12" s="1"/>
  <c r="K921" i="8"/>
  <c r="H921" i="8"/>
  <c r="K921" i="12"/>
  <c r="K921" i="14"/>
  <c r="H921" i="14"/>
  <c r="E923" i="10"/>
  <c r="E926" i="10" s="1"/>
  <c r="B923" i="15"/>
  <c r="H925" i="15" s="1"/>
  <c r="B921" i="10"/>
  <c r="B915" i="10"/>
  <c r="B915" i="6"/>
  <c r="B923" i="9"/>
  <c r="B926" i="9" s="1"/>
  <c r="B921" i="6"/>
  <c r="E923" i="8"/>
  <c r="E926" i="8" s="1"/>
  <c r="E923" i="9"/>
  <c r="E926" i="9" s="1"/>
  <c r="B923" i="8"/>
  <c r="B923" i="13" l="1"/>
  <c r="H925" i="13" s="1"/>
  <c r="K927" i="13" s="1"/>
  <c r="K932" i="13" s="1"/>
  <c r="K913" i="6"/>
  <c r="K914" i="6" s="1"/>
  <c r="K921" i="9"/>
  <c r="H921" i="12"/>
  <c r="K913" i="7"/>
  <c r="K914" i="7" s="1"/>
  <c r="K915" i="7" s="1"/>
  <c r="K923" i="7" s="1"/>
  <c r="K926" i="7" s="1"/>
  <c r="L904" i="6"/>
  <c r="K916" i="6" s="1"/>
  <c r="K917" i="6" s="1"/>
  <c r="K913" i="10"/>
  <c r="K914" i="10" s="1"/>
  <c r="K915" i="10" s="1"/>
  <c r="H915" i="12"/>
  <c r="L900" i="6"/>
  <c r="L905" i="6"/>
  <c r="K918" i="6" s="1"/>
  <c r="H921" i="10"/>
  <c r="H915" i="6"/>
  <c r="H923" i="6" s="1"/>
  <c r="H915" i="10"/>
  <c r="E923" i="6"/>
  <c r="E926" i="6" s="1"/>
  <c r="K913" i="11"/>
  <c r="K914" i="11" s="1"/>
  <c r="K915" i="11" s="1"/>
  <c r="K923" i="11" s="1"/>
  <c r="K926" i="11" s="1"/>
  <c r="L907" i="6"/>
  <c r="L903" i="6"/>
  <c r="H915" i="13"/>
  <c r="L909" i="6"/>
  <c r="L899" i="6"/>
  <c r="K913" i="13"/>
  <c r="K914" i="13" s="1"/>
  <c r="K915" i="13" s="1"/>
  <c r="L902" i="6"/>
  <c r="L906" i="6"/>
  <c r="K913" i="14"/>
  <c r="K914" i="14" s="1"/>
  <c r="K915" i="14" s="1"/>
  <c r="K923" i="14" s="1"/>
  <c r="K926" i="14" s="1"/>
  <c r="K913" i="9"/>
  <c r="K914" i="9" s="1"/>
  <c r="K915" i="9" s="1"/>
  <c r="L910" i="6"/>
  <c r="L898" i="6"/>
  <c r="K919" i="6" s="1"/>
  <c r="K920" i="6" s="1"/>
  <c r="L901" i="6"/>
  <c r="K912" i="6" s="1"/>
  <c r="K913" i="8"/>
  <c r="K914" i="8" s="1"/>
  <c r="K915" i="8" s="1"/>
  <c r="K923" i="8" s="1"/>
  <c r="K926" i="8" s="1"/>
  <c r="K913" i="12"/>
  <c r="K914" i="12" s="1"/>
  <c r="K915" i="12" s="1"/>
  <c r="K923" i="12" s="1"/>
  <c r="K926" i="12" s="1"/>
  <c r="L908" i="6"/>
  <c r="K921" i="10"/>
  <c r="B925" i="15"/>
  <c r="B927" i="15" s="1"/>
  <c r="B928" i="15" s="1"/>
  <c r="H923" i="11"/>
  <c r="H926" i="11" s="1"/>
  <c r="H925" i="11"/>
  <c r="K927" i="11" s="1"/>
  <c r="K932" i="11" s="1"/>
  <c r="H925" i="14"/>
  <c r="H927" i="14" s="1"/>
  <c r="H925" i="7"/>
  <c r="K927" i="7" s="1"/>
  <c r="K928" i="7" s="1"/>
  <c r="H921" i="13"/>
  <c r="K921" i="13"/>
  <c r="H925" i="12"/>
  <c r="K927" i="12" s="1"/>
  <c r="H926" i="15"/>
  <c r="H923" i="14"/>
  <c r="H923" i="8"/>
  <c r="B926" i="15"/>
  <c r="B923" i="10"/>
  <c r="H925" i="10" s="1"/>
  <c r="H927" i="10" s="1"/>
  <c r="B923" i="6"/>
  <c r="B926" i="6" s="1"/>
  <c r="H927" i="15"/>
  <c r="K927" i="15"/>
  <c r="H925" i="9"/>
  <c r="K927" i="9" s="1"/>
  <c r="H925" i="8"/>
  <c r="B926" i="8"/>
  <c r="B926" i="13" l="1"/>
  <c r="K928" i="13"/>
  <c r="H927" i="13"/>
  <c r="H932" i="13" s="1"/>
  <c r="K965" i="13" s="1"/>
  <c r="K915" i="6"/>
  <c r="K923" i="9"/>
  <c r="K926" i="9" s="1"/>
  <c r="K921" i="6"/>
  <c r="H923" i="12"/>
  <c r="H926" i="12" s="1"/>
  <c r="H923" i="13"/>
  <c r="H926" i="13" s="1"/>
  <c r="H923" i="10"/>
  <c r="H926" i="10" s="1"/>
  <c r="B925" i="7"/>
  <c r="E927" i="7" s="1"/>
  <c r="E928" i="7" s="1"/>
  <c r="K923" i="10"/>
  <c r="K926" i="10" s="1"/>
  <c r="H927" i="11"/>
  <c r="H932" i="11" s="1"/>
  <c r="K965" i="11" s="1"/>
  <c r="E927" i="15"/>
  <c r="K936" i="15" s="1"/>
  <c r="L950" i="15" s="1"/>
  <c r="K928" i="11"/>
  <c r="H927" i="7"/>
  <c r="H932" i="7" s="1"/>
  <c r="K965" i="7" s="1"/>
  <c r="B925" i="11"/>
  <c r="B927" i="11" s="1"/>
  <c r="B932" i="11" s="1"/>
  <c r="K927" i="14"/>
  <c r="K932" i="14" s="1"/>
  <c r="K932" i="7"/>
  <c r="K923" i="13"/>
  <c r="K926" i="13" s="1"/>
  <c r="B925" i="14"/>
  <c r="E927" i="14" s="1"/>
  <c r="H927" i="12"/>
  <c r="B936" i="12" s="1"/>
  <c r="B925" i="8"/>
  <c r="E927" i="8" s="1"/>
  <c r="B932" i="15"/>
  <c r="H926" i="14"/>
  <c r="H926" i="8"/>
  <c r="H926" i="6"/>
  <c r="H928" i="13"/>
  <c r="K927" i="10"/>
  <c r="K928" i="10" s="1"/>
  <c r="H925" i="6"/>
  <c r="H927" i="6" s="1"/>
  <c r="H932" i="6" s="1"/>
  <c r="K965" i="6" s="1"/>
  <c r="B926" i="10"/>
  <c r="H932" i="15"/>
  <c r="K965" i="15" s="1"/>
  <c r="E936" i="15"/>
  <c r="H928" i="15"/>
  <c r="B936" i="15"/>
  <c r="K928" i="15"/>
  <c r="K932" i="15"/>
  <c r="H932" i="14"/>
  <c r="K965" i="14" s="1"/>
  <c r="H928" i="14"/>
  <c r="E936" i="14"/>
  <c r="B936" i="14"/>
  <c r="H927" i="9"/>
  <c r="B936" i="9" s="1"/>
  <c r="K932" i="12"/>
  <c r="K928" i="12"/>
  <c r="H932" i="10"/>
  <c r="K965" i="10" s="1"/>
  <c r="H928" i="10"/>
  <c r="E936" i="10"/>
  <c r="B936" i="10"/>
  <c r="K932" i="9"/>
  <c r="K928" i="9"/>
  <c r="K927" i="8"/>
  <c r="H927" i="8"/>
  <c r="E936" i="13" l="1"/>
  <c r="F945" i="13" s="1"/>
  <c r="E958" i="13" s="1"/>
  <c r="B936" i="13"/>
  <c r="C950" i="13" s="1"/>
  <c r="K923" i="6"/>
  <c r="K926" i="6" s="1"/>
  <c r="B925" i="9"/>
  <c r="E927" i="9" s="1"/>
  <c r="H936" i="9" s="1"/>
  <c r="I948" i="9" s="1"/>
  <c r="B925" i="12"/>
  <c r="B927" i="12" s="1"/>
  <c r="B932" i="12" s="1"/>
  <c r="K936" i="7"/>
  <c r="L950" i="7" s="1"/>
  <c r="E932" i="7"/>
  <c r="E965" i="7" s="1"/>
  <c r="B927" i="7"/>
  <c r="B932" i="7" s="1"/>
  <c r="H936" i="7"/>
  <c r="I950" i="7" s="1"/>
  <c r="B925" i="10"/>
  <c r="E927" i="10" s="1"/>
  <c r="H936" i="10" s="1"/>
  <c r="I943" i="10" s="1"/>
  <c r="H928" i="11"/>
  <c r="L944" i="15"/>
  <c r="K956" i="15" s="1"/>
  <c r="K957" i="15" s="1"/>
  <c r="L949" i="15"/>
  <c r="E936" i="11"/>
  <c r="F950" i="11" s="1"/>
  <c r="B936" i="11"/>
  <c r="C945" i="11" s="1"/>
  <c r="B958" i="11" s="1"/>
  <c r="L946" i="15"/>
  <c r="L945" i="15"/>
  <c r="K958" i="15" s="1"/>
  <c r="B936" i="7"/>
  <c r="C948" i="7" s="1"/>
  <c r="L947" i="15"/>
  <c r="L942" i="15"/>
  <c r="L943" i="15"/>
  <c r="L941" i="15"/>
  <c r="K952" i="15" s="1"/>
  <c r="H936" i="15"/>
  <c r="I945" i="15" s="1"/>
  <c r="H958" i="15" s="1"/>
  <c r="L938" i="15"/>
  <c r="K959" i="15" s="1"/>
  <c r="K960" i="15" s="1"/>
  <c r="L939" i="15"/>
  <c r="L948" i="15"/>
  <c r="L940" i="15"/>
  <c r="E928" i="15"/>
  <c r="E932" i="15"/>
  <c r="E965" i="15" s="1"/>
  <c r="E936" i="7"/>
  <c r="F948" i="7" s="1"/>
  <c r="K928" i="14"/>
  <c r="H928" i="7"/>
  <c r="B928" i="11"/>
  <c r="E927" i="11"/>
  <c r="H936" i="11" s="1"/>
  <c r="I949" i="11" s="1"/>
  <c r="B925" i="13"/>
  <c r="E936" i="12"/>
  <c r="F947" i="12" s="1"/>
  <c r="H928" i="12"/>
  <c r="B927" i="14"/>
  <c r="B928" i="14" s="1"/>
  <c r="H932" i="12"/>
  <c r="K965" i="12" s="1"/>
  <c r="B927" i="8"/>
  <c r="B932" i="8" s="1"/>
  <c r="E928" i="8"/>
  <c r="E932" i="8"/>
  <c r="E965" i="8" s="1"/>
  <c r="H936" i="8"/>
  <c r="I947" i="8" s="1"/>
  <c r="K936" i="8"/>
  <c r="L950" i="8" s="1"/>
  <c r="E932" i="14"/>
  <c r="E965" i="14" s="1"/>
  <c r="H936" i="14"/>
  <c r="E928" i="14"/>
  <c r="K936" i="14"/>
  <c r="F941" i="13"/>
  <c r="E952" i="13" s="1"/>
  <c r="C944" i="13"/>
  <c r="B956" i="13" s="1"/>
  <c r="B957" i="13" s="1"/>
  <c r="K932" i="10"/>
  <c r="H928" i="6"/>
  <c r="B936" i="6"/>
  <c r="B953" i="15" s="1"/>
  <c r="B954" i="15" s="1"/>
  <c r="E936" i="6"/>
  <c r="E953" i="15" s="1"/>
  <c r="E954" i="15" s="1"/>
  <c r="K927" i="6"/>
  <c r="K932" i="6" s="1"/>
  <c r="E936" i="9"/>
  <c r="F949" i="9" s="1"/>
  <c r="H928" i="9"/>
  <c r="H932" i="9"/>
  <c r="K965" i="9" s="1"/>
  <c r="C949" i="15"/>
  <c r="C947" i="15"/>
  <c r="C945" i="15"/>
  <c r="B958" i="15" s="1"/>
  <c r="C943" i="15"/>
  <c r="C941" i="15"/>
  <c r="B952" i="15" s="1"/>
  <c r="C939" i="15"/>
  <c r="C946" i="15"/>
  <c r="C938" i="15"/>
  <c r="B959" i="15" s="1"/>
  <c r="B960" i="15" s="1"/>
  <c r="C948" i="15"/>
  <c r="C940" i="15"/>
  <c r="C942" i="15"/>
  <c r="C950" i="15"/>
  <c r="C944" i="15"/>
  <c r="B956" i="15" s="1"/>
  <c r="B957" i="15" s="1"/>
  <c r="F950" i="15"/>
  <c r="F949" i="15"/>
  <c r="F948" i="15"/>
  <c r="F947" i="15"/>
  <c r="F946" i="15"/>
  <c r="F945" i="15"/>
  <c r="E958" i="15" s="1"/>
  <c r="F944" i="15"/>
  <c r="E956" i="15" s="1"/>
  <c r="E957" i="15" s="1"/>
  <c r="F943" i="15"/>
  <c r="F942" i="15"/>
  <c r="F941" i="15"/>
  <c r="E952" i="15" s="1"/>
  <c r="F940" i="15"/>
  <c r="F939" i="15"/>
  <c r="F938" i="15"/>
  <c r="E959" i="15" s="1"/>
  <c r="E960" i="15" s="1"/>
  <c r="F950" i="14"/>
  <c r="F949" i="14"/>
  <c r="F948" i="14"/>
  <c r="F947" i="14"/>
  <c r="F946" i="14"/>
  <c r="F945" i="14"/>
  <c r="E958" i="14" s="1"/>
  <c r="F944" i="14"/>
  <c r="E956" i="14" s="1"/>
  <c r="E957" i="14" s="1"/>
  <c r="F943" i="14"/>
  <c r="F942" i="14"/>
  <c r="F941" i="14"/>
  <c r="E952" i="14" s="1"/>
  <c r="F940" i="14"/>
  <c r="F939" i="14"/>
  <c r="F938" i="14"/>
  <c r="E959" i="14" s="1"/>
  <c r="E960" i="14" s="1"/>
  <c r="C949" i="14"/>
  <c r="C947" i="14"/>
  <c r="C945" i="14"/>
  <c r="B958" i="14" s="1"/>
  <c r="C943" i="14"/>
  <c r="C941" i="14"/>
  <c r="B952" i="14" s="1"/>
  <c r="C939" i="14"/>
  <c r="C948" i="14"/>
  <c r="C944" i="14"/>
  <c r="B956" i="14" s="1"/>
  <c r="B957" i="14" s="1"/>
  <c r="C940" i="14"/>
  <c r="C950" i="14"/>
  <c r="C942" i="14"/>
  <c r="C946" i="14"/>
  <c r="C938" i="14"/>
  <c r="B959" i="14" s="1"/>
  <c r="B960" i="14" s="1"/>
  <c r="C950" i="12"/>
  <c r="C949" i="12"/>
  <c r="C948" i="12"/>
  <c r="C947" i="12"/>
  <c r="C946" i="12"/>
  <c r="C945" i="12"/>
  <c r="B958" i="12" s="1"/>
  <c r="C944" i="12"/>
  <c r="B956" i="12" s="1"/>
  <c r="B957" i="12" s="1"/>
  <c r="C943" i="12"/>
  <c r="C942" i="12"/>
  <c r="C941" i="12"/>
  <c r="B952" i="12" s="1"/>
  <c r="C940" i="12"/>
  <c r="C939" i="12"/>
  <c r="C938" i="12"/>
  <c r="B959" i="12" s="1"/>
  <c r="B960" i="12" s="1"/>
  <c r="C949" i="10"/>
  <c r="C947" i="10"/>
  <c r="C945" i="10"/>
  <c r="B958" i="10" s="1"/>
  <c r="C943" i="10"/>
  <c r="C941" i="10"/>
  <c r="B952" i="10" s="1"/>
  <c r="C939" i="10"/>
  <c r="C950" i="10"/>
  <c r="C948" i="10"/>
  <c r="C946" i="10"/>
  <c r="C944" i="10"/>
  <c r="B956" i="10" s="1"/>
  <c r="B957" i="10" s="1"/>
  <c r="C942" i="10"/>
  <c r="C940" i="10"/>
  <c r="C938" i="10"/>
  <c r="B959" i="10" s="1"/>
  <c r="B960" i="10" s="1"/>
  <c r="F950" i="10"/>
  <c r="F949" i="10"/>
  <c r="F948" i="10"/>
  <c r="F947" i="10"/>
  <c r="F946" i="10"/>
  <c r="F945" i="10"/>
  <c r="E958" i="10" s="1"/>
  <c r="F944" i="10"/>
  <c r="E956" i="10" s="1"/>
  <c r="E957" i="10" s="1"/>
  <c r="F943" i="10"/>
  <c r="F942" i="10"/>
  <c r="F941" i="10"/>
  <c r="E952" i="10" s="1"/>
  <c r="F940" i="10"/>
  <c r="F939" i="10"/>
  <c r="F938" i="10"/>
  <c r="E959" i="10" s="1"/>
  <c r="E960" i="10" s="1"/>
  <c r="C950" i="9"/>
  <c r="C948" i="9"/>
  <c r="C946" i="9"/>
  <c r="C944" i="9"/>
  <c r="B956" i="9" s="1"/>
  <c r="B957" i="9" s="1"/>
  <c r="C942" i="9"/>
  <c r="C940" i="9"/>
  <c r="C938" i="9"/>
  <c r="B959" i="9" s="1"/>
  <c r="B960" i="9" s="1"/>
  <c r="C947" i="9"/>
  <c r="C943" i="9"/>
  <c r="C939" i="9"/>
  <c r="C949" i="9"/>
  <c r="C941" i="9"/>
  <c r="B952" i="9" s="1"/>
  <c r="C945" i="9"/>
  <c r="B958" i="9" s="1"/>
  <c r="H932" i="8"/>
  <c r="K965" i="8" s="1"/>
  <c r="B936" i="8"/>
  <c r="E936" i="8"/>
  <c r="H928" i="8"/>
  <c r="K928" i="8"/>
  <c r="K932" i="8"/>
  <c r="F944" i="13" l="1"/>
  <c r="E956" i="13" s="1"/>
  <c r="E957" i="13" s="1"/>
  <c r="F939" i="13"/>
  <c r="C949" i="13"/>
  <c r="F948" i="13"/>
  <c r="F940" i="13"/>
  <c r="F946" i="13"/>
  <c r="F942" i="13"/>
  <c r="F943" i="13"/>
  <c r="F938" i="13"/>
  <c r="E959" i="13" s="1"/>
  <c r="E960" i="13" s="1"/>
  <c r="F949" i="13"/>
  <c r="F950" i="13"/>
  <c r="F947" i="13"/>
  <c r="C938" i="13"/>
  <c r="B959" i="13" s="1"/>
  <c r="B960" i="13" s="1"/>
  <c r="C946" i="13"/>
  <c r="C943" i="13"/>
  <c r="C948" i="13"/>
  <c r="C947" i="13"/>
  <c r="C941" i="13"/>
  <c r="B952" i="13" s="1"/>
  <c r="C940" i="13"/>
  <c r="C942" i="13"/>
  <c r="C939" i="13"/>
  <c r="C945" i="13"/>
  <c r="B958" i="13" s="1"/>
  <c r="I949" i="9"/>
  <c r="E927" i="12"/>
  <c r="E932" i="12" s="1"/>
  <c r="E965" i="12" s="1"/>
  <c r="B925" i="6"/>
  <c r="E927" i="6" s="1"/>
  <c r="E932" i="6" s="1"/>
  <c r="E965" i="6" s="1"/>
  <c r="I942" i="9"/>
  <c r="I939" i="9"/>
  <c r="I947" i="9"/>
  <c r="I944" i="9"/>
  <c r="H956" i="9" s="1"/>
  <c r="H957" i="9" s="1"/>
  <c r="K936" i="9"/>
  <c r="L947" i="9" s="1"/>
  <c r="I943" i="9"/>
  <c r="I941" i="9"/>
  <c r="H952" i="9" s="1"/>
  <c r="E932" i="9"/>
  <c r="E965" i="9" s="1"/>
  <c r="I945" i="9"/>
  <c r="H958" i="9" s="1"/>
  <c r="I950" i="9"/>
  <c r="I938" i="9"/>
  <c r="H959" i="9" s="1"/>
  <c r="H960" i="9" s="1"/>
  <c r="I940" i="9"/>
  <c r="I946" i="9"/>
  <c r="E928" i="9"/>
  <c r="B927" i="9"/>
  <c r="B928" i="9" s="1"/>
  <c r="B928" i="12"/>
  <c r="L948" i="7"/>
  <c r="L942" i="7"/>
  <c r="L941" i="7"/>
  <c r="K952" i="7" s="1"/>
  <c r="L946" i="7"/>
  <c r="L949" i="7"/>
  <c r="L938" i="7"/>
  <c r="K959" i="7" s="1"/>
  <c r="K960" i="7" s="1"/>
  <c r="I939" i="7"/>
  <c r="I946" i="10"/>
  <c r="I949" i="7"/>
  <c r="L947" i="7"/>
  <c r="L940" i="7"/>
  <c r="L939" i="7"/>
  <c r="L944" i="7"/>
  <c r="K956" i="7" s="1"/>
  <c r="K957" i="7" s="1"/>
  <c r="L945" i="7"/>
  <c r="K958" i="7" s="1"/>
  <c r="L943" i="7"/>
  <c r="I948" i="7"/>
  <c r="I941" i="7"/>
  <c r="H952" i="7" s="1"/>
  <c r="I940" i="7"/>
  <c r="I944" i="7"/>
  <c r="H956" i="7" s="1"/>
  <c r="H957" i="7" s="1"/>
  <c r="I946" i="7"/>
  <c r="I938" i="7"/>
  <c r="H959" i="7" s="1"/>
  <c r="H960" i="7" s="1"/>
  <c r="I945" i="7"/>
  <c r="H958" i="7" s="1"/>
  <c r="I943" i="7"/>
  <c r="I947" i="7"/>
  <c r="B928" i="7"/>
  <c r="I942" i="7"/>
  <c r="C938" i="7"/>
  <c r="B959" i="7" s="1"/>
  <c r="B960" i="7" s="1"/>
  <c r="I950" i="10"/>
  <c r="I939" i="10"/>
  <c r="K936" i="10"/>
  <c r="L947" i="10" s="1"/>
  <c r="I940" i="10"/>
  <c r="B927" i="10"/>
  <c r="B928" i="10" s="1"/>
  <c r="I942" i="10"/>
  <c r="E928" i="10"/>
  <c r="I948" i="10"/>
  <c r="I938" i="10"/>
  <c r="H959" i="10" s="1"/>
  <c r="H960" i="10" s="1"/>
  <c r="I947" i="10"/>
  <c r="E932" i="10"/>
  <c r="E965" i="10" s="1"/>
  <c r="I945" i="10"/>
  <c r="H958" i="10" s="1"/>
  <c r="I949" i="10"/>
  <c r="I944" i="10"/>
  <c r="H956" i="10" s="1"/>
  <c r="H957" i="10" s="1"/>
  <c r="I941" i="10"/>
  <c r="H952" i="10" s="1"/>
  <c r="C939" i="11"/>
  <c r="C940" i="11"/>
  <c r="C946" i="11"/>
  <c r="C948" i="11"/>
  <c r="C947" i="11"/>
  <c r="C944" i="11"/>
  <c r="B956" i="11" s="1"/>
  <c r="B957" i="11" s="1"/>
  <c r="C941" i="7"/>
  <c r="B952" i="7" s="1"/>
  <c r="C943" i="11"/>
  <c r="C938" i="11"/>
  <c r="B959" i="11" s="1"/>
  <c r="B960" i="11" s="1"/>
  <c r="C942" i="11"/>
  <c r="C941" i="11"/>
  <c r="B952" i="11" s="1"/>
  <c r="C950" i="11"/>
  <c r="C949" i="11"/>
  <c r="F940" i="11"/>
  <c r="C942" i="7"/>
  <c r="F938" i="11"/>
  <c r="E959" i="11" s="1"/>
  <c r="E960" i="11" s="1"/>
  <c r="F939" i="11"/>
  <c r="F946" i="11"/>
  <c r="F948" i="11"/>
  <c r="F941" i="11"/>
  <c r="E952" i="11" s="1"/>
  <c r="F947" i="11"/>
  <c r="C947" i="7"/>
  <c r="F945" i="11"/>
  <c r="E958" i="11" s="1"/>
  <c r="F949" i="11"/>
  <c r="F942" i="11"/>
  <c r="F944" i="11"/>
  <c r="E956" i="11" s="1"/>
  <c r="E957" i="11" s="1"/>
  <c r="F943" i="11"/>
  <c r="C946" i="7"/>
  <c r="C943" i="7"/>
  <c r="C944" i="7"/>
  <c r="B956" i="7" s="1"/>
  <c r="B957" i="7" s="1"/>
  <c r="C939" i="7"/>
  <c r="C949" i="7"/>
  <c r="C945" i="7"/>
  <c r="B958" i="7" s="1"/>
  <c r="C950" i="7"/>
  <c r="C940" i="7"/>
  <c r="I940" i="15"/>
  <c r="I949" i="15"/>
  <c r="I947" i="15"/>
  <c r="I938" i="15"/>
  <c r="H959" i="15" s="1"/>
  <c r="H960" i="15" s="1"/>
  <c r="I942" i="15"/>
  <c r="I948" i="15"/>
  <c r="K961" i="15"/>
  <c r="I939" i="15"/>
  <c r="I946" i="15"/>
  <c r="I944" i="15"/>
  <c r="H956" i="15" s="1"/>
  <c r="H957" i="15" s="1"/>
  <c r="I950" i="15"/>
  <c r="I943" i="15"/>
  <c r="I941" i="15"/>
  <c r="H952" i="15" s="1"/>
  <c r="F938" i="7"/>
  <c r="E959" i="7" s="1"/>
  <c r="E960" i="7" s="1"/>
  <c r="F943" i="7"/>
  <c r="F942" i="7"/>
  <c r="F939" i="7"/>
  <c r="F945" i="7"/>
  <c r="E958" i="7" s="1"/>
  <c r="F941" i="7"/>
  <c r="E952" i="7" s="1"/>
  <c r="F944" i="7"/>
  <c r="E956" i="7" s="1"/>
  <c r="E957" i="7" s="1"/>
  <c r="F940" i="7"/>
  <c r="F950" i="7"/>
  <c r="F947" i="7"/>
  <c r="F946" i="7"/>
  <c r="F949" i="7"/>
  <c r="I943" i="11"/>
  <c r="I942" i="11"/>
  <c r="E928" i="11"/>
  <c r="I940" i="11"/>
  <c r="I941" i="11"/>
  <c r="H952" i="11" s="1"/>
  <c r="I948" i="11"/>
  <c r="I944" i="11"/>
  <c r="H956" i="11" s="1"/>
  <c r="H957" i="11" s="1"/>
  <c r="I946" i="11"/>
  <c r="E932" i="11"/>
  <c r="E965" i="11" s="1"/>
  <c r="I947" i="11"/>
  <c r="I939" i="11"/>
  <c r="I945" i="11"/>
  <c r="H958" i="11" s="1"/>
  <c r="K936" i="11"/>
  <c r="L944" i="11" s="1"/>
  <c r="K956" i="11" s="1"/>
  <c r="K957" i="11" s="1"/>
  <c r="I950" i="11"/>
  <c r="I938" i="11"/>
  <c r="H959" i="11" s="1"/>
  <c r="H960" i="11" s="1"/>
  <c r="F945" i="12"/>
  <c r="E958" i="12" s="1"/>
  <c r="F944" i="12"/>
  <c r="E956" i="12" s="1"/>
  <c r="E957" i="12" s="1"/>
  <c r="F948" i="12"/>
  <c r="F940" i="12"/>
  <c r="B927" i="13"/>
  <c r="E927" i="13"/>
  <c r="F941" i="12"/>
  <c r="E952" i="12" s="1"/>
  <c r="F949" i="12"/>
  <c r="F938" i="12"/>
  <c r="E959" i="12" s="1"/>
  <c r="E960" i="12" s="1"/>
  <c r="F942" i="12"/>
  <c r="F946" i="12"/>
  <c r="F950" i="12"/>
  <c r="F939" i="12"/>
  <c r="F943" i="12"/>
  <c r="B932" i="14"/>
  <c r="I946" i="8"/>
  <c r="B928" i="8"/>
  <c r="E928" i="12"/>
  <c r="L947" i="8"/>
  <c r="L945" i="8"/>
  <c r="K958" i="8" s="1"/>
  <c r="L938" i="8"/>
  <c r="K959" i="8" s="1"/>
  <c r="K960" i="8" s="1"/>
  <c r="I940" i="8"/>
  <c r="I938" i="8"/>
  <c r="H959" i="8" s="1"/>
  <c r="H960" i="8" s="1"/>
  <c r="I950" i="8"/>
  <c r="I942" i="8"/>
  <c r="K936" i="12"/>
  <c r="L938" i="12" s="1"/>
  <c r="K959" i="12" s="1"/>
  <c r="K960" i="12" s="1"/>
  <c r="L949" i="8"/>
  <c r="I948" i="8"/>
  <c r="I943" i="8"/>
  <c r="I949" i="8"/>
  <c r="I944" i="8"/>
  <c r="H956" i="8" s="1"/>
  <c r="H957" i="8" s="1"/>
  <c r="I939" i="8"/>
  <c r="I941" i="8"/>
  <c r="H952" i="8" s="1"/>
  <c r="I945" i="8"/>
  <c r="H958" i="8" s="1"/>
  <c r="L939" i="8"/>
  <c r="L948" i="8"/>
  <c r="L943" i="8"/>
  <c r="L940" i="8"/>
  <c r="L946" i="8"/>
  <c r="L942" i="8"/>
  <c r="L941" i="8"/>
  <c r="K952" i="8" s="1"/>
  <c r="L944" i="8"/>
  <c r="K956" i="8" s="1"/>
  <c r="K957" i="8" s="1"/>
  <c r="F938" i="6"/>
  <c r="E959" i="6" s="1"/>
  <c r="E960" i="6" s="1"/>
  <c r="L948" i="14"/>
  <c r="L944" i="14"/>
  <c r="K956" i="14" s="1"/>
  <c r="K957" i="14" s="1"/>
  <c r="L940" i="14"/>
  <c r="L947" i="14"/>
  <c r="L943" i="14"/>
  <c r="L939" i="14"/>
  <c r="L950" i="14"/>
  <c r="L946" i="14"/>
  <c r="L942" i="14"/>
  <c r="L938" i="14"/>
  <c r="K959" i="14" s="1"/>
  <c r="K960" i="14" s="1"/>
  <c r="L949" i="14"/>
  <c r="L945" i="14"/>
  <c r="K958" i="14" s="1"/>
  <c r="L941" i="14"/>
  <c r="K952" i="14" s="1"/>
  <c r="I944" i="14"/>
  <c r="H956" i="14" s="1"/>
  <c r="H957" i="14" s="1"/>
  <c r="I949" i="14"/>
  <c r="I947" i="14"/>
  <c r="I950" i="14"/>
  <c r="I942" i="14"/>
  <c r="I945" i="14"/>
  <c r="H958" i="14" s="1"/>
  <c r="I939" i="14"/>
  <c r="I946" i="14"/>
  <c r="I943" i="14"/>
  <c r="I948" i="14"/>
  <c r="I940" i="14"/>
  <c r="I941" i="14"/>
  <c r="H952" i="14" s="1"/>
  <c r="I938" i="14"/>
  <c r="H959" i="14" s="1"/>
  <c r="H960" i="14" s="1"/>
  <c r="F941" i="6"/>
  <c r="E952" i="6" s="1"/>
  <c r="F949" i="6"/>
  <c r="F940" i="6"/>
  <c r="B953" i="11"/>
  <c r="B954" i="11" s="1"/>
  <c r="B955" i="15"/>
  <c r="C942" i="6"/>
  <c r="B953" i="7"/>
  <c r="B954" i="7" s="1"/>
  <c r="C946" i="6"/>
  <c r="F948" i="6"/>
  <c r="E953" i="7"/>
  <c r="E954" i="7" s="1"/>
  <c r="E953" i="6"/>
  <c r="E954" i="6" s="1"/>
  <c r="F939" i="6"/>
  <c r="E953" i="10"/>
  <c r="E954" i="10" s="1"/>
  <c r="E955" i="10" s="1"/>
  <c r="F944" i="6"/>
  <c r="E956" i="6" s="1"/>
  <c r="E957" i="6" s="1"/>
  <c r="F947" i="6"/>
  <c r="E953" i="9"/>
  <c r="E954" i="9" s="1"/>
  <c r="E953" i="13"/>
  <c r="E954" i="13" s="1"/>
  <c r="E955" i="13" s="1"/>
  <c r="E955" i="15"/>
  <c r="C938" i="6"/>
  <c r="B959" i="6" s="1"/>
  <c r="B960" i="6" s="1"/>
  <c r="B953" i="9"/>
  <c r="B954" i="9" s="1"/>
  <c r="B955" i="9" s="1"/>
  <c r="C950" i="6"/>
  <c r="K928" i="6"/>
  <c r="E953" i="14"/>
  <c r="E954" i="14" s="1"/>
  <c r="E955" i="14" s="1"/>
  <c r="F946" i="6"/>
  <c r="F943" i="6"/>
  <c r="E953" i="12"/>
  <c r="E954" i="12" s="1"/>
  <c r="E953" i="11"/>
  <c r="E954" i="11" s="1"/>
  <c r="C939" i="6"/>
  <c r="C943" i="6"/>
  <c r="C947" i="6"/>
  <c r="B953" i="14"/>
  <c r="B954" i="14" s="1"/>
  <c r="B955" i="14" s="1"/>
  <c r="C940" i="6"/>
  <c r="C944" i="6"/>
  <c r="B956" i="6" s="1"/>
  <c r="B957" i="6" s="1"/>
  <c r="C948" i="6"/>
  <c r="B953" i="13"/>
  <c r="B954" i="13" s="1"/>
  <c r="F942" i="6"/>
  <c r="F950" i="6"/>
  <c r="F945" i="6"/>
  <c r="E958" i="6" s="1"/>
  <c r="B953" i="6"/>
  <c r="B954" i="6" s="1"/>
  <c r="C941" i="6"/>
  <c r="B952" i="6" s="1"/>
  <c r="C945" i="6"/>
  <c r="B958" i="6" s="1"/>
  <c r="C949" i="6"/>
  <c r="B953" i="8"/>
  <c r="B954" i="8" s="1"/>
  <c r="E953" i="8"/>
  <c r="E954" i="8" s="1"/>
  <c r="B953" i="10"/>
  <c r="B954" i="10" s="1"/>
  <c r="B955" i="10" s="1"/>
  <c r="B953" i="12"/>
  <c r="B954" i="12" s="1"/>
  <c r="B955" i="12" s="1"/>
  <c r="F939" i="9"/>
  <c r="F947" i="9"/>
  <c r="F943" i="9"/>
  <c r="F942" i="9"/>
  <c r="F950" i="9"/>
  <c r="F938" i="9"/>
  <c r="E959" i="9" s="1"/>
  <c r="E960" i="9" s="1"/>
  <c r="F946" i="9"/>
  <c r="F940" i="9"/>
  <c r="F944" i="9"/>
  <c r="E956" i="9" s="1"/>
  <c r="E957" i="9" s="1"/>
  <c r="F948" i="9"/>
  <c r="F941" i="9"/>
  <c r="E952" i="9" s="1"/>
  <c r="F945" i="9"/>
  <c r="E958" i="9" s="1"/>
  <c r="E961" i="14"/>
  <c r="B961" i="15"/>
  <c r="E961" i="15"/>
  <c r="B961" i="14"/>
  <c r="B961" i="12"/>
  <c r="B961" i="9"/>
  <c r="E961" i="10"/>
  <c r="B961" i="10"/>
  <c r="C950" i="8"/>
  <c r="C949" i="8"/>
  <c r="C948" i="8"/>
  <c r="C947" i="8"/>
  <c r="C946" i="8"/>
  <c r="C945" i="8"/>
  <c r="B958" i="8" s="1"/>
  <c r="C944" i="8"/>
  <c r="B956" i="8" s="1"/>
  <c r="B957" i="8" s="1"/>
  <c r="C943" i="8"/>
  <c r="C942" i="8"/>
  <c r="C941" i="8"/>
  <c r="B952" i="8" s="1"/>
  <c r="C940" i="8"/>
  <c r="C939" i="8"/>
  <c r="C938" i="8"/>
  <c r="B959" i="8" s="1"/>
  <c r="B960" i="8" s="1"/>
  <c r="F949" i="8"/>
  <c r="F947" i="8"/>
  <c r="F945" i="8"/>
  <c r="E958" i="8" s="1"/>
  <c r="F943" i="8"/>
  <c r="F941" i="8"/>
  <c r="E952" i="8" s="1"/>
  <c r="F946" i="8"/>
  <c r="F942" i="8"/>
  <c r="F950" i="8"/>
  <c r="F938" i="8"/>
  <c r="E959" i="8" s="1"/>
  <c r="E960" i="8" s="1"/>
  <c r="F940" i="8"/>
  <c r="F944" i="8"/>
  <c r="E956" i="8" s="1"/>
  <c r="E957" i="8" s="1"/>
  <c r="F939" i="8"/>
  <c r="F948" i="8"/>
  <c r="E961" i="13" l="1"/>
  <c r="B955" i="13"/>
  <c r="B961" i="13"/>
  <c r="H936" i="12"/>
  <c r="I945" i="12" s="1"/>
  <c r="H958" i="12" s="1"/>
  <c r="H936" i="6"/>
  <c r="I948" i="6" s="1"/>
  <c r="E928" i="6"/>
  <c r="K936" i="6"/>
  <c r="L939" i="6" s="1"/>
  <c r="L944" i="9"/>
  <c r="K956" i="9" s="1"/>
  <c r="K957" i="9" s="1"/>
  <c r="B927" i="6"/>
  <c r="B932" i="6" s="1"/>
  <c r="L949" i="9"/>
  <c r="L946" i="9"/>
  <c r="L940" i="9"/>
  <c r="L941" i="9"/>
  <c r="K952" i="9" s="1"/>
  <c r="L945" i="9"/>
  <c r="K958" i="9" s="1"/>
  <c r="L948" i="9"/>
  <c r="L938" i="9"/>
  <c r="K959" i="9" s="1"/>
  <c r="K960" i="9" s="1"/>
  <c r="L943" i="9"/>
  <c r="L942" i="9"/>
  <c r="L950" i="9"/>
  <c r="L939" i="9"/>
  <c r="B932" i="9"/>
  <c r="B963" i="9" s="1"/>
  <c r="B966" i="9" s="1"/>
  <c r="H961" i="9"/>
  <c r="K961" i="7"/>
  <c r="B961" i="7"/>
  <c r="L939" i="10"/>
  <c r="L942" i="10"/>
  <c r="H961" i="7"/>
  <c r="L940" i="10"/>
  <c r="L944" i="10"/>
  <c r="K956" i="10" s="1"/>
  <c r="K957" i="10" s="1"/>
  <c r="L949" i="10"/>
  <c r="L943" i="10"/>
  <c r="L948" i="10"/>
  <c r="B955" i="11"/>
  <c r="L938" i="10"/>
  <c r="K959" i="10" s="1"/>
  <c r="K960" i="10" s="1"/>
  <c r="L946" i="10"/>
  <c r="L945" i="10"/>
  <c r="K958" i="10" s="1"/>
  <c r="L941" i="10"/>
  <c r="K952" i="10" s="1"/>
  <c r="L950" i="10"/>
  <c r="H961" i="10"/>
  <c r="B932" i="10"/>
  <c r="B963" i="10" s="1"/>
  <c r="B961" i="11"/>
  <c r="B963" i="11" s="1"/>
  <c r="B966" i="11" s="1"/>
  <c r="B955" i="7"/>
  <c r="E961" i="11"/>
  <c r="E955" i="11"/>
  <c r="H961" i="15"/>
  <c r="K961" i="8"/>
  <c r="E961" i="7"/>
  <c r="E955" i="7"/>
  <c r="L945" i="11"/>
  <c r="K958" i="11" s="1"/>
  <c r="L949" i="11"/>
  <c r="L950" i="11"/>
  <c r="L941" i="11"/>
  <c r="K952" i="11" s="1"/>
  <c r="L939" i="11"/>
  <c r="L946" i="11"/>
  <c r="L943" i="11"/>
  <c r="L942" i="11"/>
  <c r="L940" i="11"/>
  <c r="L947" i="11"/>
  <c r="L938" i="11"/>
  <c r="K959" i="11" s="1"/>
  <c r="K960" i="11" s="1"/>
  <c r="L948" i="11"/>
  <c r="H961" i="11"/>
  <c r="E955" i="12"/>
  <c r="L944" i="12"/>
  <c r="K956" i="12" s="1"/>
  <c r="K957" i="12" s="1"/>
  <c r="E932" i="13"/>
  <c r="E965" i="13" s="1"/>
  <c r="K936" i="13"/>
  <c r="H936" i="13"/>
  <c r="E928" i="13"/>
  <c r="B928" i="13"/>
  <c r="B932" i="13"/>
  <c r="E961" i="12"/>
  <c r="L941" i="12"/>
  <c r="K952" i="12" s="1"/>
  <c r="L949" i="12"/>
  <c r="L939" i="12"/>
  <c r="L942" i="12"/>
  <c r="E961" i="8"/>
  <c r="L943" i="12"/>
  <c r="L950" i="12"/>
  <c r="H961" i="8"/>
  <c r="L948" i="12"/>
  <c r="K961" i="12" s="1"/>
  <c r="L945" i="12"/>
  <c r="K958" i="12" s="1"/>
  <c r="L946" i="12"/>
  <c r="L940" i="12"/>
  <c r="L947" i="12"/>
  <c r="B961" i="6"/>
  <c r="E961" i="6"/>
  <c r="K961" i="14"/>
  <c r="E955" i="6"/>
  <c r="H961" i="14"/>
  <c r="E963" i="15"/>
  <c r="E966" i="15" s="1"/>
  <c r="B963" i="15"/>
  <c r="B966" i="15" s="1"/>
  <c r="E955" i="9"/>
  <c r="B955" i="6"/>
  <c r="E955" i="8"/>
  <c r="B955" i="8"/>
  <c r="E961" i="9"/>
  <c r="E963" i="14"/>
  <c r="E966" i="14" s="1"/>
  <c r="B963" i="14"/>
  <c r="B963" i="12"/>
  <c r="B966" i="12" s="1"/>
  <c r="B961" i="8"/>
  <c r="E963" i="10"/>
  <c r="E966" i="10" s="1"/>
  <c r="B963" i="13" l="1"/>
  <c r="B966" i="13" s="1"/>
  <c r="B928" i="6"/>
  <c r="I939" i="6"/>
  <c r="H953" i="12"/>
  <c r="H954" i="12" s="1"/>
  <c r="H953" i="7"/>
  <c r="H954" i="7" s="1"/>
  <c r="H955" i="7" s="1"/>
  <c r="H963" i="7" s="1"/>
  <c r="H966" i="7" s="1"/>
  <c r="H953" i="6"/>
  <c r="H954" i="6" s="1"/>
  <c r="H953" i="11"/>
  <c r="H954" i="11" s="1"/>
  <c r="H955" i="11" s="1"/>
  <c r="H963" i="11" s="1"/>
  <c r="H966" i="11" s="1"/>
  <c r="I949" i="12"/>
  <c r="I946" i="12"/>
  <c r="I950" i="12"/>
  <c r="L943" i="6"/>
  <c r="L944" i="6"/>
  <c r="K956" i="6" s="1"/>
  <c r="K957" i="6" s="1"/>
  <c r="I943" i="6"/>
  <c r="H953" i="10"/>
  <c r="H954" i="10" s="1"/>
  <c r="H955" i="10" s="1"/>
  <c r="H963" i="10" s="1"/>
  <c r="H966" i="10" s="1"/>
  <c r="K953" i="15"/>
  <c r="K954" i="15" s="1"/>
  <c r="K955" i="15" s="1"/>
  <c r="K963" i="15" s="1"/>
  <c r="K966" i="15" s="1"/>
  <c r="I939" i="12"/>
  <c r="I943" i="12"/>
  <c r="K953" i="6"/>
  <c r="K954" i="6" s="1"/>
  <c r="I940" i="12"/>
  <c r="I944" i="12"/>
  <c r="H956" i="12" s="1"/>
  <c r="H957" i="12" s="1"/>
  <c r="I947" i="12"/>
  <c r="I948" i="12"/>
  <c r="I942" i="12"/>
  <c r="I938" i="12"/>
  <c r="H959" i="12" s="1"/>
  <c r="H960" i="12" s="1"/>
  <c r="I941" i="12"/>
  <c r="H952" i="12" s="1"/>
  <c r="I949" i="6"/>
  <c r="I942" i="6"/>
  <c r="I940" i="6"/>
  <c r="I941" i="6"/>
  <c r="H952" i="6" s="1"/>
  <c r="H953" i="15"/>
  <c r="H954" i="15" s="1"/>
  <c r="H955" i="15" s="1"/>
  <c r="H963" i="15" s="1"/>
  <c r="H966" i="15" s="1"/>
  <c r="I944" i="6"/>
  <c r="H956" i="6" s="1"/>
  <c r="H957" i="6" s="1"/>
  <c r="I946" i="6"/>
  <c r="I938" i="6"/>
  <c r="H959" i="6" s="1"/>
  <c r="H960" i="6" s="1"/>
  <c r="H953" i="9"/>
  <c r="H954" i="9" s="1"/>
  <c r="H955" i="9" s="1"/>
  <c r="H963" i="9" s="1"/>
  <c r="H966" i="9" s="1"/>
  <c r="I950" i="6"/>
  <c r="H953" i="8"/>
  <c r="H954" i="8" s="1"/>
  <c r="H955" i="8" s="1"/>
  <c r="H963" i="8" s="1"/>
  <c r="H966" i="8" s="1"/>
  <c r="H953" i="14"/>
  <c r="H954" i="14" s="1"/>
  <c r="H955" i="14" s="1"/>
  <c r="H963" i="14" s="1"/>
  <c r="H966" i="14" s="1"/>
  <c r="I947" i="6"/>
  <c r="I945" i="6"/>
  <c r="H958" i="6" s="1"/>
  <c r="H953" i="13"/>
  <c r="H954" i="13" s="1"/>
  <c r="K953" i="8"/>
  <c r="K954" i="8" s="1"/>
  <c r="K955" i="8" s="1"/>
  <c r="K963" i="8" s="1"/>
  <c r="K966" i="8" s="1"/>
  <c r="L940" i="6"/>
  <c r="L945" i="6"/>
  <c r="K958" i="6" s="1"/>
  <c r="K953" i="7"/>
  <c r="K954" i="7" s="1"/>
  <c r="K955" i="7" s="1"/>
  <c r="K963" i="7" s="1"/>
  <c r="K966" i="7" s="1"/>
  <c r="L946" i="6"/>
  <c r="K953" i="9"/>
  <c r="K954" i="9" s="1"/>
  <c r="K955" i="9" s="1"/>
  <c r="L938" i="6"/>
  <c r="K959" i="6" s="1"/>
  <c r="K960" i="6" s="1"/>
  <c r="K953" i="13"/>
  <c r="K954" i="13" s="1"/>
  <c r="K953" i="11"/>
  <c r="K954" i="11" s="1"/>
  <c r="K955" i="11" s="1"/>
  <c r="L947" i="6"/>
  <c r="L950" i="6"/>
  <c r="L941" i="6"/>
  <c r="K952" i="6" s="1"/>
  <c r="L949" i="6"/>
  <c r="K953" i="12"/>
  <c r="K954" i="12" s="1"/>
  <c r="K955" i="12" s="1"/>
  <c r="K963" i="12" s="1"/>
  <c r="K966" i="12" s="1"/>
  <c r="L948" i="6"/>
  <c r="K953" i="10"/>
  <c r="K954" i="10" s="1"/>
  <c r="K955" i="10" s="1"/>
  <c r="L942" i="6"/>
  <c r="K953" i="14"/>
  <c r="K954" i="14" s="1"/>
  <c r="K955" i="14" s="1"/>
  <c r="K963" i="14" s="1"/>
  <c r="K966" i="14" s="1"/>
  <c r="K961" i="9"/>
  <c r="B963" i="7"/>
  <c r="B966" i="7" s="1"/>
  <c r="K961" i="10"/>
  <c r="E963" i="11"/>
  <c r="E966" i="11" s="1"/>
  <c r="E963" i="7"/>
  <c r="E966" i="7" s="1"/>
  <c r="K961" i="11"/>
  <c r="E963" i="12"/>
  <c r="E966" i="12" s="1"/>
  <c r="E963" i="13"/>
  <c r="E966" i="13" s="1"/>
  <c r="E963" i="8"/>
  <c r="E966" i="8" s="1"/>
  <c r="L949" i="13"/>
  <c r="L942" i="13"/>
  <c r="L939" i="13"/>
  <c r="L947" i="13"/>
  <c r="L944" i="13"/>
  <c r="K956" i="13" s="1"/>
  <c r="K957" i="13" s="1"/>
  <c r="L946" i="13"/>
  <c r="L948" i="13"/>
  <c r="L943" i="13"/>
  <c r="L941" i="13"/>
  <c r="K952" i="13" s="1"/>
  <c r="L938" i="13"/>
  <c r="K959" i="13" s="1"/>
  <c r="K960" i="13" s="1"/>
  <c r="L940" i="13"/>
  <c r="L950" i="13"/>
  <c r="L945" i="13"/>
  <c r="K958" i="13" s="1"/>
  <c r="I941" i="13"/>
  <c r="H952" i="13" s="1"/>
  <c r="I949" i="13"/>
  <c r="I944" i="13"/>
  <c r="H956" i="13" s="1"/>
  <c r="H957" i="13" s="1"/>
  <c r="I939" i="13"/>
  <c r="I945" i="13"/>
  <c r="H958" i="13" s="1"/>
  <c r="I940" i="13"/>
  <c r="I942" i="13"/>
  <c r="I938" i="13"/>
  <c r="H959" i="13" s="1"/>
  <c r="H960" i="13" s="1"/>
  <c r="I950" i="13"/>
  <c r="I947" i="13"/>
  <c r="I946" i="13"/>
  <c r="I948" i="13"/>
  <c r="I943" i="13"/>
  <c r="E963" i="6"/>
  <c r="E966" i="6" s="1"/>
  <c r="B963" i="6"/>
  <c r="B966" i="6" s="1"/>
  <c r="E963" i="9"/>
  <c r="E966" i="9" s="1"/>
  <c r="H965" i="15"/>
  <c r="H967" i="15" s="1"/>
  <c r="B963" i="8"/>
  <c r="H965" i="14"/>
  <c r="B966" i="14"/>
  <c r="H965" i="10"/>
  <c r="B966" i="10"/>
  <c r="K961" i="6" l="1"/>
  <c r="H955" i="12"/>
  <c r="H955" i="6"/>
  <c r="H955" i="13"/>
  <c r="H961" i="12"/>
  <c r="H961" i="6"/>
  <c r="K955" i="6"/>
  <c r="K963" i="9"/>
  <c r="K966" i="9" s="1"/>
  <c r="K955" i="13"/>
  <c r="K963" i="10"/>
  <c r="K966" i="10" s="1"/>
  <c r="B965" i="7"/>
  <c r="B967" i="7" s="1"/>
  <c r="H965" i="11"/>
  <c r="K967" i="11" s="1"/>
  <c r="K968" i="11" s="1"/>
  <c r="B965" i="15"/>
  <c r="B967" i="15" s="1"/>
  <c r="H961" i="13"/>
  <c r="H965" i="7"/>
  <c r="K967" i="7" s="1"/>
  <c r="K972" i="7" s="1"/>
  <c r="K963" i="11"/>
  <c r="K966" i="11" s="1"/>
  <c r="H965" i="8"/>
  <c r="H967" i="8" s="1"/>
  <c r="H965" i="12"/>
  <c r="H967" i="12" s="1"/>
  <c r="H972" i="12" s="1"/>
  <c r="K1005" i="12" s="1"/>
  <c r="H965" i="13"/>
  <c r="K967" i="13" s="1"/>
  <c r="K972" i="13" s="1"/>
  <c r="K961" i="13"/>
  <c r="B965" i="8"/>
  <c r="E967" i="8" s="1"/>
  <c r="K976" i="8" s="1"/>
  <c r="H965" i="6"/>
  <c r="K967" i="6" s="1"/>
  <c r="K968" i="6" s="1"/>
  <c r="H965" i="9"/>
  <c r="K967" i="9" s="1"/>
  <c r="B965" i="14"/>
  <c r="E967" i="14" s="1"/>
  <c r="K967" i="15"/>
  <c r="K968" i="15" s="1"/>
  <c r="B966" i="8"/>
  <c r="H972" i="15"/>
  <c r="K1005" i="15" s="1"/>
  <c r="B976" i="15"/>
  <c r="E976" i="15"/>
  <c r="H968" i="15"/>
  <c r="H967" i="14"/>
  <c r="K967" i="14"/>
  <c r="H967" i="10"/>
  <c r="K967" i="10"/>
  <c r="K963" i="6" l="1"/>
  <c r="K966" i="6" s="1"/>
  <c r="H963" i="12"/>
  <c r="H966" i="12" s="1"/>
  <c r="H963" i="6"/>
  <c r="H966" i="6" s="1"/>
  <c r="H963" i="13"/>
  <c r="H966" i="13" s="1"/>
  <c r="K963" i="13"/>
  <c r="K966" i="13" s="1"/>
  <c r="B965" i="9"/>
  <c r="B967" i="9" s="1"/>
  <c r="B968" i="9" s="1"/>
  <c r="B965" i="10"/>
  <c r="E967" i="10" s="1"/>
  <c r="E968" i="10" s="1"/>
  <c r="E967" i="7"/>
  <c r="K976" i="7" s="1"/>
  <c r="H967" i="11"/>
  <c r="H968" i="11" s="1"/>
  <c r="K972" i="11"/>
  <c r="E967" i="15"/>
  <c r="K976" i="15" s="1"/>
  <c r="K968" i="7"/>
  <c r="H967" i="7"/>
  <c r="H968" i="7" s="1"/>
  <c r="B965" i="11"/>
  <c r="B967" i="11" s="1"/>
  <c r="B968" i="11" s="1"/>
  <c r="K967" i="8"/>
  <c r="K968" i="8" s="1"/>
  <c r="B976" i="12"/>
  <c r="C989" i="12" s="1"/>
  <c r="H968" i="12"/>
  <c r="K967" i="12"/>
  <c r="K968" i="12" s="1"/>
  <c r="E976" i="12"/>
  <c r="F985" i="12" s="1"/>
  <c r="E998" i="12" s="1"/>
  <c r="K968" i="13"/>
  <c r="H967" i="13"/>
  <c r="H972" i="13" s="1"/>
  <c r="K1005" i="13" s="1"/>
  <c r="E972" i="8"/>
  <c r="E1005" i="8" s="1"/>
  <c r="E968" i="8"/>
  <c r="K972" i="6"/>
  <c r="H976" i="8"/>
  <c r="I980" i="8" s="1"/>
  <c r="B967" i="8"/>
  <c r="B972" i="8" s="1"/>
  <c r="H967" i="9"/>
  <c r="E976" i="9" s="1"/>
  <c r="H967" i="6"/>
  <c r="H968" i="6" s="1"/>
  <c r="K972" i="15"/>
  <c r="B967" i="14"/>
  <c r="B968" i="14" s="1"/>
  <c r="B968" i="7"/>
  <c r="B972" i="7"/>
  <c r="B972" i="15"/>
  <c r="B968" i="15"/>
  <c r="E972" i="14"/>
  <c r="E1005" i="14" s="1"/>
  <c r="K976" i="14"/>
  <c r="H976" i="14"/>
  <c r="E968" i="14"/>
  <c r="F986" i="15"/>
  <c r="F988" i="15"/>
  <c r="F985" i="15"/>
  <c r="E998" i="15" s="1"/>
  <c r="F980" i="15"/>
  <c r="F983" i="15"/>
  <c r="F987" i="15"/>
  <c r="F979" i="15"/>
  <c r="F981" i="15"/>
  <c r="E992" i="15" s="1"/>
  <c r="F984" i="15"/>
  <c r="E996" i="15" s="1"/>
  <c r="E997" i="15" s="1"/>
  <c r="F989" i="15"/>
  <c r="F978" i="15"/>
  <c r="E999" i="15" s="1"/>
  <c r="E1000" i="15" s="1"/>
  <c r="F982" i="15"/>
  <c r="F990" i="15"/>
  <c r="C990" i="15"/>
  <c r="C989" i="15"/>
  <c r="C988" i="15"/>
  <c r="C987" i="15"/>
  <c r="C986" i="15"/>
  <c r="C985" i="15"/>
  <c r="B998" i="15" s="1"/>
  <c r="C984" i="15"/>
  <c r="B996" i="15" s="1"/>
  <c r="B997" i="15" s="1"/>
  <c r="C983" i="15"/>
  <c r="C982" i="15"/>
  <c r="C981" i="15"/>
  <c r="B992" i="15" s="1"/>
  <c r="C980" i="15"/>
  <c r="C979" i="15"/>
  <c r="C978" i="15"/>
  <c r="B999" i="15" s="1"/>
  <c r="B1000" i="15" s="1"/>
  <c r="K972" i="14"/>
  <c r="K968" i="14"/>
  <c r="E976" i="14"/>
  <c r="H968" i="14"/>
  <c r="H972" i="14"/>
  <c r="K1005" i="14" s="1"/>
  <c r="B976" i="14"/>
  <c r="K972" i="9"/>
  <c r="K968" i="9"/>
  <c r="K972" i="10"/>
  <c r="K968" i="10"/>
  <c r="E976" i="10"/>
  <c r="H968" i="10"/>
  <c r="H972" i="10"/>
  <c r="K1005" i="10" s="1"/>
  <c r="B976" i="10"/>
  <c r="L990" i="8"/>
  <c r="L989" i="8"/>
  <c r="L988" i="8"/>
  <c r="L987" i="8"/>
  <c r="L986" i="8"/>
  <c r="L985" i="8"/>
  <c r="K998" i="8" s="1"/>
  <c r="L984" i="8"/>
  <c r="K996" i="8" s="1"/>
  <c r="K997" i="8" s="1"/>
  <c r="L983" i="8"/>
  <c r="L982" i="8"/>
  <c r="L981" i="8"/>
  <c r="K992" i="8" s="1"/>
  <c r="L980" i="8"/>
  <c r="L979" i="8"/>
  <c r="L978" i="8"/>
  <c r="K999" i="8" s="1"/>
  <c r="K1000" i="8" s="1"/>
  <c r="B976" i="8"/>
  <c r="E976" i="8"/>
  <c r="H968" i="8"/>
  <c r="H972" i="8"/>
  <c r="K1005" i="8" s="1"/>
  <c r="B965" i="12" l="1"/>
  <c r="B967" i="12" s="1"/>
  <c r="B972" i="12" s="1"/>
  <c r="B965" i="6"/>
  <c r="B967" i="6" s="1"/>
  <c r="B968" i="6" s="1"/>
  <c r="B965" i="13"/>
  <c r="B967" i="13" s="1"/>
  <c r="B968" i="13" s="1"/>
  <c r="B972" i="9"/>
  <c r="E967" i="9"/>
  <c r="H976" i="9" s="1"/>
  <c r="I984" i="9" s="1"/>
  <c r="H996" i="9" s="1"/>
  <c r="H997" i="9" s="1"/>
  <c r="B967" i="10"/>
  <c r="B972" i="10" s="1"/>
  <c r="H976" i="10"/>
  <c r="I988" i="10" s="1"/>
  <c r="K976" i="10"/>
  <c r="L985" i="10" s="1"/>
  <c r="K998" i="10" s="1"/>
  <c r="E972" i="10"/>
  <c r="E1005" i="10" s="1"/>
  <c r="E968" i="7"/>
  <c r="E972" i="7"/>
  <c r="E1005" i="7" s="1"/>
  <c r="H976" i="7"/>
  <c r="I988" i="7" s="1"/>
  <c r="E976" i="11"/>
  <c r="F988" i="11" s="1"/>
  <c r="H972" i="11"/>
  <c r="K1005" i="11" s="1"/>
  <c r="B976" i="11"/>
  <c r="C989" i="11" s="1"/>
  <c r="H976" i="15"/>
  <c r="I978" i="15" s="1"/>
  <c r="H999" i="15" s="1"/>
  <c r="H1000" i="15" s="1"/>
  <c r="E972" i="15"/>
  <c r="E1005" i="15" s="1"/>
  <c r="E968" i="15"/>
  <c r="B976" i="7"/>
  <c r="C988" i="7" s="1"/>
  <c r="H972" i="7"/>
  <c r="K1005" i="7" s="1"/>
  <c r="E976" i="7"/>
  <c r="F981" i="7" s="1"/>
  <c r="E992" i="7" s="1"/>
  <c r="B972" i="11"/>
  <c r="K972" i="8"/>
  <c r="E967" i="11"/>
  <c r="E968" i="11" s="1"/>
  <c r="C986" i="12"/>
  <c r="C978" i="12"/>
  <c r="B999" i="12" s="1"/>
  <c r="B1000" i="12" s="1"/>
  <c r="F984" i="12"/>
  <c r="E996" i="12" s="1"/>
  <c r="E997" i="12" s="1"/>
  <c r="F987" i="12"/>
  <c r="F986" i="12"/>
  <c r="F979" i="12"/>
  <c r="F989" i="12"/>
  <c r="F978" i="12"/>
  <c r="E999" i="12" s="1"/>
  <c r="E1000" i="12" s="1"/>
  <c r="F981" i="12"/>
  <c r="E992" i="12" s="1"/>
  <c r="C982" i="12"/>
  <c r="C990" i="12"/>
  <c r="K972" i="12"/>
  <c r="C979" i="12"/>
  <c r="C983" i="12"/>
  <c r="C987" i="12"/>
  <c r="C980" i="12"/>
  <c r="C984" i="12"/>
  <c r="B996" i="12" s="1"/>
  <c r="B997" i="12" s="1"/>
  <c r="C988" i="12"/>
  <c r="B1001" i="12" s="1"/>
  <c r="F980" i="12"/>
  <c r="F988" i="12"/>
  <c r="F983" i="12"/>
  <c r="C981" i="12"/>
  <c r="B992" i="12" s="1"/>
  <c r="C985" i="12"/>
  <c r="B998" i="12" s="1"/>
  <c r="F982" i="12"/>
  <c r="F990" i="12"/>
  <c r="E976" i="13"/>
  <c r="F989" i="13" s="1"/>
  <c r="B976" i="13"/>
  <c r="C990" i="13" s="1"/>
  <c r="H968" i="13"/>
  <c r="I987" i="8"/>
  <c r="I986" i="8"/>
  <c r="I989" i="8"/>
  <c r="I984" i="8"/>
  <c r="H996" i="8" s="1"/>
  <c r="H997" i="8" s="1"/>
  <c r="I979" i="8"/>
  <c r="I982" i="8"/>
  <c r="I981" i="8"/>
  <c r="H992" i="8" s="1"/>
  <c r="I978" i="8"/>
  <c r="H999" i="8" s="1"/>
  <c r="H1000" i="8" s="1"/>
  <c r="I983" i="8"/>
  <c r="I990" i="8"/>
  <c r="I988" i="8"/>
  <c r="I985" i="8"/>
  <c r="H998" i="8" s="1"/>
  <c r="H968" i="9"/>
  <c r="B968" i="8"/>
  <c r="H972" i="9"/>
  <c r="K1005" i="9" s="1"/>
  <c r="B976" i="9"/>
  <c r="C983" i="9" s="1"/>
  <c r="H972" i="6"/>
  <c r="K1005" i="6" s="1"/>
  <c r="B976" i="6"/>
  <c r="B993" i="15" s="1"/>
  <c r="B994" i="15" s="1"/>
  <c r="B995" i="15" s="1"/>
  <c r="E976" i="6"/>
  <c r="E993" i="15" s="1"/>
  <c r="E994" i="15" s="1"/>
  <c r="E995" i="15" s="1"/>
  <c r="B972" i="14"/>
  <c r="L985" i="15"/>
  <c r="K998" i="15" s="1"/>
  <c r="L986" i="15"/>
  <c r="L990" i="15"/>
  <c r="L983" i="15"/>
  <c r="L978" i="15"/>
  <c r="K999" i="15" s="1"/>
  <c r="K1000" i="15" s="1"/>
  <c r="L980" i="15"/>
  <c r="L989" i="15"/>
  <c r="L981" i="15"/>
  <c r="K992" i="15" s="1"/>
  <c r="L984" i="15"/>
  <c r="K996" i="15" s="1"/>
  <c r="K997" i="15" s="1"/>
  <c r="L988" i="15"/>
  <c r="L987" i="15"/>
  <c r="L979" i="15"/>
  <c r="L982" i="15"/>
  <c r="L990" i="7"/>
  <c r="L986" i="7"/>
  <c r="L982" i="7"/>
  <c r="L978" i="7"/>
  <c r="K999" i="7" s="1"/>
  <c r="K1000" i="7" s="1"/>
  <c r="L989" i="7"/>
  <c r="L985" i="7"/>
  <c r="K998" i="7" s="1"/>
  <c r="L981" i="7"/>
  <c r="K992" i="7" s="1"/>
  <c r="L988" i="7"/>
  <c r="L984" i="7"/>
  <c r="K996" i="7" s="1"/>
  <c r="K997" i="7" s="1"/>
  <c r="L980" i="7"/>
  <c r="L987" i="7"/>
  <c r="L983" i="7"/>
  <c r="L979" i="7"/>
  <c r="I986" i="14"/>
  <c r="I979" i="14"/>
  <c r="I985" i="14"/>
  <c r="H998" i="14" s="1"/>
  <c r="I980" i="14"/>
  <c r="I984" i="14"/>
  <c r="H996" i="14" s="1"/>
  <c r="H997" i="14" s="1"/>
  <c r="I978" i="14"/>
  <c r="H999" i="14" s="1"/>
  <c r="H1000" i="14" s="1"/>
  <c r="I989" i="14"/>
  <c r="I988" i="14"/>
  <c r="I990" i="14"/>
  <c r="I982" i="14"/>
  <c r="I983" i="14"/>
  <c r="I987" i="14"/>
  <c r="I981" i="14"/>
  <c r="H992" i="14" s="1"/>
  <c r="L990" i="14"/>
  <c r="L986" i="14"/>
  <c r="L982" i="14"/>
  <c r="L978" i="14"/>
  <c r="K999" i="14" s="1"/>
  <c r="K1000" i="14" s="1"/>
  <c r="L987" i="14"/>
  <c r="L989" i="14"/>
  <c r="L985" i="14"/>
  <c r="K998" i="14" s="1"/>
  <c r="L981" i="14"/>
  <c r="K992" i="14" s="1"/>
  <c r="L988" i="14"/>
  <c r="L984" i="14"/>
  <c r="K996" i="14" s="1"/>
  <c r="K997" i="14" s="1"/>
  <c r="L980" i="14"/>
  <c r="L983" i="14"/>
  <c r="L979" i="14"/>
  <c r="B1001" i="15"/>
  <c r="E1001" i="15"/>
  <c r="F990" i="14"/>
  <c r="F989" i="14"/>
  <c r="F988" i="14"/>
  <c r="F987" i="14"/>
  <c r="F986" i="14"/>
  <c r="F985" i="14"/>
  <c r="E998" i="14" s="1"/>
  <c r="F984" i="14"/>
  <c r="E996" i="14" s="1"/>
  <c r="E997" i="14" s="1"/>
  <c r="F983" i="14"/>
  <c r="F982" i="14"/>
  <c r="F981" i="14"/>
  <c r="E992" i="14" s="1"/>
  <c r="F979" i="14"/>
  <c r="F978" i="14"/>
  <c r="E999" i="14" s="1"/>
  <c r="E1000" i="14" s="1"/>
  <c r="F980" i="14"/>
  <c r="C980" i="14"/>
  <c r="C979" i="14"/>
  <c r="C978" i="14"/>
  <c r="B999" i="14" s="1"/>
  <c r="B1000" i="14" s="1"/>
  <c r="C990" i="14"/>
  <c r="C985" i="14"/>
  <c r="B998" i="14" s="1"/>
  <c r="C982" i="14"/>
  <c r="C984" i="14"/>
  <c r="B996" i="14" s="1"/>
  <c r="B997" i="14" s="1"/>
  <c r="C987" i="14"/>
  <c r="C983" i="14"/>
  <c r="C988" i="14"/>
  <c r="C986" i="14"/>
  <c r="C989" i="14"/>
  <c r="C981" i="14"/>
  <c r="B992" i="14" s="1"/>
  <c r="F987" i="9"/>
  <c r="F983" i="9"/>
  <c r="F979" i="9"/>
  <c r="F990" i="9"/>
  <c r="F986" i="9"/>
  <c r="F982" i="9"/>
  <c r="F978" i="9"/>
  <c r="E999" i="9" s="1"/>
  <c r="E1000" i="9" s="1"/>
  <c r="F988" i="9"/>
  <c r="F980" i="9"/>
  <c r="F989" i="9"/>
  <c r="F985" i="9"/>
  <c r="E998" i="9" s="1"/>
  <c r="F981" i="9"/>
  <c r="E992" i="9" s="1"/>
  <c r="F984" i="9"/>
  <c r="E996" i="9" s="1"/>
  <c r="E997" i="9" s="1"/>
  <c r="C980" i="10"/>
  <c r="C979" i="10"/>
  <c r="C978" i="10"/>
  <c r="B999" i="10" s="1"/>
  <c r="B1000" i="10" s="1"/>
  <c r="C990" i="10"/>
  <c r="C985" i="10"/>
  <c r="B998" i="10" s="1"/>
  <c r="C982" i="10"/>
  <c r="C984" i="10"/>
  <c r="B996" i="10" s="1"/>
  <c r="B997" i="10" s="1"/>
  <c r="C987" i="10"/>
  <c r="C983" i="10"/>
  <c r="C988" i="10"/>
  <c r="C981" i="10"/>
  <c r="B992" i="10" s="1"/>
  <c r="C989" i="10"/>
  <c r="C986" i="10"/>
  <c r="F990" i="10"/>
  <c r="F989" i="10"/>
  <c r="F988" i="10"/>
  <c r="F987" i="10"/>
  <c r="F986" i="10"/>
  <c r="F985" i="10"/>
  <c r="E998" i="10" s="1"/>
  <c r="F984" i="10"/>
  <c r="E996" i="10" s="1"/>
  <c r="E997" i="10" s="1"/>
  <c r="F983" i="10"/>
  <c r="F982" i="10"/>
  <c r="F981" i="10"/>
  <c r="E992" i="10" s="1"/>
  <c r="F979" i="10"/>
  <c r="F980" i="10"/>
  <c r="F978" i="10"/>
  <c r="E999" i="10" s="1"/>
  <c r="E1000" i="10" s="1"/>
  <c r="K1001" i="8"/>
  <c r="C990" i="8"/>
  <c r="C987" i="8"/>
  <c r="C982" i="8"/>
  <c r="C979" i="8"/>
  <c r="C986" i="8"/>
  <c r="C983" i="8"/>
  <c r="C989" i="8"/>
  <c r="C985" i="8"/>
  <c r="B998" i="8" s="1"/>
  <c r="C978" i="8"/>
  <c r="B999" i="8" s="1"/>
  <c r="B1000" i="8" s="1"/>
  <c r="C984" i="8"/>
  <c r="B996" i="8" s="1"/>
  <c r="B997" i="8" s="1"/>
  <c r="C981" i="8"/>
  <c r="B992" i="8" s="1"/>
  <c r="C988" i="8"/>
  <c r="C980" i="8"/>
  <c r="F990" i="8"/>
  <c r="F989" i="8"/>
  <c r="F988" i="8"/>
  <c r="F987" i="8"/>
  <c r="F986" i="8"/>
  <c r="F985" i="8"/>
  <c r="E998" i="8" s="1"/>
  <c r="F984" i="8"/>
  <c r="E996" i="8" s="1"/>
  <c r="E997" i="8" s="1"/>
  <c r="F983" i="8"/>
  <c r="F982" i="8"/>
  <c r="F981" i="8"/>
  <c r="E992" i="8" s="1"/>
  <c r="F980" i="8"/>
  <c r="F979" i="8"/>
  <c r="F978" i="8"/>
  <c r="E999" i="8" s="1"/>
  <c r="E1000" i="8" s="1"/>
  <c r="E972" i="9" l="1"/>
  <c r="E1005" i="9" s="1"/>
  <c r="E967" i="12"/>
  <c r="E972" i="12" s="1"/>
  <c r="E1005" i="12" s="1"/>
  <c r="B968" i="12"/>
  <c r="B972" i="6"/>
  <c r="E967" i="6"/>
  <c r="E972" i="6" s="1"/>
  <c r="E1005" i="6" s="1"/>
  <c r="B972" i="13"/>
  <c r="E967" i="13"/>
  <c r="H976" i="13" s="1"/>
  <c r="I990" i="13" s="1"/>
  <c r="E968" i="9"/>
  <c r="I986" i="9"/>
  <c r="I979" i="9"/>
  <c r="I978" i="9"/>
  <c r="H999" i="9" s="1"/>
  <c r="H1000" i="9" s="1"/>
  <c r="I981" i="9"/>
  <c r="H992" i="9" s="1"/>
  <c r="K976" i="9"/>
  <c r="L988" i="9" s="1"/>
  <c r="I985" i="9"/>
  <c r="H998" i="9" s="1"/>
  <c r="I989" i="9"/>
  <c r="I988" i="9"/>
  <c r="I990" i="9"/>
  <c r="I982" i="9"/>
  <c r="I983" i="9"/>
  <c r="I980" i="9"/>
  <c r="I987" i="9"/>
  <c r="I987" i="10"/>
  <c r="B968" i="10"/>
  <c r="I990" i="10"/>
  <c r="L990" i="10"/>
  <c r="L987" i="10"/>
  <c r="L986" i="10"/>
  <c r="L983" i="10"/>
  <c r="I978" i="10"/>
  <c r="H999" i="10" s="1"/>
  <c r="H1000" i="10" s="1"/>
  <c r="I981" i="10"/>
  <c r="H992" i="10" s="1"/>
  <c r="I979" i="10"/>
  <c r="I986" i="10"/>
  <c r="I982" i="10"/>
  <c r="L978" i="10"/>
  <c r="K999" i="10" s="1"/>
  <c r="K1000" i="10" s="1"/>
  <c r="I984" i="10"/>
  <c r="H996" i="10" s="1"/>
  <c r="H997" i="10" s="1"/>
  <c r="I989" i="10"/>
  <c r="I985" i="10"/>
  <c r="H998" i="10" s="1"/>
  <c r="I980" i="10"/>
  <c r="I983" i="10"/>
  <c r="L982" i="10"/>
  <c r="L988" i="10"/>
  <c r="L981" i="10"/>
  <c r="K992" i="10" s="1"/>
  <c r="L979" i="10"/>
  <c r="L984" i="10"/>
  <c r="K996" i="10" s="1"/>
  <c r="K997" i="10" s="1"/>
  <c r="L989" i="10"/>
  <c r="L980" i="10"/>
  <c r="I980" i="7"/>
  <c r="I978" i="7"/>
  <c r="H999" i="7" s="1"/>
  <c r="H1000" i="7" s="1"/>
  <c r="I984" i="7"/>
  <c r="H996" i="7" s="1"/>
  <c r="H997" i="7" s="1"/>
  <c r="I987" i="7"/>
  <c r="I985" i="7"/>
  <c r="H998" i="7" s="1"/>
  <c r="I986" i="7"/>
  <c r="I981" i="7"/>
  <c r="H992" i="7" s="1"/>
  <c r="I990" i="7"/>
  <c r="I982" i="7"/>
  <c r="I983" i="7"/>
  <c r="I979" i="7"/>
  <c r="I989" i="7"/>
  <c r="C982" i="11"/>
  <c r="C984" i="11"/>
  <c r="B996" i="11" s="1"/>
  <c r="B997" i="11" s="1"/>
  <c r="C987" i="11"/>
  <c r="F978" i="11"/>
  <c r="E999" i="11" s="1"/>
  <c r="E1000" i="11" s="1"/>
  <c r="C980" i="11"/>
  <c r="C983" i="11"/>
  <c r="F985" i="11"/>
  <c r="E998" i="11" s="1"/>
  <c r="F982" i="11"/>
  <c r="C985" i="11"/>
  <c r="B998" i="11" s="1"/>
  <c r="C986" i="11"/>
  <c r="C981" i="11"/>
  <c r="B992" i="11" s="1"/>
  <c r="C978" i="11"/>
  <c r="B999" i="11" s="1"/>
  <c r="B1000" i="11" s="1"/>
  <c r="C988" i="11"/>
  <c r="C979" i="11"/>
  <c r="C990" i="11"/>
  <c r="F986" i="11"/>
  <c r="F987" i="11"/>
  <c r="F980" i="11"/>
  <c r="F990" i="11"/>
  <c r="F984" i="11"/>
  <c r="E996" i="11" s="1"/>
  <c r="E997" i="11" s="1"/>
  <c r="F981" i="11"/>
  <c r="E992" i="11" s="1"/>
  <c r="F989" i="11"/>
  <c r="F979" i="11"/>
  <c r="F983" i="11"/>
  <c r="I988" i="15"/>
  <c r="H1001" i="15" s="1"/>
  <c r="I981" i="15"/>
  <c r="H992" i="15" s="1"/>
  <c r="I990" i="15"/>
  <c r="C981" i="7"/>
  <c r="B992" i="7" s="1"/>
  <c r="I980" i="15"/>
  <c r="I982" i="15"/>
  <c r="I984" i="15"/>
  <c r="H996" i="15" s="1"/>
  <c r="H997" i="15" s="1"/>
  <c r="I987" i="15"/>
  <c r="I985" i="15"/>
  <c r="H998" i="15" s="1"/>
  <c r="I989" i="15"/>
  <c r="I979" i="15"/>
  <c r="I986" i="15"/>
  <c r="I983" i="15"/>
  <c r="C986" i="7"/>
  <c r="C978" i="7"/>
  <c r="B999" i="7" s="1"/>
  <c r="B1000" i="7" s="1"/>
  <c r="C985" i="7"/>
  <c r="B998" i="7" s="1"/>
  <c r="C983" i="7"/>
  <c r="C982" i="7"/>
  <c r="C980" i="7"/>
  <c r="C987" i="7"/>
  <c r="C990" i="7"/>
  <c r="C989" i="7"/>
  <c r="C979" i="7"/>
  <c r="C984" i="7"/>
  <c r="B996" i="7" s="1"/>
  <c r="B997" i="7" s="1"/>
  <c r="F984" i="7"/>
  <c r="E996" i="7" s="1"/>
  <c r="E997" i="7" s="1"/>
  <c r="F990" i="7"/>
  <c r="F980" i="7"/>
  <c r="F982" i="7"/>
  <c r="F986" i="7"/>
  <c r="F978" i="7"/>
  <c r="E999" i="7" s="1"/>
  <c r="E1000" i="7" s="1"/>
  <c r="F983" i="7"/>
  <c r="F979" i="7"/>
  <c r="F987" i="7"/>
  <c r="F989" i="7"/>
  <c r="F985" i="7"/>
  <c r="E998" i="7" s="1"/>
  <c r="F988" i="7"/>
  <c r="E972" i="11"/>
  <c r="E1005" i="11" s="1"/>
  <c r="K976" i="11"/>
  <c r="H976" i="11"/>
  <c r="E1001" i="12"/>
  <c r="F978" i="13"/>
  <c r="E999" i="13" s="1"/>
  <c r="E1000" i="13" s="1"/>
  <c r="F983" i="13"/>
  <c r="K1001" i="7"/>
  <c r="F987" i="13"/>
  <c r="F981" i="13"/>
  <c r="E992" i="13" s="1"/>
  <c r="F985" i="13"/>
  <c r="E998" i="13" s="1"/>
  <c r="F979" i="13"/>
  <c r="F984" i="13"/>
  <c r="E996" i="13" s="1"/>
  <c r="E997" i="13" s="1"/>
  <c r="C984" i="13"/>
  <c r="B996" i="13" s="1"/>
  <c r="B997" i="13" s="1"/>
  <c r="C980" i="13"/>
  <c r="C987" i="13"/>
  <c r="C983" i="13"/>
  <c r="F982" i="13"/>
  <c r="C985" i="13"/>
  <c r="B998" i="13" s="1"/>
  <c r="F980" i="13"/>
  <c r="C989" i="13"/>
  <c r="C982" i="13"/>
  <c r="F986" i="13"/>
  <c r="F988" i="13"/>
  <c r="F990" i="13"/>
  <c r="C986" i="13"/>
  <c r="C981" i="13"/>
  <c r="B992" i="13" s="1"/>
  <c r="C979" i="13"/>
  <c r="C988" i="13"/>
  <c r="C978" i="13"/>
  <c r="B999" i="13" s="1"/>
  <c r="B1000" i="13" s="1"/>
  <c r="C979" i="9"/>
  <c r="B993" i="6"/>
  <c r="B994" i="6" s="1"/>
  <c r="C988" i="6"/>
  <c r="B993" i="8"/>
  <c r="B994" i="8" s="1"/>
  <c r="B995" i="8" s="1"/>
  <c r="B993" i="9"/>
  <c r="B994" i="9" s="1"/>
  <c r="C982" i="6"/>
  <c r="H1001" i="8"/>
  <c r="C978" i="9"/>
  <c r="B999" i="9" s="1"/>
  <c r="B1000" i="9" s="1"/>
  <c r="C985" i="9"/>
  <c r="B998" i="9" s="1"/>
  <c r="C982" i="9"/>
  <c r="C988" i="9"/>
  <c r="C990" i="9"/>
  <c r="C984" i="9"/>
  <c r="B996" i="9" s="1"/>
  <c r="B997" i="9" s="1"/>
  <c r="C981" i="9"/>
  <c r="B992" i="9" s="1"/>
  <c r="C989" i="9"/>
  <c r="C986" i="9"/>
  <c r="C987" i="9"/>
  <c r="C980" i="9"/>
  <c r="F990" i="6"/>
  <c r="E993" i="8"/>
  <c r="E994" i="8" s="1"/>
  <c r="E995" i="8" s="1"/>
  <c r="E993" i="10"/>
  <c r="E994" i="10" s="1"/>
  <c r="E995" i="10" s="1"/>
  <c r="F984" i="6"/>
  <c r="E996" i="6" s="1"/>
  <c r="E997" i="6" s="1"/>
  <c r="F980" i="6"/>
  <c r="E993" i="12"/>
  <c r="E994" i="12" s="1"/>
  <c r="E995" i="12" s="1"/>
  <c r="E993" i="13"/>
  <c r="E994" i="13" s="1"/>
  <c r="F985" i="6"/>
  <c r="E998" i="6" s="1"/>
  <c r="E993" i="14"/>
  <c r="E994" i="14" s="1"/>
  <c r="E995" i="14" s="1"/>
  <c r="F978" i="6"/>
  <c r="E999" i="6" s="1"/>
  <c r="E1000" i="6" s="1"/>
  <c r="E993" i="7"/>
  <c r="E994" i="7" s="1"/>
  <c r="E995" i="7" s="1"/>
  <c r="F989" i="6"/>
  <c r="E993" i="6"/>
  <c r="E994" i="6" s="1"/>
  <c r="B993" i="12"/>
  <c r="B994" i="12" s="1"/>
  <c r="B995" i="12" s="1"/>
  <c r="B1003" i="12" s="1"/>
  <c r="B1006" i="12" s="1"/>
  <c r="C989" i="6"/>
  <c r="C984" i="6"/>
  <c r="B996" i="6" s="1"/>
  <c r="B997" i="6" s="1"/>
  <c r="C983" i="6"/>
  <c r="C981" i="6"/>
  <c r="B992" i="6" s="1"/>
  <c r="C986" i="6"/>
  <c r="C979" i="6"/>
  <c r="B993" i="13"/>
  <c r="B994" i="13" s="1"/>
  <c r="C985" i="6"/>
  <c r="B998" i="6" s="1"/>
  <c r="B993" i="7"/>
  <c r="B994" i="7" s="1"/>
  <c r="C980" i="6"/>
  <c r="B993" i="10"/>
  <c r="B994" i="10" s="1"/>
  <c r="B995" i="10" s="1"/>
  <c r="C978" i="6"/>
  <c r="B999" i="6" s="1"/>
  <c r="B1000" i="6" s="1"/>
  <c r="B993" i="14"/>
  <c r="B994" i="14" s="1"/>
  <c r="B995" i="14" s="1"/>
  <c r="C987" i="6"/>
  <c r="B993" i="11"/>
  <c r="B994" i="11" s="1"/>
  <c r="C990" i="6"/>
  <c r="F987" i="6"/>
  <c r="F986" i="6"/>
  <c r="E993" i="11"/>
  <c r="E994" i="11" s="1"/>
  <c r="E993" i="9"/>
  <c r="E994" i="9" s="1"/>
  <c r="E995" i="9" s="1"/>
  <c r="F981" i="6"/>
  <c r="E992" i="6" s="1"/>
  <c r="F979" i="6"/>
  <c r="F982" i="6"/>
  <c r="F988" i="6"/>
  <c r="F983" i="6"/>
  <c r="K1001" i="14"/>
  <c r="K1001" i="15"/>
  <c r="H1001" i="14"/>
  <c r="B1003" i="15"/>
  <c r="B1006" i="15" s="1"/>
  <c r="E1003" i="15"/>
  <c r="E1006" i="15" s="1"/>
  <c r="B1001" i="14"/>
  <c r="E1001" i="14"/>
  <c r="E1001" i="9"/>
  <c r="B1001" i="10"/>
  <c r="E1001" i="8"/>
  <c r="E1001" i="10"/>
  <c r="B1001" i="8"/>
  <c r="K976" i="12" l="1"/>
  <c r="L981" i="12" s="1"/>
  <c r="K992" i="12" s="1"/>
  <c r="E972" i="13"/>
  <c r="E1005" i="13" s="1"/>
  <c r="H976" i="12"/>
  <c r="I988" i="12" s="1"/>
  <c r="E968" i="12"/>
  <c r="E968" i="6"/>
  <c r="I978" i="13"/>
  <c r="H999" i="13" s="1"/>
  <c r="H1000" i="13" s="1"/>
  <c r="I980" i="13"/>
  <c r="I985" i="13"/>
  <c r="H998" i="13" s="1"/>
  <c r="I981" i="13"/>
  <c r="H992" i="13" s="1"/>
  <c r="I989" i="13"/>
  <c r="I986" i="13"/>
  <c r="I984" i="13"/>
  <c r="H996" i="13" s="1"/>
  <c r="H997" i="13" s="1"/>
  <c r="K976" i="6"/>
  <c r="K993" i="9" s="1"/>
  <c r="K994" i="9" s="1"/>
  <c r="H976" i="6"/>
  <c r="I981" i="6" s="1"/>
  <c r="H992" i="6" s="1"/>
  <c r="I982" i="13"/>
  <c r="I983" i="13"/>
  <c r="I987" i="13"/>
  <c r="K976" i="13"/>
  <c r="L987" i="13" s="1"/>
  <c r="I988" i="13"/>
  <c r="I979" i="13"/>
  <c r="E968" i="13"/>
  <c r="L987" i="9"/>
  <c r="L985" i="9"/>
  <c r="K998" i="9" s="1"/>
  <c r="L980" i="9"/>
  <c r="L986" i="9"/>
  <c r="L981" i="9"/>
  <c r="K992" i="9" s="1"/>
  <c r="L982" i="9"/>
  <c r="L989" i="9"/>
  <c r="L978" i="9"/>
  <c r="K999" i="9" s="1"/>
  <c r="K1000" i="9" s="1"/>
  <c r="L990" i="9"/>
  <c r="L979" i="9"/>
  <c r="L983" i="9"/>
  <c r="L984" i="9"/>
  <c r="K996" i="9" s="1"/>
  <c r="K997" i="9" s="1"/>
  <c r="H1001" i="9"/>
  <c r="K1001" i="10"/>
  <c r="H1001" i="7"/>
  <c r="H1001" i="10"/>
  <c r="E1001" i="11"/>
  <c r="B995" i="11"/>
  <c r="B1001" i="11"/>
  <c r="E995" i="11"/>
  <c r="B995" i="7"/>
  <c r="B1001" i="7"/>
  <c r="E995" i="6"/>
  <c r="E1001" i="7"/>
  <c r="E1003" i="7" s="1"/>
  <c r="E1006" i="7" s="1"/>
  <c r="I987" i="11"/>
  <c r="I979" i="11"/>
  <c r="I988" i="11"/>
  <c r="I984" i="11"/>
  <c r="H996" i="11" s="1"/>
  <c r="H997" i="11" s="1"/>
  <c r="I982" i="11"/>
  <c r="I978" i="11"/>
  <c r="H999" i="11" s="1"/>
  <c r="H1000" i="11" s="1"/>
  <c r="I981" i="11"/>
  <c r="H992" i="11" s="1"/>
  <c r="I980" i="11"/>
  <c r="I983" i="11"/>
  <c r="I990" i="11"/>
  <c r="I986" i="11"/>
  <c r="I989" i="11"/>
  <c r="I985" i="11"/>
  <c r="H998" i="11" s="1"/>
  <c r="L989" i="11"/>
  <c r="L984" i="11"/>
  <c r="K996" i="11" s="1"/>
  <c r="K997" i="11" s="1"/>
  <c r="L990" i="11"/>
  <c r="L986" i="11"/>
  <c r="L980" i="11"/>
  <c r="L982" i="11"/>
  <c r="L983" i="11"/>
  <c r="L978" i="11"/>
  <c r="K999" i="11" s="1"/>
  <c r="K1000" i="11" s="1"/>
  <c r="L988" i="11"/>
  <c r="L981" i="11"/>
  <c r="K992" i="11" s="1"/>
  <c r="L985" i="11"/>
  <c r="K998" i="11" s="1"/>
  <c r="L979" i="11"/>
  <c r="L987" i="11"/>
  <c r="E1003" i="12"/>
  <c r="E1006" i="12" s="1"/>
  <c r="E1001" i="13"/>
  <c r="E995" i="13"/>
  <c r="B995" i="13"/>
  <c r="B1001" i="13"/>
  <c r="B995" i="9"/>
  <c r="B995" i="6"/>
  <c r="B1001" i="9"/>
  <c r="B1001" i="6"/>
  <c r="E1001" i="6"/>
  <c r="B1003" i="14"/>
  <c r="B1006" i="14" s="1"/>
  <c r="B1003" i="8"/>
  <c r="B1006" i="8" s="1"/>
  <c r="E1003" i="8"/>
  <c r="E1006" i="8" s="1"/>
  <c r="B1003" i="10"/>
  <c r="B1006" i="10" s="1"/>
  <c r="E1003" i="10"/>
  <c r="E1006" i="10" s="1"/>
  <c r="E1003" i="14"/>
  <c r="E1006" i="14" s="1"/>
  <c r="E1003" i="9"/>
  <c r="E1006" i="9" s="1"/>
  <c r="H1005" i="15"/>
  <c r="K1007" i="15" s="1"/>
  <c r="I990" i="12" l="1"/>
  <c r="L989" i="12"/>
  <c r="L984" i="12"/>
  <c r="K996" i="12" s="1"/>
  <c r="K997" i="12" s="1"/>
  <c r="L987" i="12"/>
  <c r="L978" i="12"/>
  <c r="K999" i="12" s="1"/>
  <c r="K1000" i="12" s="1"/>
  <c r="L983" i="12"/>
  <c r="L990" i="12"/>
  <c r="L988" i="12"/>
  <c r="L986" i="12"/>
  <c r="L985" i="12"/>
  <c r="K998" i="12" s="1"/>
  <c r="L980" i="12"/>
  <c r="L979" i="12"/>
  <c r="L982" i="12"/>
  <c r="I989" i="12"/>
  <c r="I980" i="12"/>
  <c r="I982" i="12"/>
  <c r="I985" i="12"/>
  <c r="H998" i="12" s="1"/>
  <c r="I981" i="12"/>
  <c r="H992" i="12" s="1"/>
  <c r="I986" i="12"/>
  <c r="I983" i="12"/>
  <c r="I979" i="12"/>
  <c r="I987" i="12"/>
  <c r="I984" i="12"/>
  <c r="H996" i="12" s="1"/>
  <c r="H997" i="12" s="1"/>
  <c r="I978" i="12"/>
  <c r="H999" i="12" s="1"/>
  <c r="H1000" i="12" s="1"/>
  <c r="L990" i="6"/>
  <c r="L982" i="6"/>
  <c r="L979" i="6"/>
  <c r="K993" i="8"/>
  <c r="K994" i="8" s="1"/>
  <c r="K995" i="8" s="1"/>
  <c r="K1003" i="8" s="1"/>
  <c r="K1006" i="8" s="1"/>
  <c r="L986" i="6"/>
  <c r="L989" i="6"/>
  <c r="K993" i="7"/>
  <c r="K994" i="7" s="1"/>
  <c r="K995" i="7" s="1"/>
  <c r="K1003" i="7" s="1"/>
  <c r="K1006" i="7" s="1"/>
  <c r="L988" i="6"/>
  <c r="L985" i="6"/>
  <c r="K998" i="6" s="1"/>
  <c r="K993" i="10"/>
  <c r="K994" i="10" s="1"/>
  <c r="K995" i="10" s="1"/>
  <c r="K1003" i="10" s="1"/>
  <c r="K1006" i="10" s="1"/>
  <c r="L980" i="6"/>
  <c r="K993" i="14"/>
  <c r="K994" i="14" s="1"/>
  <c r="K995" i="14" s="1"/>
  <c r="K1003" i="14" s="1"/>
  <c r="K1006" i="14" s="1"/>
  <c r="H1001" i="13"/>
  <c r="L983" i="6"/>
  <c r="L984" i="6"/>
  <c r="K996" i="6" s="1"/>
  <c r="K997" i="6" s="1"/>
  <c r="K993" i="11"/>
  <c r="K994" i="11" s="1"/>
  <c r="K995" i="11" s="1"/>
  <c r="K993" i="12"/>
  <c r="K994" i="12" s="1"/>
  <c r="K995" i="12" s="1"/>
  <c r="L981" i="6"/>
  <c r="K992" i="6" s="1"/>
  <c r="I982" i="6"/>
  <c r="H993" i="10"/>
  <c r="H994" i="10" s="1"/>
  <c r="H995" i="10" s="1"/>
  <c r="H1003" i="10" s="1"/>
  <c r="H1006" i="10" s="1"/>
  <c r="I987" i="6"/>
  <c r="H993" i="12"/>
  <c r="H994" i="12" s="1"/>
  <c r="H995" i="12" s="1"/>
  <c r="H993" i="7"/>
  <c r="H994" i="7" s="1"/>
  <c r="H995" i="7" s="1"/>
  <c r="H1003" i="7" s="1"/>
  <c r="H1006" i="7" s="1"/>
  <c r="H993" i="8"/>
  <c r="H994" i="8" s="1"/>
  <c r="H995" i="8" s="1"/>
  <c r="H1003" i="8" s="1"/>
  <c r="H1006" i="8" s="1"/>
  <c r="H993" i="11"/>
  <c r="H994" i="11" s="1"/>
  <c r="H995" i="11" s="1"/>
  <c r="I985" i="6"/>
  <c r="H998" i="6" s="1"/>
  <c r="H993" i="6"/>
  <c r="H994" i="6" s="1"/>
  <c r="H995" i="6" s="1"/>
  <c r="I978" i="6"/>
  <c r="H999" i="6" s="1"/>
  <c r="H1000" i="6" s="1"/>
  <c r="I980" i="6"/>
  <c r="H993" i="14"/>
  <c r="H994" i="14" s="1"/>
  <c r="H995" i="14" s="1"/>
  <c r="H1003" i="14" s="1"/>
  <c r="H1006" i="14" s="1"/>
  <c r="H993" i="13"/>
  <c r="H994" i="13" s="1"/>
  <c r="H995" i="13" s="1"/>
  <c r="I988" i="6"/>
  <c r="I990" i="6"/>
  <c r="H993" i="9"/>
  <c r="H994" i="9" s="1"/>
  <c r="H995" i="9" s="1"/>
  <c r="H1003" i="9" s="1"/>
  <c r="H1006" i="9" s="1"/>
  <c r="I986" i="6"/>
  <c r="I983" i="6"/>
  <c r="I979" i="6"/>
  <c r="H993" i="15"/>
  <c r="H994" i="15" s="1"/>
  <c r="H995" i="15" s="1"/>
  <c r="H1003" i="15" s="1"/>
  <c r="H1006" i="15" s="1"/>
  <c r="I984" i="6"/>
  <c r="H996" i="6" s="1"/>
  <c r="H997" i="6" s="1"/>
  <c r="I989" i="6"/>
  <c r="L982" i="13"/>
  <c r="K995" i="9"/>
  <c r="K993" i="13"/>
  <c r="K994" i="13" s="1"/>
  <c r="K993" i="6"/>
  <c r="K994" i="6" s="1"/>
  <c r="L987" i="6"/>
  <c r="L978" i="6"/>
  <c r="K999" i="6" s="1"/>
  <c r="K1000" i="6" s="1"/>
  <c r="K993" i="15"/>
  <c r="K994" i="15" s="1"/>
  <c r="K995" i="15" s="1"/>
  <c r="K1003" i="15" s="1"/>
  <c r="K1006" i="15" s="1"/>
  <c r="L979" i="13"/>
  <c r="L981" i="13"/>
  <c r="K992" i="13" s="1"/>
  <c r="L985" i="13"/>
  <c r="K998" i="13" s="1"/>
  <c r="L989" i="13"/>
  <c r="L988" i="13"/>
  <c r="L980" i="13"/>
  <c r="L983" i="13"/>
  <c r="L990" i="13"/>
  <c r="L984" i="13"/>
  <c r="K996" i="13" s="1"/>
  <c r="K997" i="13" s="1"/>
  <c r="L986" i="13"/>
  <c r="L978" i="13"/>
  <c r="K999" i="13" s="1"/>
  <c r="K1000" i="13" s="1"/>
  <c r="K1001" i="9"/>
  <c r="E1003" i="11"/>
  <c r="E1006" i="11" s="1"/>
  <c r="B1003" i="11"/>
  <c r="B1006" i="11" s="1"/>
  <c r="B1003" i="7"/>
  <c r="B1006" i="7" s="1"/>
  <c r="E1003" i="6"/>
  <c r="E1006" i="6" s="1"/>
  <c r="H1001" i="11"/>
  <c r="K1001" i="11"/>
  <c r="H1005" i="12"/>
  <c r="H1007" i="12" s="1"/>
  <c r="H1008" i="12" s="1"/>
  <c r="E1003" i="13"/>
  <c r="E1006" i="13" s="1"/>
  <c r="B1003" i="13"/>
  <c r="B1006" i="13" s="1"/>
  <c r="B1003" i="6"/>
  <c r="B1006" i="6" s="1"/>
  <c r="B1003" i="9"/>
  <c r="B1006" i="9" s="1"/>
  <c r="H1005" i="8"/>
  <c r="K1007" i="8" s="1"/>
  <c r="H1005" i="10"/>
  <c r="K1007" i="10" s="1"/>
  <c r="H1005" i="14"/>
  <c r="H1007" i="14" s="1"/>
  <c r="H1007" i="15"/>
  <c r="H1008" i="15" s="1"/>
  <c r="K1008" i="15"/>
  <c r="K1012" i="15"/>
  <c r="H1001" i="6" l="1"/>
  <c r="H1003" i="6" s="1"/>
  <c r="H1006" i="6" s="1"/>
  <c r="K1001" i="12"/>
  <c r="K1003" i="12" s="1"/>
  <c r="K1006" i="12" s="1"/>
  <c r="H1001" i="12"/>
  <c r="H1003" i="12" s="1"/>
  <c r="H1006" i="12" s="1"/>
  <c r="K995" i="6"/>
  <c r="H1003" i="13"/>
  <c r="H1006" i="13" s="1"/>
  <c r="B1005" i="8"/>
  <c r="E1007" i="8" s="1"/>
  <c r="H1016" i="8" s="1"/>
  <c r="I1029" i="8" s="1"/>
  <c r="K1001" i="6"/>
  <c r="B1005" i="14"/>
  <c r="E1007" i="14" s="1"/>
  <c r="E1008" i="14" s="1"/>
  <c r="K1001" i="13"/>
  <c r="B1005" i="15"/>
  <c r="B1007" i="15" s="1"/>
  <c r="B1008" i="15" s="1"/>
  <c r="K995" i="13"/>
  <c r="K1003" i="9"/>
  <c r="K1006" i="9" s="1"/>
  <c r="B1005" i="7"/>
  <c r="B1007" i="7" s="1"/>
  <c r="B1005" i="10"/>
  <c r="E1007" i="10" s="1"/>
  <c r="H1016" i="10" s="1"/>
  <c r="I1028" i="10" s="1"/>
  <c r="H1005" i="11"/>
  <c r="K1007" i="11" s="1"/>
  <c r="K1012" i="11" s="1"/>
  <c r="H1005" i="7"/>
  <c r="K1007" i="7" s="1"/>
  <c r="H1003" i="11"/>
  <c r="H1006" i="11" s="1"/>
  <c r="K1007" i="12"/>
  <c r="K1012" i="12" s="1"/>
  <c r="K1003" i="11"/>
  <c r="E1016" i="12"/>
  <c r="F1028" i="12" s="1"/>
  <c r="B1016" i="12"/>
  <c r="C1026" i="12" s="1"/>
  <c r="H1012" i="12"/>
  <c r="K1045" i="12" s="1"/>
  <c r="H1005" i="13"/>
  <c r="K1007" i="13" s="1"/>
  <c r="K1012" i="13" s="1"/>
  <c r="H1005" i="6"/>
  <c r="H1007" i="6" s="1"/>
  <c r="B1016" i="6" s="1"/>
  <c r="B1033" i="15" s="1"/>
  <c r="B1034" i="15" s="1"/>
  <c r="H1005" i="9"/>
  <c r="H1007" i="9" s="1"/>
  <c r="H1008" i="9" s="1"/>
  <c r="H1007" i="8"/>
  <c r="H1012" i="8" s="1"/>
  <c r="K1045" i="8" s="1"/>
  <c r="H1007" i="10"/>
  <c r="H1008" i="10" s="1"/>
  <c r="K1007" i="14"/>
  <c r="K1008" i="14" s="1"/>
  <c r="E1016" i="15"/>
  <c r="F1026" i="15" s="1"/>
  <c r="H1012" i="15"/>
  <c r="K1045" i="15" s="1"/>
  <c r="B1016" i="15"/>
  <c r="C1028" i="15" s="1"/>
  <c r="H1012" i="14"/>
  <c r="K1045" i="14" s="1"/>
  <c r="E1016" i="14"/>
  <c r="H1008" i="14"/>
  <c r="B1016" i="14"/>
  <c r="K1008" i="10"/>
  <c r="K1012" i="10"/>
  <c r="K1012" i="8"/>
  <c r="K1008" i="8"/>
  <c r="K1003" i="6" l="1"/>
  <c r="K1006" i="6" s="1"/>
  <c r="K1016" i="8"/>
  <c r="L1030" i="8" s="1"/>
  <c r="E1008" i="8"/>
  <c r="I1030" i="8"/>
  <c r="I1024" i="8"/>
  <c r="H1036" i="8" s="1"/>
  <c r="H1037" i="8" s="1"/>
  <c r="I1026" i="8"/>
  <c r="I1018" i="8"/>
  <c r="H1039" i="8" s="1"/>
  <c r="H1040" i="8" s="1"/>
  <c r="I1022" i="8"/>
  <c r="I1019" i="8"/>
  <c r="K1016" i="14"/>
  <c r="L1029" i="14" s="1"/>
  <c r="I1028" i="8"/>
  <c r="I1020" i="8"/>
  <c r="I1025" i="8"/>
  <c r="H1038" i="8" s="1"/>
  <c r="I1027" i="8"/>
  <c r="E1012" i="8"/>
  <c r="E1045" i="8" s="1"/>
  <c r="I1021" i="8"/>
  <c r="H1032" i="8" s="1"/>
  <c r="I1023" i="8"/>
  <c r="B1007" i="8"/>
  <c r="B1008" i="8" s="1"/>
  <c r="H1016" i="14"/>
  <c r="I1024" i="14" s="1"/>
  <c r="H1036" i="14" s="1"/>
  <c r="H1037" i="14" s="1"/>
  <c r="E1012" i="14"/>
  <c r="E1045" i="14" s="1"/>
  <c r="B1007" i="14"/>
  <c r="B1008" i="14" s="1"/>
  <c r="K1003" i="13"/>
  <c r="B1005" i="13" s="1"/>
  <c r="E1007" i="13" s="1"/>
  <c r="E1012" i="13" s="1"/>
  <c r="E1045" i="13" s="1"/>
  <c r="B1012" i="15"/>
  <c r="E1007" i="15"/>
  <c r="H1016" i="15" s="1"/>
  <c r="I1023" i="15" s="1"/>
  <c r="I1030" i="10"/>
  <c r="B1005" i="9"/>
  <c r="B1007" i="9" s="1"/>
  <c r="B1012" i="9" s="1"/>
  <c r="I1029" i="10"/>
  <c r="E1007" i="7"/>
  <c r="K1016" i="7" s="1"/>
  <c r="B1007" i="10"/>
  <c r="B1012" i="10" s="1"/>
  <c r="I1023" i="10"/>
  <c r="E1012" i="10"/>
  <c r="E1045" i="10" s="1"/>
  <c r="I1025" i="10"/>
  <c r="H1038" i="10" s="1"/>
  <c r="I1024" i="10"/>
  <c r="H1036" i="10" s="1"/>
  <c r="H1037" i="10" s="1"/>
  <c r="I1018" i="10"/>
  <c r="H1039" i="10" s="1"/>
  <c r="H1040" i="10" s="1"/>
  <c r="I1026" i="10"/>
  <c r="I1027" i="10"/>
  <c r="K1016" i="10"/>
  <c r="L1027" i="10" s="1"/>
  <c r="I1022" i="10"/>
  <c r="I1020" i="10"/>
  <c r="E1008" i="10"/>
  <c r="I1019" i="10"/>
  <c r="I1021" i="10"/>
  <c r="H1032" i="10" s="1"/>
  <c r="H1007" i="7"/>
  <c r="H1012" i="7" s="1"/>
  <c r="K1045" i="7" s="1"/>
  <c r="H1007" i="11"/>
  <c r="E1016" i="11" s="1"/>
  <c r="F1029" i="11" s="1"/>
  <c r="K1008" i="11"/>
  <c r="B1005" i="12"/>
  <c r="B1007" i="12" s="1"/>
  <c r="B1012" i="12" s="1"/>
  <c r="F1030" i="12"/>
  <c r="F1018" i="12"/>
  <c r="E1039" i="12" s="1"/>
  <c r="E1040" i="12" s="1"/>
  <c r="F1027" i="12"/>
  <c r="K1008" i="12"/>
  <c r="F1029" i="12"/>
  <c r="F1022" i="12"/>
  <c r="F1023" i="12"/>
  <c r="F1019" i="12"/>
  <c r="F1025" i="12"/>
  <c r="E1038" i="12" s="1"/>
  <c r="C1022" i="12"/>
  <c r="F1021" i="12"/>
  <c r="E1032" i="12" s="1"/>
  <c r="F1026" i="12"/>
  <c r="C1029" i="12"/>
  <c r="C1021" i="12"/>
  <c r="B1032" i="12" s="1"/>
  <c r="K1006" i="11"/>
  <c r="B1005" i="11"/>
  <c r="F1020" i="12"/>
  <c r="F1024" i="12"/>
  <c r="E1036" i="12" s="1"/>
  <c r="E1037" i="12" s="1"/>
  <c r="C1027" i="12"/>
  <c r="C1028" i="12"/>
  <c r="C1020" i="12"/>
  <c r="C1025" i="12"/>
  <c r="B1038" i="12" s="1"/>
  <c r="C1023" i="12"/>
  <c r="C1024" i="12"/>
  <c r="B1036" i="12" s="1"/>
  <c r="B1037" i="12" s="1"/>
  <c r="C1030" i="12"/>
  <c r="C1019" i="12"/>
  <c r="C1018" i="12"/>
  <c r="B1039" i="12" s="1"/>
  <c r="B1040" i="12" s="1"/>
  <c r="K1006" i="13"/>
  <c r="K1008" i="13"/>
  <c r="H1007" i="13"/>
  <c r="E1016" i="13" s="1"/>
  <c r="F1029" i="13" s="1"/>
  <c r="H1012" i="6"/>
  <c r="K1045" i="6" s="1"/>
  <c r="E1016" i="9"/>
  <c r="F1029" i="9" s="1"/>
  <c r="C1023" i="6"/>
  <c r="C1027" i="6"/>
  <c r="B1033" i="7"/>
  <c r="B1034" i="7" s="1"/>
  <c r="B1033" i="10"/>
  <c r="B1034" i="10" s="1"/>
  <c r="C1019" i="6"/>
  <c r="B1033" i="12"/>
  <c r="B1034" i="12" s="1"/>
  <c r="K1007" i="6"/>
  <c r="K1012" i="6" s="1"/>
  <c r="H1012" i="9"/>
  <c r="K1045" i="9" s="1"/>
  <c r="B1016" i="9"/>
  <c r="C1030" i="9" s="1"/>
  <c r="K1007" i="9"/>
  <c r="K1008" i="9" s="1"/>
  <c r="C1020" i="6"/>
  <c r="C1024" i="6"/>
  <c r="B1036" i="6" s="1"/>
  <c r="B1037" i="6" s="1"/>
  <c r="C1028" i="6"/>
  <c r="B1033" i="9"/>
  <c r="B1034" i="9" s="1"/>
  <c r="B1033" i="11"/>
  <c r="B1034" i="11" s="1"/>
  <c r="B1033" i="6"/>
  <c r="B1034" i="6" s="1"/>
  <c r="C1021" i="6"/>
  <c r="B1032" i="6" s="1"/>
  <c r="C1025" i="6"/>
  <c r="B1038" i="6" s="1"/>
  <c r="C1029" i="6"/>
  <c r="B1033" i="14"/>
  <c r="B1034" i="14" s="1"/>
  <c r="H1008" i="6"/>
  <c r="C1018" i="6"/>
  <c r="B1039" i="6" s="1"/>
  <c r="B1040" i="6" s="1"/>
  <c r="C1022" i="6"/>
  <c r="C1026" i="6"/>
  <c r="C1030" i="6"/>
  <c r="B1033" i="8"/>
  <c r="B1034" i="8" s="1"/>
  <c r="B1033" i="13"/>
  <c r="B1034" i="13" s="1"/>
  <c r="E1016" i="6"/>
  <c r="E1033" i="15" s="1"/>
  <c r="E1034" i="15" s="1"/>
  <c r="B1012" i="7"/>
  <c r="B1008" i="7"/>
  <c r="B1016" i="8"/>
  <c r="C1025" i="8" s="1"/>
  <c r="B1038" i="8" s="1"/>
  <c r="H1008" i="8"/>
  <c r="E1016" i="8"/>
  <c r="F1030" i="8" s="1"/>
  <c r="E1016" i="10"/>
  <c r="F1023" i="10" s="1"/>
  <c r="H1012" i="10"/>
  <c r="K1045" i="10" s="1"/>
  <c r="B1016" i="10"/>
  <c r="C1028" i="10" s="1"/>
  <c r="F1023" i="15"/>
  <c r="F1024" i="15"/>
  <c r="E1036" i="15" s="1"/>
  <c r="E1037" i="15" s="1"/>
  <c r="F1018" i="15"/>
  <c r="E1039" i="15" s="1"/>
  <c r="E1040" i="15" s="1"/>
  <c r="K1012" i="7"/>
  <c r="K1008" i="7"/>
  <c r="F1030" i="15"/>
  <c r="F1020" i="15"/>
  <c r="F1025" i="15"/>
  <c r="E1038" i="15" s="1"/>
  <c r="F1029" i="15"/>
  <c r="K1012" i="14"/>
  <c r="F1019" i="15"/>
  <c r="F1028" i="15"/>
  <c r="F1021" i="15"/>
  <c r="E1032" i="15" s="1"/>
  <c r="F1027" i="15"/>
  <c r="F1022" i="15"/>
  <c r="C1030" i="15"/>
  <c r="C1025" i="15"/>
  <c r="B1038" i="15" s="1"/>
  <c r="C1022" i="15"/>
  <c r="C1018" i="15"/>
  <c r="B1039" i="15" s="1"/>
  <c r="B1040" i="15" s="1"/>
  <c r="C1026" i="15"/>
  <c r="C1021" i="15"/>
  <c r="B1032" i="15" s="1"/>
  <c r="B1035" i="15" s="1"/>
  <c r="C1029" i="15"/>
  <c r="C1019" i="15"/>
  <c r="C1023" i="15"/>
  <c r="C1027" i="15"/>
  <c r="C1020" i="15"/>
  <c r="C1024" i="15"/>
  <c r="B1036" i="15" s="1"/>
  <c r="B1037" i="15" s="1"/>
  <c r="F1029" i="14"/>
  <c r="F1027" i="14"/>
  <c r="F1025" i="14"/>
  <c r="E1038" i="14" s="1"/>
  <c r="F1023" i="14"/>
  <c r="F1021" i="14"/>
  <c r="E1032" i="14" s="1"/>
  <c r="F1019" i="14"/>
  <c r="F1028" i="14"/>
  <c r="F1024" i="14"/>
  <c r="E1036" i="14" s="1"/>
  <c r="E1037" i="14" s="1"/>
  <c r="F1020" i="14"/>
  <c r="F1030" i="14"/>
  <c r="F1022" i="14"/>
  <c r="F1026" i="14"/>
  <c r="F1018" i="14"/>
  <c r="E1039" i="14" s="1"/>
  <c r="E1040" i="14" s="1"/>
  <c r="C1030" i="14"/>
  <c r="C1029" i="14"/>
  <c r="C1028" i="14"/>
  <c r="C1027" i="14"/>
  <c r="C1026" i="14"/>
  <c r="C1025" i="14"/>
  <c r="B1038" i="14" s="1"/>
  <c r="C1024" i="14"/>
  <c r="B1036" i="14" s="1"/>
  <c r="B1037" i="14" s="1"/>
  <c r="C1023" i="14"/>
  <c r="C1022" i="14"/>
  <c r="C1021" i="14"/>
  <c r="B1032" i="14" s="1"/>
  <c r="C1020" i="14"/>
  <c r="C1019" i="14"/>
  <c r="C1018" i="14"/>
  <c r="B1039" i="14" s="1"/>
  <c r="B1040" i="14" s="1"/>
  <c r="H1041" i="8" l="1"/>
  <c r="B1005" i="6"/>
  <c r="B1007" i="6" s="1"/>
  <c r="B1012" i="6" s="1"/>
  <c r="L1019" i="8"/>
  <c r="L1028" i="8"/>
  <c r="L1026" i="8"/>
  <c r="L1024" i="8"/>
  <c r="K1036" i="8" s="1"/>
  <c r="K1037" i="8" s="1"/>
  <c r="L1023" i="8"/>
  <c r="L1029" i="8"/>
  <c r="L1022" i="8"/>
  <c r="L1020" i="8"/>
  <c r="L1025" i="8"/>
  <c r="K1038" i="8" s="1"/>
  <c r="L1027" i="8"/>
  <c r="L1018" i="8"/>
  <c r="K1039" i="8" s="1"/>
  <c r="K1040" i="8" s="1"/>
  <c r="L1021" i="8"/>
  <c r="K1032" i="8" s="1"/>
  <c r="I1028" i="14"/>
  <c r="L1027" i="14"/>
  <c r="L1025" i="14"/>
  <c r="K1038" i="14" s="1"/>
  <c r="I1030" i="14"/>
  <c r="I1022" i="14"/>
  <c r="I1027" i="14"/>
  <c r="L1020" i="14"/>
  <c r="I1019" i="15"/>
  <c r="L1019" i="14"/>
  <c r="L1026" i="14"/>
  <c r="L1018" i="14"/>
  <c r="K1039" i="14" s="1"/>
  <c r="K1040" i="14" s="1"/>
  <c r="L1028" i="14"/>
  <c r="L1023" i="14"/>
  <c r="L1021" i="14"/>
  <c r="K1032" i="14" s="1"/>
  <c r="L1022" i="14"/>
  <c r="L1024" i="14"/>
  <c r="K1036" i="14" s="1"/>
  <c r="K1037" i="14" s="1"/>
  <c r="L1030" i="14"/>
  <c r="I1025" i="14"/>
  <c r="H1038" i="14" s="1"/>
  <c r="I1021" i="14"/>
  <c r="H1032" i="14" s="1"/>
  <c r="I1018" i="15"/>
  <c r="H1039" i="15" s="1"/>
  <c r="H1040" i="15" s="1"/>
  <c r="I1019" i="14"/>
  <c r="I1026" i="14"/>
  <c r="I1018" i="14"/>
  <c r="H1039" i="14" s="1"/>
  <c r="H1040" i="14" s="1"/>
  <c r="I1029" i="14"/>
  <c r="I1020" i="14"/>
  <c r="I1023" i="14"/>
  <c r="B1012" i="14"/>
  <c r="H1016" i="13"/>
  <c r="I1028" i="13" s="1"/>
  <c r="B1012" i="8"/>
  <c r="B1007" i="13"/>
  <c r="B1008" i="13" s="1"/>
  <c r="K1016" i="13"/>
  <c r="L1028" i="13" s="1"/>
  <c r="H1041" i="10"/>
  <c r="E1008" i="13"/>
  <c r="I1029" i="15"/>
  <c r="E1012" i="15"/>
  <c r="E1045" i="15" s="1"/>
  <c r="I1020" i="15"/>
  <c r="I1021" i="15"/>
  <c r="H1032" i="15" s="1"/>
  <c r="I1026" i="15"/>
  <c r="I1027" i="15"/>
  <c r="E1008" i="15"/>
  <c r="I1028" i="15"/>
  <c r="I1025" i="15"/>
  <c r="H1038" i="15" s="1"/>
  <c r="I1030" i="15"/>
  <c r="I1024" i="15"/>
  <c r="H1036" i="15" s="1"/>
  <c r="H1037" i="15" s="1"/>
  <c r="I1022" i="15"/>
  <c r="K1016" i="15"/>
  <c r="L1018" i="15" s="1"/>
  <c r="K1039" i="15" s="1"/>
  <c r="K1040" i="15" s="1"/>
  <c r="L1025" i="10"/>
  <c r="K1038" i="10" s="1"/>
  <c r="B1008" i="9"/>
  <c r="E1007" i="9"/>
  <c r="H1016" i="9" s="1"/>
  <c r="I1025" i="9" s="1"/>
  <c r="H1038" i="9" s="1"/>
  <c r="E1012" i="7"/>
  <c r="E1045" i="7" s="1"/>
  <c r="L1024" i="10"/>
  <c r="K1036" i="10" s="1"/>
  <c r="K1037" i="10" s="1"/>
  <c r="L1021" i="10"/>
  <c r="K1032" i="10" s="1"/>
  <c r="L1018" i="10"/>
  <c r="K1039" i="10" s="1"/>
  <c r="K1040" i="10" s="1"/>
  <c r="B1008" i="10"/>
  <c r="L1029" i="10"/>
  <c r="L1026" i="10"/>
  <c r="H1016" i="7"/>
  <c r="I1023" i="7" s="1"/>
  <c r="E1008" i="7"/>
  <c r="L1030" i="10"/>
  <c r="L1028" i="10"/>
  <c r="L1023" i="10"/>
  <c r="L1020" i="10"/>
  <c r="L1019" i="10"/>
  <c r="L1022" i="10"/>
  <c r="H1008" i="7"/>
  <c r="E1016" i="7"/>
  <c r="F1018" i="7" s="1"/>
  <c r="E1039" i="7" s="1"/>
  <c r="E1040" i="7" s="1"/>
  <c r="B1016" i="7"/>
  <c r="C1022" i="7" s="1"/>
  <c r="H1012" i="11"/>
  <c r="K1045" i="11" s="1"/>
  <c r="H1008" i="11"/>
  <c r="F1020" i="11"/>
  <c r="F1030" i="11"/>
  <c r="F1023" i="11"/>
  <c r="F1021" i="11"/>
  <c r="E1032" i="11" s="1"/>
  <c r="F1019" i="11"/>
  <c r="F1025" i="11"/>
  <c r="E1038" i="11" s="1"/>
  <c r="F1024" i="11"/>
  <c r="E1036" i="11" s="1"/>
  <c r="E1037" i="11" s="1"/>
  <c r="B1016" i="11"/>
  <c r="C1028" i="11" s="1"/>
  <c r="F1028" i="11"/>
  <c r="F1022" i="11"/>
  <c r="F1018" i="11"/>
  <c r="E1039" i="11" s="1"/>
  <c r="E1040" i="11" s="1"/>
  <c r="F1026" i="11"/>
  <c r="F1027" i="11"/>
  <c r="E1007" i="12"/>
  <c r="K1016" i="12" s="1"/>
  <c r="L1025" i="12" s="1"/>
  <c r="K1038" i="12" s="1"/>
  <c r="B1008" i="12"/>
  <c r="I1030" i="9"/>
  <c r="E1041" i="12"/>
  <c r="B1035" i="12"/>
  <c r="B1041" i="12"/>
  <c r="B1007" i="11"/>
  <c r="E1007" i="11"/>
  <c r="F1030" i="9"/>
  <c r="F1019" i="13"/>
  <c r="H1012" i="13"/>
  <c r="K1045" i="13" s="1"/>
  <c r="B1016" i="13"/>
  <c r="C1029" i="13" s="1"/>
  <c r="F1026" i="13"/>
  <c r="F1021" i="13"/>
  <c r="E1032" i="13" s="1"/>
  <c r="F1028" i="13"/>
  <c r="F1018" i="13"/>
  <c r="E1039" i="13" s="1"/>
  <c r="E1040" i="13" s="1"/>
  <c r="F1030" i="13"/>
  <c r="F1024" i="13"/>
  <c r="E1036" i="13" s="1"/>
  <c r="E1037" i="13" s="1"/>
  <c r="H1008" i="13"/>
  <c r="F1025" i="13"/>
  <c r="E1038" i="13" s="1"/>
  <c r="F1020" i="13"/>
  <c r="F1023" i="13"/>
  <c r="F1022" i="13"/>
  <c r="F1027" i="13"/>
  <c r="F1021" i="9"/>
  <c r="E1032" i="9" s="1"/>
  <c r="F1019" i="9"/>
  <c r="F1023" i="9"/>
  <c r="F1024" i="9"/>
  <c r="E1036" i="9" s="1"/>
  <c r="E1037" i="9" s="1"/>
  <c r="F1018" i="9"/>
  <c r="E1039" i="9" s="1"/>
  <c r="E1040" i="9" s="1"/>
  <c r="F1020" i="9"/>
  <c r="F1027" i="9"/>
  <c r="F1025" i="9"/>
  <c r="E1038" i="9" s="1"/>
  <c r="F1022" i="9"/>
  <c r="F1028" i="9"/>
  <c r="F1026" i="9"/>
  <c r="F1028" i="6"/>
  <c r="F1026" i="6"/>
  <c r="C1026" i="9"/>
  <c r="C1023" i="9"/>
  <c r="F1019" i="6"/>
  <c r="K1008" i="6"/>
  <c r="C1021" i="9"/>
  <c r="B1032" i="9" s="1"/>
  <c r="B1035" i="9" s="1"/>
  <c r="C1020" i="9"/>
  <c r="C1019" i="9"/>
  <c r="C1022" i="9"/>
  <c r="C1018" i="9"/>
  <c r="B1039" i="9" s="1"/>
  <c r="B1040" i="9" s="1"/>
  <c r="C1029" i="9"/>
  <c r="C1027" i="9"/>
  <c r="C1025" i="9"/>
  <c r="B1038" i="9" s="1"/>
  <c r="C1028" i="9"/>
  <c r="C1024" i="9"/>
  <c r="B1036" i="9" s="1"/>
  <c r="B1037" i="9" s="1"/>
  <c r="K1012" i="9"/>
  <c r="E1033" i="6"/>
  <c r="E1034" i="6" s="1"/>
  <c r="E1035" i="15"/>
  <c r="E1033" i="9"/>
  <c r="E1034" i="9" s="1"/>
  <c r="F1022" i="6"/>
  <c r="F1024" i="6"/>
  <c r="E1036" i="6" s="1"/>
  <c r="E1037" i="6" s="1"/>
  <c r="F1023" i="6"/>
  <c r="B1035" i="14"/>
  <c r="E1033" i="14"/>
  <c r="E1034" i="14" s="1"/>
  <c r="E1035" i="14" s="1"/>
  <c r="E1033" i="7"/>
  <c r="E1034" i="7" s="1"/>
  <c r="F1021" i="6"/>
  <c r="E1032" i="6" s="1"/>
  <c r="B1035" i="6"/>
  <c r="F1030" i="6"/>
  <c r="E1033" i="12"/>
  <c r="E1034" i="12" s="1"/>
  <c r="E1035" i="12" s="1"/>
  <c r="E1033" i="8"/>
  <c r="E1034" i="8" s="1"/>
  <c r="F1025" i="6"/>
  <c r="E1038" i="6" s="1"/>
  <c r="F1027" i="6"/>
  <c r="E1033" i="11"/>
  <c r="E1034" i="11" s="1"/>
  <c r="F1018" i="6"/>
  <c r="E1039" i="6" s="1"/>
  <c r="E1040" i="6" s="1"/>
  <c r="E1033" i="10"/>
  <c r="E1034" i="10" s="1"/>
  <c r="F1020" i="6"/>
  <c r="E1033" i="13"/>
  <c r="E1034" i="13" s="1"/>
  <c r="F1029" i="6"/>
  <c r="B1041" i="6"/>
  <c r="C1027" i="8"/>
  <c r="L1030" i="7"/>
  <c r="L1028" i="7"/>
  <c r="L1029" i="7"/>
  <c r="L1027" i="7"/>
  <c r="L1026" i="7"/>
  <c r="L1021" i="7"/>
  <c r="K1032" i="7" s="1"/>
  <c r="L1022" i="7"/>
  <c r="L1020" i="7"/>
  <c r="L1019" i="7"/>
  <c r="L1024" i="7"/>
  <c r="K1036" i="7" s="1"/>
  <c r="K1037" i="7" s="1"/>
  <c r="L1018" i="7"/>
  <c r="K1039" i="7" s="1"/>
  <c r="K1040" i="7" s="1"/>
  <c r="L1025" i="7"/>
  <c r="K1038" i="7" s="1"/>
  <c r="L1023" i="7"/>
  <c r="F1028" i="8"/>
  <c r="C1030" i="8"/>
  <c r="C1021" i="10"/>
  <c r="B1032" i="10" s="1"/>
  <c r="B1035" i="10" s="1"/>
  <c r="C1019" i="8"/>
  <c r="C1028" i="8"/>
  <c r="C1024" i="8"/>
  <c r="B1036" i="8" s="1"/>
  <c r="B1037" i="8" s="1"/>
  <c r="C1018" i="8"/>
  <c r="B1039" i="8" s="1"/>
  <c r="B1040" i="8" s="1"/>
  <c r="C1023" i="8"/>
  <c r="C1029" i="10"/>
  <c r="C1020" i="8"/>
  <c r="C1021" i="8"/>
  <c r="B1032" i="8" s="1"/>
  <c r="B1035" i="8" s="1"/>
  <c r="C1029" i="8"/>
  <c r="C1025" i="10"/>
  <c r="B1038" i="10" s="1"/>
  <c r="C1022" i="8"/>
  <c r="C1026" i="8"/>
  <c r="F1024" i="10"/>
  <c r="E1036" i="10" s="1"/>
  <c r="E1037" i="10" s="1"/>
  <c r="F1023" i="8"/>
  <c r="F1027" i="10"/>
  <c r="F1020" i="8"/>
  <c r="F1028" i="10"/>
  <c r="F1019" i="8"/>
  <c r="F1027" i="8"/>
  <c r="F1020" i="10"/>
  <c r="F1025" i="10"/>
  <c r="E1038" i="10" s="1"/>
  <c r="F1024" i="8"/>
  <c r="E1036" i="8" s="1"/>
  <c r="E1037" i="8" s="1"/>
  <c r="F1019" i="10"/>
  <c r="F1021" i="8"/>
  <c r="E1032" i="8" s="1"/>
  <c r="F1025" i="8"/>
  <c r="E1038" i="8" s="1"/>
  <c r="F1029" i="8"/>
  <c r="F1018" i="10"/>
  <c r="E1039" i="10" s="1"/>
  <c r="E1040" i="10" s="1"/>
  <c r="F1022" i="10"/>
  <c r="F1021" i="10"/>
  <c r="E1032" i="10" s="1"/>
  <c r="F1029" i="10"/>
  <c r="F1018" i="8"/>
  <c r="E1039" i="8" s="1"/>
  <c r="E1040" i="8" s="1"/>
  <c r="F1022" i="8"/>
  <c r="F1026" i="8"/>
  <c r="F1026" i="10"/>
  <c r="F1030" i="10"/>
  <c r="C1022" i="10"/>
  <c r="C1019" i="10"/>
  <c r="C1023" i="10"/>
  <c r="C1027" i="10"/>
  <c r="C1018" i="10"/>
  <c r="B1039" i="10" s="1"/>
  <c r="B1040" i="10" s="1"/>
  <c r="C1026" i="10"/>
  <c r="C1030" i="10"/>
  <c r="C1020" i="10"/>
  <c r="C1024" i="10"/>
  <c r="B1036" i="10" s="1"/>
  <c r="B1037" i="10" s="1"/>
  <c r="E1041" i="15"/>
  <c r="B1041" i="15"/>
  <c r="B1043" i="15" s="1"/>
  <c r="B1046" i="15" s="1"/>
  <c r="E1041" i="14"/>
  <c r="B1041" i="14"/>
  <c r="B1008" i="6" l="1"/>
  <c r="E1007" i="6"/>
  <c r="K1016" i="6" s="1"/>
  <c r="K1033" i="15" s="1"/>
  <c r="K1034" i="15" s="1"/>
  <c r="K1041" i="8"/>
  <c r="I1026" i="13"/>
  <c r="I1029" i="13"/>
  <c r="I1019" i="13"/>
  <c r="I1020" i="13"/>
  <c r="I1021" i="13"/>
  <c r="H1032" i="13" s="1"/>
  <c r="I1027" i="13"/>
  <c r="H1041" i="15"/>
  <c r="H1041" i="14"/>
  <c r="L1024" i="13"/>
  <c r="K1036" i="13" s="1"/>
  <c r="K1037" i="13" s="1"/>
  <c r="L1023" i="13"/>
  <c r="L1021" i="13"/>
  <c r="K1032" i="13" s="1"/>
  <c r="K1041" i="14"/>
  <c r="I1029" i="9"/>
  <c r="L1019" i="15"/>
  <c r="L1024" i="15"/>
  <c r="K1036" i="15" s="1"/>
  <c r="K1037" i="15" s="1"/>
  <c r="L1022" i="15"/>
  <c r="I1022" i="13"/>
  <c r="I1030" i="13"/>
  <c r="I1024" i="13"/>
  <c r="H1036" i="13" s="1"/>
  <c r="H1037" i="13" s="1"/>
  <c r="L1029" i="15"/>
  <c r="I1023" i="13"/>
  <c r="I1025" i="13"/>
  <c r="H1038" i="13" s="1"/>
  <c r="L1025" i="15"/>
  <c r="K1038" i="15" s="1"/>
  <c r="L1023" i="15"/>
  <c r="B1012" i="13"/>
  <c r="L1030" i="13"/>
  <c r="L1026" i="13"/>
  <c r="L1029" i="13"/>
  <c r="L1027" i="13"/>
  <c r="L1022" i="13"/>
  <c r="L1020" i="13"/>
  <c r="I1018" i="13"/>
  <c r="H1039" i="13" s="1"/>
  <c r="H1040" i="13" s="1"/>
  <c r="L1025" i="13"/>
  <c r="K1038" i="13" s="1"/>
  <c r="L1018" i="13"/>
  <c r="K1039" i="13" s="1"/>
  <c r="K1040" i="13" s="1"/>
  <c r="L1019" i="13"/>
  <c r="I1027" i="9"/>
  <c r="I1022" i="9"/>
  <c r="K1016" i="9"/>
  <c r="L1023" i="9" s="1"/>
  <c r="I1026" i="9"/>
  <c r="I1021" i="9"/>
  <c r="H1032" i="9" s="1"/>
  <c r="I1019" i="9"/>
  <c r="L1030" i="15"/>
  <c r="L1020" i="15"/>
  <c r="L1021" i="15"/>
  <c r="K1032" i="15" s="1"/>
  <c r="L1028" i="15"/>
  <c r="K1041" i="15" s="1"/>
  <c r="L1027" i="15"/>
  <c r="L1026" i="15"/>
  <c r="I1020" i="9"/>
  <c r="I1028" i="9"/>
  <c r="I1018" i="9"/>
  <c r="H1039" i="9" s="1"/>
  <c r="H1040" i="9" s="1"/>
  <c r="I1024" i="9"/>
  <c r="H1036" i="9" s="1"/>
  <c r="H1037" i="9" s="1"/>
  <c r="E1008" i="9"/>
  <c r="E1012" i="9"/>
  <c r="E1045" i="9" s="1"/>
  <c r="I1023" i="9"/>
  <c r="L1020" i="12"/>
  <c r="L1019" i="12"/>
  <c r="L1027" i="12"/>
  <c r="I1027" i="7"/>
  <c r="I1026" i="7"/>
  <c r="I1020" i="7"/>
  <c r="K1041" i="10"/>
  <c r="I1018" i="7"/>
  <c r="H1039" i="7" s="1"/>
  <c r="H1040" i="7" s="1"/>
  <c r="C1028" i="7"/>
  <c r="I1021" i="7"/>
  <c r="H1032" i="7" s="1"/>
  <c r="I1019" i="7"/>
  <c r="I1024" i="7"/>
  <c r="H1036" i="7" s="1"/>
  <c r="H1037" i="7" s="1"/>
  <c r="I1030" i="7"/>
  <c r="I1028" i="7"/>
  <c r="I1029" i="7"/>
  <c r="I1025" i="7"/>
  <c r="H1038" i="7" s="1"/>
  <c r="I1022" i="7"/>
  <c r="C1021" i="7"/>
  <c r="B1032" i="7" s="1"/>
  <c r="B1035" i="7" s="1"/>
  <c r="C1027" i="7"/>
  <c r="C1023" i="7"/>
  <c r="C1019" i="7"/>
  <c r="C1030" i="7"/>
  <c r="C1024" i="7"/>
  <c r="B1036" i="7" s="1"/>
  <c r="B1037" i="7" s="1"/>
  <c r="C1020" i="7"/>
  <c r="C1025" i="7"/>
  <c r="B1038" i="7" s="1"/>
  <c r="C1029" i="7"/>
  <c r="C1026" i="7"/>
  <c r="C1018" i="7"/>
  <c r="B1039" i="7" s="1"/>
  <c r="B1040" i="7" s="1"/>
  <c r="C1030" i="11"/>
  <c r="E1041" i="11"/>
  <c r="F1023" i="7"/>
  <c r="F1027" i="7"/>
  <c r="F1030" i="7"/>
  <c r="F1020" i="7"/>
  <c r="C1023" i="11"/>
  <c r="F1019" i="7"/>
  <c r="F1028" i="7"/>
  <c r="E1041" i="7" s="1"/>
  <c r="F1021" i="7"/>
  <c r="E1032" i="7" s="1"/>
  <c r="E1035" i="7" s="1"/>
  <c r="F1022" i="7"/>
  <c r="F1029" i="7"/>
  <c r="F1026" i="7"/>
  <c r="F1024" i="7"/>
  <c r="E1036" i="7" s="1"/>
  <c r="E1037" i="7" s="1"/>
  <c r="F1025" i="7"/>
  <c r="E1038" i="7" s="1"/>
  <c r="C1022" i="11"/>
  <c r="C1024" i="11"/>
  <c r="B1036" i="11" s="1"/>
  <c r="B1037" i="11" s="1"/>
  <c r="C1018" i="11"/>
  <c r="B1039" i="11" s="1"/>
  <c r="B1040" i="11" s="1"/>
  <c r="C1027" i="11"/>
  <c r="C1021" i="11"/>
  <c r="B1032" i="11" s="1"/>
  <c r="B1035" i="11" s="1"/>
  <c r="C1020" i="11"/>
  <c r="C1025" i="11"/>
  <c r="B1038" i="11" s="1"/>
  <c r="C1019" i="11"/>
  <c r="C1026" i="11"/>
  <c r="C1029" i="11"/>
  <c r="E1035" i="11"/>
  <c r="H1016" i="12"/>
  <c r="I1021" i="12" s="1"/>
  <c r="H1032" i="12" s="1"/>
  <c r="L1021" i="12"/>
  <c r="K1032" i="12" s="1"/>
  <c r="E1012" i="12"/>
  <c r="E1045" i="12" s="1"/>
  <c r="L1028" i="12"/>
  <c r="L1023" i="12"/>
  <c r="L1024" i="12"/>
  <c r="K1036" i="12" s="1"/>
  <c r="K1037" i="12" s="1"/>
  <c r="L1030" i="12"/>
  <c r="L1026" i="12"/>
  <c r="L1018" i="12"/>
  <c r="K1039" i="12" s="1"/>
  <c r="K1040" i="12" s="1"/>
  <c r="L1022" i="12"/>
  <c r="L1029" i="12"/>
  <c r="E1008" i="12"/>
  <c r="B1043" i="12"/>
  <c r="B1046" i="12" s="1"/>
  <c r="E1041" i="9"/>
  <c r="E1012" i="11"/>
  <c r="E1045" i="11" s="1"/>
  <c r="E1008" i="11"/>
  <c r="K1016" i="11"/>
  <c r="H1016" i="11"/>
  <c r="B1008" i="11"/>
  <c r="B1012" i="11"/>
  <c r="B1041" i="9"/>
  <c r="B1043" i="9" s="1"/>
  <c r="B1046" i="9" s="1"/>
  <c r="E1035" i="9"/>
  <c r="C1019" i="13"/>
  <c r="C1023" i="13"/>
  <c r="C1020" i="13"/>
  <c r="C1026" i="13"/>
  <c r="C1025" i="13"/>
  <c r="B1038" i="13" s="1"/>
  <c r="C1024" i="13"/>
  <c r="B1036" i="13" s="1"/>
  <c r="B1037" i="13" s="1"/>
  <c r="E1041" i="13"/>
  <c r="C1022" i="13"/>
  <c r="C1028" i="13"/>
  <c r="C1030" i="13"/>
  <c r="E1035" i="13"/>
  <c r="C1021" i="13"/>
  <c r="B1032" i="13" s="1"/>
  <c r="B1035" i="13" s="1"/>
  <c r="C1027" i="13"/>
  <c r="C1018" i="13"/>
  <c r="B1039" i="13" s="1"/>
  <c r="B1040" i="13" s="1"/>
  <c r="E1043" i="15"/>
  <c r="E1046" i="15" s="1"/>
  <c r="E1035" i="6"/>
  <c r="B1043" i="14"/>
  <c r="B1046" i="14" s="1"/>
  <c r="B1043" i="6"/>
  <c r="B1046" i="6" s="1"/>
  <c r="E1035" i="10"/>
  <c r="E1035" i="8"/>
  <c r="E1008" i="6"/>
  <c r="E1041" i="6"/>
  <c r="E1043" i="14"/>
  <c r="E1046" i="14" s="1"/>
  <c r="K1041" i="7"/>
  <c r="B1041" i="8"/>
  <c r="B1043" i="8" s="1"/>
  <c r="B1046" i="8" s="1"/>
  <c r="B1041" i="10"/>
  <c r="B1043" i="10" s="1"/>
  <c r="B1046" i="10" s="1"/>
  <c r="E1041" i="10"/>
  <c r="E1041" i="8"/>
  <c r="L1028" i="6" l="1"/>
  <c r="L1020" i="6"/>
  <c r="L1018" i="6"/>
  <c r="K1039" i="6" s="1"/>
  <c r="K1040" i="6" s="1"/>
  <c r="L1019" i="6"/>
  <c r="K1033" i="14"/>
  <c r="K1034" i="14" s="1"/>
  <c r="K1035" i="14" s="1"/>
  <c r="K1043" i="14" s="1"/>
  <c r="K1046" i="14" s="1"/>
  <c r="K1033" i="6"/>
  <c r="K1034" i="6" s="1"/>
  <c r="L1029" i="6"/>
  <c r="L1026" i="6"/>
  <c r="H1016" i="6"/>
  <c r="H1033" i="15" s="1"/>
  <c r="H1034" i="15" s="1"/>
  <c r="H1035" i="15" s="1"/>
  <c r="H1043" i="15" s="1"/>
  <c r="H1046" i="15" s="1"/>
  <c r="L1021" i="6"/>
  <c r="K1032" i="6" s="1"/>
  <c r="K1033" i="9"/>
  <c r="K1034" i="9" s="1"/>
  <c r="K1033" i="13"/>
  <c r="K1034" i="13" s="1"/>
  <c r="K1035" i="13" s="1"/>
  <c r="K1033" i="12"/>
  <c r="K1034" i="12" s="1"/>
  <c r="K1035" i="12" s="1"/>
  <c r="L1027" i="6"/>
  <c r="L1025" i="6"/>
  <c r="K1038" i="6" s="1"/>
  <c r="E1012" i="6"/>
  <c r="E1045" i="6" s="1"/>
  <c r="L1023" i="6"/>
  <c r="L1022" i="6"/>
  <c r="K1033" i="11"/>
  <c r="K1034" i="11" s="1"/>
  <c r="K1033" i="7"/>
  <c r="K1034" i="7" s="1"/>
  <c r="K1035" i="7" s="1"/>
  <c r="K1043" i="7" s="1"/>
  <c r="K1046" i="7" s="1"/>
  <c r="K1033" i="10"/>
  <c r="K1034" i="10" s="1"/>
  <c r="K1035" i="10" s="1"/>
  <c r="K1043" i="10" s="1"/>
  <c r="K1046" i="10" s="1"/>
  <c r="K1033" i="8"/>
  <c r="K1034" i="8" s="1"/>
  <c r="K1035" i="8" s="1"/>
  <c r="K1043" i="8" s="1"/>
  <c r="K1046" i="8" s="1"/>
  <c r="L1024" i="6"/>
  <c r="K1036" i="6" s="1"/>
  <c r="K1037" i="6" s="1"/>
  <c r="L1030" i="6"/>
  <c r="L1029" i="9"/>
  <c r="K1035" i="15"/>
  <c r="K1043" i="15" s="1"/>
  <c r="K1046" i="15" s="1"/>
  <c r="L1024" i="9"/>
  <c r="K1036" i="9" s="1"/>
  <c r="K1037" i="9" s="1"/>
  <c r="L1019" i="9"/>
  <c r="L1028" i="9"/>
  <c r="L1020" i="9"/>
  <c r="K1041" i="13"/>
  <c r="L1025" i="9"/>
  <c r="K1038" i="9" s="1"/>
  <c r="L1030" i="9"/>
  <c r="L1021" i="9"/>
  <c r="K1032" i="9" s="1"/>
  <c r="L1022" i="9"/>
  <c r="H1041" i="9"/>
  <c r="L1027" i="9"/>
  <c r="L1026" i="9"/>
  <c r="L1018" i="9"/>
  <c r="K1039" i="9" s="1"/>
  <c r="K1040" i="9" s="1"/>
  <c r="H1041" i="13"/>
  <c r="H1041" i="7"/>
  <c r="B1041" i="7"/>
  <c r="B1043" i="7" s="1"/>
  <c r="B1046" i="7" s="1"/>
  <c r="B1041" i="11"/>
  <c r="B1043" i="11" s="1"/>
  <c r="B1046" i="11" s="1"/>
  <c r="E1043" i="9"/>
  <c r="E1046" i="9" s="1"/>
  <c r="I1029" i="12"/>
  <c r="I1019" i="12"/>
  <c r="I1023" i="12"/>
  <c r="I1026" i="12"/>
  <c r="I1022" i="12"/>
  <c r="K1041" i="12"/>
  <c r="E1043" i="12"/>
  <c r="E1046" i="12" s="1"/>
  <c r="I1024" i="12"/>
  <c r="H1036" i="12" s="1"/>
  <c r="H1037" i="12" s="1"/>
  <c r="I1028" i="12"/>
  <c r="I1025" i="12"/>
  <c r="H1038" i="12" s="1"/>
  <c r="I1030" i="12"/>
  <c r="I1018" i="12"/>
  <c r="H1039" i="12" s="1"/>
  <c r="H1040" i="12" s="1"/>
  <c r="I1027" i="12"/>
  <c r="I1020" i="12"/>
  <c r="E1043" i="11"/>
  <c r="E1046" i="11" s="1"/>
  <c r="I1027" i="11"/>
  <c r="I1018" i="11"/>
  <c r="H1039" i="11" s="1"/>
  <c r="H1040" i="11" s="1"/>
  <c r="I1029" i="11"/>
  <c r="I1024" i="11"/>
  <c r="H1036" i="11" s="1"/>
  <c r="H1037" i="11" s="1"/>
  <c r="I1030" i="11"/>
  <c r="I1023" i="11"/>
  <c r="I1022" i="11"/>
  <c r="I1019" i="11"/>
  <c r="I1020" i="11"/>
  <c r="I1026" i="11"/>
  <c r="I1021" i="11"/>
  <c r="H1032" i="11" s="1"/>
  <c r="I1028" i="11"/>
  <c r="I1025" i="11"/>
  <c r="H1038" i="11" s="1"/>
  <c r="L1028" i="11"/>
  <c r="L1023" i="11"/>
  <c r="L1027" i="11"/>
  <c r="L1019" i="11"/>
  <c r="L1030" i="11"/>
  <c r="L1026" i="11"/>
  <c r="L1029" i="11"/>
  <c r="L1025" i="11"/>
  <c r="K1038" i="11" s="1"/>
  <c r="L1018" i="11"/>
  <c r="K1039" i="11" s="1"/>
  <c r="K1040" i="11" s="1"/>
  <c r="L1021" i="11"/>
  <c r="K1032" i="11" s="1"/>
  <c r="L1022" i="11"/>
  <c r="L1024" i="11"/>
  <c r="K1036" i="11" s="1"/>
  <c r="K1037" i="11" s="1"/>
  <c r="L1020" i="11"/>
  <c r="E1043" i="13"/>
  <c r="E1046" i="13" s="1"/>
  <c r="B1041" i="13"/>
  <c r="B1043" i="13" s="1"/>
  <c r="B1046" i="13" s="1"/>
  <c r="E1043" i="10"/>
  <c r="E1046" i="10" s="1"/>
  <c r="E1043" i="7"/>
  <c r="E1046" i="7" s="1"/>
  <c r="H1045" i="15"/>
  <c r="H1047" i="15" s="1"/>
  <c r="E1056" i="15" s="1"/>
  <c r="E1043" i="8"/>
  <c r="E1046" i="8" s="1"/>
  <c r="H1045" i="14"/>
  <c r="H1047" i="14" s="1"/>
  <c r="K1035" i="11" l="1"/>
  <c r="K1041" i="6"/>
  <c r="K1035" i="6"/>
  <c r="H1033" i="13"/>
  <c r="H1034" i="13" s="1"/>
  <c r="H1035" i="13" s="1"/>
  <c r="H1043" i="13" s="1"/>
  <c r="H1046" i="13" s="1"/>
  <c r="K1035" i="9"/>
  <c r="E1043" i="6"/>
  <c r="E1046" i="6" s="1"/>
  <c r="H1033" i="7"/>
  <c r="H1034" i="7" s="1"/>
  <c r="H1035" i="7" s="1"/>
  <c r="H1043" i="7" s="1"/>
  <c r="H1046" i="7" s="1"/>
  <c r="H1033" i="9"/>
  <c r="H1034" i="9" s="1"/>
  <c r="H1035" i="9" s="1"/>
  <c r="H1043" i="9" s="1"/>
  <c r="H1046" i="9" s="1"/>
  <c r="H1033" i="14"/>
  <c r="H1034" i="14" s="1"/>
  <c r="H1035" i="14" s="1"/>
  <c r="H1043" i="14" s="1"/>
  <c r="B1045" i="14" s="1"/>
  <c r="B1047" i="14" s="1"/>
  <c r="I1030" i="6"/>
  <c r="I1021" i="6"/>
  <c r="H1032" i="6" s="1"/>
  <c r="H1033" i="12"/>
  <c r="H1034" i="12" s="1"/>
  <c r="H1035" i="12" s="1"/>
  <c r="H1033" i="10"/>
  <c r="H1034" i="10" s="1"/>
  <c r="H1035" i="10" s="1"/>
  <c r="H1043" i="10" s="1"/>
  <c r="H1046" i="10" s="1"/>
  <c r="I1020" i="6"/>
  <c r="H1033" i="8"/>
  <c r="H1034" i="8" s="1"/>
  <c r="H1035" i="8" s="1"/>
  <c r="H1043" i="8" s="1"/>
  <c r="H1046" i="8" s="1"/>
  <c r="I1029" i="6"/>
  <c r="I1028" i="6"/>
  <c r="I1022" i="6"/>
  <c r="I1025" i="6"/>
  <c r="H1038" i="6" s="1"/>
  <c r="I1024" i="6"/>
  <c r="H1036" i="6" s="1"/>
  <c r="H1037" i="6" s="1"/>
  <c r="I1027" i="6"/>
  <c r="I1019" i="6"/>
  <c r="H1033" i="11"/>
  <c r="H1034" i="11" s="1"/>
  <c r="H1035" i="11" s="1"/>
  <c r="I1026" i="6"/>
  <c r="I1023" i="6"/>
  <c r="H1033" i="6"/>
  <c r="H1034" i="6" s="1"/>
  <c r="I1018" i="6"/>
  <c r="H1039" i="6" s="1"/>
  <c r="H1040" i="6" s="1"/>
  <c r="K1043" i="13"/>
  <c r="K1046" i="13" s="1"/>
  <c r="K1041" i="9"/>
  <c r="K1043" i="9" s="1"/>
  <c r="K1046" i="9" s="1"/>
  <c r="B1045" i="15"/>
  <c r="E1047" i="15" s="1"/>
  <c r="H1045" i="9"/>
  <c r="H1047" i="9" s="1"/>
  <c r="H1048" i="9" s="1"/>
  <c r="K1043" i="12"/>
  <c r="K1046" i="12" s="1"/>
  <c r="H1041" i="12"/>
  <c r="H1045" i="12"/>
  <c r="H1047" i="12" s="1"/>
  <c r="B1056" i="12" s="1"/>
  <c r="C1068" i="12" s="1"/>
  <c r="H1045" i="11"/>
  <c r="H1047" i="11" s="1"/>
  <c r="B1056" i="11" s="1"/>
  <c r="C1068" i="11" s="1"/>
  <c r="H1041" i="11"/>
  <c r="K1041" i="11"/>
  <c r="H1045" i="10"/>
  <c r="H1047" i="10" s="1"/>
  <c r="E1056" i="10" s="1"/>
  <c r="H1045" i="13"/>
  <c r="K1047" i="13" s="1"/>
  <c r="K1052" i="13" s="1"/>
  <c r="H1048" i="15"/>
  <c r="H1045" i="7"/>
  <c r="K1047" i="7" s="1"/>
  <c r="K1047" i="15"/>
  <c r="K1048" i="15" s="1"/>
  <c r="H1052" i="15"/>
  <c r="K1085" i="15" s="1"/>
  <c r="B1056" i="15"/>
  <c r="C1064" i="15" s="1"/>
  <c r="B1076" i="15" s="1"/>
  <c r="B1077" i="15" s="1"/>
  <c r="H1045" i="8"/>
  <c r="H1047" i="8" s="1"/>
  <c r="H1048" i="8" s="1"/>
  <c r="K1047" i="14"/>
  <c r="K1048" i="14" s="1"/>
  <c r="F1070" i="15"/>
  <c r="F1069" i="15"/>
  <c r="F1068" i="15"/>
  <c r="F1067" i="15"/>
  <c r="F1066" i="15"/>
  <c r="F1065" i="15"/>
  <c r="E1078" i="15" s="1"/>
  <c r="F1064" i="15"/>
  <c r="E1076" i="15" s="1"/>
  <c r="E1077" i="15" s="1"/>
  <c r="F1063" i="15"/>
  <c r="F1062" i="15"/>
  <c r="F1061" i="15"/>
  <c r="E1072" i="15" s="1"/>
  <c r="F1060" i="15"/>
  <c r="F1059" i="15"/>
  <c r="F1058" i="15"/>
  <c r="E1079" i="15" s="1"/>
  <c r="E1080" i="15" s="1"/>
  <c r="E1056" i="14"/>
  <c r="H1048" i="14"/>
  <c r="B1056" i="14"/>
  <c r="H1052" i="14"/>
  <c r="K1085" i="14" s="1"/>
  <c r="K1043" i="11" l="1"/>
  <c r="K1046" i="11" s="1"/>
  <c r="K1043" i="6"/>
  <c r="K1046" i="6" s="1"/>
  <c r="B1045" i="10"/>
  <c r="E1047" i="10" s="1"/>
  <c r="E1052" i="10" s="1"/>
  <c r="E1085" i="10" s="1"/>
  <c r="B1045" i="8"/>
  <c r="B1047" i="8" s="1"/>
  <c r="B1052" i="8" s="1"/>
  <c r="H1041" i="6"/>
  <c r="H1045" i="6"/>
  <c r="K1047" i="6" s="1"/>
  <c r="K1048" i="6" s="1"/>
  <c r="H1046" i="14"/>
  <c r="H1035" i="6"/>
  <c r="H1043" i="12"/>
  <c r="H1046" i="12" s="1"/>
  <c r="B1047" i="15"/>
  <c r="B1048" i="15" s="1"/>
  <c r="E1047" i="14"/>
  <c r="E1052" i="14" s="1"/>
  <c r="E1085" i="14" s="1"/>
  <c r="B1045" i="13"/>
  <c r="E1047" i="13" s="1"/>
  <c r="K1056" i="13" s="1"/>
  <c r="B1045" i="7"/>
  <c r="B1047" i="7" s="1"/>
  <c r="B1052" i="7" s="1"/>
  <c r="K1047" i="9"/>
  <c r="K1048" i="9" s="1"/>
  <c r="H1052" i="9"/>
  <c r="K1085" i="9" s="1"/>
  <c r="B1056" i="9"/>
  <c r="C1068" i="9" s="1"/>
  <c r="E1056" i="9"/>
  <c r="F1069" i="9" s="1"/>
  <c r="B1045" i="9"/>
  <c r="B1047" i="9" s="1"/>
  <c r="B1048" i="9" s="1"/>
  <c r="C1061" i="12"/>
  <c r="B1072" i="12" s="1"/>
  <c r="C1069" i="12"/>
  <c r="C1063" i="12"/>
  <c r="E1056" i="12"/>
  <c r="F1065" i="12" s="1"/>
  <c r="E1078" i="12" s="1"/>
  <c r="C1065" i="12"/>
  <c r="B1078" i="12" s="1"/>
  <c r="C1059" i="12"/>
  <c r="C1067" i="12"/>
  <c r="C1058" i="12"/>
  <c r="B1079" i="12" s="1"/>
  <c r="B1080" i="12" s="1"/>
  <c r="C1062" i="12"/>
  <c r="C1066" i="12"/>
  <c r="C1070" i="12"/>
  <c r="K1047" i="12"/>
  <c r="K1048" i="12" s="1"/>
  <c r="C1060" i="12"/>
  <c r="C1064" i="12"/>
  <c r="B1076" i="12" s="1"/>
  <c r="B1077" i="12" s="1"/>
  <c r="H1048" i="12"/>
  <c r="H1052" i="12"/>
  <c r="K1085" i="12" s="1"/>
  <c r="C1067" i="11"/>
  <c r="K1048" i="13"/>
  <c r="C1059" i="11"/>
  <c r="C1063" i="11"/>
  <c r="H1043" i="11"/>
  <c r="H1046" i="11" s="1"/>
  <c r="E1056" i="11"/>
  <c r="F1066" i="11" s="1"/>
  <c r="C1066" i="11"/>
  <c r="C1069" i="11"/>
  <c r="C1064" i="11"/>
  <c r="B1076" i="11" s="1"/>
  <c r="B1077" i="11" s="1"/>
  <c r="H1052" i="11"/>
  <c r="K1085" i="11" s="1"/>
  <c r="C1061" i="11"/>
  <c r="B1072" i="11" s="1"/>
  <c r="C1058" i="11"/>
  <c r="B1079" i="11" s="1"/>
  <c r="B1080" i="11" s="1"/>
  <c r="C1060" i="11"/>
  <c r="C1070" i="11"/>
  <c r="C1065" i="11"/>
  <c r="B1078" i="11" s="1"/>
  <c r="K1047" i="11"/>
  <c r="K1048" i="11" s="1"/>
  <c r="C1062" i="11"/>
  <c r="H1048" i="11"/>
  <c r="K1052" i="15"/>
  <c r="H1047" i="13"/>
  <c r="E1056" i="13" s="1"/>
  <c r="F1067" i="13" s="1"/>
  <c r="B1056" i="10"/>
  <c r="C1067" i="10" s="1"/>
  <c r="H1048" i="10"/>
  <c r="H1052" i="10"/>
  <c r="K1085" i="10" s="1"/>
  <c r="K1047" i="10"/>
  <c r="K1048" i="10" s="1"/>
  <c r="C1070" i="15"/>
  <c r="H1047" i="7"/>
  <c r="H1052" i="7" s="1"/>
  <c r="K1085" i="7" s="1"/>
  <c r="C1069" i="15"/>
  <c r="C1065" i="15"/>
  <c r="B1078" i="15" s="1"/>
  <c r="C1062" i="15"/>
  <c r="C1060" i="15"/>
  <c r="C1066" i="15"/>
  <c r="C1067" i="15"/>
  <c r="C1068" i="15"/>
  <c r="C1058" i="15"/>
  <c r="B1079" i="15" s="1"/>
  <c r="B1080" i="15" s="1"/>
  <c r="C1059" i="15"/>
  <c r="C1063" i="15"/>
  <c r="C1061" i="15"/>
  <c r="B1072" i="15" s="1"/>
  <c r="H1052" i="8"/>
  <c r="K1085" i="8" s="1"/>
  <c r="B1056" i="8"/>
  <c r="C1064" i="8" s="1"/>
  <c r="B1076" i="8" s="1"/>
  <c r="B1077" i="8" s="1"/>
  <c r="K1052" i="14"/>
  <c r="E1056" i="8"/>
  <c r="F1069" i="8" s="1"/>
  <c r="K1047" i="8"/>
  <c r="K1048" i="8" s="1"/>
  <c r="K1056" i="15"/>
  <c r="E1048" i="15"/>
  <c r="E1052" i="15"/>
  <c r="E1085" i="15" s="1"/>
  <c r="H1056" i="15"/>
  <c r="B1052" i="14"/>
  <c r="B1048" i="14"/>
  <c r="K1048" i="7"/>
  <c r="K1052" i="7"/>
  <c r="E1081" i="15"/>
  <c r="F1070" i="14"/>
  <c r="F1068" i="14"/>
  <c r="F1066" i="14"/>
  <c r="F1064" i="14"/>
  <c r="E1076" i="14" s="1"/>
  <c r="E1077" i="14" s="1"/>
  <c r="F1062" i="14"/>
  <c r="F1060" i="14"/>
  <c r="F1058" i="14"/>
  <c r="E1079" i="14" s="1"/>
  <c r="E1080" i="14" s="1"/>
  <c r="F1069" i="14"/>
  <c r="F1061" i="14"/>
  <c r="E1072" i="14" s="1"/>
  <c r="F1065" i="14"/>
  <c r="E1078" i="14" s="1"/>
  <c r="F1067" i="14"/>
  <c r="F1059" i="14"/>
  <c r="F1063" i="14"/>
  <c r="C1070" i="14"/>
  <c r="C1069" i="14"/>
  <c r="C1068" i="14"/>
  <c r="C1067" i="14"/>
  <c r="C1066" i="14"/>
  <c r="C1065" i="14"/>
  <c r="B1078" i="14" s="1"/>
  <c r="C1064" i="14"/>
  <c r="B1076" i="14" s="1"/>
  <c r="B1077" i="14" s="1"/>
  <c r="C1063" i="14"/>
  <c r="C1062" i="14"/>
  <c r="C1061" i="14"/>
  <c r="B1072" i="14" s="1"/>
  <c r="C1060" i="14"/>
  <c r="C1059" i="14"/>
  <c r="C1058" i="14"/>
  <c r="B1079" i="14" s="1"/>
  <c r="B1080" i="14" s="1"/>
  <c r="F1070" i="10"/>
  <c r="F1068" i="10"/>
  <c r="F1066" i="10"/>
  <c r="F1064" i="10"/>
  <c r="E1076" i="10" s="1"/>
  <c r="E1077" i="10" s="1"/>
  <c r="F1062" i="10"/>
  <c r="F1060" i="10"/>
  <c r="F1058" i="10"/>
  <c r="E1079" i="10" s="1"/>
  <c r="E1080" i="10" s="1"/>
  <c r="F1069" i="10"/>
  <c r="F1061" i="10"/>
  <c r="E1072" i="10" s="1"/>
  <c r="F1065" i="10"/>
  <c r="E1078" i="10" s="1"/>
  <c r="F1067" i="10"/>
  <c r="F1063" i="10"/>
  <c r="F1059" i="10"/>
  <c r="B1045" i="12" l="1"/>
  <c r="B1047" i="12" s="1"/>
  <c r="B1052" i="12" s="1"/>
  <c r="E1048" i="10"/>
  <c r="B1047" i="10"/>
  <c r="B1048" i="10" s="1"/>
  <c r="K1056" i="10"/>
  <c r="L1062" i="10" s="1"/>
  <c r="H1056" i="10"/>
  <c r="I1068" i="10" s="1"/>
  <c r="B1048" i="8"/>
  <c r="E1047" i="8"/>
  <c r="E1052" i="8" s="1"/>
  <c r="E1085" i="8" s="1"/>
  <c r="H1043" i="6"/>
  <c r="B1045" i="6" s="1"/>
  <c r="E1047" i="6" s="1"/>
  <c r="K1052" i="6"/>
  <c r="H1047" i="6"/>
  <c r="H1052" i="6" s="1"/>
  <c r="K1085" i="6" s="1"/>
  <c r="B1052" i="15"/>
  <c r="E1048" i="14"/>
  <c r="K1056" i="14"/>
  <c r="L1058" i="14" s="1"/>
  <c r="K1079" i="14" s="1"/>
  <c r="K1080" i="14" s="1"/>
  <c r="H1056" i="14"/>
  <c r="I1061" i="14" s="1"/>
  <c r="H1072" i="14" s="1"/>
  <c r="E1048" i="13"/>
  <c r="H1056" i="13"/>
  <c r="I1058" i="13" s="1"/>
  <c r="H1079" i="13" s="1"/>
  <c r="H1080" i="13" s="1"/>
  <c r="B1047" i="13"/>
  <c r="B1048" i="13" s="1"/>
  <c r="E1052" i="13"/>
  <c r="E1085" i="13" s="1"/>
  <c r="F1065" i="9"/>
  <c r="E1078" i="9" s="1"/>
  <c r="F1060" i="9"/>
  <c r="F1066" i="9"/>
  <c r="B1048" i="7"/>
  <c r="E1047" i="7"/>
  <c r="H1056" i="7" s="1"/>
  <c r="I1063" i="7" s="1"/>
  <c r="K1052" i="9"/>
  <c r="F1059" i="9"/>
  <c r="F1061" i="9"/>
  <c r="E1072" i="9" s="1"/>
  <c r="C1058" i="9"/>
  <c r="B1079" i="9" s="1"/>
  <c r="B1080" i="9" s="1"/>
  <c r="C1065" i="9"/>
  <c r="B1078" i="9" s="1"/>
  <c r="C1060" i="9"/>
  <c r="C1061" i="9"/>
  <c r="B1072" i="9" s="1"/>
  <c r="C1070" i="9"/>
  <c r="C1066" i="9"/>
  <c r="C1062" i="9"/>
  <c r="C1069" i="9"/>
  <c r="C1063" i="9"/>
  <c r="F1068" i="9"/>
  <c r="F1064" i="9"/>
  <c r="E1076" i="9" s="1"/>
  <c r="E1077" i="9" s="1"/>
  <c r="F1058" i="9"/>
  <c r="E1079" i="9" s="1"/>
  <c r="E1080" i="9" s="1"/>
  <c r="F1063" i="9"/>
  <c r="F1067" i="9"/>
  <c r="C1059" i="9"/>
  <c r="C1064" i="9"/>
  <c r="B1076" i="9" s="1"/>
  <c r="B1077" i="9" s="1"/>
  <c r="C1067" i="9"/>
  <c r="F1070" i="9"/>
  <c r="F1062" i="9"/>
  <c r="E1047" i="9"/>
  <c r="E1048" i="9" s="1"/>
  <c r="B1052" i="9"/>
  <c r="F1062" i="12"/>
  <c r="F1063" i="12"/>
  <c r="F1058" i="12"/>
  <c r="E1079" i="12" s="1"/>
  <c r="E1080" i="12" s="1"/>
  <c r="F1069" i="12"/>
  <c r="F1059" i="12"/>
  <c r="F1067" i="12"/>
  <c r="K1052" i="11"/>
  <c r="F1061" i="12"/>
  <c r="E1072" i="12" s="1"/>
  <c r="F1064" i="12"/>
  <c r="E1076" i="12" s="1"/>
  <c r="E1077" i="12" s="1"/>
  <c r="F1060" i="12"/>
  <c r="F1070" i="12"/>
  <c r="F1066" i="12"/>
  <c r="F1068" i="12"/>
  <c r="F1070" i="11"/>
  <c r="B1081" i="12"/>
  <c r="K1052" i="12"/>
  <c r="F1060" i="11"/>
  <c r="F1069" i="11"/>
  <c r="B1081" i="11"/>
  <c r="F1061" i="11"/>
  <c r="E1072" i="11" s="1"/>
  <c r="F1059" i="11"/>
  <c r="F1064" i="11"/>
  <c r="E1076" i="11" s="1"/>
  <c r="E1077" i="11" s="1"/>
  <c r="F1065" i="11"/>
  <c r="E1078" i="11" s="1"/>
  <c r="B1045" i="11"/>
  <c r="E1047" i="11" s="1"/>
  <c r="H1056" i="11" s="1"/>
  <c r="F1058" i="11"/>
  <c r="E1079" i="11" s="1"/>
  <c r="E1080" i="11" s="1"/>
  <c r="F1063" i="11"/>
  <c r="F1067" i="11"/>
  <c r="F1068" i="11"/>
  <c r="F1062" i="11"/>
  <c r="C1058" i="10"/>
  <c r="B1079" i="10" s="1"/>
  <c r="B1080" i="10" s="1"/>
  <c r="C1066" i="10"/>
  <c r="C1064" i="10"/>
  <c r="B1076" i="10" s="1"/>
  <c r="B1077" i="10" s="1"/>
  <c r="C1060" i="10"/>
  <c r="C1068" i="10"/>
  <c r="C1062" i="10"/>
  <c r="C1070" i="10"/>
  <c r="H1048" i="13"/>
  <c r="F1059" i="13"/>
  <c r="B1056" i="13"/>
  <c r="C1063" i="13" s="1"/>
  <c r="F1066" i="13"/>
  <c r="C1061" i="10"/>
  <c r="B1072" i="10" s="1"/>
  <c r="C1065" i="10"/>
  <c r="B1078" i="10" s="1"/>
  <c r="C1069" i="10"/>
  <c r="C1059" i="10"/>
  <c r="C1063" i="10"/>
  <c r="F1060" i="13"/>
  <c r="F1070" i="13"/>
  <c r="H1052" i="13"/>
  <c r="K1085" i="13" s="1"/>
  <c r="F1068" i="13"/>
  <c r="F1062" i="13"/>
  <c r="F1061" i="13"/>
  <c r="E1072" i="13" s="1"/>
  <c r="F1069" i="13"/>
  <c r="F1063" i="13"/>
  <c r="F1064" i="13"/>
  <c r="E1076" i="13" s="1"/>
  <c r="E1077" i="13" s="1"/>
  <c r="F1058" i="13"/>
  <c r="E1079" i="13" s="1"/>
  <c r="E1080" i="13" s="1"/>
  <c r="F1065" i="13"/>
  <c r="E1078" i="13" s="1"/>
  <c r="H1048" i="7"/>
  <c r="B1056" i="7"/>
  <c r="C1062" i="7" s="1"/>
  <c r="E1056" i="7"/>
  <c r="F1063" i="7" s="1"/>
  <c r="K1052" i="10"/>
  <c r="B1081" i="15"/>
  <c r="F1063" i="8"/>
  <c r="C1058" i="8"/>
  <c r="B1079" i="8" s="1"/>
  <c r="B1080" i="8" s="1"/>
  <c r="C1066" i="8"/>
  <c r="C1065" i="8"/>
  <c r="B1078" i="8" s="1"/>
  <c r="C1068" i="8"/>
  <c r="K1052" i="8"/>
  <c r="C1063" i="8"/>
  <c r="C1060" i="8"/>
  <c r="C1059" i="8"/>
  <c r="C1061" i="8"/>
  <c r="B1072" i="8" s="1"/>
  <c r="C1062" i="8"/>
  <c r="C1070" i="8"/>
  <c r="C1067" i="8"/>
  <c r="C1069" i="8"/>
  <c r="F1058" i="8"/>
  <c r="E1079" i="8" s="1"/>
  <c r="E1080" i="8" s="1"/>
  <c r="F1066" i="8"/>
  <c r="F1059" i="8"/>
  <c r="F1067" i="8"/>
  <c r="F1062" i="8"/>
  <c r="F1070" i="8"/>
  <c r="F1060" i="8"/>
  <c r="F1064" i="8"/>
  <c r="E1076" i="8" s="1"/>
  <c r="E1077" i="8" s="1"/>
  <c r="F1068" i="8"/>
  <c r="F1061" i="8"/>
  <c r="E1072" i="8" s="1"/>
  <c r="F1065" i="8"/>
  <c r="E1078" i="8" s="1"/>
  <c r="L1070" i="13"/>
  <c r="L1066" i="13"/>
  <c r="L1062" i="13"/>
  <c r="L1058" i="13"/>
  <c r="K1079" i="13" s="1"/>
  <c r="K1080" i="13" s="1"/>
  <c r="L1069" i="13"/>
  <c r="L1065" i="13"/>
  <c r="K1078" i="13" s="1"/>
  <c r="L1061" i="13"/>
  <c r="K1072" i="13" s="1"/>
  <c r="L1064" i="13"/>
  <c r="K1076" i="13" s="1"/>
  <c r="K1077" i="13" s="1"/>
  <c r="L1067" i="13"/>
  <c r="L1063" i="13"/>
  <c r="L1059" i="13"/>
  <c r="L1068" i="13"/>
  <c r="L1060" i="13"/>
  <c r="L1069" i="15"/>
  <c r="L1065" i="15"/>
  <c r="K1078" i="15" s="1"/>
  <c r="L1061" i="15"/>
  <c r="K1072" i="15" s="1"/>
  <c r="L1063" i="15"/>
  <c r="L1068" i="15"/>
  <c r="L1064" i="15"/>
  <c r="K1076" i="15" s="1"/>
  <c r="K1077" i="15" s="1"/>
  <c r="L1060" i="15"/>
  <c r="L1059" i="15"/>
  <c r="L1070" i="15"/>
  <c r="L1066" i="15"/>
  <c r="L1062" i="15"/>
  <c r="L1058" i="15"/>
  <c r="K1079" i="15" s="1"/>
  <c r="K1080" i="15" s="1"/>
  <c r="L1067" i="15"/>
  <c r="I1064" i="15"/>
  <c r="H1076" i="15" s="1"/>
  <c r="H1077" i="15" s="1"/>
  <c r="I1065" i="15"/>
  <c r="H1078" i="15" s="1"/>
  <c r="I1063" i="15"/>
  <c r="I1060" i="15"/>
  <c r="I1070" i="15"/>
  <c r="I1062" i="15"/>
  <c r="I1067" i="15"/>
  <c r="I1069" i="15"/>
  <c r="I1068" i="15"/>
  <c r="I1066" i="15"/>
  <c r="I1058" i="15"/>
  <c r="H1079" i="15" s="1"/>
  <c r="H1080" i="15" s="1"/>
  <c r="I1061" i="15"/>
  <c r="H1072" i="15" s="1"/>
  <c r="I1059" i="15"/>
  <c r="B1081" i="14"/>
  <c r="E1081" i="14"/>
  <c r="E1081" i="10"/>
  <c r="B1048" i="12" l="1"/>
  <c r="E1047" i="12"/>
  <c r="E1052" i="12" s="1"/>
  <c r="E1085" i="12" s="1"/>
  <c r="H1056" i="8"/>
  <c r="I1070" i="8" s="1"/>
  <c r="E1048" i="8"/>
  <c r="B1052" i="10"/>
  <c r="L1063" i="10"/>
  <c r="I1062" i="10"/>
  <c r="L1059" i="10"/>
  <c r="L1058" i="10"/>
  <c r="K1079" i="10" s="1"/>
  <c r="K1080" i="10" s="1"/>
  <c r="I1058" i="10"/>
  <c r="H1079" i="10" s="1"/>
  <c r="H1080" i="10" s="1"/>
  <c r="I1066" i="10"/>
  <c r="I1060" i="10"/>
  <c r="I1065" i="10"/>
  <c r="H1078" i="10" s="1"/>
  <c r="I1067" i="10"/>
  <c r="I1059" i="10"/>
  <c r="I1063" i="10"/>
  <c r="I1070" i="10"/>
  <c r="I1064" i="10"/>
  <c r="H1076" i="10" s="1"/>
  <c r="H1077" i="10" s="1"/>
  <c r="L1066" i="10"/>
  <c r="L1060" i="10"/>
  <c r="L1064" i="10"/>
  <c r="K1076" i="10" s="1"/>
  <c r="K1077" i="10" s="1"/>
  <c r="L1067" i="10"/>
  <c r="L1068" i="10"/>
  <c r="L1061" i="10"/>
  <c r="K1072" i="10" s="1"/>
  <c r="L1065" i="10"/>
  <c r="K1078" i="10" s="1"/>
  <c r="L1070" i="10"/>
  <c r="L1069" i="10"/>
  <c r="I1061" i="10"/>
  <c r="H1072" i="10" s="1"/>
  <c r="I1069" i="10"/>
  <c r="B1047" i="6"/>
  <c r="B1052" i="6" s="1"/>
  <c r="H1046" i="6"/>
  <c r="B1052" i="13"/>
  <c r="K1056" i="8"/>
  <c r="L1067" i="8" s="1"/>
  <c r="L1070" i="14"/>
  <c r="E1056" i="6"/>
  <c r="E1073" i="15" s="1"/>
  <c r="E1074" i="15" s="1"/>
  <c r="E1075" i="15" s="1"/>
  <c r="E1083" i="15" s="1"/>
  <c r="E1086" i="15" s="1"/>
  <c r="H1048" i="6"/>
  <c r="B1056" i="6"/>
  <c r="B1073" i="15" s="1"/>
  <c r="B1074" i="15" s="1"/>
  <c r="B1075" i="15" s="1"/>
  <c r="B1083" i="15" s="1"/>
  <c r="B1086" i="15" s="1"/>
  <c r="L1061" i="14"/>
  <c r="K1072" i="14" s="1"/>
  <c r="L1065" i="14"/>
  <c r="K1078" i="14" s="1"/>
  <c r="L1068" i="14"/>
  <c r="K1081" i="14" s="1"/>
  <c r="L1066" i="14"/>
  <c r="L1060" i="14"/>
  <c r="L1059" i="14"/>
  <c r="I1069" i="14"/>
  <c r="L1069" i="14"/>
  <c r="L1063" i="14"/>
  <c r="L1064" i="14"/>
  <c r="K1076" i="14" s="1"/>
  <c r="K1077" i="14" s="1"/>
  <c r="L1062" i="14"/>
  <c r="L1067" i="14"/>
  <c r="I1059" i="14"/>
  <c r="I1060" i="14"/>
  <c r="I1062" i="14"/>
  <c r="I1066" i="14"/>
  <c r="I1058" i="14"/>
  <c r="H1079" i="14" s="1"/>
  <c r="H1080" i="14" s="1"/>
  <c r="I1065" i="14"/>
  <c r="H1078" i="14" s="1"/>
  <c r="I1063" i="14"/>
  <c r="I1064" i="14"/>
  <c r="H1076" i="14" s="1"/>
  <c r="H1077" i="14" s="1"/>
  <c r="I1070" i="14"/>
  <c r="I1067" i="14"/>
  <c r="I1068" i="14"/>
  <c r="I1062" i="13"/>
  <c r="I1069" i="13"/>
  <c r="I1060" i="13"/>
  <c r="I1064" i="13"/>
  <c r="H1076" i="13" s="1"/>
  <c r="H1077" i="13" s="1"/>
  <c r="I1070" i="13"/>
  <c r="I1066" i="13"/>
  <c r="I1068" i="13"/>
  <c r="H1081" i="13" s="1"/>
  <c r="I1067" i="13"/>
  <c r="I1065" i="13"/>
  <c r="H1078" i="13" s="1"/>
  <c r="I1059" i="13"/>
  <c r="I1061" i="13"/>
  <c r="H1072" i="13" s="1"/>
  <c r="I1063" i="13"/>
  <c r="I1070" i="7"/>
  <c r="I1064" i="7"/>
  <c r="H1076" i="7" s="1"/>
  <c r="H1077" i="7" s="1"/>
  <c r="I1058" i="7"/>
  <c r="H1079" i="7" s="1"/>
  <c r="H1080" i="7" s="1"/>
  <c r="E1052" i="7"/>
  <c r="E1085" i="7" s="1"/>
  <c r="I1068" i="7"/>
  <c r="I1069" i="7"/>
  <c r="I1059" i="7"/>
  <c r="K1056" i="7"/>
  <c r="L1067" i="7" s="1"/>
  <c r="I1061" i="7"/>
  <c r="H1072" i="7" s="1"/>
  <c r="I1062" i="7"/>
  <c r="I1065" i="7"/>
  <c r="H1078" i="7" s="1"/>
  <c r="I1060" i="7"/>
  <c r="E1048" i="7"/>
  <c r="I1066" i="7"/>
  <c r="I1067" i="7"/>
  <c r="B1081" i="9"/>
  <c r="H1056" i="9"/>
  <c r="I1062" i="9" s="1"/>
  <c r="K1056" i="9"/>
  <c r="L1058" i="9" s="1"/>
  <c r="K1079" i="9" s="1"/>
  <c r="K1080" i="9" s="1"/>
  <c r="E1052" i="9"/>
  <c r="E1085" i="9" s="1"/>
  <c r="E1081" i="9"/>
  <c r="E1081" i="12"/>
  <c r="K1081" i="13"/>
  <c r="B1081" i="8"/>
  <c r="E1052" i="11"/>
  <c r="E1085" i="11" s="1"/>
  <c r="E1081" i="11"/>
  <c r="C1058" i="13"/>
  <c r="B1079" i="13" s="1"/>
  <c r="B1080" i="13" s="1"/>
  <c r="I1058" i="11"/>
  <c r="H1079" i="11" s="1"/>
  <c r="H1080" i="11" s="1"/>
  <c r="I1060" i="11"/>
  <c r="B1047" i="11"/>
  <c r="I1059" i="11"/>
  <c r="I1068" i="11"/>
  <c r="E1048" i="11"/>
  <c r="K1056" i="11"/>
  <c r="I1066" i="11"/>
  <c r="I1063" i="11"/>
  <c r="I1064" i="11"/>
  <c r="H1076" i="11" s="1"/>
  <c r="H1077" i="11" s="1"/>
  <c r="I1065" i="11"/>
  <c r="H1078" i="11" s="1"/>
  <c r="I1062" i="11"/>
  <c r="I1067" i="11"/>
  <c r="I1070" i="11"/>
  <c r="I1069" i="11"/>
  <c r="I1061" i="11"/>
  <c r="H1072" i="11" s="1"/>
  <c r="E1081" i="8"/>
  <c r="B1081" i="10"/>
  <c r="C1061" i="7"/>
  <c r="B1072" i="7" s="1"/>
  <c r="C1069" i="13"/>
  <c r="C1064" i="13"/>
  <c r="B1076" i="13" s="1"/>
  <c r="B1077" i="13" s="1"/>
  <c r="C1067" i="13"/>
  <c r="C1060" i="13"/>
  <c r="C1068" i="13"/>
  <c r="C1065" i="13"/>
  <c r="B1078" i="13" s="1"/>
  <c r="C1062" i="13"/>
  <c r="C1061" i="13"/>
  <c r="B1072" i="13" s="1"/>
  <c r="C1059" i="13"/>
  <c r="C1070" i="13"/>
  <c r="C1066" i="13"/>
  <c r="C1068" i="7"/>
  <c r="C1070" i="7"/>
  <c r="C1060" i="7"/>
  <c r="C1064" i="7"/>
  <c r="B1076" i="7" s="1"/>
  <c r="B1077" i="7" s="1"/>
  <c r="C1063" i="7"/>
  <c r="C1069" i="7"/>
  <c r="E1081" i="13"/>
  <c r="C1065" i="7"/>
  <c r="B1078" i="7" s="1"/>
  <c r="C1059" i="7"/>
  <c r="C1066" i="7"/>
  <c r="C1067" i="7"/>
  <c r="C1058" i="7"/>
  <c r="B1079" i="7" s="1"/>
  <c r="B1080" i="7" s="1"/>
  <c r="F1069" i="7"/>
  <c r="F1070" i="7"/>
  <c r="F1060" i="7"/>
  <c r="F1058" i="7"/>
  <c r="E1079" i="7" s="1"/>
  <c r="E1080" i="7" s="1"/>
  <c r="F1064" i="7"/>
  <c r="E1076" i="7" s="1"/>
  <c r="E1077" i="7" s="1"/>
  <c r="F1061" i="7"/>
  <c r="E1072" i="7" s="1"/>
  <c r="F1062" i="7"/>
  <c r="F1068" i="7"/>
  <c r="F1065" i="7"/>
  <c r="E1078" i="7" s="1"/>
  <c r="F1066" i="7"/>
  <c r="F1067" i="7"/>
  <c r="F1059" i="7"/>
  <c r="H1081" i="15"/>
  <c r="E1048" i="6"/>
  <c r="K1056" i="6"/>
  <c r="H1056" i="6"/>
  <c r="E1052" i="6"/>
  <c r="E1085" i="6" s="1"/>
  <c r="K1081" i="15"/>
  <c r="E1048" i="12" l="1"/>
  <c r="C1065" i="6"/>
  <c r="B1078" i="6" s="1"/>
  <c r="H1056" i="12"/>
  <c r="I1067" i="12" s="1"/>
  <c r="K1056" i="12"/>
  <c r="L1067" i="12" s="1"/>
  <c r="I1066" i="8"/>
  <c r="I1067" i="8"/>
  <c r="I1059" i="8"/>
  <c r="I1068" i="8"/>
  <c r="I1064" i="8"/>
  <c r="H1076" i="8" s="1"/>
  <c r="H1077" i="8" s="1"/>
  <c r="I1060" i="8"/>
  <c r="I1061" i="8"/>
  <c r="H1072" i="8" s="1"/>
  <c r="I1065" i="8"/>
  <c r="H1078" i="8" s="1"/>
  <c r="I1069" i="8"/>
  <c r="I1062" i="8"/>
  <c r="I1058" i="8"/>
  <c r="H1079" i="8" s="1"/>
  <c r="H1080" i="8" s="1"/>
  <c r="I1063" i="8"/>
  <c r="H1081" i="10"/>
  <c r="E1073" i="7"/>
  <c r="E1074" i="7" s="1"/>
  <c r="E1075" i="7" s="1"/>
  <c r="F1070" i="6"/>
  <c r="K1081" i="10"/>
  <c r="L1059" i="8"/>
  <c r="B1048" i="6"/>
  <c r="F1064" i="6"/>
  <c r="E1076" i="6" s="1"/>
  <c r="E1077" i="6" s="1"/>
  <c r="E1073" i="8"/>
  <c r="E1074" i="8" s="1"/>
  <c r="E1075" i="8" s="1"/>
  <c r="E1083" i="8" s="1"/>
  <c r="E1086" i="8" s="1"/>
  <c r="F1068" i="6"/>
  <c r="E1073" i="14"/>
  <c r="E1074" i="14" s="1"/>
  <c r="E1075" i="14" s="1"/>
  <c r="E1083" i="14" s="1"/>
  <c r="E1086" i="14" s="1"/>
  <c r="E1073" i="9"/>
  <c r="E1074" i="9" s="1"/>
  <c r="E1075" i="9" s="1"/>
  <c r="E1083" i="9" s="1"/>
  <c r="E1086" i="9" s="1"/>
  <c r="F1069" i="6"/>
  <c r="L1068" i="8"/>
  <c r="L1061" i="8"/>
  <c r="K1072" i="8" s="1"/>
  <c r="L1062" i="8"/>
  <c r="L1069" i="8"/>
  <c r="L1065" i="8"/>
  <c r="K1078" i="8" s="1"/>
  <c r="L1060" i="8"/>
  <c r="L1063" i="8"/>
  <c r="L1066" i="8"/>
  <c r="L1058" i="8"/>
  <c r="K1079" i="8" s="1"/>
  <c r="K1080" i="8" s="1"/>
  <c r="L1064" i="8"/>
  <c r="K1076" i="8" s="1"/>
  <c r="K1077" i="8" s="1"/>
  <c r="L1070" i="8"/>
  <c r="B1073" i="11"/>
  <c r="B1074" i="11" s="1"/>
  <c r="B1075" i="11" s="1"/>
  <c r="C1058" i="6"/>
  <c r="B1079" i="6" s="1"/>
  <c r="B1080" i="6" s="1"/>
  <c r="C1060" i="6"/>
  <c r="B1073" i="8"/>
  <c r="B1074" i="8" s="1"/>
  <c r="B1075" i="8" s="1"/>
  <c r="B1083" i="8" s="1"/>
  <c r="B1086" i="8" s="1"/>
  <c r="B1073" i="14"/>
  <c r="B1074" i="14" s="1"/>
  <c r="B1075" i="14" s="1"/>
  <c r="B1083" i="14" s="1"/>
  <c r="B1086" i="14" s="1"/>
  <c r="C1070" i="6"/>
  <c r="C1061" i="6"/>
  <c r="B1072" i="6" s="1"/>
  <c r="C1066" i="6"/>
  <c r="B1073" i="6"/>
  <c r="B1074" i="6" s="1"/>
  <c r="C1059" i="6"/>
  <c r="F1061" i="6"/>
  <c r="E1072" i="6" s="1"/>
  <c r="B1073" i="13"/>
  <c r="B1074" i="13" s="1"/>
  <c r="B1075" i="13" s="1"/>
  <c r="B1073" i="10"/>
  <c r="B1074" i="10" s="1"/>
  <c r="B1075" i="10" s="1"/>
  <c r="B1083" i="10" s="1"/>
  <c r="B1086" i="10" s="1"/>
  <c r="F1063" i="6"/>
  <c r="C1062" i="6"/>
  <c r="B1073" i="9"/>
  <c r="B1074" i="9" s="1"/>
  <c r="B1075" i="9" s="1"/>
  <c r="B1083" i="9" s="1"/>
  <c r="B1086" i="9" s="1"/>
  <c r="C1064" i="6"/>
  <c r="B1076" i="6" s="1"/>
  <c r="B1077" i="6" s="1"/>
  <c r="B1073" i="7"/>
  <c r="B1074" i="7" s="1"/>
  <c r="B1075" i="7" s="1"/>
  <c r="C1063" i="6"/>
  <c r="C1067" i="6"/>
  <c r="B1073" i="12"/>
  <c r="B1074" i="12" s="1"/>
  <c r="B1075" i="12" s="1"/>
  <c r="B1083" i="12" s="1"/>
  <c r="B1086" i="12" s="1"/>
  <c r="C1069" i="6"/>
  <c r="F1066" i="6"/>
  <c r="E1073" i="6"/>
  <c r="E1074" i="6" s="1"/>
  <c r="F1065" i="6"/>
  <c r="E1078" i="6" s="1"/>
  <c r="F1058" i="6"/>
  <c r="E1079" i="6" s="1"/>
  <c r="E1080" i="6" s="1"/>
  <c r="F1060" i="6"/>
  <c r="E1073" i="12"/>
  <c r="E1074" i="12" s="1"/>
  <c r="E1075" i="12" s="1"/>
  <c r="E1083" i="12" s="1"/>
  <c r="E1086" i="12" s="1"/>
  <c r="F1067" i="6"/>
  <c r="F1059" i="6"/>
  <c r="E1073" i="10"/>
  <c r="E1074" i="10" s="1"/>
  <c r="E1075" i="10" s="1"/>
  <c r="E1083" i="10" s="1"/>
  <c r="E1086" i="10" s="1"/>
  <c r="E1073" i="13"/>
  <c r="E1074" i="13" s="1"/>
  <c r="E1075" i="13" s="1"/>
  <c r="E1083" i="13" s="1"/>
  <c r="E1086" i="13" s="1"/>
  <c r="F1062" i="6"/>
  <c r="E1073" i="11"/>
  <c r="E1074" i="11" s="1"/>
  <c r="E1075" i="11" s="1"/>
  <c r="E1083" i="11" s="1"/>
  <c r="E1086" i="11" s="1"/>
  <c r="C1068" i="6"/>
  <c r="H1081" i="14"/>
  <c r="L1060" i="7"/>
  <c r="L1065" i="7"/>
  <c r="K1078" i="7" s="1"/>
  <c r="H1081" i="7"/>
  <c r="L1068" i="7"/>
  <c r="L1069" i="7"/>
  <c r="L1070" i="7"/>
  <c r="L1058" i="7"/>
  <c r="K1079" i="7" s="1"/>
  <c r="K1080" i="7" s="1"/>
  <c r="L1066" i="7"/>
  <c r="L1059" i="7"/>
  <c r="L1062" i="7"/>
  <c r="L1064" i="7"/>
  <c r="K1076" i="7" s="1"/>
  <c r="K1077" i="7" s="1"/>
  <c r="L1061" i="7"/>
  <c r="K1072" i="7" s="1"/>
  <c r="L1063" i="7"/>
  <c r="I1063" i="9"/>
  <c r="I1064" i="9"/>
  <c r="H1076" i="9" s="1"/>
  <c r="H1077" i="9" s="1"/>
  <c r="I1066" i="9"/>
  <c r="L1065" i="9"/>
  <c r="K1078" i="9" s="1"/>
  <c r="L1063" i="9"/>
  <c r="I1067" i="9"/>
  <c r="I1059" i="9"/>
  <c r="I1060" i="9"/>
  <c r="I1065" i="9"/>
  <c r="H1078" i="9" s="1"/>
  <c r="I1061" i="9"/>
  <c r="H1072" i="9" s="1"/>
  <c r="I1069" i="9"/>
  <c r="L1066" i="9"/>
  <c r="L1067" i="9"/>
  <c r="L1069" i="9"/>
  <c r="L1070" i="9"/>
  <c r="I1070" i="9"/>
  <c r="I1068" i="9"/>
  <c r="I1058" i="9"/>
  <c r="H1079" i="9" s="1"/>
  <c r="H1080" i="9" s="1"/>
  <c r="L1062" i="9"/>
  <c r="L1068" i="9"/>
  <c r="K1081" i="9" s="1"/>
  <c r="L1061" i="9"/>
  <c r="K1072" i="9" s="1"/>
  <c r="L1064" i="9"/>
  <c r="K1076" i="9" s="1"/>
  <c r="K1077" i="9" s="1"/>
  <c r="L1060" i="9"/>
  <c r="L1059" i="9"/>
  <c r="H1081" i="11"/>
  <c r="B1081" i="13"/>
  <c r="L1065" i="11"/>
  <c r="K1078" i="11" s="1"/>
  <c r="L1062" i="11"/>
  <c r="L1066" i="11"/>
  <c r="L1059" i="11"/>
  <c r="L1068" i="11"/>
  <c r="L1064" i="11"/>
  <c r="K1076" i="11" s="1"/>
  <c r="K1077" i="11" s="1"/>
  <c r="L1069" i="11"/>
  <c r="L1067" i="11"/>
  <c r="L1070" i="11"/>
  <c r="L1061" i="11"/>
  <c r="K1072" i="11" s="1"/>
  <c r="L1058" i="11"/>
  <c r="K1079" i="11" s="1"/>
  <c r="K1080" i="11" s="1"/>
  <c r="L1060" i="11"/>
  <c r="L1063" i="11"/>
  <c r="B1048" i="11"/>
  <c r="B1052" i="11"/>
  <c r="E1081" i="7"/>
  <c r="I1063" i="12"/>
  <c r="B1081" i="7"/>
  <c r="H1085" i="15"/>
  <c r="H1087" i="15" s="1"/>
  <c r="E1096" i="15" s="1"/>
  <c r="I1067" i="6"/>
  <c r="I1058" i="6"/>
  <c r="H1079" i="6" s="1"/>
  <c r="H1080" i="6" s="1"/>
  <c r="I1065" i="6"/>
  <c r="H1078" i="6" s="1"/>
  <c r="H1073" i="7"/>
  <c r="H1074" i="7" s="1"/>
  <c r="H1075" i="7" s="1"/>
  <c r="H1073" i="15"/>
  <c r="H1074" i="15" s="1"/>
  <c r="H1075" i="15" s="1"/>
  <c r="H1083" i="15" s="1"/>
  <c r="I1059" i="6"/>
  <c r="I1069" i="6"/>
  <c r="I1068" i="6"/>
  <c r="I1060" i="6"/>
  <c r="H1073" i="12"/>
  <c r="H1074" i="12" s="1"/>
  <c r="H1073" i="10"/>
  <c r="H1074" i="10" s="1"/>
  <c r="H1075" i="10" s="1"/>
  <c r="I1062" i="6"/>
  <c r="I1070" i="6"/>
  <c r="H1073" i="13"/>
  <c r="H1074" i="13" s="1"/>
  <c r="H1075" i="13" s="1"/>
  <c r="H1083" i="13" s="1"/>
  <c r="H1073" i="11"/>
  <c r="H1074" i="11" s="1"/>
  <c r="H1075" i="11" s="1"/>
  <c r="H1073" i="9"/>
  <c r="H1074" i="9" s="1"/>
  <c r="H1073" i="8"/>
  <c r="H1074" i="8" s="1"/>
  <c r="H1073" i="14"/>
  <c r="H1074" i="14" s="1"/>
  <c r="H1075" i="14" s="1"/>
  <c r="H1073" i="6"/>
  <c r="H1074" i="6" s="1"/>
  <c r="I1066" i="6"/>
  <c r="I1061" i="6"/>
  <c r="H1072" i="6" s="1"/>
  <c r="I1063" i="6"/>
  <c r="I1064" i="6"/>
  <c r="H1076" i="6" s="1"/>
  <c r="H1077" i="6" s="1"/>
  <c r="K1073" i="15"/>
  <c r="K1074" i="15" s="1"/>
  <c r="K1075" i="15" s="1"/>
  <c r="K1083" i="15" s="1"/>
  <c r="K1086" i="15" s="1"/>
  <c r="L1064" i="6"/>
  <c r="K1076" i="6" s="1"/>
  <c r="K1077" i="6" s="1"/>
  <c r="L1060" i="6"/>
  <c r="L1068" i="6"/>
  <c r="L1062" i="6"/>
  <c r="L1063" i="6"/>
  <c r="K1073" i="11"/>
  <c r="K1074" i="11" s="1"/>
  <c r="L1058" i="6"/>
  <c r="K1079" i="6" s="1"/>
  <c r="K1080" i="6" s="1"/>
  <c r="L1065" i="6"/>
  <c r="K1078" i="6" s="1"/>
  <c r="K1073" i="10"/>
  <c r="K1074" i="10" s="1"/>
  <c r="K1075" i="10" s="1"/>
  <c r="K1073" i="7"/>
  <c r="K1074" i="7" s="1"/>
  <c r="L1070" i="6"/>
  <c r="K1073" i="13"/>
  <c r="K1074" i="13" s="1"/>
  <c r="K1075" i="13" s="1"/>
  <c r="K1083" i="13" s="1"/>
  <c r="K1086" i="13" s="1"/>
  <c r="L1067" i="6"/>
  <c r="K1073" i="12"/>
  <c r="K1074" i="12" s="1"/>
  <c r="K1073" i="6"/>
  <c r="K1074" i="6" s="1"/>
  <c r="K1073" i="8"/>
  <c r="K1074" i="8" s="1"/>
  <c r="L1066" i="6"/>
  <c r="L1059" i="6"/>
  <c r="L1061" i="6"/>
  <c r="K1072" i="6" s="1"/>
  <c r="K1073" i="9"/>
  <c r="K1074" i="9" s="1"/>
  <c r="K1073" i="14"/>
  <c r="K1074" i="14" s="1"/>
  <c r="K1075" i="14" s="1"/>
  <c r="K1083" i="14" s="1"/>
  <c r="K1086" i="14" s="1"/>
  <c r="L1069" i="6"/>
  <c r="I1060" i="12" l="1"/>
  <c r="I1070" i="12"/>
  <c r="I1061" i="12"/>
  <c r="H1072" i="12" s="1"/>
  <c r="H1075" i="12" s="1"/>
  <c r="I1058" i="12"/>
  <c r="H1079" i="12" s="1"/>
  <c r="H1080" i="12" s="1"/>
  <c r="I1068" i="12"/>
  <c r="I1065" i="12"/>
  <c r="H1078" i="12" s="1"/>
  <c r="I1069" i="12"/>
  <c r="I1059" i="12"/>
  <c r="I1066" i="12"/>
  <c r="I1062" i="12"/>
  <c r="I1064" i="12"/>
  <c r="H1076" i="12" s="1"/>
  <c r="H1077" i="12" s="1"/>
  <c r="L1060" i="12"/>
  <c r="L1061" i="12"/>
  <c r="K1072" i="12" s="1"/>
  <c r="K1075" i="12" s="1"/>
  <c r="L1063" i="12"/>
  <c r="L1062" i="12"/>
  <c r="L1068" i="12"/>
  <c r="L1065" i="12"/>
  <c r="K1078" i="12" s="1"/>
  <c r="L1058" i="12"/>
  <c r="K1079" i="12" s="1"/>
  <c r="K1080" i="12" s="1"/>
  <c r="L1066" i="12"/>
  <c r="L1064" i="12"/>
  <c r="K1076" i="12" s="1"/>
  <c r="K1077" i="12" s="1"/>
  <c r="L1059" i="12"/>
  <c r="L1069" i="12"/>
  <c r="L1070" i="12"/>
  <c r="H1083" i="10"/>
  <c r="H1086" i="10" s="1"/>
  <c r="H1075" i="8"/>
  <c r="H1081" i="8"/>
  <c r="K1075" i="8"/>
  <c r="K1081" i="8"/>
  <c r="E1081" i="6"/>
  <c r="K1083" i="10"/>
  <c r="K1086" i="10" s="1"/>
  <c r="B1081" i="6"/>
  <c r="B1083" i="11"/>
  <c r="H1085" i="11" s="1"/>
  <c r="H1087" i="11" s="1"/>
  <c r="E1096" i="11" s="1"/>
  <c r="F1108" i="11" s="1"/>
  <c r="E1075" i="6"/>
  <c r="B1075" i="6"/>
  <c r="H1085" i="14"/>
  <c r="K1087" i="14" s="1"/>
  <c r="K1092" i="14" s="1"/>
  <c r="H1083" i="14"/>
  <c r="B1085" i="14" s="1"/>
  <c r="H1075" i="9"/>
  <c r="H1083" i="7"/>
  <c r="H1086" i="7" s="1"/>
  <c r="K1081" i="7"/>
  <c r="K1075" i="7"/>
  <c r="H1081" i="9"/>
  <c r="H1085" i="9"/>
  <c r="K1087" i="9" s="1"/>
  <c r="K1088" i="9" s="1"/>
  <c r="K1075" i="9"/>
  <c r="K1083" i="9" s="1"/>
  <c r="K1086" i="9" s="1"/>
  <c r="B1083" i="7"/>
  <c r="B1086" i="7" s="1"/>
  <c r="H1085" i="12"/>
  <c r="H1087" i="12" s="1"/>
  <c r="E1096" i="12" s="1"/>
  <c r="H1083" i="11"/>
  <c r="H1086" i="11" s="1"/>
  <c r="B1083" i="13"/>
  <c r="B1086" i="13" s="1"/>
  <c r="K1081" i="11"/>
  <c r="K1075" i="11"/>
  <c r="H1085" i="8"/>
  <c r="K1087" i="8" s="1"/>
  <c r="K1088" i="8" s="1"/>
  <c r="H1085" i="10"/>
  <c r="K1087" i="10" s="1"/>
  <c r="E1083" i="7"/>
  <c r="E1086" i="7" s="1"/>
  <c r="K1087" i="15"/>
  <c r="K1092" i="15" s="1"/>
  <c r="H1088" i="15"/>
  <c r="H1092" i="15"/>
  <c r="K1125" i="15" s="1"/>
  <c r="B1096" i="15"/>
  <c r="C1107" i="15" s="1"/>
  <c r="K1075" i="6"/>
  <c r="K1081" i="6"/>
  <c r="H1075" i="6"/>
  <c r="H1081" i="6"/>
  <c r="H1086" i="13"/>
  <c r="B1085" i="13"/>
  <c r="H1086" i="15"/>
  <c r="B1085" i="15"/>
  <c r="F1110" i="15"/>
  <c r="F1108" i="15"/>
  <c r="F1106" i="15"/>
  <c r="F1104" i="15"/>
  <c r="E1116" i="15" s="1"/>
  <c r="E1117" i="15" s="1"/>
  <c r="F1102" i="15"/>
  <c r="F1100" i="15"/>
  <c r="F1098" i="15"/>
  <c r="E1119" i="15" s="1"/>
  <c r="E1120" i="15" s="1"/>
  <c r="F1109" i="15"/>
  <c r="F1105" i="15"/>
  <c r="E1118" i="15" s="1"/>
  <c r="F1101" i="15"/>
  <c r="E1112" i="15" s="1"/>
  <c r="F1103" i="15"/>
  <c r="F1107" i="15"/>
  <c r="F1099" i="15"/>
  <c r="H1081" i="12" l="1"/>
  <c r="H1083" i="12" s="1"/>
  <c r="H1086" i="12" s="1"/>
  <c r="E1083" i="6"/>
  <c r="E1086" i="6" s="1"/>
  <c r="K1081" i="12"/>
  <c r="K1083" i="12" s="1"/>
  <c r="K1086" i="12" s="1"/>
  <c r="B1086" i="11"/>
  <c r="H1083" i="8"/>
  <c r="H1086" i="8" s="1"/>
  <c r="K1083" i="8"/>
  <c r="K1086" i="8" s="1"/>
  <c r="K1088" i="14"/>
  <c r="B1085" i="10"/>
  <c r="B1087" i="10" s="1"/>
  <c r="B1083" i="6"/>
  <c r="B1086" i="6" s="1"/>
  <c r="H1087" i="14"/>
  <c r="H1088" i="14" s="1"/>
  <c r="H1086" i="14"/>
  <c r="H1083" i="9"/>
  <c r="B1085" i="9" s="1"/>
  <c r="B1087" i="9" s="1"/>
  <c r="B1096" i="12"/>
  <c r="C1109" i="12" s="1"/>
  <c r="K1083" i="7"/>
  <c r="K1086" i="7" s="1"/>
  <c r="K1087" i="12"/>
  <c r="K1092" i="12" s="1"/>
  <c r="K1092" i="9"/>
  <c r="H1087" i="9"/>
  <c r="H1088" i="9" s="1"/>
  <c r="H1092" i="12"/>
  <c r="K1125" i="12" s="1"/>
  <c r="H1088" i="12"/>
  <c r="F1100" i="11"/>
  <c r="H1085" i="13"/>
  <c r="F1102" i="11"/>
  <c r="K1092" i="8"/>
  <c r="F1105" i="11"/>
  <c r="E1118" i="11" s="1"/>
  <c r="F1110" i="11"/>
  <c r="K1087" i="11"/>
  <c r="K1092" i="11" s="1"/>
  <c r="F1106" i="11"/>
  <c r="B1096" i="11"/>
  <c r="C1109" i="11" s="1"/>
  <c r="F1098" i="11"/>
  <c r="E1119" i="11" s="1"/>
  <c r="E1120" i="11" s="1"/>
  <c r="H1087" i="10"/>
  <c r="B1096" i="10" s="1"/>
  <c r="H1092" i="11"/>
  <c r="K1125" i="11" s="1"/>
  <c r="F1103" i="11"/>
  <c r="F1109" i="11"/>
  <c r="F1101" i="11"/>
  <c r="E1112" i="11" s="1"/>
  <c r="H1088" i="11"/>
  <c r="F1099" i="11"/>
  <c r="F1104" i="11"/>
  <c r="E1116" i="11" s="1"/>
  <c r="E1117" i="11" s="1"/>
  <c r="F1107" i="11"/>
  <c r="K1083" i="11"/>
  <c r="H1087" i="8"/>
  <c r="H1088" i="8" s="1"/>
  <c r="H1085" i="7"/>
  <c r="K1087" i="7" s="1"/>
  <c r="K1092" i="7" s="1"/>
  <c r="K1088" i="15"/>
  <c r="C1108" i="15"/>
  <c r="C1100" i="15"/>
  <c r="C1104" i="15"/>
  <c r="B1116" i="15" s="1"/>
  <c r="B1117" i="15" s="1"/>
  <c r="C1098" i="15"/>
  <c r="B1119" i="15" s="1"/>
  <c r="B1120" i="15" s="1"/>
  <c r="C1102" i="15"/>
  <c r="C1106" i="15"/>
  <c r="C1110" i="15"/>
  <c r="C1101" i="15"/>
  <c r="B1112" i="15" s="1"/>
  <c r="C1105" i="15"/>
  <c r="B1118" i="15" s="1"/>
  <c r="C1109" i="15"/>
  <c r="C1099" i="15"/>
  <c r="C1103" i="15"/>
  <c r="K1083" i="6"/>
  <c r="K1086" i="6" s="1"/>
  <c r="H1083" i="6"/>
  <c r="H1086" i="6" s="1"/>
  <c r="B1087" i="15"/>
  <c r="E1087" i="15"/>
  <c r="E1087" i="14"/>
  <c r="B1087" i="14"/>
  <c r="B1087" i="13"/>
  <c r="E1087" i="13"/>
  <c r="E1121" i="15"/>
  <c r="F1110" i="12"/>
  <c r="F1108" i="12"/>
  <c r="F1106" i="12"/>
  <c r="F1105" i="12"/>
  <c r="E1118" i="12" s="1"/>
  <c r="F1104" i="12"/>
  <c r="E1116" i="12" s="1"/>
  <c r="E1117" i="12" s="1"/>
  <c r="F1103" i="12"/>
  <c r="F1102" i="12"/>
  <c r="F1101" i="12"/>
  <c r="E1112" i="12" s="1"/>
  <c r="F1100" i="12"/>
  <c r="F1099" i="12"/>
  <c r="F1098" i="12"/>
  <c r="E1119" i="12" s="1"/>
  <c r="E1120" i="12" s="1"/>
  <c r="F1109" i="12"/>
  <c r="F1107" i="12"/>
  <c r="K1092" i="10"/>
  <c r="K1088" i="10"/>
  <c r="H1085" i="6" l="1"/>
  <c r="H1087" i="6" s="1"/>
  <c r="B1096" i="6" s="1"/>
  <c r="B1113" i="15" s="1"/>
  <c r="B1114" i="15" s="1"/>
  <c r="B1115" i="15" s="1"/>
  <c r="B1085" i="8"/>
  <c r="E1087" i="8" s="1"/>
  <c r="E1092" i="8" s="1"/>
  <c r="E1125" i="8" s="1"/>
  <c r="E1087" i="10"/>
  <c r="K1096" i="10" s="1"/>
  <c r="H1092" i="14"/>
  <c r="K1125" i="14" s="1"/>
  <c r="B1096" i="14"/>
  <c r="C1107" i="14" s="1"/>
  <c r="E1096" i="14"/>
  <c r="F1107" i="14" s="1"/>
  <c r="C1110" i="12"/>
  <c r="B1096" i="9"/>
  <c r="C1107" i="9" s="1"/>
  <c r="H1086" i="9"/>
  <c r="C1106" i="12"/>
  <c r="C1098" i="12"/>
  <c r="B1119" i="12" s="1"/>
  <c r="B1120" i="12" s="1"/>
  <c r="C1105" i="12"/>
  <c r="B1118" i="12" s="1"/>
  <c r="C1100" i="12"/>
  <c r="C1099" i="12"/>
  <c r="C1107" i="12"/>
  <c r="C1102" i="12"/>
  <c r="C1101" i="12"/>
  <c r="B1112" i="12" s="1"/>
  <c r="C1108" i="12"/>
  <c r="C1104" i="12"/>
  <c r="B1116" i="12" s="1"/>
  <c r="B1117" i="12" s="1"/>
  <c r="C1103" i="12"/>
  <c r="H1092" i="10"/>
  <c r="K1125" i="10" s="1"/>
  <c r="B1085" i="7"/>
  <c r="E1087" i="7" s="1"/>
  <c r="E1092" i="7" s="1"/>
  <c r="E1125" i="7" s="1"/>
  <c r="K1088" i="12"/>
  <c r="C1100" i="11"/>
  <c r="E1121" i="11"/>
  <c r="K1088" i="11"/>
  <c r="E1096" i="9"/>
  <c r="F1106" i="9" s="1"/>
  <c r="H1092" i="9"/>
  <c r="K1125" i="9" s="1"/>
  <c r="E1087" i="9"/>
  <c r="E1092" i="9" s="1"/>
  <c r="E1125" i="9" s="1"/>
  <c r="H1087" i="13"/>
  <c r="K1087" i="13"/>
  <c r="C1110" i="11"/>
  <c r="E1096" i="10"/>
  <c r="F1101" i="10" s="1"/>
  <c r="E1112" i="10" s="1"/>
  <c r="H1088" i="10"/>
  <c r="C1108" i="11"/>
  <c r="C1104" i="11"/>
  <c r="B1116" i="11" s="1"/>
  <c r="B1117" i="11" s="1"/>
  <c r="C1103" i="11"/>
  <c r="C1099" i="11"/>
  <c r="H1087" i="7"/>
  <c r="H1088" i="7" s="1"/>
  <c r="C1098" i="11"/>
  <c r="B1119" i="11" s="1"/>
  <c r="B1120" i="11" s="1"/>
  <c r="C1107" i="11"/>
  <c r="C1101" i="11"/>
  <c r="B1112" i="11" s="1"/>
  <c r="C1102" i="11"/>
  <c r="C1105" i="11"/>
  <c r="B1118" i="11" s="1"/>
  <c r="C1106" i="11"/>
  <c r="K1086" i="11"/>
  <c r="B1085" i="11"/>
  <c r="B1096" i="8"/>
  <c r="C1110" i="8" s="1"/>
  <c r="E1096" i="8"/>
  <c r="F1105" i="8" s="1"/>
  <c r="E1118" i="8" s="1"/>
  <c r="H1092" i="8"/>
  <c r="K1125" i="8" s="1"/>
  <c r="B1085" i="12"/>
  <c r="B1087" i="12" s="1"/>
  <c r="B1092" i="12" s="1"/>
  <c r="K1088" i="7"/>
  <c r="B1113" i="8"/>
  <c r="B1114" i="8" s="1"/>
  <c r="B1121" i="15"/>
  <c r="B1085" i="6"/>
  <c r="B1087" i="6" s="1"/>
  <c r="B1092" i="10"/>
  <c r="B1088" i="10"/>
  <c r="B1088" i="15"/>
  <c r="B1092" i="15"/>
  <c r="B1088" i="14"/>
  <c r="B1092" i="14"/>
  <c r="H1096" i="15"/>
  <c r="E1088" i="15"/>
  <c r="E1092" i="15"/>
  <c r="E1125" i="15" s="1"/>
  <c r="K1096" i="15"/>
  <c r="B1088" i="9"/>
  <c r="B1092" i="9"/>
  <c r="E1092" i="14"/>
  <c r="E1125" i="14" s="1"/>
  <c r="K1096" i="14"/>
  <c r="E1088" i="14"/>
  <c r="H1096" i="14"/>
  <c r="E1092" i="13"/>
  <c r="E1125" i="13" s="1"/>
  <c r="H1096" i="13"/>
  <c r="K1096" i="13"/>
  <c r="E1088" i="13"/>
  <c r="B1092" i="13"/>
  <c r="B1088" i="13"/>
  <c r="E1121" i="12"/>
  <c r="C1110" i="10"/>
  <c r="C1109" i="10"/>
  <c r="C1108" i="10"/>
  <c r="C1107" i="10"/>
  <c r="C1106" i="10"/>
  <c r="C1105" i="10"/>
  <c r="B1118" i="10" s="1"/>
  <c r="C1104" i="10"/>
  <c r="B1116" i="10" s="1"/>
  <c r="B1117" i="10" s="1"/>
  <c r="C1103" i="10"/>
  <c r="C1102" i="10"/>
  <c r="C1101" i="10"/>
  <c r="B1112" i="10" s="1"/>
  <c r="C1100" i="10"/>
  <c r="C1099" i="10"/>
  <c r="C1098" i="10"/>
  <c r="B1119" i="10" s="1"/>
  <c r="B1120" i="10" s="1"/>
  <c r="K1096" i="8" l="1"/>
  <c r="L1104" i="8" s="1"/>
  <c r="K1116" i="8" s="1"/>
  <c r="K1117" i="8" s="1"/>
  <c r="C1110" i="6"/>
  <c r="B1113" i="12"/>
  <c r="B1114" i="12" s="1"/>
  <c r="B1115" i="12" s="1"/>
  <c r="B1113" i="14"/>
  <c r="B1114" i="14" s="1"/>
  <c r="B1113" i="7"/>
  <c r="B1114" i="7" s="1"/>
  <c r="B1113" i="9"/>
  <c r="B1114" i="9" s="1"/>
  <c r="C1099" i="6"/>
  <c r="B1113" i="10"/>
  <c r="B1114" i="10" s="1"/>
  <c r="B1115" i="10" s="1"/>
  <c r="C1100" i="6"/>
  <c r="C1102" i="6"/>
  <c r="C1105" i="6"/>
  <c r="B1118" i="6" s="1"/>
  <c r="C1104" i="6"/>
  <c r="B1116" i="6" s="1"/>
  <c r="B1117" i="6" s="1"/>
  <c r="C1107" i="6"/>
  <c r="B1113" i="6"/>
  <c r="B1114" i="6" s="1"/>
  <c r="H1092" i="6"/>
  <c r="K1125" i="6" s="1"/>
  <c r="C1106" i="6"/>
  <c r="C1109" i="6"/>
  <c r="C1108" i="6"/>
  <c r="B1113" i="13"/>
  <c r="B1114" i="13" s="1"/>
  <c r="H1088" i="6"/>
  <c r="K1087" i="6"/>
  <c r="K1092" i="6" s="1"/>
  <c r="B1113" i="11"/>
  <c r="B1114" i="11" s="1"/>
  <c r="B1115" i="11" s="1"/>
  <c r="C1098" i="6"/>
  <c r="B1119" i="6" s="1"/>
  <c r="B1120" i="6" s="1"/>
  <c r="C1101" i="6"/>
  <c r="B1112" i="6" s="1"/>
  <c r="E1096" i="6"/>
  <c r="E1113" i="15" s="1"/>
  <c r="E1114" i="15" s="1"/>
  <c r="E1115" i="15" s="1"/>
  <c r="E1123" i="15" s="1"/>
  <c r="E1126" i="15" s="1"/>
  <c r="C1103" i="6"/>
  <c r="E1092" i="10"/>
  <c r="E1125" i="10" s="1"/>
  <c r="E1088" i="8"/>
  <c r="B1087" i="8"/>
  <c r="B1088" i="8" s="1"/>
  <c r="H1096" i="8"/>
  <c r="I1109" i="8" s="1"/>
  <c r="C1100" i="14"/>
  <c r="F1104" i="14"/>
  <c r="E1116" i="14" s="1"/>
  <c r="E1117" i="14" s="1"/>
  <c r="E1088" i="10"/>
  <c r="H1096" i="10"/>
  <c r="I1105" i="10" s="1"/>
  <c r="H1118" i="10" s="1"/>
  <c r="F1108" i="14"/>
  <c r="F1100" i="14"/>
  <c r="F1101" i="14"/>
  <c r="E1112" i="14" s="1"/>
  <c r="F1106" i="14"/>
  <c r="F1105" i="14"/>
  <c r="E1118" i="14" s="1"/>
  <c r="F1109" i="14"/>
  <c r="C1099" i="14"/>
  <c r="C1109" i="14"/>
  <c r="F1110" i="14"/>
  <c r="F1099" i="14"/>
  <c r="F1098" i="14"/>
  <c r="E1119" i="14" s="1"/>
  <c r="E1120" i="14" s="1"/>
  <c r="F1102" i="14"/>
  <c r="F1103" i="14"/>
  <c r="C1102" i="14"/>
  <c r="C1110" i="14"/>
  <c r="C1105" i="14"/>
  <c r="B1118" i="14" s="1"/>
  <c r="C1108" i="14"/>
  <c r="C1106" i="14"/>
  <c r="C1101" i="14"/>
  <c r="B1112" i="14" s="1"/>
  <c r="C1103" i="14"/>
  <c r="C1104" i="14"/>
  <c r="B1116" i="14" s="1"/>
  <c r="B1117" i="14" s="1"/>
  <c r="C1098" i="14"/>
  <c r="B1119" i="14" s="1"/>
  <c r="B1120" i="14" s="1"/>
  <c r="C1100" i="9"/>
  <c r="H1096" i="7"/>
  <c r="I1103" i="7" s="1"/>
  <c r="B1087" i="7"/>
  <c r="B1088" i="7" s="1"/>
  <c r="C1101" i="9"/>
  <c r="B1112" i="9" s="1"/>
  <c r="C1105" i="9"/>
  <c r="B1118" i="9" s="1"/>
  <c r="C1109" i="9"/>
  <c r="C1099" i="9"/>
  <c r="C1098" i="9"/>
  <c r="B1119" i="9" s="1"/>
  <c r="B1120" i="9" s="1"/>
  <c r="C1110" i="9"/>
  <c r="C1104" i="9"/>
  <c r="B1116" i="9" s="1"/>
  <c r="B1117" i="9" s="1"/>
  <c r="C1106" i="9"/>
  <c r="C1108" i="9"/>
  <c r="C1102" i="9"/>
  <c r="C1103" i="9"/>
  <c r="B1121" i="12"/>
  <c r="E1088" i="7"/>
  <c r="K1096" i="7"/>
  <c r="L1109" i="7" s="1"/>
  <c r="K1096" i="9"/>
  <c r="L1105" i="9" s="1"/>
  <c r="K1118" i="9" s="1"/>
  <c r="H1096" i="9"/>
  <c r="I1107" i="9" s="1"/>
  <c r="F1110" i="9"/>
  <c r="F1105" i="9"/>
  <c r="E1118" i="9" s="1"/>
  <c r="F1104" i="9"/>
  <c r="E1116" i="9" s="1"/>
  <c r="E1117" i="9" s="1"/>
  <c r="F1100" i="9"/>
  <c r="F1107" i="9"/>
  <c r="F1099" i="9"/>
  <c r="F1103" i="9"/>
  <c r="F1109" i="9"/>
  <c r="F1101" i="9"/>
  <c r="E1112" i="9" s="1"/>
  <c r="F1108" i="9"/>
  <c r="F1098" i="9"/>
  <c r="E1119" i="9" s="1"/>
  <c r="E1120" i="9" s="1"/>
  <c r="F1102" i="9"/>
  <c r="C1105" i="8"/>
  <c r="B1118" i="8" s="1"/>
  <c r="E1088" i="9"/>
  <c r="C1108" i="8"/>
  <c r="H1088" i="13"/>
  <c r="E1096" i="13"/>
  <c r="B1096" i="13"/>
  <c r="H1092" i="13"/>
  <c r="K1125" i="13" s="1"/>
  <c r="K1088" i="13"/>
  <c r="K1092" i="13"/>
  <c r="F1100" i="10"/>
  <c r="F1108" i="10"/>
  <c r="F1104" i="10"/>
  <c r="E1116" i="10" s="1"/>
  <c r="E1117" i="10" s="1"/>
  <c r="F1103" i="10"/>
  <c r="F1099" i="10"/>
  <c r="F1107" i="10"/>
  <c r="F1105" i="10"/>
  <c r="E1118" i="10" s="1"/>
  <c r="F1110" i="10"/>
  <c r="F1098" i="10"/>
  <c r="E1119" i="10" s="1"/>
  <c r="E1120" i="10" s="1"/>
  <c r="F1102" i="10"/>
  <c r="F1106" i="10"/>
  <c r="F1109" i="10"/>
  <c r="F1108" i="8"/>
  <c r="F1098" i="8"/>
  <c r="E1119" i="8" s="1"/>
  <c r="E1120" i="8" s="1"/>
  <c r="B1121" i="11"/>
  <c r="B1096" i="7"/>
  <c r="C1105" i="7" s="1"/>
  <c r="B1118" i="7" s="1"/>
  <c r="E1096" i="7"/>
  <c r="F1107" i="7" s="1"/>
  <c r="H1092" i="7"/>
  <c r="K1125" i="7" s="1"/>
  <c r="B1088" i="12"/>
  <c r="F1101" i="8"/>
  <c r="E1112" i="8" s="1"/>
  <c r="F1109" i="8"/>
  <c r="F1104" i="8"/>
  <c r="E1116" i="8" s="1"/>
  <c r="E1117" i="8" s="1"/>
  <c r="F1103" i="8"/>
  <c r="F1110" i="8"/>
  <c r="E1087" i="11"/>
  <c r="B1087" i="11"/>
  <c r="F1099" i="8"/>
  <c r="F1106" i="8"/>
  <c r="F1100" i="8"/>
  <c r="F1107" i="8"/>
  <c r="F1102" i="8"/>
  <c r="C1106" i="8"/>
  <c r="C1100" i="8"/>
  <c r="C1099" i="8"/>
  <c r="C1102" i="8"/>
  <c r="C1109" i="8"/>
  <c r="C1104" i="8"/>
  <c r="B1116" i="8" s="1"/>
  <c r="B1117" i="8" s="1"/>
  <c r="C1098" i="8"/>
  <c r="B1119" i="8" s="1"/>
  <c r="B1120" i="8" s="1"/>
  <c r="C1103" i="8"/>
  <c r="C1101" i="8"/>
  <c r="B1112" i="8" s="1"/>
  <c r="B1115" i="8" s="1"/>
  <c r="C1107" i="8"/>
  <c r="E1087" i="12"/>
  <c r="H1096" i="12" s="1"/>
  <c r="I1108" i="12" s="1"/>
  <c r="B1123" i="15"/>
  <c r="B1126" i="15" s="1"/>
  <c r="E1087" i="6"/>
  <c r="K1096" i="6" s="1"/>
  <c r="I1110" i="14"/>
  <c r="I1106" i="14"/>
  <c r="I1102" i="14"/>
  <c r="I1098" i="14"/>
  <c r="H1119" i="14" s="1"/>
  <c r="H1120" i="14" s="1"/>
  <c r="I1109" i="14"/>
  <c r="I1105" i="14"/>
  <c r="H1118" i="14" s="1"/>
  <c r="I1101" i="14"/>
  <c r="H1112" i="14" s="1"/>
  <c r="I1108" i="14"/>
  <c r="I1104" i="14"/>
  <c r="H1116" i="14" s="1"/>
  <c r="H1117" i="14" s="1"/>
  <c r="I1100" i="14"/>
  <c r="I1107" i="14"/>
  <c r="I1103" i="14"/>
  <c r="I1099" i="14"/>
  <c r="I1107" i="13"/>
  <c r="I1099" i="13"/>
  <c r="I1098" i="13"/>
  <c r="H1119" i="13" s="1"/>
  <c r="H1120" i="13" s="1"/>
  <c r="I1100" i="13"/>
  <c r="I1102" i="13"/>
  <c r="I1103" i="13"/>
  <c r="I1108" i="13"/>
  <c r="I1106" i="13"/>
  <c r="I1109" i="13"/>
  <c r="I1110" i="13"/>
  <c r="I1104" i="13"/>
  <c r="H1116" i="13" s="1"/>
  <c r="H1117" i="13" s="1"/>
  <c r="I1101" i="13"/>
  <c r="H1112" i="13" s="1"/>
  <c r="I1105" i="13"/>
  <c r="H1118" i="13" s="1"/>
  <c r="L1107" i="14"/>
  <c r="L1104" i="14"/>
  <c r="K1116" i="14" s="1"/>
  <c r="K1117" i="14" s="1"/>
  <c r="L1103" i="14"/>
  <c r="L1110" i="14"/>
  <c r="L1102" i="14"/>
  <c r="L1099" i="14"/>
  <c r="L1106" i="14"/>
  <c r="L1100" i="14"/>
  <c r="L1105" i="14"/>
  <c r="K1118" i="14" s="1"/>
  <c r="L1109" i="14"/>
  <c r="L1108" i="14"/>
  <c r="L1098" i="14"/>
  <c r="K1119" i="14" s="1"/>
  <c r="K1120" i="14" s="1"/>
  <c r="L1101" i="14"/>
  <c r="K1112" i="14" s="1"/>
  <c r="L1108" i="15"/>
  <c r="L1102" i="15"/>
  <c r="L1104" i="15"/>
  <c r="K1116" i="15" s="1"/>
  <c r="K1117" i="15" s="1"/>
  <c r="L1103" i="15"/>
  <c r="L1107" i="15"/>
  <c r="L1101" i="15"/>
  <c r="K1112" i="15" s="1"/>
  <c r="L1105" i="15"/>
  <c r="K1118" i="15" s="1"/>
  <c r="L1099" i="15"/>
  <c r="L1098" i="15"/>
  <c r="K1119" i="15" s="1"/>
  <c r="K1120" i="15" s="1"/>
  <c r="L1100" i="15"/>
  <c r="L1110" i="15"/>
  <c r="L1109" i="15"/>
  <c r="L1106" i="15"/>
  <c r="L1109" i="10"/>
  <c r="L1098" i="10"/>
  <c r="K1119" i="10" s="1"/>
  <c r="K1120" i="10" s="1"/>
  <c r="L1108" i="10"/>
  <c r="L1106" i="10"/>
  <c r="L1100" i="10"/>
  <c r="L1107" i="10"/>
  <c r="L1101" i="10"/>
  <c r="K1112" i="10" s="1"/>
  <c r="L1099" i="10"/>
  <c r="L1102" i="10"/>
  <c r="L1105" i="10"/>
  <c r="K1118" i="10" s="1"/>
  <c r="L1104" i="10"/>
  <c r="K1116" i="10" s="1"/>
  <c r="K1117" i="10" s="1"/>
  <c r="L1110" i="10"/>
  <c r="L1103" i="10"/>
  <c r="B1092" i="6"/>
  <c r="B1088" i="6"/>
  <c r="L1102" i="13"/>
  <c r="L1099" i="13"/>
  <c r="L1103" i="13"/>
  <c r="L1101" i="13"/>
  <c r="K1112" i="13" s="1"/>
  <c r="L1109" i="13"/>
  <c r="L1105" i="13"/>
  <c r="K1118" i="13" s="1"/>
  <c r="L1098" i="13"/>
  <c r="K1119" i="13" s="1"/>
  <c r="K1120" i="13" s="1"/>
  <c r="L1104" i="13"/>
  <c r="K1116" i="13" s="1"/>
  <c r="K1117" i="13" s="1"/>
  <c r="L1100" i="13"/>
  <c r="L1107" i="13"/>
  <c r="L1108" i="13"/>
  <c r="L1106" i="13"/>
  <c r="L1110" i="13"/>
  <c r="I1110" i="15"/>
  <c r="I1106" i="15"/>
  <c r="I1102" i="15"/>
  <c r="I1098" i="15"/>
  <c r="H1119" i="15" s="1"/>
  <c r="H1120" i="15" s="1"/>
  <c r="I1100" i="15"/>
  <c r="I1109" i="15"/>
  <c r="I1105" i="15"/>
  <c r="H1118" i="15" s="1"/>
  <c r="I1101" i="15"/>
  <c r="H1112" i="15" s="1"/>
  <c r="I1108" i="15"/>
  <c r="I1104" i="15"/>
  <c r="H1116" i="15" s="1"/>
  <c r="H1117" i="15" s="1"/>
  <c r="I1107" i="15"/>
  <c r="I1103" i="15"/>
  <c r="I1099" i="15"/>
  <c r="B1121" i="10"/>
  <c r="L1105" i="8" l="1"/>
  <c r="K1118" i="8" s="1"/>
  <c r="B1121" i="9"/>
  <c r="L1107" i="8"/>
  <c r="L1100" i="8"/>
  <c r="L1099" i="8"/>
  <c r="L1110" i="8"/>
  <c r="L1098" i="8"/>
  <c r="K1119" i="8" s="1"/>
  <c r="K1120" i="8" s="1"/>
  <c r="F1105" i="6"/>
  <c r="E1118" i="6" s="1"/>
  <c r="L1101" i="8"/>
  <c r="K1112" i="8" s="1"/>
  <c r="L1108" i="8"/>
  <c r="L1109" i="8"/>
  <c r="L1102" i="8"/>
  <c r="L1106" i="8"/>
  <c r="L1103" i="8"/>
  <c r="B1115" i="14"/>
  <c r="F1099" i="6"/>
  <c r="E1113" i="7"/>
  <c r="E1114" i="7" s="1"/>
  <c r="B1115" i="6"/>
  <c r="B1115" i="9"/>
  <c r="F1107" i="6"/>
  <c r="E1113" i="8"/>
  <c r="E1114" i="8" s="1"/>
  <c r="E1115" i="8" s="1"/>
  <c r="K1088" i="6"/>
  <c r="F1101" i="6"/>
  <c r="E1112" i="6" s="1"/>
  <c r="E1113" i="14"/>
  <c r="E1114" i="14" s="1"/>
  <c r="E1115" i="14" s="1"/>
  <c r="E1113" i="12"/>
  <c r="E1114" i="12" s="1"/>
  <c r="E1115" i="12" s="1"/>
  <c r="E1113" i="10"/>
  <c r="E1114" i="10" s="1"/>
  <c r="E1115" i="10" s="1"/>
  <c r="F1110" i="6"/>
  <c r="E1113" i="11"/>
  <c r="E1114" i="11" s="1"/>
  <c r="E1115" i="11" s="1"/>
  <c r="F1098" i="6"/>
  <c r="E1119" i="6" s="1"/>
  <c r="E1120" i="6" s="1"/>
  <c r="E1113" i="6"/>
  <c r="E1114" i="6" s="1"/>
  <c r="F1108" i="6"/>
  <c r="F1104" i="6"/>
  <c r="E1116" i="6" s="1"/>
  <c r="E1117" i="6" s="1"/>
  <c r="F1106" i="6"/>
  <c r="B1092" i="8"/>
  <c r="F1103" i="6"/>
  <c r="F1102" i="6"/>
  <c r="F1100" i="6"/>
  <c r="E1113" i="9"/>
  <c r="E1114" i="9" s="1"/>
  <c r="E1115" i="9" s="1"/>
  <c r="F1109" i="6"/>
  <c r="E1113" i="13"/>
  <c r="E1114" i="13" s="1"/>
  <c r="B1121" i="6"/>
  <c r="I1106" i="8"/>
  <c r="I1110" i="8"/>
  <c r="I1108" i="8"/>
  <c r="I1099" i="8"/>
  <c r="I1101" i="8"/>
  <c r="H1112" i="8" s="1"/>
  <c r="I1098" i="8"/>
  <c r="H1119" i="8" s="1"/>
  <c r="H1120" i="8" s="1"/>
  <c r="I1103" i="8"/>
  <c r="I1100" i="8"/>
  <c r="I1105" i="8"/>
  <c r="H1118" i="8" s="1"/>
  <c r="I1102" i="8"/>
  <c r="I1107" i="8"/>
  <c r="I1104" i="8"/>
  <c r="H1116" i="8" s="1"/>
  <c r="H1117" i="8" s="1"/>
  <c r="I1100" i="10"/>
  <c r="I1101" i="10"/>
  <c r="H1112" i="10" s="1"/>
  <c r="I1104" i="10"/>
  <c r="H1116" i="10" s="1"/>
  <c r="H1117" i="10" s="1"/>
  <c r="I1108" i="10"/>
  <c r="I1110" i="10"/>
  <c r="I1103" i="10"/>
  <c r="I1106" i="10"/>
  <c r="I1098" i="10"/>
  <c r="H1119" i="10" s="1"/>
  <c r="H1120" i="10" s="1"/>
  <c r="I1099" i="10"/>
  <c r="I1107" i="10"/>
  <c r="I1109" i="10"/>
  <c r="I1102" i="10"/>
  <c r="E1121" i="14"/>
  <c r="B1121" i="14"/>
  <c r="B1123" i="14" s="1"/>
  <c r="B1126" i="14" s="1"/>
  <c r="I1107" i="7"/>
  <c r="B1092" i="7"/>
  <c r="I1104" i="7"/>
  <c r="H1116" i="7" s="1"/>
  <c r="H1117" i="7" s="1"/>
  <c r="I1098" i="7"/>
  <c r="H1119" i="7" s="1"/>
  <c r="H1120" i="7" s="1"/>
  <c r="I1108" i="7"/>
  <c r="I1106" i="7"/>
  <c r="I1105" i="7"/>
  <c r="H1118" i="7" s="1"/>
  <c r="I1110" i="7"/>
  <c r="I1100" i="7"/>
  <c r="I1109" i="7"/>
  <c r="I1099" i="7"/>
  <c r="I1101" i="7"/>
  <c r="H1112" i="7" s="1"/>
  <c r="I1102" i="7"/>
  <c r="B1123" i="12"/>
  <c r="B1126" i="12" s="1"/>
  <c r="L1105" i="7"/>
  <c r="K1118" i="7" s="1"/>
  <c r="L1107" i="7"/>
  <c r="L1101" i="7"/>
  <c r="K1112" i="7" s="1"/>
  <c r="L1106" i="7"/>
  <c r="L1108" i="7"/>
  <c r="L1098" i="7"/>
  <c r="K1119" i="7" s="1"/>
  <c r="K1120" i="7" s="1"/>
  <c r="L1100" i="7"/>
  <c r="L1102" i="7"/>
  <c r="L1099" i="7"/>
  <c r="L1110" i="7"/>
  <c r="L1104" i="7"/>
  <c r="K1116" i="7" s="1"/>
  <c r="K1117" i="7" s="1"/>
  <c r="L1103" i="7"/>
  <c r="L1110" i="9"/>
  <c r="L1101" i="9"/>
  <c r="K1112" i="9" s="1"/>
  <c r="L1099" i="9"/>
  <c r="L1109" i="9"/>
  <c r="L1102" i="9"/>
  <c r="L1098" i="9"/>
  <c r="K1119" i="9" s="1"/>
  <c r="K1120" i="9" s="1"/>
  <c r="L1107" i="9"/>
  <c r="L1106" i="9"/>
  <c r="L1103" i="9"/>
  <c r="L1108" i="9"/>
  <c r="L1104" i="9"/>
  <c r="K1116" i="9" s="1"/>
  <c r="K1117" i="9" s="1"/>
  <c r="L1100" i="9"/>
  <c r="I1110" i="9"/>
  <c r="I1099" i="9"/>
  <c r="I1102" i="9"/>
  <c r="I1105" i="9"/>
  <c r="H1118" i="9" s="1"/>
  <c r="I1108" i="9"/>
  <c r="I1101" i="9"/>
  <c r="H1112" i="9" s="1"/>
  <c r="I1106" i="9"/>
  <c r="I1109" i="9"/>
  <c r="I1104" i="9"/>
  <c r="H1116" i="9" s="1"/>
  <c r="H1117" i="9" s="1"/>
  <c r="I1098" i="9"/>
  <c r="H1119" i="9" s="1"/>
  <c r="H1120" i="9" s="1"/>
  <c r="I1100" i="9"/>
  <c r="I1103" i="9"/>
  <c r="E1121" i="9"/>
  <c r="C1108" i="13"/>
  <c r="C1099" i="13"/>
  <c r="C1107" i="13"/>
  <c r="C1100" i="13"/>
  <c r="C1110" i="13"/>
  <c r="C1103" i="13"/>
  <c r="C1109" i="13"/>
  <c r="C1098" i="13"/>
  <c r="B1119" i="13" s="1"/>
  <c r="B1120" i="13" s="1"/>
  <c r="C1104" i="13"/>
  <c r="B1116" i="13" s="1"/>
  <c r="B1117" i="13" s="1"/>
  <c r="C1105" i="13"/>
  <c r="B1118" i="13" s="1"/>
  <c r="C1101" i="13"/>
  <c r="B1112" i="13" s="1"/>
  <c r="B1115" i="13" s="1"/>
  <c r="C1102" i="13"/>
  <c r="C1106" i="13"/>
  <c r="F1105" i="13"/>
  <c r="E1118" i="13" s="1"/>
  <c r="F1104" i="13"/>
  <c r="E1116" i="13" s="1"/>
  <c r="E1117" i="13" s="1"/>
  <c r="F1101" i="13"/>
  <c r="E1112" i="13" s="1"/>
  <c r="F1108" i="13"/>
  <c r="F1110" i="13"/>
  <c r="F1103" i="13"/>
  <c r="F1099" i="13"/>
  <c r="F1100" i="13"/>
  <c r="F1106" i="13"/>
  <c r="F1102" i="13"/>
  <c r="F1107" i="13"/>
  <c r="F1098" i="13"/>
  <c r="E1119" i="13" s="1"/>
  <c r="E1120" i="13" s="1"/>
  <c r="F1109" i="13"/>
  <c r="F1106" i="7"/>
  <c r="F1105" i="7"/>
  <c r="E1118" i="7" s="1"/>
  <c r="F1101" i="7"/>
  <c r="E1112" i="7" s="1"/>
  <c r="F1109" i="7"/>
  <c r="F1099" i="7"/>
  <c r="E1121" i="8"/>
  <c r="F1098" i="7"/>
  <c r="E1119" i="7" s="1"/>
  <c r="E1120" i="7" s="1"/>
  <c r="F1103" i="7"/>
  <c r="F1108" i="7"/>
  <c r="I1105" i="12"/>
  <c r="H1118" i="12" s="1"/>
  <c r="C1110" i="7"/>
  <c r="E1121" i="10"/>
  <c r="C1108" i="7"/>
  <c r="C1101" i="7"/>
  <c r="B1112" i="7" s="1"/>
  <c r="B1115" i="7" s="1"/>
  <c r="F1102" i="7"/>
  <c r="C1098" i="7"/>
  <c r="B1119" i="7" s="1"/>
  <c r="B1120" i="7" s="1"/>
  <c r="C1102" i="7"/>
  <c r="C1106" i="7"/>
  <c r="C1109" i="7"/>
  <c r="C1107" i="7"/>
  <c r="C1100" i="7"/>
  <c r="C1104" i="7"/>
  <c r="B1116" i="7" s="1"/>
  <c r="B1117" i="7" s="1"/>
  <c r="C1103" i="7"/>
  <c r="C1099" i="7"/>
  <c r="B1121" i="8"/>
  <c r="I1107" i="12"/>
  <c r="F1100" i="7"/>
  <c r="F1104" i="7"/>
  <c r="E1116" i="7" s="1"/>
  <c r="E1117" i="7" s="1"/>
  <c r="F1110" i="7"/>
  <c r="I1102" i="12"/>
  <c r="I1103" i="12"/>
  <c r="I1104" i="12"/>
  <c r="H1116" i="12" s="1"/>
  <c r="H1117" i="12" s="1"/>
  <c r="E1092" i="12"/>
  <c r="E1125" i="12" s="1"/>
  <c r="B1088" i="11"/>
  <c r="B1092" i="11"/>
  <c r="B1123" i="11" s="1"/>
  <c r="B1126" i="11" s="1"/>
  <c r="H1096" i="11"/>
  <c r="K1096" i="11"/>
  <c r="E1088" i="11"/>
  <c r="E1092" i="11"/>
  <c r="E1125" i="11" s="1"/>
  <c r="I1106" i="12"/>
  <c r="K1096" i="12"/>
  <c r="L1102" i="12" s="1"/>
  <c r="B1123" i="10"/>
  <c r="B1126" i="10" s="1"/>
  <c r="I1109" i="12"/>
  <c r="I1110" i="12"/>
  <c r="I1098" i="12"/>
  <c r="H1119" i="12" s="1"/>
  <c r="H1120" i="12" s="1"/>
  <c r="I1100" i="12"/>
  <c r="I1099" i="12"/>
  <c r="I1101" i="12"/>
  <c r="H1112" i="12" s="1"/>
  <c r="E1088" i="12"/>
  <c r="K1121" i="13"/>
  <c r="H1121" i="13"/>
  <c r="H1096" i="6"/>
  <c r="I1100" i="6" s="1"/>
  <c r="E1092" i="6"/>
  <c r="E1125" i="6" s="1"/>
  <c r="E1088" i="6"/>
  <c r="H1125" i="15"/>
  <c r="H1127" i="15" s="1"/>
  <c r="E1136" i="15" s="1"/>
  <c r="K1121" i="14"/>
  <c r="H1121" i="15"/>
  <c r="K1113" i="14"/>
  <c r="K1114" i="14" s="1"/>
  <c r="K1115" i="14" s="1"/>
  <c r="L1109" i="6"/>
  <c r="L1104" i="6"/>
  <c r="K1116" i="6" s="1"/>
  <c r="K1117" i="6" s="1"/>
  <c r="L1099" i="6"/>
  <c r="L1110" i="6"/>
  <c r="K1113" i="12"/>
  <c r="K1114" i="12" s="1"/>
  <c r="K1113" i="11"/>
  <c r="K1114" i="11" s="1"/>
  <c r="L1105" i="6"/>
  <c r="K1118" i="6" s="1"/>
  <c r="K1113" i="6"/>
  <c r="K1114" i="6" s="1"/>
  <c r="L1106" i="6"/>
  <c r="K1113" i="10"/>
  <c r="K1114" i="10" s="1"/>
  <c r="K1115" i="10" s="1"/>
  <c r="L1101" i="6"/>
  <c r="K1112" i="6" s="1"/>
  <c r="L1107" i="6"/>
  <c r="L1100" i="6"/>
  <c r="K1113" i="15"/>
  <c r="K1114" i="15" s="1"/>
  <c r="K1115" i="15" s="1"/>
  <c r="K1113" i="7"/>
  <c r="K1114" i="7" s="1"/>
  <c r="L1108" i="6"/>
  <c r="L1103" i="6"/>
  <c r="K1113" i="13"/>
  <c r="K1114" i="13" s="1"/>
  <c r="K1115" i="13" s="1"/>
  <c r="L1098" i="6"/>
  <c r="K1119" i="6" s="1"/>
  <c r="K1120" i="6" s="1"/>
  <c r="K1113" i="8"/>
  <c r="K1114" i="8" s="1"/>
  <c r="K1113" i="9"/>
  <c r="K1114" i="9" s="1"/>
  <c r="L1102" i="6"/>
  <c r="H1121" i="14"/>
  <c r="K1121" i="15"/>
  <c r="K1121" i="10"/>
  <c r="B1123" i="9" l="1"/>
  <c r="B1126" i="9" s="1"/>
  <c r="K1115" i="8"/>
  <c r="K1121" i="8"/>
  <c r="E1115" i="13"/>
  <c r="B1123" i="6"/>
  <c r="B1126" i="6" s="1"/>
  <c r="E1121" i="6"/>
  <c r="E1115" i="7"/>
  <c r="E1115" i="6"/>
  <c r="B1123" i="8"/>
  <c r="B1126" i="8" s="1"/>
  <c r="E1123" i="9"/>
  <c r="E1126" i="9" s="1"/>
  <c r="E1123" i="10"/>
  <c r="E1126" i="10" s="1"/>
  <c r="H1121" i="8"/>
  <c r="H1121" i="10"/>
  <c r="E1123" i="14"/>
  <c r="E1126" i="14" s="1"/>
  <c r="H1121" i="7"/>
  <c r="K1115" i="9"/>
  <c r="K1121" i="7"/>
  <c r="K1115" i="7"/>
  <c r="K1121" i="9"/>
  <c r="H1121" i="9"/>
  <c r="B1121" i="13"/>
  <c r="B1123" i="13" s="1"/>
  <c r="B1126" i="13" s="1"/>
  <c r="E1121" i="13"/>
  <c r="E1123" i="8"/>
  <c r="E1126" i="8" s="1"/>
  <c r="E1121" i="7"/>
  <c r="L1103" i="12"/>
  <c r="E1123" i="12"/>
  <c r="E1126" i="12" s="1"/>
  <c r="L1100" i="12"/>
  <c r="L1109" i="12"/>
  <c r="L1105" i="12"/>
  <c r="K1118" i="12" s="1"/>
  <c r="L1107" i="12"/>
  <c r="L1108" i="12"/>
  <c r="L1099" i="12"/>
  <c r="L1098" i="12"/>
  <c r="K1119" i="12" s="1"/>
  <c r="K1120" i="12" s="1"/>
  <c r="L1106" i="12"/>
  <c r="B1121" i="7"/>
  <c r="B1123" i="7" s="1"/>
  <c r="B1126" i="7" s="1"/>
  <c r="K1123" i="13"/>
  <c r="K1126" i="13" s="1"/>
  <c r="I1098" i="11"/>
  <c r="H1119" i="11" s="1"/>
  <c r="H1120" i="11" s="1"/>
  <c r="I1104" i="11"/>
  <c r="H1116" i="11" s="1"/>
  <c r="H1117" i="11" s="1"/>
  <c r="I1102" i="11"/>
  <c r="I1101" i="11"/>
  <c r="H1112" i="11" s="1"/>
  <c r="I1100" i="11"/>
  <c r="I1099" i="11"/>
  <c r="I1105" i="11"/>
  <c r="H1118" i="11" s="1"/>
  <c r="I1103" i="11"/>
  <c r="I1110" i="11"/>
  <c r="I1107" i="11"/>
  <c r="I1106" i="11"/>
  <c r="I1109" i="11"/>
  <c r="I1108" i="11"/>
  <c r="L1104" i="12"/>
  <c r="K1116" i="12" s="1"/>
  <c r="K1117" i="12" s="1"/>
  <c r="L1101" i="12"/>
  <c r="K1112" i="12" s="1"/>
  <c r="K1115" i="12" s="1"/>
  <c r="L1110" i="12"/>
  <c r="L1105" i="11"/>
  <c r="K1118" i="11" s="1"/>
  <c r="L1098" i="11"/>
  <c r="K1119" i="11" s="1"/>
  <c r="K1120" i="11" s="1"/>
  <c r="L1099" i="11"/>
  <c r="L1107" i="11"/>
  <c r="L1103" i="11"/>
  <c r="L1108" i="11"/>
  <c r="L1104" i="11"/>
  <c r="K1116" i="11" s="1"/>
  <c r="K1117" i="11" s="1"/>
  <c r="L1101" i="11"/>
  <c r="K1112" i="11" s="1"/>
  <c r="K1115" i="11" s="1"/>
  <c r="L1110" i="11"/>
  <c r="L1100" i="11"/>
  <c r="L1102" i="11"/>
  <c r="L1109" i="11"/>
  <c r="L1106" i="11"/>
  <c r="E1123" i="11"/>
  <c r="H1121" i="12"/>
  <c r="H1113" i="13"/>
  <c r="H1114" i="13" s="1"/>
  <c r="H1115" i="13" s="1"/>
  <c r="H1123" i="13" s="1"/>
  <c r="I1109" i="6"/>
  <c r="H1113" i="15"/>
  <c r="H1114" i="15" s="1"/>
  <c r="H1115" i="15" s="1"/>
  <c r="H1123" i="15" s="1"/>
  <c r="H1113" i="12"/>
  <c r="H1114" i="12" s="1"/>
  <c r="H1115" i="12" s="1"/>
  <c r="H1113" i="9"/>
  <c r="H1114" i="9" s="1"/>
  <c r="H1115" i="9" s="1"/>
  <c r="H1113" i="6"/>
  <c r="H1114" i="6" s="1"/>
  <c r="H1113" i="11"/>
  <c r="H1114" i="11" s="1"/>
  <c r="I1099" i="6"/>
  <c r="I1105" i="6"/>
  <c r="H1118" i="6" s="1"/>
  <c r="H1113" i="10"/>
  <c r="H1114" i="10" s="1"/>
  <c r="H1115" i="10" s="1"/>
  <c r="H1113" i="14"/>
  <c r="H1114" i="14" s="1"/>
  <c r="H1115" i="14" s="1"/>
  <c r="H1123" i="14" s="1"/>
  <c r="H1113" i="8"/>
  <c r="H1114" i="8" s="1"/>
  <c r="H1115" i="8" s="1"/>
  <c r="I1108" i="6"/>
  <c r="I1101" i="6"/>
  <c r="H1112" i="6" s="1"/>
  <c r="I1104" i="6"/>
  <c r="H1116" i="6" s="1"/>
  <c r="H1117" i="6" s="1"/>
  <c r="I1098" i="6"/>
  <c r="H1119" i="6" s="1"/>
  <c r="H1120" i="6" s="1"/>
  <c r="I1102" i="6"/>
  <c r="I1110" i="6"/>
  <c r="H1113" i="7"/>
  <c r="H1114" i="7" s="1"/>
  <c r="H1115" i="7" s="1"/>
  <c r="I1106" i="6"/>
  <c r="I1103" i="6"/>
  <c r="I1107" i="6"/>
  <c r="H1128" i="15"/>
  <c r="B1136" i="15"/>
  <c r="C1138" i="15" s="1"/>
  <c r="B1159" i="15" s="1"/>
  <c r="B1160" i="15" s="1"/>
  <c r="K1127" i="15"/>
  <c r="K1132" i="15" s="1"/>
  <c r="H1132" i="15"/>
  <c r="K1165" i="15" s="1"/>
  <c r="K1123" i="14"/>
  <c r="K1126" i="14" s="1"/>
  <c r="K1123" i="15"/>
  <c r="K1126" i="15" s="1"/>
  <c r="K1115" i="6"/>
  <c r="K1123" i="10"/>
  <c r="K1126" i="10" s="1"/>
  <c r="K1121" i="6"/>
  <c r="F1150" i="15"/>
  <c r="F1149" i="15"/>
  <c r="F1148" i="15"/>
  <c r="F1147" i="15"/>
  <c r="F1146" i="15"/>
  <c r="F1145" i="15"/>
  <c r="E1158" i="15" s="1"/>
  <c r="F1144" i="15"/>
  <c r="E1156" i="15" s="1"/>
  <c r="E1157" i="15" s="1"/>
  <c r="F1143" i="15"/>
  <c r="F1142" i="15"/>
  <c r="F1141" i="15"/>
  <c r="E1152" i="15" s="1"/>
  <c r="F1140" i="15"/>
  <c r="F1139" i="15"/>
  <c r="F1138" i="15"/>
  <c r="E1159" i="15" s="1"/>
  <c r="E1160" i="15" s="1"/>
  <c r="K1123" i="8" l="1"/>
  <c r="K1126" i="8" s="1"/>
  <c r="E1123" i="13"/>
  <c r="E1126" i="13" s="1"/>
  <c r="E1123" i="7"/>
  <c r="E1126" i="7" s="1"/>
  <c r="E1123" i="6"/>
  <c r="E1126" i="6" s="1"/>
  <c r="H1123" i="8"/>
  <c r="H1126" i="8" s="1"/>
  <c r="H1125" i="10"/>
  <c r="H1127" i="10" s="1"/>
  <c r="E1136" i="10" s="1"/>
  <c r="H1123" i="7"/>
  <c r="H1126" i="7" s="1"/>
  <c r="H1125" i="9"/>
  <c r="K1127" i="9" s="1"/>
  <c r="K1132" i="9" s="1"/>
  <c r="H1123" i="10"/>
  <c r="H1126" i="10" s="1"/>
  <c r="H1125" i="14"/>
  <c r="K1127" i="14" s="1"/>
  <c r="K1132" i="14" s="1"/>
  <c r="H1121" i="11"/>
  <c r="K1123" i="9"/>
  <c r="K1126" i="9" s="1"/>
  <c r="K1123" i="7"/>
  <c r="K1126" i="7" s="1"/>
  <c r="H1123" i="9"/>
  <c r="H1126" i="9" s="1"/>
  <c r="K1121" i="11"/>
  <c r="K1123" i="11" s="1"/>
  <c r="K1126" i="11" s="1"/>
  <c r="H1125" i="8"/>
  <c r="K1127" i="8" s="1"/>
  <c r="K1128" i="8" s="1"/>
  <c r="H1115" i="11"/>
  <c r="H1125" i="12"/>
  <c r="K1127" i="12" s="1"/>
  <c r="K1132" i="12" s="1"/>
  <c r="H1115" i="6"/>
  <c r="K1121" i="12"/>
  <c r="K1123" i="12" s="1"/>
  <c r="K1126" i="12" s="1"/>
  <c r="B1125" i="13"/>
  <c r="B1127" i="13" s="1"/>
  <c r="E1126" i="11"/>
  <c r="H1125" i="11"/>
  <c r="H1123" i="12"/>
  <c r="H1126" i="12" s="1"/>
  <c r="H1126" i="13"/>
  <c r="H1121" i="6"/>
  <c r="C1147" i="15"/>
  <c r="C1142" i="15"/>
  <c r="C1150" i="15"/>
  <c r="C1149" i="15"/>
  <c r="K1128" i="15"/>
  <c r="C1139" i="15"/>
  <c r="C1144" i="15"/>
  <c r="B1156" i="15" s="1"/>
  <c r="B1157" i="15" s="1"/>
  <c r="C1145" i="15"/>
  <c r="B1158" i="15" s="1"/>
  <c r="C1146" i="15"/>
  <c r="C1141" i="15"/>
  <c r="B1152" i="15" s="1"/>
  <c r="C1140" i="15"/>
  <c r="C1148" i="15"/>
  <c r="B1161" i="15" s="1"/>
  <c r="C1143" i="15"/>
  <c r="B1125" i="15"/>
  <c r="E1127" i="15" s="1"/>
  <c r="K1123" i="6"/>
  <c r="K1126" i="6" s="1"/>
  <c r="H1126" i="15"/>
  <c r="H1126" i="14"/>
  <c r="B1125" i="14"/>
  <c r="E1161" i="15"/>
  <c r="B1136" i="10"/>
  <c r="H1125" i="7" l="1"/>
  <c r="K1127" i="7" s="1"/>
  <c r="K1128" i="7" s="1"/>
  <c r="B1125" i="8"/>
  <c r="B1127" i="8" s="1"/>
  <c r="H1125" i="6"/>
  <c r="H1127" i="6" s="1"/>
  <c r="H1128" i="6" s="1"/>
  <c r="H1125" i="13"/>
  <c r="H1127" i="13" s="1"/>
  <c r="H1128" i="13" s="1"/>
  <c r="H1128" i="10"/>
  <c r="H1132" i="10"/>
  <c r="K1165" i="10" s="1"/>
  <c r="K1127" i="10"/>
  <c r="K1128" i="10" s="1"/>
  <c r="H1127" i="9"/>
  <c r="E1136" i="9" s="1"/>
  <c r="F1149" i="9" s="1"/>
  <c r="K1128" i="9"/>
  <c r="B1125" i="10"/>
  <c r="B1127" i="10" s="1"/>
  <c r="H1127" i="14"/>
  <c r="E1136" i="14" s="1"/>
  <c r="F1147" i="14" s="1"/>
  <c r="K1128" i="14"/>
  <c r="H1123" i="11"/>
  <c r="H1126" i="11" s="1"/>
  <c r="B1125" i="7"/>
  <c r="B1127" i="7" s="1"/>
  <c r="B1128" i="7" s="1"/>
  <c r="B1125" i="9"/>
  <c r="E1127" i="9" s="1"/>
  <c r="E1132" i="9" s="1"/>
  <c r="E1165" i="9" s="1"/>
  <c r="H1132" i="13"/>
  <c r="K1165" i="13" s="1"/>
  <c r="H1127" i="8"/>
  <c r="H1128" i="8" s="1"/>
  <c r="K1132" i="8"/>
  <c r="H1127" i="12"/>
  <c r="E1136" i="12" s="1"/>
  <c r="F1142" i="12" s="1"/>
  <c r="H1123" i="6"/>
  <c r="H1126" i="6" s="1"/>
  <c r="K1128" i="12"/>
  <c r="E1127" i="13"/>
  <c r="E1132" i="13" s="1"/>
  <c r="E1165" i="13" s="1"/>
  <c r="K1127" i="11"/>
  <c r="H1127" i="11"/>
  <c r="B1125" i="12"/>
  <c r="E1127" i="12" s="1"/>
  <c r="H1136" i="12" s="1"/>
  <c r="B1127" i="15"/>
  <c r="B1128" i="15" s="1"/>
  <c r="E1132" i="15"/>
  <c r="E1165" i="15" s="1"/>
  <c r="H1136" i="15"/>
  <c r="E1128" i="15"/>
  <c r="K1136" i="15"/>
  <c r="E1127" i="14"/>
  <c r="B1127" i="14"/>
  <c r="B1132" i="13"/>
  <c r="B1128" i="13"/>
  <c r="F1149" i="10"/>
  <c r="F1147" i="10"/>
  <c r="F1145" i="10"/>
  <c r="E1158" i="10" s="1"/>
  <c r="F1143" i="10"/>
  <c r="F1141" i="10"/>
  <c r="E1152" i="10" s="1"/>
  <c r="F1139" i="10"/>
  <c r="F1144" i="10"/>
  <c r="E1156" i="10" s="1"/>
  <c r="E1157" i="10" s="1"/>
  <c r="F1148" i="10"/>
  <c r="F1138" i="10"/>
  <c r="E1159" i="10" s="1"/>
  <c r="E1160" i="10" s="1"/>
  <c r="F1150" i="10"/>
  <c r="F1140" i="10"/>
  <c r="F1146" i="10"/>
  <c r="F1142" i="10"/>
  <c r="C1150" i="10"/>
  <c r="C1149" i="10"/>
  <c r="C1148" i="10"/>
  <c r="C1147" i="10"/>
  <c r="C1146" i="10"/>
  <c r="C1145" i="10"/>
  <c r="B1158" i="10" s="1"/>
  <c r="C1144" i="10"/>
  <c r="B1156" i="10" s="1"/>
  <c r="B1157" i="10" s="1"/>
  <c r="C1143" i="10"/>
  <c r="C1142" i="10"/>
  <c r="C1141" i="10"/>
  <c r="B1152" i="10" s="1"/>
  <c r="C1140" i="10"/>
  <c r="C1139" i="10"/>
  <c r="C1138" i="10"/>
  <c r="B1159" i="10" s="1"/>
  <c r="B1160" i="10" s="1"/>
  <c r="K1132" i="7" l="1"/>
  <c r="H1127" i="7"/>
  <c r="H1128" i="7" s="1"/>
  <c r="B1136" i="6"/>
  <c r="B1153" i="15" s="1"/>
  <c r="B1154" i="15" s="1"/>
  <c r="B1155" i="15" s="1"/>
  <c r="F1141" i="9"/>
  <c r="E1152" i="9" s="1"/>
  <c r="E1136" i="13"/>
  <c r="F1150" i="13" s="1"/>
  <c r="E1127" i="8"/>
  <c r="K1136" i="8" s="1"/>
  <c r="F1139" i="9"/>
  <c r="B1136" i="13"/>
  <c r="C1149" i="13" s="1"/>
  <c r="E1136" i="6"/>
  <c r="E1153" i="15" s="1"/>
  <c r="E1154" i="15" s="1"/>
  <c r="E1155" i="15" s="1"/>
  <c r="E1163" i="15" s="1"/>
  <c r="E1166" i="15" s="1"/>
  <c r="K1132" i="10"/>
  <c r="K1127" i="13"/>
  <c r="K1128" i="13" s="1"/>
  <c r="K1127" i="6"/>
  <c r="K1128" i="6" s="1"/>
  <c r="F1144" i="14"/>
  <c r="E1156" i="14" s="1"/>
  <c r="E1157" i="14" s="1"/>
  <c r="H1132" i="6"/>
  <c r="K1165" i="6" s="1"/>
  <c r="F1146" i="9"/>
  <c r="F1143" i="9"/>
  <c r="H1128" i="9"/>
  <c r="F1140" i="9"/>
  <c r="F1142" i="9"/>
  <c r="F1144" i="9"/>
  <c r="E1156" i="9" s="1"/>
  <c r="E1157" i="9" s="1"/>
  <c r="F1148" i="9"/>
  <c r="F1145" i="9"/>
  <c r="E1158" i="9" s="1"/>
  <c r="F1147" i="9"/>
  <c r="H1132" i="9"/>
  <c r="K1165" i="9" s="1"/>
  <c r="F1150" i="9"/>
  <c r="B1136" i="9"/>
  <c r="C1147" i="9" s="1"/>
  <c r="F1138" i="9"/>
  <c r="E1159" i="9" s="1"/>
  <c r="E1160" i="9" s="1"/>
  <c r="E1127" i="10"/>
  <c r="E1132" i="10" s="1"/>
  <c r="E1165" i="10" s="1"/>
  <c r="F1150" i="14"/>
  <c r="B1136" i="14"/>
  <c r="C1147" i="14" s="1"/>
  <c r="F1141" i="14"/>
  <c r="E1152" i="14" s="1"/>
  <c r="F1145" i="14"/>
  <c r="E1158" i="14" s="1"/>
  <c r="H1128" i="14"/>
  <c r="F1148" i="14"/>
  <c r="F1143" i="14"/>
  <c r="H1132" i="14"/>
  <c r="K1165" i="14" s="1"/>
  <c r="F1140" i="14"/>
  <c r="F1146" i="14"/>
  <c r="F1139" i="14"/>
  <c r="F1142" i="14"/>
  <c r="F1138" i="14"/>
  <c r="E1159" i="14" s="1"/>
  <c r="E1160" i="14" s="1"/>
  <c r="F1149" i="14"/>
  <c r="B1125" i="11"/>
  <c r="E1127" i="11" s="1"/>
  <c r="K1136" i="11" s="1"/>
  <c r="L1147" i="11" s="1"/>
  <c r="E1128" i="9"/>
  <c r="B1132" i="7"/>
  <c r="E1127" i="7"/>
  <c r="K1136" i="7" s="1"/>
  <c r="L1138" i="7" s="1"/>
  <c r="K1159" i="7" s="1"/>
  <c r="K1160" i="7" s="1"/>
  <c r="K1136" i="9"/>
  <c r="L1146" i="9" s="1"/>
  <c r="H1136" i="9"/>
  <c r="I1143" i="9" s="1"/>
  <c r="B1127" i="9"/>
  <c r="B1128" i="9" s="1"/>
  <c r="F1139" i="12"/>
  <c r="F1149" i="12"/>
  <c r="F1148" i="12"/>
  <c r="B1136" i="8"/>
  <c r="C1148" i="8" s="1"/>
  <c r="F1150" i="12"/>
  <c r="F1144" i="12"/>
  <c r="E1156" i="12" s="1"/>
  <c r="E1157" i="12" s="1"/>
  <c r="H1132" i="12"/>
  <c r="K1165" i="12" s="1"/>
  <c r="F1145" i="12"/>
  <c r="E1158" i="12" s="1"/>
  <c r="B1136" i="12"/>
  <c r="C1150" i="12" s="1"/>
  <c r="B1125" i="6"/>
  <c r="E1127" i="6" s="1"/>
  <c r="E1132" i="6" s="1"/>
  <c r="E1165" i="6" s="1"/>
  <c r="F1147" i="12"/>
  <c r="F1146" i="12"/>
  <c r="F1141" i="12"/>
  <c r="E1152" i="12" s="1"/>
  <c r="F1140" i="12"/>
  <c r="F1143" i="12"/>
  <c r="F1138" i="12"/>
  <c r="E1159" i="12" s="1"/>
  <c r="E1160" i="12" s="1"/>
  <c r="H1128" i="12"/>
  <c r="H1132" i="8"/>
  <c r="K1165" i="8" s="1"/>
  <c r="E1136" i="8"/>
  <c r="F1150" i="8" s="1"/>
  <c r="H1136" i="13"/>
  <c r="I1142" i="13" s="1"/>
  <c r="K1136" i="13"/>
  <c r="L1141" i="13" s="1"/>
  <c r="K1152" i="13" s="1"/>
  <c r="E1128" i="13"/>
  <c r="H1132" i="11"/>
  <c r="K1165" i="11" s="1"/>
  <c r="H1128" i="11"/>
  <c r="E1136" i="11"/>
  <c r="B1136" i="11"/>
  <c r="K1132" i="11"/>
  <c r="K1128" i="11"/>
  <c r="K1136" i="12"/>
  <c r="L1139" i="12" s="1"/>
  <c r="E1128" i="12"/>
  <c r="E1132" i="12"/>
  <c r="E1165" i="12" s="1"/>
  <c r="B1127" i="12"/>
  <c r="B1128" i="12" s="1"/>
  <c r="B1132" i="15"/>
  <c r="B1132" i="14"/>
  <c r="B1128" i="14"/>
  <c r="L1148" i="15"/>
  <c r="L1144" i="15"/>
  <c r="K1156" i="15" s="1"/>
  <c r="K1157" i="15" s="1"/>
  <c r="L1140" i="15"/>
  <c r="L1147" i="15"/>
  <c r="L1143" i="15"/>
  <c r="L1139" i="15"/>
  <c r="L1150" i="15"/>
  <c r="L1146" i="15"/>
  <c r="L1142" i="15"/>
  <c r="L1138" i="15"/>
  <c r="K1159" i="15" s="1"/>
  <c r="K1160" i="15" s="1"/>
  <c r="L1149" i="15"/>
  <c r="L1145" i="15"/>
  <c r="K1158" i="15" s="1"/>
  <c r="L1141" i="15"/>
  <c r="K1152" i="15" s="1"/>
  <c r="E1128" i="14"/>
  <c r="K1136" i="14"/>
  <c r="H1136" i="14"/>
  <c r="E1132" i="14"/>
  <c r="E1165" i="14" s="1"/>
  <c r="I1150" i="12"/>
  <c r="I1139" i="12"/>
  <c r="I1141" i="12"/>
  <c r="H1152" i="12" s="1"/>
  <c r="I1138" i="12"/>
  <c r="H1159" i="12" s="1"/>
  <c r="H1160" i="12" s="1"/>
  <c r="I1140" i="12"/>
  <c r="I1146" i="12"/>
  <c r="I1147" i="12"/>
  <c r="I1148" i="12"/>
  <c r="I1144" i="12"/>
  <c r="H1156" i="12" s="1"/>
  <c r="H1157" i="12" s="1"/>
  <c r="I1143" i="12"/>
  <c r="I1145" i="12"/>
  <c r="H1158" i="12" s="1"/>
  <c r="I1142" i="12"/>
  <c r="I1149" i="12"/>
  <c r="I1144" i="15"/>
  <c r="H1156" i="15" s="1"/>
  <c r="H1157" i="15" s="1"/>
  <c r="I1138" i="15"/>
  <c r="H1159" i="15" s="1"/>
  <c r="H1160" i="15" s="1"/>
  <c r="I1142" i="15"/>
  <c r="I1150" i="15"/>
  <c r="I1141" i="15"/>
  <c r="H1152" i="15" s="1"/>
  <c r="I1143" i="15"/>
  <c r="I1146" i="15"/>
  <c r="I1149" i="15"/>
  <c r="I1147" i="15"/>
  <c r="I1148" i="15"/>
  <c r="I1139" i="15"/>
  <c r="I1140" i="15"/>
  <c r="I1145" i="15"/>
  <c r="H1158" i="15" s="1"/>
  <c r="B1132" i="8"/>
  <c r="B1128" i="8"/>
  <c r="B1132" i="10"/>
  <c r="B1128" i="10"/>
  <c r="E1161" i="10"/>
  <c r="B1161" i="10"/>
  <c r="H1132" i="7" l="1"/>
  <c r="K1165" i="7" s="1"/>
  <c r="B1163" i="15"/>
  <c r="B1166" i="15" s="1"/>
  <c r="B1153" i="13"/>
  <c r="B1154" i="13" s="1"/>
  <c r="F1143" i="6"/>
  <c r="E1153" i="8"/>
  <c r="E1154" i="8" s="1"/>
  <c r="F1147" i="13"/>
  <c r="C1149" i="6"/>
  <c r="C1139" i="6"/>
  <c r="C1145" i="6"/>
  <c r="B1158" i="6" s="1"/>
  <c r="C1144" i="6"/>
  <c r="B1156" i="6" s="1"/>
  <c r="B1157" i="6" s="1"/>
  <c r="C1148" i="6"/>
  <c r="C1150" i="6"/>
  <c r="C1147" i="6"/>
  <c r="C1140" i="6"/>
  <c r="C1143" i="6"/>
  <c r="B1153" i="10"/>
  <c r="B1154" i="10" s="1"/>
  <c r="B1155" i="10" s="1"/>
  <c r="B1163" i="10" s="1"/>
  <c r="B1166" i="10" s="1"/>
  <c r="B1136" i="7"/>
  <c r="C1138" i="7" s="1"/>
  <c r="B1159" i="7" s="1"/>
  <c r="B1160" i="7" s="1"/>
  <c r="C1138" i="6"/>
  <c r="B1159" i="6" s="1"/>
  <c r="B1160" i="6" s="1"/>
  <c r="B1153" i="7"/>
  <c r="B1154" i="7" s="1"/>
  <c r="B1153" i="6"/>
  <c r="B1154" i="6" s="1"/>
  <c r="B1153" i="12"/>
  <c r="B1154" i="12" s="1"/>
  <c r="K1132" i="13"/>
  <c r="C1141" i="6"/>
  <c r="B1152" i="6" s="1"/>
  <c r="E1136" i="7"/>
  <c r="F1149" i="7" s="1"/>
  <c r="B1153" i="8"/>
  <c r="B1154" i="8" s="1"/>
  <c r="C1146" i="6"/>
  <c r="B1153" i="9"/>
  <c r="B1154" i="9" s="1"/>
  <c r="C1142" i="6"/>
  <c r="B1153" i="11"/>
  <c r="B1154" i="11" s="1"/>
  <c r="B1153" i="14"/>
  <c r="B1154" i="14" s="1"/>
  <c r="F1138" i="6"/>
  <c r="E1159" i="6" s="1"/>
  <c r="E1160" i="6" s="1"/>
  <c r="F1141" i="13"/>
  <c r="E1152" i="13" s="1"/>
  <c r="F1145" i="6"/>
  <c r="E1158" i="6" s="1"/>
  <c r="F1138" i="13"/>
  <c r="E1159" i="13" s="1"/>
  <c r="E1160" i="13" s="1"/>
  <c r="F1147" i="6"/>
  <c r="E1153" i="9"/>
  <c r="E1154" i="9" s="1"/>
  <c r="E1155" i="9" s="1"/>
  <c r="F1150" i="6"/>
  <c r="F1144" i="13"/>
  <c r="E1156" i="13" s="1"/>
  <c r="E1157" i="13" s="1"/>
  <c r="F1139" i="13"/>
  <c r="F1146" i="6"/>
  <c r="F1141" i="6"/>
  <c r="E1152" i="6" s="1"/>
  <c r="E1153" i="14"/>
  <c r="E1154" i="14" s="1"/>
  <c r="E1155" i="14" s="1"/>
  <c r="F1148" i="13"/>
  <c r="C1143" i="13"/>
  <c r="C1142" i="13"/>
  <c r="E1153" i="10"/>
  <c r="E1154" i="10" s="1"/>
  <c r="E1155" i="10" s="1"/>
  <c r="E1163" i="10" s="1"/>
  <c r="E1166" i="10" s="1"/>
  <c r="E1153" i="6"/>
  <c r="E1154" i="6" s="1"/>
  <c r="E1153" i="7"/>
  <c r="E1154" i="7" s="1"/>
  <c r="F1148" i="6"/>
  <c r="E1153" i="11"/>
  <c r="E1154" i="11" s="1"/>
  <c r="F1140" i="6"/>
  <c r="F1142" i="13"/>
  <c r="F1145" i="13"/>
  <c r="E1158" i="13" s="1"/>
  <c r="F1146" i="13"/>
  <c r="F1144" i="6"/>
  <c r="E1156" i="6" s="1"/>
  <c r="E1157" i="6" s="1"/>
  <c r="E1153" i="12"/>
  <c r="E1154" i="12" s="1"/>
  <c r="E1153" i="13"/>
  <c r="E1154" i="13" s="1"/>
  <c r="F1139" i="6"/>
  <c r="F1142" i="6"/>
  <c r="F1149" i="6"/>
  <c r="F1143" i="13"/>
  <c r="F1140" i="13"/>
  <c r="F1149" i="13"/>
  <c r="H1136" i="8"/>
  <c r="I1140" i="8" s="1"/>
  <c r="C1148" i="13"/>
  <c r="K1132" i="6"/>
  <c r="C1140" i="13"/>
  <c r="C1138" i="13"/>
  <c r="B1159" i="13" s="1"/>
  <c r="B1160" i="13" s="1"/>
  <c r="C1139" i="13"/>
  <c r="E1128" i="8"/>
  <c r="E1132" i="8"/>
  <c r="E1165" i="8" s="1"/>
  <c r="C1145" i="13"/>
  <c r="B1158" i="13" s="1"/>
  <c r="C1148" i="9"/>
  <c r="C1141" i="9"/>
  <c r="B1152" i="9" s="1"/>
  <c r="C1149" i="9"/>
  <c r="C1139" i="9"/>
  <c r="C1146" i="9"/>
  <c r="C1140" i="9"/>
  <c r="C1146" i="13"/>
  <c r="C1147" i="13"/>
  <c r="C1143" i="9"/>
  <c r="C1145" i="9"/>
  <c r="B1158" i="9" s="1"/>
  <c r="C1144" i="9"/>
  <c r="B1156" i="9" s="1"/>
  <c r="B1157" i="9" s="1"/>
  <c r="C1138" i="9"/>
  <c r="B1159" i="9" s="1"/>
  <c r="B1160" i="9" s="1"/>
  <c r="C1150" i="9"/>
  <c r="C1142" i="9"/>
  <c r="C1141" i="13"/>
  <c r="B1152" i="13" s="1"/>
  <c r="B1155" i="13" s="1"/>
  <c r="C1150" i="13"/>
  <c r="C1144" i="13"/>
  <c r="B1156" i="13" s="1"/>
  <c r="B1157" i="13" s="1"/>
  <c r="E1161" i="9"/>
  <c r="H1136" i="10"/>
  <c r="I1141" i="10" s="1"/>
  <c r="H1152" i="10" s="1"/>
  <c r="K1136" i="10"/>
  <c r="L1142" i="10" s="1"/>
  <c r="E1128" i="10"/>
  <c r="E1128" i="7"/>
  <c r="C1141" i="14"/>
  <c r="B1152" i="14" s="1"/>
  <c r="C1145" i="14"/>
  <c r="B1158" i="14" s="1"/>
  <c r="C1148" i="14"/>
  <c r="C1143" i="14"/>
  <c r="C1142" i="14"/>
  <c r="C1149" i="14"/>
  <c r="E1161" i="14"/>
  <c r="C1146" i="14"/>
  <c r="C1150" i="14"/>
  <c r="C1139" i="14"/>
  <c r="C1140" i="14"/>
  <c r="C1144" i="14"/>
  <c r="B1156" i="14" s="1"/>
  <c r="B1157" i="14" s="1"/>
  <c r="C1138" i="14"/>
  <c r="B1159" i="14" s="1"/>
  <c r="B1160" i="14" s="1"/>
  <c r="L1144" i="11"/>
  <c r="K1156" i="11" s="1"/>
  <c r="K1157" i="11" s="1"/>
  <c r="L1140" i="11"/>
  <c r="L1139" i="11"/>
  <c r="L1145" i="11"/>
  <c r="K1158" i="11" s="1"/>
  <c r="L1149" i="11"/>
  <c r="H1136" i="11"/>
  <c r="I1144" i="11" s="1"/>
  <c r="H1156" i="11" s="1"/>
  <c r="H1157" i="11" s="1"/>
  <c r="L1138" i="11"/>
  <c r="K1159" i="11" s="1"/>
  <c r="K1160" i="11" s="1"/>
  <c r="L1150" i="11"/>
  <c r="L1142" i="11"/>
  <c r="B1127" i="11"/>
  <c r="B1132" i="11" s="1"/>
  <c r="E1128" i="11"/>
  <c r="L1148" i="11"/>
  <c r="L1143" i="11"/>
  <c r="L1146" i="11"/>
  <c r="L1141" i="11"/>
  <c r="K1152" i="11" s="1"/>
  <c r="E1132" i="11"/>
  <c r="E1165" i="11" s="1"/>
  <c r="E1132" i="7"/>
  <c r="E1165" i="7" s="1"/>
  <c r="L1146" i="7"/>
  <c r="L1140" i="7"/>
  <c r="L1143" i="7"/>
  <c r="L1149" i="7"/>
  <c r="L1150" i="7"/>
  <c r="L1147" i="7"/>
  <c r="L1147" i="9"/>
  <c r="L1148" i="7"/>
  <c r="K1161" i="7" s="1"/>
  <c r="L1141" i="7"/>
  <c r="K1152" i="7" s="1"/>
  <c r="L1145" i="7"/>
  <c r="K1158" i="7" s="1"/>
  <c r="L1144" i="7"/>
  <c r="K1156" i="7" s="1"/>
  <c r="K1157" i="7" s="1"/>
  <c r="H1136" i="7"/>
  <c r="I1140" i="7" s="1"/>
  <c r="L1142" i="7"/>
  <c r="L1139" i="7"/>
  <c r="L1145" i="9"/>
  <c r="K1158" i="9" s="1"/>
  <c r="L1144" i="9"/>
  <c r="K1156" i="9" s="1"/>
  <c r="K1157" i="9" s="1"/>
  <c r="L1149" i="9"/>
  <c r="I1150" i="9"/>
  <c r="L1148" i="9"/>
  <c r="L1142" i="9"/>
  <c r="L1143" i="9"/>
  <c r="L1150" i="9"/>
  <c r="L1139" i="9"/>
  <c r="L1141" i="9"/>
  <c r="K1152" i="9" s="1"/>
  <c r="L1138" i="9"/>
  <c r="K1159" i="9" s="1"/>
  <c r="K1160" i="9" s="1"/>
  <c r="L1140" i="9"/>
  <c r="I1144" i="9"/>
  <c r="H1156" i="9" s="1"/>
  <c r="H1157" i="9" s="1"/>
  <c r="I1140" i="9"/>
  <c r="I1147" i="9"/>
  <c r="I1145" i="9"/>
  <c r="H1158" i="9" s="1"/>
  <c r="I1142" i="9"/>
  <c r="I1141" i="9"/>
  <c r="H1152" i="9" s="1"/>
  <c r="I1139" i="9"/>
  <c r="I1138" i="9"/>
  <c r="H1159" i="9" s="1"/>
  <c r="H1160" i="9" s="1"/>
  <c r="I1148" i="9"/>
  <c r="I1149" i="9"/>
  <c r="I1146" i="9"/>
  <c r="B1132" i="9"/>
  <c r="C1142" i="8"/>
  <c r="C1142" i="12"/>
  <c r="F1147" i="8"/>
  <c r="F1141" i="8"/>
  <c r="E1152" i="8" s="1"/>
  <c r="F1145" i="8"/>
  <c r="E1158" i="8" s="1"/>
  <c r="F1140" i="8"/>
  <c r="F1149" i="8"/>
  <c r="C1146" i="8"/>
  <c r="C1147" i="8"/>
  <c r="C1141" i="8"/>
  <c r="B1152" i="8" s="1"/>
  <c r="E1161" i="12"/>
  <c r="C1150" i="8"/>
  <c r="C1145" i="8"/>
  <c r="B1158" i="8" s="1"/>
  <c r="C1149" i="8"/>
  <c r="C1144" i="8"/>
  <c r="B1156" i="8" s="1"/>
  <c r="B1157" i="8" s="1"/>
  <c r="E1128" i="6"/>
  <c r="K1136" i="6"/>
  <c r="L1149" i="6" s="1"/>
  <c r="H1136" i="6"/>
  <c r="I1147" i="6" s="1"/>
  <c r="B1127" i="6"/>
  <c r="B1132" i="6" s="1"/>
  <c r="C1139" i="8"/>
  <c r="C1138" i="8"/>
  <c r="B1159" i="8" s="1"/>
  <c r="B1160" i="8" s="1"/>
  <c r="C1143" i="8"/>
  <c r="C1140" i="8"/>
  <c r="F1139" i="8"/>
  <c r="C1143" i="12"/>
  <c r="C1141" i="12"/>
  <c r="B1152" i="12" s="1"/>
  <c r="C1145" i="12"/>
  <c r="B1158" i="12" s="1"/>
  <c r="C1139" i="12"/>
  <c r="C1149" i="12"/>
  <c r="C1148" i="12"/>
  <c r="F1142" i="8"/>
  <c r="F1146" i="8"/>
  <c r="F1143" i="8"/>
  <c r="C1138" i="12"/>
  <c r="B1159" i="12" s="1"/>
  <c r="B1160" i="12" s="1"/>
  <c r="C1146" i="12"/>
  <c r="C1147" i="12"/>
  <c r="F1148" i="8"/>
  <c r="F1144" i="8"/>
  <c r="E1156" i="8" s="1"/>
  <c r="E1157" i="8" s="1"/>
  <c r="F1138" i="8"/>
  <c r="E1159" i="8" s="1"/>
  <c r="E1160" i="8" s="1"/>
  <c r="C1140" i="12"/>
  <c r="C1144" i="12"/>
  <c r="B1156" i="12" s="1"/>
  <c r="B1157" i="12" s="1"/>
  <c r="E1155" i="12"/>
  <c r="I1141" i="13"/>
  <c r="H1152" i="13" s="1"/>
  <c r="I1138" i="13"/>
  <c r="H1159" i="13" s="1"/>
  <c r="H1160" i="13" s="1"/>
  <c r="I1145" i="13"/>
  <c r="H1158" i="13" s="1"/>
  <c r="I1144" i="13"/>
  <c r="H1156" i="13" s="1"/>
  <c r="H1157" i="13" s="1"/>
  <c r="I1148" i="13"/>
  <c r="I1147" i="13"/>
  <c r="L1144" i="13"/>
  <c r="K1156" i="13" s="1"/>
  <c r="K1157" i="13" s="1"/>
  <c r="L1139" i="13"/>
  <c r="L1138" i="13"/>
  <c r="K1159" i="13" s="1"/>
  <c r="K1160" i="13" s="1"/>
  <c r="L1143" i="13"/>
  <c r="L1148" i="13"/>
  <c r="L1145" i="13"/>
  <c r="K1158" i="13" s="1"/>
  <c r="L1150" i="13"/>
  <c r="L1146" i="13"/>
  <c r="L1142" i="13"/>
  <c r="L1147" i="13"/>
  <c r="L1140" i="13"/>
  <c r="L1149" i="13"/>
  <c r="I1140" i="13"/>
  <c r="I1146" i="13"/>
  <c r="I1143" i="13"/>
  <c r="I1149" i="13"/>
  <c r="I1150" i="13"/>
  <c r="I1139" i="13"/>
  <c r="L1146" i="12"/>
  <c r="F1146" i="11"/>
  <c r="F1142" i="11"/>
  <c r="F1138" i="11"/>
  <c r="E1159" i="11" s="1"/>
  <c r="E1160" i="11" s="1"/>
  <c r="F1143" i="11"/>
  <c r="F1148" i="11"/>
  <c r="F1140" i="11"/>
  <c r="F1145" i="11"/>
  <c r="E1158" i="11" s="1"/>
  <c r="F1144" i="11"/>
  <c r="E1156" i="11" s="1"/>
  <c r="E1157" i="11" s="1"/>
  <c r="F1149" i="11"/>
  <c r="F1141" i="11"/>
  <c r="E1152" i="11" s="1"/>
  <c r="F1147" i="11"/>
  <c r="F1150" i="11"/>
  <c r="F1139" i="11"/>
  <c r="C1150" i="11"/>
  <c r="C1149" i="11"/>
  <c r="C1143" i="11"/>
  <c r="C1144" i="11"/>
  <c r="B1156" i="11" s="1"/>
  <c r="B1157" i="11" s="1"/>
  <c r="C1147" i="11"/>
  <c r="C1142" i="11"/>
  <c r="C1139" i="11"/>
  <c r="C1148" i="11"/>
  <c r="C1141" i="11"/>
  <c r="B1152" i="11" s="1"/>
  <c r="C1146" i="11"/>
  <c r="C1140" i="11"/>
  <c r="C1145" i="11"/>
  <c r="B1158" i="11" s="1"/>
  <c r="C1138" i="11"/>
  <c r="B1159" i="11" s="1"/>
  <c r="B1160" i="11" s="1"/>
  <c r="L1141" i="12"/>
  <c r="K1152" i="12" s="1"/>
  <c r="H1161" i="15"/>
  <c r="L1147" i="12"/>
  <c r="L1144" i="12"/>
  <c r="K1156" i="12" s="1"/>
  <c r="K1157" i="12" s="1"/>
  <c r="F1146" i="7"/>
  <c r="L1143" i="12"/>
  <c r="L1150" i="12"/>
  <c r="L1140" i="12"/>
  <c r="L1148" i="12"/>
  <c r="L1145" i="12"/>
  <c r="K1158" i="12" s="1"/>
  <c r="L1149" i="12"/>
  <c r="L1138" i="12"/>
  <c r="K1159" i="12" s="1"/>
  <c r="K1160" i="12" s="1"/>
  <c r="L1142" i="12"/>
  <c r="B1132" i="12"/>
  <c r="H1161" i="12"/>
  <c r="K1161" i="15"/>
  <c r="L1149" i="8"/>
  <c r="L1145" i="8"/>
  <c r="K1158" i="8" s="1"/>
  <c r="L1141" i="8"/>
  <c r="K1152" i="8" s="1"/>
  <c r="L1144" i="8"/>
  <c r="K1156" i="8" s="1"/>
  <c r="K1157" i="8" s="1"/>
  <c r="L1147" i="8"/>
  <c r="L1143" i="8"/>
  <c r="L1139" i="8"/>
  <c r="L1148" i="8"/>
  <c r="L1150" i="8"/>
  <c r="L1146" i="8"/>
  <c r="L1142" i="8"/>
  <c r="L1138" i="8"/>
  <c r="K1159" i="8" s="1"/>
  <c r="K1160" i="8" s="1"/>
  <c r="L1140" i="8"/>
  <c r="L1150" i="14"/>
  <c r="L1146" i="14"/>
  <c r="L1138" i="14"/>
  <c r="K1159" i="14" s="1"/>
  <c r="K1160" i="14" s="1"/>
  <c r="L1144" i="14"/>
  <c r="K1156" i="14" s="1"/>
  <c r="K1157" i="14" s="1"/>
  <c r="L1139" i="14"/>
  <c r="L1142" i="14"/>
  <c r="L1148" i="14"/>
  <c r="L1147" i="14"/>
  <c r="L1149" i="14"/>
  <c r="L1141" i="14"/>
  <c r="K1152" i="14" s="1"/>
  <c r="L1140" i="14"/>
  <c r="L1145" i="14"/>
  <c r="K1158" i="14" s="1"/>
  <c r="L1143" i="14"/>
  <c r="I1147" i="14"/>
  <c r="I1143" i="14"/>
  <c r="I1139" i="14"/>
  <c r="I1138" i="14"/>
  <c r="H1159" i="14" s="1"/>
  <c r="H1160" i="14" s="1"/>
  <c r="I1149" i="14"/>
  <c r="I1145" i="14"/>
  <c r="H1158" i="14" s="1"/>
  <c r="I1141" i="14"/>
  <c r="H1152" i="14" s="1"/>
  <c r="I1146" i="14"/>
  <c r="I1148" i="14"/>
  <c r="I1144" i="14"/>
  <c r="H1156" i="14" s="1"/>
  <c r="H1157" i="14" s="1"/>
  <c r="I1140" i="14"/>
  <c r="I1150" i="14"/>
  <c r="I1142" i="14"/>
  <c r="F1144" i="7" l="1"/>
  <c r="E1156" i="7" s="1"/>
  <c r="E1157" i="7" s="1"/>
  <c r="H1165" i="15"/>
  <c r="H1167" i="15" s="1"/>
  <c r="E1176" i="15" s="1"/>
  <c r="F1187" i="15" s="1"/>
  <c r="C1143" i="7"/>
  <c r="C1150" i="7"/>
  <c r="C1145" i="7"/>
  <c r="B1158" i="7" s="1"/>
  <c r="I1141" i="8"/>
  <c r="H1152" i="8" s="1"/>
  <c r="C1140" i="7"/>
  <c r="F1145" i="7"/>
  <c r="E1158" i="7" s="1"/>
  <c r="E1155" i="8"/>
  <c r="C1142" i="7"/>
  <c r="C1149" i="7"/>
  <c r="C1148" i="7"/>
  <c r="B1161" i="7" s="1"/>
  <c r="B1155" i="12"/>
  <c r="C1141" i="7"/>
  <c r="B1152" i="7" s="1"/>
  <c r="C1147" i="7"/>
  <c r="B1155" i="8"/>
  <c r="C1139" i="7"/>
  <c r="C1144" i="7"/>
  <c r="B1156" i="7" s="1"/>
  <c r="B1157" i="7" s="1"/>
  <c r="C1146" i="7"/>
  <c r="B1155" i="11"/>
  <c r="B1155" i="14"/>
  <c r="F1139" i="7"/>
  <c r="I1146" i="8"/>
  <c r="F1143" i="7"/>
  <c r="F1142" i="7"/>
  <c r="F1141" i="7"/>
  <c r="E1152" i="7" s="1"/>
  <c r="E1155" i="7" s="1"/>
  <c r="F1140" i="7"/>
  <c r="B1155" i="6"/>
  <c r="L1144" i="10"/>
  <c r="K1156" i="10" s="1"/>
  <c r="K1157" i="10" s="1"/>
  <c r="F1147" i="7"/>
  <c r="F1138" i="7"/>
  <c r="E1159" i="7" s="1"/>
  <c r="E1160" i="7" s="1"/>
  <c r="I1139" i="8"/>
  <c r="F1150" i="7"/>
  <c r="F1148" i="7"/>
  <c r="E1155" i="13"/>
  <c r="B1155" i="9"/>
  <c r="B1161" i="6"/>
  <c r="B1155" i="7"/>
  <c r="E1161" i="6"/>
  <c r="E1155" i="11"/>
  <c r="E1155" i="6"/>
  <c r="E1161" i="13"/>
  <c r="I1147" i="8"/>
  <c r="I1149" i="8"/>
  <c r="I1145" i="8"/>
  <c r="H1158" i="8" s="1"/>
  <c r="I1143" i="8"/>
  <c r="I1150" i="8"/>
  <c r="I1138" i="8"/>
  <c r="H1159" i="8" s="1"/>
  <c r="H1160" i="8" s="1"/>
  <c r="E1163" i="9"/>
  <c r="E1166" i="9" s="1"/>
  <c r="I1142" i="8"/>
  <c r="L1141" i="10"/>
  <c r="K1152" i="10" s="1"/>
  <c r="I1144" i="8"/>
  <c r="H1156" i="8" s="1"/>
  <c r="H1157" i="8" s="1"/>
  <c r="I1148" i="8"/>
  <c r="B1161" i="13"/>
  <c r="B1163" i="13" s="1"/>
  <c r="B1166" i="13" s="1"/>
  <c r="I1139" i="10"/>
  <c r="I1150" i="10"/>
  <c r="I1148" i="10"/>
  <c r="I1142" i="10"/>
  <c r="I1147" i="10"/>
  <c r="I1138" i="10"/>
  <c r="H1159" i="10" s="1"/>
  <c r="H1160" i="10" s="1"/>
  <c r="I1143" i="10"/>
  <c r="I1149" i="10"/>
  <c r="I1140" i="10"/>
  <c r="I1146" i="10"/>
  <c r="I1144" i="10"/>
  <c r="H1156" i="10" s="1"/>
  <c r="H1157" i="10" s="1"/>
  <c r="I1145" i="10"/>
  <c r="H1158" i="10" s="1"/>
  <c r="L1148" i="10"/>
  <c r="B1161" i="9"/>
  <c r="L1140" i="10"/>
  <c r="L1147" i="10"/>
  <c r="L1149" i="10"/>
  <c r="L1139" i="10"/>
  <c r="L1146" i="10"/>
  <c r="L1145" i="10"/>
  <c r="K1158" i="10" s="1"/>
  <c r="L1150" i="10"/>
  <c r="L1138" i="10"/>
  <c r="K1159" i="10" s="1"/>
  <c r="K1160" i="10" s="1"/>
  <c r="L1143" i="10"/>
  <c r="E1163" i="14"/>
  <c r="E1166" i="14" s="1"/>
  <c r="B1161" i="14"/>
  <c r="I1143" i="11"/>
  <c r="I1145" i="11"/>
  <c r="H1158" i="11" s="1"/>
  <c r="I1142" i="11"/>
  <c r="I1147" i="11"/>
  <c r="I1149" i="11"/>
  <c r="I1146" i="11"/>
  <c r="I1148" i="11"/>
  <c r="I1140" i="11"/>
  <c r="I1141" i="11"/>
  <c r="H1152" i="11" s="1"/>
  <c r="I1138" i="11"/>
  <c r="H1159" i="11" s="1"/>
  <c r="H1160" i="11" s="1"/>
  <c r="I1150" i="11"/>
  <c r="I1139" i="11"/>
  <c r="B1128" i="11"/>
  <c r="K1161" i="11"/>
  <c r="I1139" i="7"/>
  <c r="I1138" i="7"/>
  <c r="H1159" i="7" s="1"/>
  <c r="H1160" i="7" s="1"/>
  <c r="I1147" i="7"/>
  <c r="I1141" i="7"/>
  <c r="H1152" i="7" s="1"/>
  <c r="I1149" i="7"/>
  <c r="I1146" i="7"/>
  <c r="I1142" i="7"/>
  <c r="I1144" i="7"/>
  <c r="H1156" i="7" s="1"/>
  <c r="H1157" i="7" s="1"/>
  <c r="I1148" i="7"/>
  <c r="I1145" i="7"/>
  <c r="H1158" i="7" s="1"/>
  <c r="I1143" i="7"/>
  <c r="I1150" i="7"/>
  <c r="K1161" i="9"/>
  <c r="H1161" i="9"/>
  <c r="K1153" i="14"/>
  <c r="K1154" i="14" s="1"/>
  <c r="K1155" i="14" s="1"/>
  <c r="E1161" i="8"/>
  <c r="E1163" i="8" s="1"/>
  <c r="E1166" i="8" s="1"/>
  <c r="K1153" i="8"/>
  <c r="K1154" i="8" s="1"/>
  <c r="K1155" i="8" s="1"/>
  <c r="L1142" i="6"/>
  <c r="K1153" i="10"/>
  <c r="K1154" i="10" s="1"/>
  <c r="K1153" i="11"/>
  <c r="K1154" i="11" s="1"/>
  <c r="K1155" i="11" s="1"/>
  <c r="L1139" i="6"/>
  <c r="K1153" i="6"/>
  <c r="K1154" i="6" s="1"/>
  <c r="B1128" i="6"/>
  <c r="L1144" i="6"/>
  <c r="K1156" i="6" s="1"/>
  <c r="K1157" i="6" s="1"/>
  <c r="L1146" i="6"/>
  <c r="L1138" i="6"/>
  <c r="K1159" i="6" s="1"/>
  <c r="K1160" i="6" s="1"/>
  <c r="L1147" i="6"/>
  <c r="K1153" i="13"/>
  <c r="K1154" i="13" s="1"/>
  <c r="K1155" i="13" s="1"/>
  <c r="L1141" i="6"/>
  <c r="K1152" i="6" s="1"/>
  <c r="L1140" i="6"/>
  <c r="K1153" i="15"/>
  <c r="K1154" i="15" s="1"/>
  <c r="K1155" i="15" s="1"/>
  <c r="K1163" i="15" s="1"/>
  <c r="K1166" i="15" s="1"/>
  <c r="K1153" i="9"/>
  <c r="K1154" i="9" s="1"/>
  <c r="K1155" i="9" s="1"/>
  <c r="L1148" i="6"/>
  <c r="L1150" i="6"/>
  <c r="L1143" i="6"/>
  <c r="L1145" i="6"/>
  <c r="K1158" i="6" s="1"/>
  <c r="K1153" i="7"/>
  <c r="K1154" i="7" s="1"/>
  <c r="K1155" i="7" s="1"/>
  <c r="K1163" i="7" s="1"/>
  <c r="K1166" i="7" s="1"/>
  <c r="K1153" i="12"/>
  <c r="K1154" i="12" s="1"/>
  <c r="K1155" i="12" s="1"/>
  <c r="E1163" i="12"/>
  <c r="E1166" i="12" s="1"/>
  <c r="I1142" i="6"/>
  <c r="I1150" i="6"/>
  <c r="I1149" i="6"/>
  <c r="I1145" i="6"/>
  <c r="H1158" i="6" s="1"/>
  <c r="H1153" i="12"/>
  <c r="H1154" i="12" s="1"/>
  <c r="H1155" i="12" s="1"/>
  <c r="H1163" i="12" s="1"/>
  <c r="H1166" i="12" s="1"/>
  <c r="H1153" i="13"/>
  <c r="H1154" i="13" s="1"/>
  <c r="H1155" i="13" s="1"/>
  <c r="I1144" i="6"/>
  <c r="H1156" i="6" s="1"/>
  <c r="H1157" i="6" s="1"/>
  <c r="H1153" i="10"/>
  <c r="H1154" i="10" s="1"/>
  <c r="H1155" i="10" s="1"/>
  <c r="I1148" i="6"/>
  <c r="H1153" i="15"/>
  <c r="H1154" i="15" s="1"/>
  <c r="H1155" i="15" s="1"/>
  <c r="H1163" i="15" s="1"/>
  <c r="H1166" i="15" s="1"/>
  <c r="H1153" i="11"/>
  <c r="H1154" i="11" s="1"/>
  <c r="H1153" i="8"/>
  <c r="H1154" i="8" s="1"/>
  <c r="B1161" i="8"/>
  <c r="I1140" i="6"/>
  <c r="I1138" i="6"/>
  <c r="H1159" i="6" s="1"/>
  <c r="H1160" i="6" s="1"/>
  <c r="H1153" i="7"/>
  <c r="H1154" i="7" s="1"/>
  <c r="I1139" i="6"/>
  <c r="I1146" i="6"/>
  <c r="H1153" i="14"/>
  <c r="H1154" i="14" s="1"/>
  <c r="H1155" i="14" s="1"/>
  <c r="I1143" i="6"/>
  <c r="I1141" i="6"/>
  <c r="H1152" i="6" s="1"/>
  <c r="H1153" i="6"/>
  <c r="H1154" i="6" s="1"/>
  <c r="H1153" i="9"/>
  <c r="H1154" i="9" s="1"/>
  <c r="H1155" i="9" s="1"/>
  <c r="B1161" i="12"/>
  <c r="H1161" i="13"/>
  <c r="K1161" i="13"/>
  <c r="B1161" i="11"/>
  <c r="E1161" i="11"/>
  <c r="E1163" i="11" s="1"/>
  <c r="E1166" i="11" s="1"/>
  <c r="K1161" i="12"/>
  <c r="K1161" i="14"/>
  <c r="H1165" i="10"/>
  <c r="H1167" i="10" s="1"/>
  <c r="H1161" i="14"/>
  <c r="K1161" i="8"/>
  <c r="B1163" i="9" l="1"/>
  <c r="B1166" i="9" s="1"/>
  <c r="F1189" i="15"/>
  <c r="H1172" i="15"/>
  <c r="K1205" i="15" s="1"/>
  <c r="F1184" i="15"/>
  <c r="E1196" i="15" s="1"/>
  <c r="E1197" i="15" s="1"/>
  <c r="F1178" i="15"/>
  <c r="E1199" i="15" s="1"/>
  <c r="E1200" i="15" s="1"/>
  <c r="F1182" i="15"/>
  <c r="H1168" i="15"/>
  <c r="F1186" i="15"/>
  <c r="F1181" i="15"/>
  <c r="E1192" i="15" s="1"/>
  <c r="F1188" i="15"/>
  <c r="F1180" i="15"/>
  <c r="F1185" i="15"/>
  <c r="E1198" i="15" s="1"/>
  <c r="F1190" i="15"/>
  <c r="K1167" i="15"/>
  <c r="K1168" i="15" s="1"/>
  <c r="F1179" i="15"/>
  <c r="F1183" i="15"/>
  <c r="B1176" i="15"/>
  <c r="C1190" i="15" s="1"/>
  <c r="B1163" i="8"/>
  <c r="B1166" i="8" s="1"/>
  <c r="B1163" i="7"/>
  <c r="B1166" i="7" s="1"/>
  <c r="H1155" i="8"/>
  <c r="H1161" i="8"/>
  <c r="B1163" i="11"/>
  <c r="B1166" i="11" s="1"/>
  <c r="E1161" i="7"/>
  <c r="E1163" i="7" s="1"/>
  <c r="E1166" i="7" s="1"/>
  <c r="B1163" i="14"/>
  <c r="B1166" i="14" s="1"/>
  <c r="B1163" i="12"/>
  <c r="B1166" i="12" s="1"/>
  <c r="E1163" i="13"/>
  <c r="E1166" i="13" s="1"/>
  <c r="B1163" i="6"/>
  <c r="B1166" i="6" s="1"/>
  <c r="E1163" i="6"/>
  <c r="E1166" i="6" s="1"/>
  <c r="K1163" i="9"/>
  <c r="K1166" i="9" s="1"/>
  <c r="K1155" i="10"/>
  <c r="H1161" i="10"/>
  <c r="H1163" i="10" s="1"/>
  <c r="H1166" i="10" s="1"/>
  <c r="K1161" i="10"/>
  <c r="H1161" i="11"/>
  <c r="H1155" i="11"/>
  <c r="K1163" i="11"/>
  <c r="K1166" i="11" s="1"/>
  <c r="H1161" i="7"/>
  <c r="H1155" i="7"/>
  <c r="H1163" i="9"/>
  <c r="K1155" i="6"/>
  <c r="K1163" i="13"/>
  <c r="K1166" i="13" s="1"/>
  <c r="K1161" i="6"/>
  <c r="H1165" i="13"/>
  <c r="H1167" i="13" s="1"/>
  <c r="H1168" i="13" s="1"/>
  <c r="H1163" i="13"/>
  <c r="H1166" i="13" s="1"/>
  <c r="H1161" i="6"/>
  <c r="K1163" i="12"/>
  <c r="K1166" i="12" s="1"/>
  <c r="H1155" i="6"/>
  <c r="K1163" i="14"/>
  <c r="K1166" i="14" s="1"/>
  <c r="H1163" i="14"/>
  <c r="K1167" i="10"/>
  <c r="K1172" i="10" s="1"/>
  <c r="B1165" i="15"/>
  <c r="B1167" i="15" s="1"/>
  <c r="K1163" i="8"/>
  <c r="K1166" i="8" s="1"/>
  <c r="E1176" i="10"/>
  <c r="B1176" i="10"/>
  <c r="H1168" i="10"/>
  <c r="H1172" i="10"/>
  <c r="K1205" i="10" s="1"/>
  <c r="H1165" i="14" l="1"/>
  <c r="K1167" i="14" s="1"/>
  <c r="K1168" i="14" s="1"/>
  <c r="H1165" i="9"/>
  <c r="K1167" i="9" s="1"/>
  <c r="K1172" i="9" s="1"/>
  <c r="E1201" i="15"/>
  <c r="C1187" i="15"/>
  <c r="C1182" i="15"/>
  <c r="C1184" i="15"/>
  <c r="B1196" i="15" s="1"/>
  <c r="B1197" i="15" s="1"/>
  <c r="C1181" i="15"/>
  <c r="B1192" i="15" s="1"/>
  <c r="C1183" i="15"/>
  <c r="C1188" i="15"/>
  <c r="C1186" i="15"/>
  <c r="C1180" i="15"/>
  <c r="C1189" i="15"/>
  <c r="K1172" i="15"/>
  <c r="C1179" i="15"/>
  <c r="C1178" i="15"/>
  <c r="B1199" i="15" s="1"/>
  <c r="B1200" i="15" s="1"/>
  <c r="C1185" i="15"/>
  <c r="B1198" i="15" s="1"/>
  <c r="H1165" i="8"/>
  <c r="H1167" i="8" s="1"/>
  <c r="H1168" i="8" s="1"/>
  <c r="H1165" i="7"/>
  <c r="H1167" i="7" s="1"/>
  <c r="H1172" i="7" s="1"/>
  <c r="K1205" i="7" s="1"/>
  <c r="H1165" i="11"/>
  <c r="H1167" i="11" s="1"/>
  <c r="E1176" i="11" s="1"/>
  <c r="F1186" i="11" s="1"/>
  <c r="H1163" i="8"/>
  <c r="H1166" i="8" s="1"/>
  <c r="H1165" i="12"/>
  <c r="K1167" i="12" s="1"/>
  <c r="K1172" i="12" s="1"/>
  <c r="H1165" i="6"/>
  <c r="H1167" i="6" s="1"/>
  <c r="H1168" i="6" s="1"/>
  <c r="B1165" i="9"/>
  <c r="E1167" i="9" s="1"/>
  <c r="K1163" i="10"/>
  <c r="K1166" i="10" s="1"/>
  <c r="H1163" i="11"/>
  <c r="H1166" i="11" s="1"/>
  <c r="H1163" i="7"/>
  <c r="B1165" i="7" s="1"/>
  <c r="E1167" i="7" s="1"/>
  <c r="H1166" i="9"/>
  <c r="K1163" i="6"/>
  <c r="K1166" i="6" s="1"/>
  <c r="B1165" i="13"/>
  <c r="E1167" i="13" s="1"/>
  <c r="H1176" i="13" s="1"/>
  <c r="E1176" i="13"/>
  <c r="F1190" i="13" s="1"/>
  <c r="H1163" i="6"/>
  <c r="H1166" i="6" s="1"/>
  <c r="H1172" i="13"/>
  <c r="K1205" i="13" s="1"/>
  <c r="K1167" i="13"/>
  <c r="K1172" i="13" s="1"/>
  <c r="B1176" i="13"/>
  <c r="C1183" i="13" s="1"/>
  <c r="B1165" i="12"/>
  <c r="E1167" i="12" s="1"/>
  <c r="E1168" i="12" s="1"/>
  <c r="B1165" i="14"/>
  <c r="B1167" i="14" s="1"/>
  <c r="K1168" i="10"/>
  <c r="H1166" i="14"/>
  <c r="E1167" i="15"/>
  <c r="H1176" i="15" s="1"/>
  <c r="B1172" i="15"/>
  <c r="B1168" i="15"/>
  <c r="C1188" i="10"/>
  <c r="C1185" i="10"/>
  <c r="B1198" i="10" s="1"/>
  <c r="C1180" i="10"/>
  <c r="C1190" i="10"/>
  <c r="C1186" i="10"/>
  <c r="C1179" i="10"/>
  <c r="C1182" i="10"/>
  <c r="C1184" i="10"/>
  <c r="B1196" i="10" s="1"/>
  <c r="B1197" i="10" s="1"/>
  <c r="C1181" i="10"/>
  <c r="B1192" i="10" s="1"/>
  <c r="C1187" i="10"/>
  <c r="C1178" i="10"/>
  <c r="B1199" i="10" s="1"/>
  <c r="B1200" i="10" s="1"/>
  <c r="C1183" i="10"/>
  <c r="C1189" i="10"/>
  <c r="F1190" i="10"/>
  <c r="F1189" i="10"/>
  <c r="F1188" i="10"/>
  <c r="F1187" i="10"/>
  <c r="F1186" i="10"/>
  <c r="F1185" i="10"/>
  <c r="E1198" i="10" s="1"/>
  <c r="F1184" i="10"/>
  <c r="E1196" i="10" s="1"/>
  <c r="E1197" i="10" s="1"/>
  <c r="F1183" i="10"/>
  <c r="F1182" i="10"/>
  <c r="F1181" i="10"/>
  <c r="E1192" i="10" s="1"/>
  <c r="F1180" i="10"/>
  <c r="F1179" i="10"/>
  <c r="F1178" i="10"/>
  <c r="E1199" i="10" s="1"/>
  <c r="E1200" i="10" s="1"/>
  <c r="K1172" i="14" l="1"/>
  <c r="H1167" i="14"/>
  <c r="H1168" i="14" s="1"/>
  <c r="B1176" i="11"/>
  <c r="C1178" i="11" s="1"/>
  <c r="B1199" i="11" s="1"/>
  <c r="B1200" i="11" s="1"/>
  <c r="H1168" i="7"/>
  <c r="K1168" i="9"/>
  <c r="B1176" i="6"/>
  <c r="B1193" i="15" s="1"/>
  <c r="B1194" i="15" s="1"/>
  <c r="B1195" i="15" s="1"/>
  <c r="H1167" i="9"/>
  <c r="H1168" i="9" s="1"/>
  <c r="E1176" i="8"/>
  <c r="F1188" i="8" s="1"/>
  <c r="H1172" i="8"/>
  <c r="K1205" i="8" s="1"/>
  <c r="B1176" i="7"/>
  <c r="C1181" i="7" s="1"/>
  <c r="B1192" i="7" s="1"/>
  <c r="K1167" i="8"/>
  <c r="K1172" i="8" s="1"/>
  <c r="B1201" i="15"/>
  <c r="E1176" i="7"/>
  <c r="F1187" i="7" s="1"/>
  <c r="B1176" i="8"/>
  <c r="C1188" i="8" s="1"/>
  <c r="F1185" i="11"/>
  <c r="E1198" i="11" s="1"/>
  <c r="F1184" i="11"/>
  <c r="E1196" i="11" s="1"/>
  <c r="E1197" i="11" s="1"/>
  <c r="F1183" i="11"/>
  <c r="K1167" i="7"/>
  <c r="K1172" i="7" s="1"/>
  <c r="F1189" i="11"/>
  <c r="F1182" i="11"/>
  <c r="B1165" i="8"/>
  <c r="E1167" i="8" s="1"/>
  <c r="E1168" i="8" s="1"/>
  <c r="K1168" i="12"/>
  <c r="F1178" i="11"/>
  <c r="E1199" i="11" s="1"/>
  <c r="E1200" i="11" s="1"/>
  <c r="F1187" i="11"/>
  <c r="F1188" i="11"/>
  <c r="H1167" i="12"/>
  <c r="E1176" i="12" s="1"/>
  <c r="F1188" i="12" s="1"/>
  <c r="H1168" i="11"/>
  <c r="F1181" i="11"/>
  <c r="E1192" i="11" s="1"/>
  <c r="F1190" i="11"/>
  <c r="F1180" i="11"/>
  <c r="K1167" i="11"/>
  <c r="K1172" i="11" s="1"/>
  <c r="F1179" i="11"/>
  <c r="H1172" i="11"/>
  <c r="K1205" i="11" s="1"/>
  <c r="K1167" i="6"/>
  <c r="K1168" i="6" s="1"/>
  <c r="B1167" i="9"/>
  <c r="B1168" i="9" s="1"/>
  <c r="B1165" i="10"/>
  <c r="B1167" i="10" s="1"/>
  <c r="B1172" i="10" s="1"/>
  <c r="H1172" i="6"/>
  <c r="K1205" i="6" s="1"/>
  <c r="E1176" i="6"/>
  <c r="E1193" i="15" s="1"/>
  <c r="E1194" i="15" s="1"/>
  <c r="E1195" i="15" s="1"/>
  <c r="B1165" i="11"/>
  <c r="B1167" i="11" s="1"/>
  <c r="B1168" i="11" s="1"/>
  <c r="H1166" i="7"/>
  <c r="B1167" i="7"/>
  <c r="B1172" i="7" s="1"/>
  <c r="B1165" i="6"/>
  <c r="B1167" i="6" s="1"/>
  <c r="B1172" i="6" s="1"/>
  <c r="C1179" i="13"/>
  <c r="C1178" i="13"/>
  <c r="B1199" i="13" s="1"/>
  <c r="B1200" i="13" s="1"/>
  <c r="E1168" i="13"/>
  <c r="K1168" i="13"/>
  <c r="K1176" i="13"/>
  <c r="L1190" i="13" s="1"/>
  <c r="E1172" i="13"/>
  <c r="E1205" i="13" s="1"/>
  <c r="B1167" i="13"/>
  <c r="B1168" i="13" s="1"/>
  <c r="C1185" i="13"/>
  <c r="B1198" i="13" s="1"/>
  <c r="B1167" i="12"/>
  <c r="B1172" i="12" s="1"/>
  <c r="E1172" i="12"/>
  <c r="E1205" i="12" s="1"/>
  <c r="H1176" i="12"/>
  <c r="I1183" i="12" s="1"/>
  <c r="K1176" i="12"/>
  <c r="L1190" i="12" s="1"/>
  <c r="F1183" i="13"/>
  <c r="F1187" i="13"/>
  <c r="F1180" i="13"/>
  <c r="F1186" i="13"/>
  <c r="C1190" i="13"/>
  <c r="C1186" i="13"/>
  <c r="F1182" i="13"/>
  <c r="F1188" i="13"/>
  <c r="C1187" i="13"/>
  <c r="F1179" i="13"/>
  <c r="F1181" i="13"/>
  <c r="E1192" i="13" s="1"/>
  <c r="F1185" i="13"/>
  <c r="E1198" i="13" s="1"/>
  <c r="C1182" i="13"/>
  <c r="C1184" i="13"/>
  <c r="B1196" i="13" s="1"/>
  <c r="B1197" i="13" s="1"/>
  <c r="C1180" i="13"/>
  <c r="F1189" i="13"/>
  <c r="F1178" i="13"/>
  <c r="E1199" i="13" s="1"/>
  <c r="E1200" i="13" s="1"/>
  <c r="F1184" i="13"/>
  <c r="E1196" i="13" s="1"/>
  <c r="E1197" i="13" s="1"/>
  <c r="C1189" i="13"/>
  <c r="C1188" i="13"/>
  <c r="C1181" i="13"/>
  <c r="B1192" i="13" s="1"/>
  <c r="E1167" i="14"/>
  <c r="H1176" i="14" s="1"/>
  <c r="E1168" i="15"/>
  <c r="E1172" i="15"/>
  <c r="E1205" i="15" s="1"/>
  <c r="K1176" i="15"/>
  <c r="L1180" i="15" s="1"/>
  <c r="I1189" i="13"/>
  <c r="I1183" i="13"/>
  <c r="I1186" i="13"/>
  <c r="I1188" i="13"/>
  <c r="I1181" i="13"/>
  <c r="H1192" i="13" s="1"/>
  <c r="I1180" i="13"/>
  <c r="I1182" i="13"/>
  <c r="I1184" i="13"/>
  <c r="H1196" i="13" s="1"/>
  <c r="H1197" i="13" s="1"/>
  <c r="I1187" i="13"/>
  <c r="I1185" i="13"/>
  <c r="H1198" i="13" s="1"/>
  <c r="I1179" i="13"/>
  <c r="I1190" i="13"/>
  <c r="I1178" i="13"/>
  <c r="H1199" i="13" s="1"/>
  <c r="H1200" i="13" s="1"/>
  <c r="E1172" i="9"/>
  <c r="E1205" i="9" s="1"/>
  <c r="E1168" i="9"/>
  <c r="K1176" i="9"/>
  <c r="H1176" i="9"/>
  <c r="I1189" i="15"/>
  <c r="I1181" i="15"/>
  <c r="H1192" i="15" s="1"/>
  <c r="I1190" i="15"/>
  <c r="I1186" i="15"/>
  <c r="I1187" i="15"/>
  <c r="I1179" i="15"/>
  <c r="I1178" i="15"/>
  <c r="H1199" i="15" s="1"/>
  <c r="H1200" i="15" s="1"/>
  <c r="I1185" i="15"/>
  <c r="H1198" i="15" s="1"/>
  <c r="I1188" i="15"/>
  <c r="I1182" i="15"/>
  <c r="I1183" i="15"/>
  <c r="I1180" i="15"/>
  <c r="I1184" i="15"/>
  <c r="H1196" i="15" s="1"/>
  <c r="H1197" i="15" s="1"/>
  <c r="K1176" i="7"/>
  <c r="H1176" i="7"/>
  <c r="E1172" i="7"/>
  <c r="E1205" i="7" s="1"/>
  <c r="E1168" i="7"/>
  <c r="B1172" i="14"/>
  <c r="B1168" i="14"/>
  <c r="E1201" i="10"/>
  <c r="B1201" i="10"/>
  <c r="C1180" i="11" l="1"/>
  <c r="B1176" i="14"/>
  <c r="C1190" i="14" s="1"/>
  <c r="C1183" i="11"/>
  <c r="C1189" i="11"/>
  <c r="C1190" i="11"/>
  <c r="C1181" i="11"/>
  <c r="B1192" i="11" s="1"/>
  <c r="C1185" i="11"/>
  <c r="B1198" i="11" s="1"/>
  <c r="C1179" i="11"/>
  <c r="C1182" i="11"/>
  <c r="C1184" i="11"/>
  <c r="B1196" i="11" s="1"/>
  <c r="B1197" i="11" s="1"/>
  <c r="C1187" i="11"/>
  <c r="C1188" i="11"/>
  <c r="B1201" i="11" s="1"/>
  <c r="C1186" i="11"/>
  <c r="C1187" i="6"/>
  <c r="H1172" i="14"/>
  <c r="K1205" i="14" s="1"/>
  <c r="E1176" i="14"/>
  <c r="F1189" i="14" s="1"/>
  <c r="B1193" i="13"/>
  <c r="B1194" i="13" s="1"/>
  <c r="B1195" i="13" s="1"/>
  <c r="B1193" i="7"/>
  <c r="B1194" i="7" s="1"/>
  <c r="B1195" i="7" s="1"/>
  <c r="C1181" i="6"/>
  <c r="B1192" i="6" s="1"/>
  <c r="C1178" i="6"/>
  <c r="B1199" i="6" s="1"/>
  <c r="B1200" i="6" s="1"/>
  <c r="C1190" i="6"/>
  <c r="C1183" i="6"/>
  <c r="C1180" i="8"/>
  <c r="B1193" i="9"/>
  <c r="B1194" i="9" s="1"/>
  <c r="B1193" i="10"/>
  <c r="B1194" i="10" s="1"/>
  <c r="B1195" i="10" s="1"/>
  <c r="B1203" i="10" s="1"/>
  <c r="B1206" i="10" s="1"/>
  <c r="B1193" i="12"/>
  <c r="B1194" i="12" s="1"/>
  <c r="B1176" i="9"/>
  <c r="C1183" i="9" s="1"/>
  <c r="C1180" i="6"/>
  <c r="C1184" i="6"/>
  <c r="B1196" i="6" s="1"/>
  <c r="B1197" i="6" s="1"/>
  <c r="C1188" i="6"/>
  <c r="C1179" i="6"/>
  <c r="C1189" i="6"/>
  <c r="B1193" i="14"/>
  <c r="B1194" i="14" s="1"/>
  <c r="E1176" i="9"/>
  <c r="F1187" i="9" s="1"/>
  <c r="H1172" i="9"/>
  <c r="K1205" i="9" s="1"/>
  <c r="C1185" i="6"/>
  <c r="B1198" i="6" s="1"/>
  <c r="B1193" i="11"/>
  <c r="B1194" i="11" s="1"/>
  <c r="B1193" i="6"/>
  <c r="B1194" i="6" s="1"/>
  <c r="C1186" i="6"/>
  <c r="B1193" i="8"/>
  <c r="B1194" i="8" s="1"/>
  <c r="C1182" i="6"/>
  <c r="F1184" i="8"/>
  <c r="E1196" i="8" s="1"/>
  <c r="E1197" i="8" s="1"/>
  <c r="F1183" i="8"/>
  <c r="C1184" i="7"/>
  <c r="B1196" i="7" s="1"/>
  <c r="B1197" i="7" s="1"/>
  <c r="F1186" i="8"/>
  <c r="C1187" i="7"/>
  <c r="C1183" i="7"/>
  <c r="F1178" i="8"/>
  <c r="E1199" i="8" s="1"/>
  <c r="E1200" i="8" s="1"/>
  <c r="F1181" i="8"/>
  <c r="E1192" i="8" s="1"/>
  <c r="F1187" i="8"/>
  <c r="F1189" i="8"/>
  <c r="F1180" i="8"/>
  <c r="F1179" i="8"/>
  <c r="F1190" i="8"/>
  <c r="F1185" i="8"/>
  <c r="E1198" i="8" s="1"/>
  <c r="F1182" i="8"/>
  <c r="K1168" i="8"/>
  <c r="C1178" i="7"/>
  <c r="B1199" i="7" s="1"/>
  <c r="B1200" i="7" s="1"/>
  <c r="C1180" i="7"/>
  <c r="C1190" i="7"/>
  <c r="C1188" i="7"/>
  <c r="C1189" i="7"/>
  <c r="C1179" i="7"/>
  <c r="C1185" i="7"/>
  <c r="B1198" i="7" s="1"/>
  <c r="C1186" i="7"/>
  <c r="C1182" i="7"/>
  <c r="F1186" i="7"/>
  <c r="F1179" i="7"/>
  <c r="F1189" i="7"/>
  <c r="F1178" i="7"/>
  <c r="E1199" i="7" s="1"/>
  <c r="E1200" i="7" s="1"/>
  <c r="F1188" i="7"/>
  <c r="C1189" i="8"/>
  <c r="F1182" i="12"/>
  <c r="F1185" i="7"/>
  <c r="E1198" i="7" s="1"/>
  <c r="F1180" i="7"/>
  <c r="F1181" i="7"/>
  <c r="E1192" i="7" s="1"/>
  <c r="F1190" i="7"/>
  <c r="F1182" i="7"/>
  <c r="F1184" i="7"/>
  <c r="E1196" i="7" s="1"/>
  <c r="E1197" i="7" s="1"/>
  <c r="C1184" i="8"/>
  <c r="B1196" i="8" s="1"/>
  <c r="B1197" i="8" s="1"/>
  <c r="F1183" i="7"/>
  <c r="B1176" i="12"/>
  <c r="C1185" i="12" s="1"/>
  <c r="B1198" i="12" s="1"/>
  <c r="B1203" i="15"/>
  <c r="B1206" i="15" s="1"/>
  <c r="C1182" i="8"/>
  <c r="C1187" i="8"/>
  <c r="C1185" i="8"/>
  <c r="B1198" i="8" s="1"/>
  <c r="C1183" i="8"/>
  <c r="C1190" i="8"/>
  <c r="C1178" i="8"/>
  <c r="B1199" i="8" s="1"/>
  <c r="B1200" i="8" s="1"/>
  <c r="C1186" i="8"/>
  <c r="C1181" i="8"/>
  <c r="B1192" i="8" s="1"/>
  <c r="C1179" i="8"/>
  <c r="B1167" i="8"/>
  <c r="B1168" i="8" s="1"/>
  <c r="E1172" i="8"/>
  <c r="E1205" i="8" s="1"/>
  <c r="H1172" i="12"/>
  <c r="K1205" i="12" s="1"/>
  <c r="F1187" i="12"/>
  <c r="F1184" i="12"/>
  <c r="E1196" i="12" s="1"/>
  <c r="E1197" i="12" s="1"/>
  <c r="E1193" i="13"/>
  <c r="E1194" i="13" s="1"/>
  <c r="E1195" i="13" s="1"/>
  <c r="K1168" i="7"/>
  <c r="F1190" i="12"/>
  <c r="K1176" i="8"/>
  <c r="L1179" i="8" s="1"/>
  <c r="F1185" i="12"/>
  <c r="E1198" i="12" s="1"/>
  <c r="H1168" i="12"/>
  <c r="F1181" i="12"/>
  <c r="E1192" i="12" s="1"/>
  <c r="F1180" i="12"/>
  <c r="F1178" i="12"/>
  <c r="E1199" i="12" s="1"/>
  <c r="E1200" i="12" s="1"/>
  <c r="B1172" i="9"/>
  <c r="H1176" i="8"/>
  <c r="I1179" i="8" s="1"/>
  <c r="B1168" i="10"/>
  <c r="F1186" i="12"/>
  <c r="F1183" i="12"/>
  <c r="F1179" i="12"/>
  <c r="F1189" i="12"/>
  <c r="K1168" i="11"/>
  <c r="E1201" i="11"/>
  <c r="K1172" i="6"/>
  <c r="E1193" i="9"/>
  <c r="E1194" i="9" s="1"/>
  <c r="E1167" i="10"/>
  <c r="H1176" i="10" s="1"/>
  <c r="I1188" i="10" s="1"/>
  <c r="F1187" i="6"/>
  <c r="E1193" i="7"/>
  <c r="E1194" i="7" s="1"/>
  <c r="E1195" i="7" s="1"/>
  <c r="E1193" i="10"/>
  <c r="E1194" i="10" s="1"/>
  <c r="E1195" i="10" s="1"/>
  <c r="E1193" i="14"/>
  <c r="E1194" i="14" s="1"/>
  <c r="E1193" i="8"/>
  <c r="E1194" i="8" s="1"/>
  <c r="F1179" i="6"/>
  <c r="F1186" i="6"/>
  <c r="F1190" i="6"/>
  <c r="F1185" i="6"/>
  <c r="E1198" i="6" s="1"/>
  <c r="F1183" i="6"/>
  <c r="F1181" i="6"/>
  <c r="E1192" i="6" s="1"/>
  <c r="F1184" i="6"/>
  <c r="E1196" i="6" s="1"/>
  <c r="E1197" i="6" s="1"/>
  <c r="F1182" i="6"/>
  <c r="F1189" i="6"/>
  <c r="F1188" i="6"/>
  <c r="F1178" i="6"/>
  <c r="E1199" i="6" s="1"/>
  <c r="E1200" i="6" s="1"/>
  <c r="F1180" i="6"/>
  <c r="E1193" i="11"/>
  <c r="E1194" i="11" s="1"/>
  <c r="E1195" i="11" s="1"/>
  <c r="E1193" i="6"/>
  <c r="E1194" i="6" s="1"/>
  <c r="E1193" i="12"/>
  <c r="E1194" i="12" s="1"/>
  <c r="B1172" i="11"/>
  <c r="E1167" i="11"/>
  <c r="K1176" i="11" s="1"/>
  <c r="L1189" i="11" s="1"/>
  <c r="B1168" i="7"/>
  <c r="L1187" i="13"/>
  <c r="B1168" i="6"/>
  <c r="E1167" i="6"/>
  <c r="H1176" i="6" s="1"/>
  <c r="I1179" i="6" s="1"/>
  <c r="L1188" i="13"/>
  <c r="L1178" i="13"/>
  <c r="K1199" i="13" s="1"/>
  <c r="K1200" i="13" s="1"/>
  <c r="L1182" i="12"/>
  <c r="L1181" i="12"/>
  <c r="K1192" i="12" s="1"/>
  <c r="L1185" i="12"/>
  <c r="K1198" i="12" s="1"/>
  <c r="L1184" i="13"/>
  <c r="K1196" i="13" s="1"/>
  <c r="K1197" i="13" s="1"/>
  <c r="I1185" i="12"/>
  <c r="H1198" i="12" s="1"/>
  <c r="L1179" i="13"/>
  <c r="B1172" i="13"/>
  <c r="I1189" i="12"/>
  <c r="B1201" i="13"/>
  <c r="L1182" i="13"/>
  <c r="L1183" i="13"/>
  <c r="L1186" i="13"/>
  <c r="L1180" i="13"/>
  <c r="L1189" i="13"/>
  <c r="L1179" i="12"/>
  <c r="B1168" i="12"/>
  <c r="L1185" i="13"/>
  <c r="K1198" i="13" s="1"/>
  <c r="L1181" i="13"/>
  <c r="K1192" i="13" s="1"/>
  <c r="L1189" i="12"/>
  <c r="L1178" i="12"/>
  <c r="K1199" i="12" s="1"/>
  <c r="K1200" i="12" s="1"/>
  <c r="L1184" i="12"/>
  <c r="K1196" i="12" s="1"/>
  <c r="K1197" i="12" s="1"/>
  <c r="L1187" i="12"/>
  <c r="L1180" i="12"/>
  <c r="L1186" i="12"/>
  <c r="L1188" i="12"/>
  <c r="L1183" i="12"/>
  <c r="I1182" i="12"/>
  <c r="I1190" i="12"/>
  <c r="I1181" i="12"/>
  <c r="H1192" i="12" s="1"/>
  <c r="I1180" i="12"/>
  <c r="I1187" i="12"/>
  <c r="E1201" i="13"/>
  <c r="I1179" i="12"/>
  <c r="I1186" i="12"/>
  <c r="I1178" i="12"/>
  <c r="H1199" i="12" s="1"/>
  <c r="H1200" i="12" s="1"/>
  <c r="I1188" i="12"/>
  <c r="I1184" i="12"/>
  <c r="H1196" i="12" s="1"/>
  <c r="H1197" i="12" s="1"/>
  <c r="C1178" i="14"/>
  <c r="B1199" i="14" s="1"/>
  <c r="B1200" i="14" s="1"/>
  <c r="E1172" i="14"/>
  <c r="E1205" i="14" s="1"/>
  <c r="K1176" i="14"/>
  <c r="L1181" i="14" s="1"/>
  <c r="K1192" i="14" s="1"/>
  <c r="E1168" i="14"/>
  <c r="L1184" i="15"/>
  <c r="K1196" i="15" s="1"/>
  <c r="K1197" i="15" s="1"/>
  <c r="L1179" i="15"/>
  <c r="L1189" i="15"/>
  <c r="E1203" i="15"/>
  <c r="E1206" i="15" s="1"/>
  <c r="L1181" i="15"/>
  <c r="K1192" i="15" s="1"/>
  <c r="L1183" i="15"/>
  <c r="L1182" i="15"/>
  <c r="L1188" i="15"/>
  <c r="L1178" i="15"/>
  <c r="K1199" i="15" s="1"/>
  <c r="K1200" i="15" s="1"/>
  <c r="L1187" i="15"/>
  <c r="L1190" i="15"/>
  <c r="L1186" i="15"/>
  <c r="L1185" i="15"/>
  <c r="K1198" i="15" s="1"/>
  <c r="L1189" i="7"/>
  <c r="L1185" i="7"/>
  <c r="K1198" i="7" s="1"/>
  <c r="L1181" i="7"/>
  <c r="K1192" i="7" s="1"/>
  <c r="L1187" i="7"/>
  <c r="L1179" i="7"/>
  <c r="L1188" i="7"/>
  <c r="L1184" i="7"/>
  <c r="K1196" i="7" s="1"/>
  <c r="K1197" i="7" s="1"/>
  <c r="L1180" i="7"/>
  <c r="L1183" i="7"/>
  <c r="L1186" i="7"/>
  <c r="L1182" i="7"/>
  <c r="L1178" i="7"/>
  <c r="K1199" i="7" s="1"/>
  <c r="K1200" i="7" s="1"/>
  <c r="L1190" i="7"/>
  <c r="L1188" i="9"/>
  <c r="L1184" i="9"/>
  <c r="K1196" i="9" s="1"/>
  <c r="K1197" i="9" s="1"/>
  <c r="L1180" i="9"/>
  <c r="L1186" i="9"/>
  <c r="L1178" i="9"/>
  <c r="K1199" i="9" s="1"/>
  <c r="K1200" i="9" s="1"/>
  <c r="L1181" i="9"/>
  <c r="K1192" i="9" s="1"/>
  <c r="L1187" i="9"/>
  <c r="L1183" i="9"/>
  <c r="L1179" i="9"/>
  <c r="L1190" i="9"/>
  <c r="L1182" i="9"/>
  <c r="L1189" i="9"/>
  <c r="L1185" i="9"/>
  <c r="K1198" i="9" s="1"/>
  <c r="H1201" i="13"/>
  <c r="I1184" i="7"/>
  <c r="H1196" i="7" s="1"/>
  <c r="H1197" i="7" s="1"/>
  <c r="I1189" i="7"/>
  <c r="I1179" i="7"/>
  <c r="I1180" i="7"/>
  <c r="I1190" i="7"/>
  <c r="I1182" i="7"/>
  <c r="I1181" i="7"/>
  <c r="H1192" i="7" s="1"/>
  <c r="I1183" i="7"/>
  <c r="I1188" i="7"/>
  <c r="I1185" i="7"/>
  <c r="H1198" i="7" s="1"/>
  <c r="I1186" i="7"/>
  <c r="I1178" i="7"/>
  <c r="H1199" i="7" s="1"/>
  <c r="H1200" i="7" s="1"/>
  <c r="I1187" i="7"/>
  <c r="I1184" i="9"/>
  <c r="H1196" i="9" s="1"/>
  <c r="H1197" i="9" s="1"/>
  <c r="I1187" i="9"/>
  <c r="I1181" i="9"/>
  <c r="H1192" i="9" s="1"/>
  <c r="I1179" i="9"/>
  <c r="I1186" i="9"/>
  <c r="I1185" i="9"/>
  <c r="H1198" i="9" s="1"/>
  <c r="I1190" i="9"/>
  <c r="I1182" i="9"/>
  <c r="I1183" i="9"/>
  <c r="I1189" i="9"/>
  <c r="I1188" i="9"/>
  <c r="I1180" i="9"/>
  <c r="I1178" i="9"/>
  <c r="H1199" i="9" s="1"/>
  <c r="H1200" i="9" s="1"/>
  <c r="I1185" i="14"/>
  <c r="H1198" i="14" s="1"/>
  <c r="I1186" i="14"/>
  <c r="I1182" i="14"/>
  <c r="I1179" i="14"/>
  <c r="I1180" i="14"/>
  <c r="I1183" i="14"/>
  <c r="I1178" i="14"/>
  <c r="H1199" i="14" s="1"/>
  <c r="H1200" i="14" s="1"/>
  <c r="I1184" i="14"/>
  <c r="H1196" i="14" s="1"/>
  <c r="H1197" i="14" s="1"/>
  <c r="I1189" i="14"/>
  <c r="I1181" i="14"/>
  <c r="H1192" i="14" s="1"/>
  <c r="I1188" i="14"/>
  <c r="I1190" i="14"/>
  <c r="I1187" i="14"/>
  <c r="H1201" i="15"/>
  <c r="C1179" i="14" l="1"/>
  <c r="C1189" i="14"/>
  <c r="C1187" i="14"/>
  <c r="C1183" i="14"/>
  <c r="C1184" i="14"/>
  <c r="B1196" i="14" s="1"/>
  <c r="B1197" i="14" s="1"/>
  <c r="C1188" i="14"/>
  <c r="B1201" i="14" s="1"/>
  <c r="C1182" i="14"/>
  <c r="C1180" i="14"/>
  <c r="C1181" i="14"/>
  <c r="B1192" i="14" s="1"/>
  <c r="B1195" i="14" s="1"/>
  <c r="C1185" i="14"/>
  <c r="B1198" i="14" s="1"/>
  <c r="C1186" i="14"/>
  <c r="B1195" i="11"/>
  <c r="B1203" i="11" s="1"/>
  <c r="B1206" i="11" s="1"/>
  <c r="F1186" i="14"/>
  <c r="F1178" i="14"/>
  <c r="E1199" i="14" s="1"/>
  <c r="E1200" i="14" s="1"/>
  <c r="C1182" i="9"/>
  <c r="F1190" i="14"/>
  <c r="C1189" i="9"/>
  <c r="C1178" i="9"/>
  <c r="B1199" i="9" s="1"/>
  <c r="B1200" i="9" s="1"/>
  <c r="C1179" i="9"/>
  <c r="C1188" i="9"/>
  <c r="C1184" i="9"/>
  <c r="B1196" i="9" s="1"/>
  <c r="B1197" i="9" s="1"/>
  <c r="F1182" i="14"/>
  <c r="F1184" i="14"/>
  <c r="E1196" i="14" s="1"/>
  <c r="E1197" i="14" s="1"/>
  <c r="F1188" i="14"/>
  <c r="F1180" i="14"/>
  <c r="F1185" i="14"/>
  <c r="E1198" i="14" s="1"/>
  <c r="F1183" i="14"/>
  <c r="F1179" i="14"/>
  <c r="F1181" i="14"/>
  <c r="E1192" i="14" s="1"/>
  <c r="E1195" i="14" s="1"/>
  <c r="F1187" i="14"/>
  <c r="B1201" i="6"/>
  <c r="C1186" i="9"/>
  <c r="C1187" i="9"/>
  <c r="C1185" i="9"/>
  <c r="B1198" i="9" s="1"/>
  <c r="B1195" i="6"/>
  <c r="C1181" i="9"/>
  <c r="B1192" i="9" s="1"/>
  <c r="B1195" i="9" s="1"/>
  <c r="C1180" i="9"/>
  <c r="C1190" i="9"/>
  <c r="B1201" i="8"/>
  <c r="F1185" i="9"/>
  <c r="E1198" i="9" s="1"/>
  <c r="F1188" i="9"/>
  <c r="F1178" i="9"/>
  <c r="E1199" i="9" s="1"/>
  <c r="E1200" i="9" s="1"/>
  <c r="F1190" i="9"/>
  <c r="B1195" i="8"/>
  <c r="F1183" i="9"/>
  <c r="F1184" i="9"/>
  <c r="E1196" i="9" s="1"/>
  <c r="E1197" i="9" s="1"/>
  <c r="F1186" i="9"/>
  <c r="F1181" i="9"/>
  <c r="E1192" i="9" s="1"/>
  <c r="E1195" i="9" s="1"/>
  <c r="F1180" i="9"/>
  <c r="F1182" i="9"/>
  <c r="F1189" i="9"/>
  <c r="F1179" i="9"/>
  <c r="E1201" i="8"/>
  <c r="E1195" i="8"/>
  <c r="B1201" i="7"/>
  <c r="B1203" i="7" s="1"/>
  <c r="B1206" i="7" s="1"/>
  <c r="C1183" i="12"/>
  <c r="C1184" i="12"/>
  <c r="B1196" i="12" s="1"/>
  <c r="B1197" i="12" s="1"/>
  <c r="C1180" i="12"/>
  <c r="I1187" i="10"/>
  <c r="C1186" i="12"/>
  <c r="C1190" i="12"/>
  <c r="C1188" i="12"/>
  <c r="C1179" i="12"/>
  <c r="C1189" i="12"/>
  <c r="C1181" i="12"/>
  <c r="B1192" i="12" s="1"/>
  <c r="B1195" i="12" s="1"/>
  <c r="C1187" i="12"/>
  <c r="E1201" i="7"/>
  <c r="E1203" i="7" s="1"/>
  <c r="E1206" i="7" s="1"/>
  <c r="C1178" i="12"/>
  <c r="B1199" i="12" s="1"/>
  <c r="B1200" i="12" s="1"/>
  <c r="C1182" i="12"/>
  <c r="B1172" i="8"/>
  <c r="L1180" i="8"/>
  <c r="I1190" i="8"/>
  <c r="L1186" i="8"/>
  <c r="L1178" i="8"/>
  <c r="K1199" i="8" s="1"/>
  <c r="K1200" i="8" s="1"/>
  <c r="I1187" i="8"/>
  <c r="I1184" i="8"/>
  <c r="H1196" i="8" s="1"/>
  <c r="H1197" i="8" s="1"/>
  <c r="I1183" i="8"/>
  <c r="I1178" i="8"/>
  <c r="H1199" i="8" s="1"/>
  <c r="H1200" i="8" s="1"/>
  <c r="I1189" i="8"/>
  <c r="I1181" i="8"/>
  <c r="H1192" i="8" s="1"/>
  <c r="I1185" i="8"/>
  <c r="H1198" i="8" s="1"/>
  <c r="I1180" i="8"/>
  <c r="I1182" i="8"/>
  <c r="I1188" i="8"/>
  <c r="I1186" i="8"/>
  <c r="E1195" i="12"/>
  <c r="L1190" i="8"/>
  <c r="L1187" i="8"/>
  <c r="L1185" i="8"/>
  <c r="K1198" i="8" s="1"/>
  <c r="L1189" i="8"/>
  <c r="E1201" i="12"/>
  <c r="L1188" i="8"/>
  <c r="L1184" i="8"/>
  <c r="K1196" i="8" s="1"/>
  <c r="K1197" i="8" s="1"/>
  <c r="L1183" i="8"/>
  <c r="L1182" i="8"/>
  <c r="L1181" i="8"/>
  <c r="K1192" i="8" s="1"/>
  <c r="I1178" i="10"/>
  <c r="H1199" i="10" s="1"/>
  <c r="H1200" i="10" s="1"/>
  <c r="I1179" i="10"/>
  <c r="I1181" i="10"/>
  <c r="H1192" i="10" s="1"/>
  <c r="E1168" i="10"/>
  <c r="I1183" i="10"/>
  <c r="I1182" i="10"/>
  <c r="I1189" i="10"/>
  <c r="E1172" i="10"/>
  <c r="E1205" i="10" s="1"/>
  <c r="K1176" i="10"/>
  <c r="L1188" i="10" s="1"/>
  <c r="I1185" i="10"/>
  <c r="H1198" i="10" s="1"/>
  <c r="I1186" i="10"/>
  <c r="I1184" i="10"/>
  <c r="H1196" i="10" s="1"/>
  <c r="H1197" i="10" s="1"/>
  <c r="I1190" i="10"/>
  <c r="I1180" i="10"/>
  <c r="E1195" i="6"/>
  <c r="E1201" i="6"/>
  <c r="L1187" i="11"/>
  <c r="L1188" i="11"/>
  <c r="E1172" i="11"/>
  <c r="E1205" i="11" s="1"/>
  <c r="L1179" i="11"/>
  <c r="L1185" i="11"/>
  <c r="K1198" i="11" s="1"/>
  <c r="E1168" i="11"/>
  <c r="H1176" i="11"/>
  <c r="I1185" i="11" s="1"/>
  <c r="H1198" i="11" s="1"/>
  <c r="L1178" i="11"/>
  <c r="K1199" i="11" s="1"/>
  <c r="K1200" i="11" s="1"/>
  <c r="L1183" i="11"/>
  <c r="L1180" i="11"/>
  <c r="L1186" i="11"/>
  <c r="L1190" i="11"/>
  <c r="L1184" i="11"/>
  <c r="K1196" i="11" s="1"/>
  <c r="K1197" i="11" s="1"/>
  <c r="L1181" i="11"/>
  <c r="K1192" i="11" s="1"/>
  <c r="L1182" i="11"/>
  <c r="K1176" i="6"/>
  <c r="K1193" i="13" s="1"/>
  <c r="K1194" i="13" s="1"/>
  <c r="K1195" i="13" s="1"/>
  <c r="E1203" i="13"/>
  <c r="E1206" i="13" s="1"/>
  <c r="H1193" i="11"/>
  <c r="H1194" i="11" s="1"/>
  <c r="I1178" i="6"/>
  <c r="H1199" i="6" s="1"/>
  <c r="H1200" i="6" s="1"/>
  <c r="I1186" i="6"/>
  <c r="H1193" i="8"/>
  <c r="H1194" i="8" s="1"/>
  <c r="H1193" i="12"/>
  <c r="H1194" i="12" s="1"/>
  <c r="H1195" i="12" s="1"/>
  <c r="I1184" i="6"/>
  <c r="H1196" i="6" s="1"/>
  <c r="H1197" i="6" s="1"/>
  <c r="H1193" i="15"/>
  <c r="H1194" i="15" s="1"/>
  <c r="H1195" i="15" s="1"/>
  <c r="H1203" i="15" s="1"/>
  <c r="H1193" i="6"/>
  <c r="H1194" i="6" s="1"/>
  <c r="I1189" i="6"/>
  <c r="I1188" i="6"/>
  <c r="I1181" i="6"/>
  <c r="H1192" i="6" s="1"/>
  <c r="I1185" i="6"/>
  <c r="H1198" i="6" s="1"/>
  <c r="H1193" i="14"/>
  <c r="H1194" i="14" s="1"/>
  <c r="H1195" i="14" s="1"/>
  <c r="I1182" i="6"/>
  <c r="H1193" i="10"/>
  <c r="H1194" i="10" s="1"/>
  <c r="H1193" i="9"/>
  <c r="H1194" i="9" s="1"/>
  <c r="H1195" i="9" s="1"/>
  <c r="H1193" i="7"/>
  <c r="H1194" i="7" s="1"/>
  <c r="H1195" i="7" s="1"/>
  <c r="E1168" i="6"/>
  <c r="I1183" i="6"/>
  <c r="I1187" i="6"/>
  <c r="H1193" i="13"/>
  <c r="H1194" i="13" s="1"/>
  <c r="H1195" i="13" s="1"/>
  <c r="H1203" i="13" s="1"/>
  <c r="H1206" i="13" s="1"/>
  <c r="I1190" i="6"/>
  <c r="I1180" i="6"/>
  <c r="E1172" i="6"/>
  <c r="E1205" i="6" s="1"/>
  <c r="K1201" i="13"/>
  <c r="B1203" i="13"/>
  <c r="B1206" i="13" s="1"/>
  <c r="H1201" i="12"/>
  <c r="K1201" i="12"/>
  <c r="L1188" i="14"/>
  <c r="L1189" i="14"/>
  <c r="L1186" i="14"/>
  <c r="L1187" i="14"/>
  <c r="L1183" i="14"/>
  <c r="L1184" i="14"/>
  <c r="K1196" i="14" s="1"/>
  <c r="K1197" i="14" s="1"/>
  <c r="L1185" i="14"/>
  <c r="K1198" i="14" s="1"/>
  <c r="L1190" i="14"/>
  <c r="L1178" i="14"/>
  <c r="K1199" i="14" s="1"/>
  <c r="K1200" i="14" s="1"/>
  <c r="L1182" i="14"/>
  <c r="H1201" i="14"/>
  <c r="L1179" i="14"/>
  <c r="L1180" i="14"/>
  <c r="H1205" i="15"/>
  <c r="H1207" i="15" s="1"/>
  <c r="H1208" i="15" s="1"/>
  <c r="H3" i="15" s="1"/>
  <c r="H42" i="5" s="1"/>
  <c r="K1201" i="15"/>
  <c r="H1201" i="7"/>
  <c r="K1201" i="7"/>
  <c r="H1201" i="9"/>
  <c r="K1201" i="9"/>
  <c r="B1203" i="6" l="1"/>
  <c r="B1206" i="6" s="1"/>
  <c r="H1201" i="6"/>
  <c r="E1201" i="14"/>
  <c r="E1203" i="14" s="1"/>
  <c r="E1206" i="14" s="1"/>
  <c r="B1201" i="9"/>
  <c r="B1203" i="9" s="1"/>
  <c r="B1206" i="9" s="1"/>
  <c r="B1203" i="14"/>
  <c r="B1206" i="14" s="1"/>
  <c r="E1201" i="9"/>
  <c r="E1203" i="9" s="1"/>
  <c r="E1206" i="9" s="1"/>
  <c r="B1203" i="8"/>
  <c r="B1206" i="8" s="1"/>
  <c r="E1203" i="8"/>
  <c r="E1206" i="8" s="1"/>
  <c r="B1201" i="12"/>
  <c r="B1203" i="12" s="1"/>
  <c r="B1206" i="12" s="1"/>
  <c r="K1201" i="8"/>
  <c r="H1201" i="10"/>
  <c r="L1181" i="10"/>
  <c r="K1192" i="10" s="1"/>
  <c r="H1201" i="8"/>
  <c r="H1195" i="8"/>
  <c r="E1203" i="12"/>
  <c r="E1206" i="12" s="1"/>
  <c r="H1195" i="10"/>
  <c r="L1183" i="10"/>
  <c r="L1187" i="10"/>
  <c r="L1180" i="10"/>
  <c r="L1190" i="10"/>
  <c r="L1185" i="10"/>
  <c r="K1198" i="10" s="1"/>
  <c r="L1182" i="10"/>
  <c r="L1184" i="10"/>
  <c r="K1196" i="10" s="1"/>
  <c r="K1197" i="10" s="1"/>
  <c r="L1178" i="10"/>
  <c r="K1199" i="10" s="1"/>
  <c r="K1200" i="10" s="1"/>
  <c r="L1186" i="10"/>
  <c r="L1179" i="10"/>
  <c r="L1189" i="10"/>
  <c r="E1203" i="10"/>
  <c r="E1206" i="10" s="1"/>
  <c r="E1203" i="11"/>
  <c r="E1206" i="11" s="1"/>
  <c r="I1188" i="11"/>
  <c r="I1179" i="11"/>
  <c r="I1181" i="11"/>
  <c r="H1192" i="11" s="1"/>
  <c r="H1195" i="11" s="1"/>
  <c r="I1178" i="11"/>
  <c r="H1199" i="11" s="1"/>
  <c r="H1200" i="11" s="1"/>
  <c r="I1189" i="11"/>
  <c r="I1182" i="11"/>
  <c r="I1184" i="11"/>
  <c r="H1196" i="11" s="1"/>
  <c r="H1197" i="11" s="1"/>
  <c r="I1180" i="11"/>
  <c r="I1183" i="11"/>
  <c r="K1201" i="11"/>
  <c r="I1186" i="11"/>
  <c r="I1187" i="11"/>
  <c r="I1190" i="11"/>
  <c r="K1193" i="6"/>
  <c r="K1194" i="6" s="1"/>
  <c r="L1178" i="6"/>
  <c r="K1199" i="6" s="1"/>
  <c r="K1200" i="6" s="1"/>
  <c r="K1193" i="9"/>
  <c r="K1194" i="9" s="1"/>
  <c r="K1195" i="9" s="1"/>
  <c r="K1203" i="9" s="1"/>
  <c r="K1206" i="9" s="1"/>
  <c r="L1180" i="6"/>
  <c r="L1188" i="6"/>
  <c r="K1193" i="12"/>
  <c r="K1194" i="12" s="1"/>
  <c r="K1195" i="12" s="1"/>
  <c r="K1203" i="12" s="1"/>
  <c r="K1206" i="12" s="1"/>
  <c r="L1185" i="6"/>
  <c r="K1198" i="6" s="1"/>
  <c r="L1187" i="6"/>
  <c r="K1193" i="15"/>
  <c r="K1194" i="15" s="1"/>
  <c r="K1195" i="15" s="1"/>
  <c r="K1203" i="15" s="1"/>
  <c r="K1206" i="15" s="1"/>
  <c r="L1189" i="6"/>
  <c r="L1179" i="6"/>
  <c r="L1181" i="6"/>
  <c r="K1192" i="6" s="1"/>
  <c r="L1182" i="6"/>
  <c r="L1183" i="6"/>
  <c r="L1190" i="6"/>
  <c r="K1193" i="8"/>
  <c r="K1194" i="8" s="1"/>
  <c r="K1195" i="8" s="1"/>
  <c r="L1184" i="6"/>
  <c r="K1196" i="6" s="1"/>
  <c r="K1197" i="6" s="1"/>
  <c r="K1193" i="14"/>
  <c r="K1194" i="14" s="1"/>
  <c r="K1195" i="14" s="1"/>
  <c r="K1193" i="10"/>
  <c r="K1194" i="10" s="1"/>
  <c r="K1193" i="7"/>
  <c r="K1194" i="7" s="1"/>
  <c r="K1195" i="7" s="1"/>
  <c r="K1203" i="7" s="1"/>
  <c r="K1206" i="7" s="1"/>
  <c r="L1186" i="6"/>
  <c r="K1193" i="11"/>
  <c r="K1194" i="11" s="1"/>
  <c r="K1195" i="11" s="1"/>
  <c r="H1205" i="11"/>
  <c r="H1207" i="11" s="1"/>
  <c r="H1208" i="11" s="1"/>
  <c r="H3" i="11" s="1"/>
  <c r="H30" i="5" s="1"/>
  <c r="H1195" i="6"/>
  <c r="H1203" i="6" s="1"/>
  <c r="E1203" i="6"/>
  <c r="H1205" i="13"/>
  <c r="H1207" i="13" s="1"/>
  <c r="H1208" i="13" s="1"/>
  <c r="H3" i="13" s="1"/>
  <c r="K1203" i="13"/>
  <c r="K1206" i="13" s="1"/>
  <c r="H1205" i="7"/>
  <c r="K1207" i="7" s="1"/>
  <c r="K1208" i="7" s="1"/>
  <c r="K3" i="7" s="1"/>
  <c r="H1203" i="12"/>
  <c r="H1206" i="12" s="1"/>
  <c r="H1203" i="9"/>
  <c r="H1206" i="9" s="1"/>
  <c r="K1207" i="15"/>
  <c r="K1208" i="15" s="1"/>
  <c r="K3" i="15" s="1"/>
  <c r="K42" i="5" s="1"/>
  <c r="K1201" i="14"/>
  <c r="H1203" i="14"/>
  <c r="H1206" i="14" s="1"/>
  <c r="H1203" i="7"/>
  <c r="H1206" i="7" s="1"/>
  <c r="H1206" i="15"/>
  <c r="H1205" i="6" l="1"/>
  <c r="K1207" i="6" s="1"/>
  <c r="K1208" i="6" s="1"/>
  <c r="H1205" i="8"/>
  <c r="H1207" i="8" s="1"/>
  <c r="H1208" i="8" s="1"/>
  <c r="H3" i="8" s="1"/>
  <c r="H21" i="5" s="1"/>
  <c r="K1203" i="8"/>
  <c r="K1206" i="8" s="1"/>
  <c r="K1195" i="10"/>
  <c r="H1203" i="8"/>
  <c r="H1206" i="8" s="1"/>
  <c r="H1203" i="10"/>
  <c r="H1206" i="10" s="1"/>
  <c r="H1205" i="12"/>
  <c r="K1207" i="12" s="1"/>
  <c r="K1208" i="12" s="1"/>
  <c r="K3" i="12" s="1"/>
  <c r="H1205" i="9"/>
  <c r="K1207" i="9" s="1"/>
  <c r="K1208" i="9" s="1"/>
  <c r="K3" i="9" s="1"/>
  <c r="H1205" i="14"/>
  <c r="K1207" i="14" s="1"/>
  <c r="K1208" i="14" s="1"/>
  <c r="K3" i="14" s="1"/>
  <c r="H1205" i="10"/>
  <c r="H1207" i="10" s="1"/>
  <c r="H1208" i="10" s="1"/>
  <c r="H3" i="10" s="1"/>
  <c r="K1201" i="10"/>
  <c r="H1201" i="11"/>
  <c r="H1203" i="11" s="1"/>
  <c r="H1206" i="11" s="1"/>
  <c r="K1203" i="11"/>
  <c r="K1206" i="11" s="1"/>
  <c r="K1195" i="6"/>
  <c r="K1201" i="6"/>
  <c r="K1203" i="14"/>
  <c r="K1206" i="14" s="1"/>
  <c r="E1206" i="6"/>
  <c r="K1207" i="11"/>
  <c r="K1208" i="11" s="1"/>
  <c r="K3" i="11" s="1"/>
  <c r="K30" i="5" s="1"/>
  <c r="K1207" i="13"/>
  <c r="K1208" i="13" s="1"/>
  <c r="K3" i="13" s="1"/>
  <c r="K36" i="5" s="1"/>
  <c r="H1207" i="7"/>
  <c r="H1208" i="7" s="1"/>
  <c r="H3" i="7" s="1"/>
  <c r="H18" i="5" s="1"/>
  <c r="B1205" i="13"/>
  <c r="B1207" i="13" s="1"/>
  <c r="B1208" i="13" s="1"/>
  <c r="B3" i="13" s="1"/>
  <c r="B36" i="5" s="1"/>
  <c r="B1205" i="12"/>
  <c r="E1207" i="12" s="1"/>
  <c r="E1208" i="12" s="1"/>
  <c r="E3" i="12" s="1"/>
  <c r="H1207" i="12"/>
  <c r="H1208" i="12" s="1"/>
  <c r="H3" i="12" s="1"/>
  <c r="B1205" i="15"/>
  <c r="B1207" i="15" s="1"/>
  <c r="B1208" i="15" s="1"/>
  <c r="B3" i="15" s="1"/>
  <c r="B42" i="5" s="1"/>
  <c r="N42" i="5" s="1"/>
  <c r="B1205" i="9"/>
  <c r="B1207" i="9" s="1"/>
  <c r="B1208" i="9" s="1"/>
  <c r="B3" i="9" s="1"/>
  <c r="B24" i="5" s="1"/>
  <c r="B1205" i="7"/>
  <c r="E1207" i="7" s="1"/>
  <c r="E1208" i="7" s="1"/>
  <c r="E3" i="7" s="1"/>
  <c r="E18" i="5" s="1"/>
  <c r="H1206" i="6"/>
  <c r="K18" i="5"/>
  <c r="H1207" i="6" l="1"/>
  <c r="H1208" i="6" s="1"/>
  <c r="H3" i="6" s="1"/>
  <c r="K1207" i="8"/>
  <c r="K1208" i="8" s="1"/>
  <c r="K3" i="8" s="1"/>
  <c r="K21" i="5" s="1"/>
  <c r="B1205" i="8"/>
  <c r="B1207" i="8" s="1"/>
  <c r="B1208" i="8" s="1"/>
  <c r="B3" i="8" s="1"/>
  <c r="B21" i="5" s="1"/>
  <c r="K1203" i="10"/>
  <c r="K1206" i="10" s="1"/>
  <c r="K1207" i="10"/>
  <c r="K1208" i="10" s="1"/>
  <c r="K3" i="10" s="1"/>
  <c r="H1207" i="9"/>
  <c r="H1208" i="9" s="1"/>
  <c r="H3" i="9" s="1"/>
  <c r="H1207" i="14"/>
  <c r="H1208" i="14" s="1"/>
  <c r="H3" i="14" s="1"/>
  <c r="H39" i="5" s="1"/>
  <c r="K1203" i="6"/>
  <c r="K1206" i="6" s="1"/>
  <c r="B1205" i="14"/>
  <c r="B1207" i="14" s="1"/>
  <c r="B1208" i="14" s="1"/>
  <c r="B3" i="14" s="1"/>
  <c r="B1205" i="11"/>
  <c r="B1207" i="11" s="1"/>
  <c r="B1208" i="11" s="1"/>
  <c r="B3" i="11" s="1"/>
  <c r="B30" i="5" s="1"/>
  <c r="N30" i="5" s="1"/>
  <c r="N36" i="5"/>
  <c r="E1207" i="13"/>
  <c r="E1208" i="13" s="1"/>
  <c r="E3" i="13" s="1"/>
  <c r="E36" i="5" s="1"/>
  <c r="B1207" i="12"/>
  <c r="B1208" i="12" s="1"/>
  <c r="B3" i="12" s="1"/>
  <c r="B33" i="5" s="1"/>
  <c r="E1207" i="15"/>
  <c r="E1208" i="15" s="1"/>
  <c r="E3" i="15" s="1"/>
  <c r="E42" i="5" s="1"/>
  <c r="E1207" i="9"/>
  <c r="E1208" i="9" s="1"/>
  <c r="E3" i="9" s="1"/>
  <c r="E24" i="5" s="1"/>
  <c r="B1207" i="7"/>
  <c r="B1208" i="7" s="1"/>
  <c r="B3" i="7" s="1"/>
  <c r="B18" i="5" s="1"/>
  <c r="N18" i="5" s="1"/>
  <c r="K39" i="5"/>
  <c r="H36" i="5"/>
  <c r="E33" i="5"/>
  <c r="K33" i="5"/>
  <c r="H33" i="5"/>
  <c r="B1205" i="10" l="1"/>
  <c r="B1207" i="10" s="1"/>
  <c r="B1208" i="10" s="1"/>
  <c r="B3" i="10" s="1"/>
  <c r="B27" i="5" s="1"/>
  <c r="N21" i="5"/>
  <c r="E1207" i="8"/>
  <c r="E1208" i="8" s="1"/>
  <c r="E3" i="8" s="1"/>
  <c r="E21" i="5" s="1"/>
  <c r="B1205" i="6"/>
  <c r="E1207" i="6" s="1"/>
  <c r="E1208" i="6" s="1"/>
  <c r="E1207" i="14"/>
  <c r="E1208" i="14" s="1"/>
  <c r="E3" i="14" s="1"/>
  <c r="E1207" i="11"/>
  <c r="E1208" i="11" s="1"/>
  <c r="E3" i="11" s="1"/>
  <c r="E30" i="5" s="1"/>
  <c r="N33" i="5"/>
  <c r="H24" i="5"/>
  <c r="K24" i="5"/>
  <c r="N24" i="5" s="1"/>
  <c r="H15" i="5"/>
  <c r="K3" i="6"/>
  <c r="E1207" i="10" l="1"/>
  <c r="E1208" i="10" s="1"/>
  <c r="E3" i="10" s="1"/>
  <c r="E27" i="5" s="1"/>
  <c r="B1207" i="6"/>
  <c r="B1208" i="6" s="1"/>
  <c r="K27" i="5"/>
  <c r="N27" i="5" s="1"/>
  <c r="E39" i="5"/>
  <c r="B39" i="5"/>
  <c r="N39" i="5" s="1"/>
  <c r="K15" i="5"/>
  <c r="H27" i="5" l="1"/>
  <c r="B3" i="6" l="1"/>
  <c r="E3" i="6"/>
  <c r="E15" i="5" l="1"/>
  <c r="B15" i="5"/>
  <c r="N15" i="5" s="1"/>
  <c r="K11" i="5" s="1"/>
  <c r="G11" i="5" l="1"/>
  <c r="C11" i="5"/>
</calcChain>
</file>

<file path=xl/sharedStrings.xml><?xml version="1.0" encoding="utf-8"?>
<sst xmlns="http://schemas.openxmlformats.org/spreadsheetml/2006/main" count="45101" uniqueCount="127">
  <si>
    <t>开始时4辆车的血量</t>
  </si>
  <si>
    <t>检测4辆车的状态，若已经死亡则不发射炮弹</t>
  </si>
  <si>
    <t>攻击力</t>
  </si>
  <si>
    <t>A1攻击</t>
  </si>
  <si>
    <t>A1剩余血量</t>
  </si>
  <si>
    <t>偏移减伤比率</t>
  </si>
  <si>
    <t>A1初始血量：</t>
  </si>
  <si>
    <t>攻击轮数：</t>
  </si>
  <si>
    <t>A2初始血量：</t>
  </si>
  <si>
    <t>百分比：</t>
  </si>
  <si>
    <t>百分比</t>
  </si>
  <si>
    <t>A1是否存活？（上轮A1血量是否大于0？）</t>
  </si>
  <si>
    <t>B1初始血量</t>
  </si>
  <si>
    <t>B2初始血量</t>
  </si>
  <si>
    <t>A1</t>
  </si>
  <si>
    <t>暴击几率等级</t>
  </si>
  <si>
    <t>偏移几率等级</t>
  </si>
  <si>
    <t>偏移减伤等级</t>
  </si>
  <si>
    <t>RPS结果系数</t>
  </si>
  <si>
    <t>普通击中伤害</t>
  </si>
  <si>
    <t>偏移几率</t>
  </si>
  <si>
    <t>是否发生偏移</t>
  </si>
  <si>
    <t>暴击几率</t>
  </si>
  <si>
    <t>是否发生暴击</t>
  </si>
  <si>
    <t>暴击伤害率</t>
  </si>
  <si>
    <t>攻击方</t>
  </si>
  <si>
    <t>对象</t>
  </si>
  <si>
    <t>检测对方前排是否存活</t>
  </si>
  <si>
    <t>检测对方后排是否存活</t>
  </si>
  <si>
    <t>让其战斗30轮</t>
  </si>
  <si>
    <t>记录10轮的剩余血量结果</t>
  </si>
  <si>
    <t>A2</t>
  </si>
  <si>
    <t>B1</t>
  </si>
  <si>
    <t>B2</t>
  </si>
  <si>
    <t>生命值上限</t>
  </si>
  <si>
    <t>护甲</t>
  </si>
  <si>
    <t>暴击伤害等级</t>
  </si>
  <si>
    <t>精准等级</t>
  </si>
  <si>
    <t>护甲穿透</t>
  </si>
  <si>
    <t>韧性等级</t>
  </si>
  <si>
    <t>楚河                                                                                                                                                               汉界</t>
  </si>
  <si>
    <t>级别</t>
  </si>
  <si>
    <t>攻击类型
（等待整理）</t>
  </si>
  <si>
    <t>护甲类型
（等待整理）</t>
  </si>
  <si>
    <t>0shotgun</t>
  </si>
  <si>
    <t>1machinegun</t>
  </si>
  <si>
    <t>2:50cal</t>
  </si>
  <si>
    <t>0pickup</t>
  </si>
  <si>
    <t>1buggy</t>
  </si>
  <si>
    <t>2car</t>
  </si>
  <si>
    <t>RPS差</t>
  </si>
  <si>
    <t>护甲减伤率</t>
  </si>
  <si>
    <t>属性</t>
  </si>
  <si>
    <t>防御方</t>
  </si>
  <si>
    <t>5%随机</t>
  </si>
  <si>
    <t>本次伤害</t>
  </si>
  <si>
    <t>A方所受伤害</t>
  </si>
  <si>
    <t>是否伤害在A1？</t>
  </si>
  <si>
    <t>A2是否存活？（上轮A2血量是否大于0？）</t>
  </si>
  <si>
    <t>A2攻击</t>
  </si>
  <si>
    <t>B方所受伤害</t>
  </si>
  <si>
    <t>是否伤害在B1？</t>
  </si>
  <si>
    <t>A2剩余血量</t>
  </si>
  <si>
    <t>A2血量百分比</t>
  </si>
  <si>
    <t>A1剩余血量百分比</t>
  </si>
  <si>
    <t>B1剩余血量</t>
  </si>
  <si>
    <t>B1剩余血量百分比</t>
  </si>
  <si>
    <t>B2剩余血量百分比</t>
  </si>
  <si>
    <t>B2剩余血量</t>
  </si>
  <si>
    <t>B1攻击</t>
  </si>
  <si>
    <t>B2攻击</t>
  </si>
  <si>
    <t>B1是否存活？（上轮B1血量是否大于0？）</t>
  </si>
  <si>
    <t>B2是否存活？（上轮B2血量是否大于0？）</t>
  </si>
  <si>
    <t>A2输出</t>
  </si>
  <si>
    <t>A1输出</t>
  </si>
  <si>
    <t>B1输出</t>
  </si>
  <si>
    <t>B2输出</t>
  </si>
  <si>
    <t>楚河</t>
  </si>
  <si>
    <t>汉界</t>
  </si>
  <si>
    <t>战斗结果</t>
  </si>
  <si>
    <t xml:space="preserve"> </t>
  </si>
  <si>
    <t>胜方：</t>
  </si>
  <si>
    <t>10次战斗模拟</t>
  </si>
  <si>
    <t>实际效果</t>
  </si>
  <si>
    <t>对应属性项</t>
  </si>
  <si>
    <t>counter属性项</t>
  </si>
  <si>
    <t>常数a</t>
  </si>
  <si>
    <t>常数b</t>
  </si>
  <si>
    <t>基础值</t>
  </si>
  <si>
    <t>上限值</t>
  </si>
  <si>
    <t>下限值</t>
  </si>
  <si>
    <t>无</t>
  </si>
  <si>
    <t>暴击伤害加成乘数</t>
  </si>
  <si>
    <t>韧性</t>
  </si>
  <si>
    <t>偏移减伤乘数</t>
  </si>
  <si>
    <t>护甲乘数</t>
  </si>
  <si>
    <t>防御力</t>
  </si>
  <si>
    <t>Bare Vehicle</t>
  </si>
  <si>
    <t>Weapon</t>
  </si>
  <si>
    <t>Armor</t>
  </si>
  <si>
    <t>Engine</t>
  </si>
  <si>
    <t>Chasis</t>
  </si>
  <si>
    <t>Total</t>
  </si>
  <si>
    <t>Level</t>
  </si>
  <si>
    <t>HP Uplimit</t>
  </si>
  <si>
    <t>Attack</t>
  </si>
  <si>
    <t>Defense</t>
  </si>
  <si>
    <t>Crit Chance Level</t>
  </si>
  <si>
    <t>Crit Result Level</t>
  </si>
  <si>
    <t>Absorption Result Level</t>
  </si>
  <si>
    <t>Absorption Chance Level</t>
  </si>
  <si>
    <t>Precision Level</t>
  </si>
  <si>
    <t>Penetration Level</t>
  </si>
  <si>
    <t>Toughness</t>
  </si>
  <si>
    <t>Armor Type</t>
  </si>
  <si>
    <t>Attack Type</t>
  </si>
  <si>
    <t>Tyre</t>
  </si>
  <si>
    <t>Fill stats in the red cells</t>
  </si>
  <si>
    <t>A1 is the front vehicle of Side A</t>
  </si>
  <si>
    <t>A2 is the back vehicle of Side A</t>
  </si>
  <si>
    <t>B1 is the front vehicle of Side B</t>
  </si>
  <si>
    <t>B2 is the front vehicle of Side B</t>
  </si>
  <si>
    <t>Vehicle Stats</t>
  </si>
  <si>
    <t>A Win Times:</t>
  </si>
  <si>
    <t>Round Draw Times</t>
  </si>
  <si>
    <t>B win Times</t>
  </si>
  <si>
    <r>
      <t>This chart helps simulating a battle between 4 vehicles ( 2 factions, and 2 vehicles for each faction).
Fill the stats of the 4 vehicles in Sheet A1/A2/B1/B2 (</t>
    </r>
    <r>
      <rPr>
        <sz val="11"/>
        <color rgb="FFFF0000"/>
        <rFont val="Arial Unicode MS"/>
        <family val="2"/>
        <charset val="134"/>
      </rPr>
      <t>within the red cells</t>
    </r>
    <r>
      <rPr>
        <sz val="11"/>
        <color theme="1"/>
        <rFont val="Arial Unicode MS"/>
        <family val="2"/>
        <charset val="134"/>
      </rPr>
      <t xml:space="preserve">). And see the 10 times of simulations in Sheet "Total Result".
PS:After simulations, this chart would be modified. So to have a copy of this chart somewhere else is strongly recommended. If you don't want to copy it, please make sure </t>
    </r>
    <r>
      <rPr>
        <sz val="11"/>
        <rFont val="Arial Unicode MS"/>
        <family val="2"/>
        <charset val="134"/>
      </rPr>
      <t>you</t>
    </r>
    <r>
      <rPr>
        <sz val="11"/>
        <color rgb="FFFF0000"/>
        <rFont val="Arial Unicode MS"/>
        <family val="2"/>
        <charset val="134"/>
      </rPr>
      <t xml:space="preserve"> don't push the modified one to the git</t>
    </r>
    <r>
      <rPr>
        <sz val="11"/>
        <color theme="1"/>
        <rFont val="Arial Unicode MS"/>
        <family val="2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</si>
</sst>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26" x14ac:knownFonts="1">
    <font>
      <sz val="11"/>
      <color theme="1"/>
      <name val="宋体"/>
      <family val="2"/>
      <scheme val="minor"/>
    </font>
    <font>
      <sz val="11"/>
      <color theme="1"/>
      <name val="Arial Unicode MS"/>
      <family val="2"/>
      <charset val="134"/>
    </font>
    <font>
      <sz val="11"/>
      <color theme="1"/>
      <name val="宋体"/>
      <family val="2"/>
      <scheme val="minor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9"/>
      <color theme="1"/>
      <name val="Arial Unicode MS"/>
      <family val="2"/>
      <charset val="134"/>
    </font>
    <font>
      <b/>
      <sz val="9"/>
      <color theme="1" tint="0.499984740745262"/>
      <name val="Arial Unicode MS"/>
      <family val="2"/>
      <charset val="134"/>
    </font>
    <font>
      <sz val="10"/>
      <color theme="1" tint="0.499984740745262"/>
      <name val="Arial Unicode MS"/>
      <family val="2"/>
      <charset val="134"/>
    </font>
    <font>
      <sz val="9"/>
      <color theme="1" tint="0.499984740745262"/>
      <name val="Arial Unicode MS"/>
      <family val="2"/>
      <charset val="134"/>
    </font>
    <font>
      <i/>
      <sz val="9"/>
      <color theme="1" tint="0.499984740745262"/>
      <name val="Arial Unicode MS"/>
      <family val="2"/>
      <charset val="134"/>
    </font>
    <font>
      <sz val="9"/>
      <color rgb="FFFF0000"/>
      <name val="Arial Unicode MS"/>
      <family val="2"/>
      <charset val="134"/>
    </font>
    <font>
      <i/>
      <sz val="11"/>
      <color rgb="FFFF0000"/>
      <name val="Arial Unicode MS"/>
      <family val="2"/>
      <charset val="134"/>
    </font>
    <font>
      <b/>
      <sz val="11"/>
      <color rgb="FFFF0000"/>
      <name val="Arial Unicode MS"/>
      <family val="2"/>
      <charset val="134"/>
    </font>
    <font>
      <sz val="12"/>
      <color theme="1"/>
      <name val="Arial Unicode MS"/>
      <family val="2"/>
      <charset val="134"/>
    </font>
    <font>
      <b/>
      <sz val="12"/>
      <color theme="1"/>
      <name val="Arial Unicode MS"/>
      <family val="2"/>
      <charset val="134"/>
    </font>
    <font>
      <sz val="11"/>
      <color rgb="FFFF0000"/>
      <name val="Arial Unicode MS"/>
      <family val="2"/>
      <charset val="134"/>
    </font>
    <font>
      <sz val="16"/>
      <color theme="1"/>
      <name val="Arial Unicode MS"/>
      <family val="2"/>
      <charset val="134"/>
    </font>
    <font>
      <sz val="20"/>
      <color rgb="FFFF0000"/>
      <name val="Arial Unicode MS"/>
      <family val="2"/>
      <charset val="134"/>
    </font>
    <font>
      <sz val="9"/>
      <color rgb="FF000000"/>
      <name val="微软雅黑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i/>
      <sz val="9"/>
      <color theme="1"/>
      <name val="宋体"/>
      <family val="2"/>
      <scheme val="minor"/>
    </font>
    <font>
      <i/>
      <sz val="9"/>
      <color rgb="FFFF0000"/>
      <name val="Arial Unicode MS"/>
      <family val="2"/>
      <charset val="134"/>
    </font>
    <font>
      <b/>
      <i/>
      <sz val="11"/>
      <color theme="1"/>
      <name val="宋体"/>
      <family val="2"/>
      <scheme val="minor"/>
    </font>
    <font>
      <sz val="11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5" fillId="0" borderId="0" xfId="0" applyNumberFormat="1" applyFont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 wrapText="1"/>
    </xf>
    <xf numFmtId="0" fontId="5" fillId="2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2" borderId="0" xfId="0" quotePrefix="1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9" fontId="5" fillId="0" borderId="0" xfId="1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10" fontId="5" fillId="0" borderId="0" xfId="0" applyNumberFormat="1" applyFont="1" applyBorder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0" fillId="0" borderId="5" xfId="0" applyNumberFormat="1" applyFont="1" applyBorder="1" applyAlignment="1">
      <alignment horizontal="center" vertical="center" wrapText="1"/>
    </xf>
    <xf numFmtId="176" fontId="5" fillId="0" borderId="0" xfId="1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176" fontId="5" fillId="0" borderId="7" xfId="1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10" fillId="2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0" fontId="5" fillId="0" borderId="7" xfId="0" applyNumberFormat="1" applyFont="1" applyBorder="1" applyAlignment="1">
      <alignment horizontal="center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176" fontId="5" fillId="0" borderId="3" xfId="1" applyNumberFormat="1" applyFont="1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13" fillId="0" borderId="0" xfId="0" applyFont="1" applyAlignment="1">
      <alignment wrapText="1"/>
    </xf>
    <xf numFmtId="49" fontId="15" fillId="5" borderId="4" xfId="0" applyNumberFormat="1" applyFont="1" applyFill="1" applyBorder="1" applyAlignment="1">
      <alignment wrapText="1"/>
    </xf>
    <xf numFmtId="0" fontId="4" fillId="5" borderId="0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49" fontId="15" fillId="5" borderId="6" xfId="0" applyNumberFormat="1" applyFont="1" applyFill="1" applyBorder="1" applyAlignment="1">
      <alignment wrapText="1"/>
    </xf>
    <xf numFmtId="0" fontId="4" fillId="5" borderId="8" xfId="0" applyFont="1" applyFill="1" applyBorder="1" applyAlignment="1">
      <alignment wrapText="1"/>
    </xf>
    <xf numFmtId="0" fontId="17" fillId="5" borderId="0" xfId="0" applyFont="1" applyFill="1" applyAlignment="1">
      <alignment wrapText="1"/>
    </xf>
    <xf numFmtId="0" fontId="18" fillId="3" borderId="1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9" fontId="18" fillId="0" borderId="5" xfId="0" applyNumberFormat="1" applyFont="1" applyBorder="1" applyAlignment="1">
      <alignment horizontal="right" vertical="center"/>
    </xf>
    <xf numFmtId="9" fontId="18" fillId="0" borderId="0" xfId="0" applyNumberFormat="1" applyFont="1" applyAlignment="1">
      <alignment horizontal="right"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horizontal="right" vertical="center"/>
    </xf>
    <xf numFmtId="9" fontId="18" fillId="0" borderId="8" xfId="0" applyNumberFormat="1" applyFont="1" applyBorder="1" applyAlignment="1">
      <alignment horizontal="right" vertical="center"/>
    </xf>
    <xf numFmtId="9" fontId="18" fillId="0" borderId="7" xfId="0" applyNumberFormat="1" applyFont="1" applyBorder="1" applyAlignment="1">
      <alignment horizontal="right" vertical="center"/>
    </xf>
    <xf numFmtId="0" fontId="18" fillId="0" borderId="9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right" vertical="center"/>
    </xf>
    <xf numFmtId="9" fontId="18" fillId="0" borderId="11" xfId="0" applyNumberFormat="1" applyFont="1" applyFill="1" applyBorder="1" applyAlignment="1">
      <alignment horizontal="right" vertical="center"/>
    </xf>
    <xf numFmtId="9" fontId="18" fillId="0" borderId="10" xfId="0" applyNumberFormat="1" applyFont="1" applyFill="1" applyBorder="1" applyAlignment="1">
      <alignment horizontal="right" vertical="center"/>
    </xf>
    <xf numFmtId="0" fontId="0" fillId="5" borderId="4" xfId="0" applyFill="1" applyBorder="1"/>
    <xf numFmtId="0" fontId="0" fillId="6" borderId="0" xfId="0" applyFill="1" applyBorder="1"/>
    <xf numFmtId="0" fontId="0" fillId="6" borderId="5" xfId="0" applyFill="1" applyBorder="1"/>
    <xf numFmtId="0" fontId="19" fillId="5" borderId="6" xfId="0" applyFont="1" applyFill="1" applyBorder="1"/>
    <xf numFmtId="0" fontId="19" fillId="5" borderId="7" xfId="0" applyFont="1" applyFill="1" applyBorder="1"/>
    <xf numFmtId="0" fontId="19" fillId="5" borderId="8" xfId="0" applyFont="1" applyFill="1" applyBorder="1"/>
    <xf numFmtId="0" fontId="19" fillId="5" borderId="4" xfId="0" applyFont="1" applyFill="1" applyBorder="1"/>
    <xf numFmtId="0" fontId="19" fillId="6" borderId="0" xfId="0" applyFont="1" applyFill="1" applyBorder="1"/>
    <xf numFmtId="0" fontId="19" fillId="6" borderId="5" xfId="0" applyFont="1" applyFill="1" applyBorder="1"/>
    <xf numFmtId="49" fontId="20" fillId="3" borderId="1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49" fontId="19" fillId="3" borderId="1" xfId="0" applyNumberFormat="1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9" fillId="6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49" fontId="16" fillId="0" borderId="7" xfId="0" applyNumberFormat="1" applyFont="1" applyBorder="1" applyAlignment="1">
      <alignment horizontal="center" wrapText="1"/>
    </xf>
    <xf numFmtId="49" fontId="16" fillId="0" borderId="0" xfId="0" applyNumberFormat="1" applyFont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145" zoomScaleNormal="145" workbookViewId="0">
      <selection activeCell="I3" sqref="I3"/>
    </sheetView>
  </sheetViews>
  <sheetFormatPr defaultRowHeight="13.5" x14ac:dyDescent="0.15"/>
  <cols>
    <col min="7" max="7" width="22.375" customWidth="1"/>
  </cols>
  <sheetData>
    <row r="1" spans="1:11" x14ac:dyDescent="0.15">
      <c r="A1" s="92" t="s">
        <v>126</v>
      </c>
      <c r="B1" s="93"/>
      <c r="C1" s="93"/>
      <c r="D1" s="93"/>
      <c r="E1" s="93"/>
      <c r="F1" s="93"/>
      <c r="G1" s="93"/>
    </row>
    <row r="2" spans="1:11" x14ac:dyDescent="0.15">
      <c r="A2" s="93"/>
      <c r="B2" s="93"/>
      <c r="C2" s="93"/>
      <c r="D2" s="93"/>
      <c r="E2" s="93"/>
      <c r="F2" s="93"/>
      <c r="G2" s="93"/>
    </row>
    <row r="3" spans="1:11" x14ac:dyDescent="0.15">
      <c r="A3" s="93"/>
      <c r="B3" s="93"/>
      <c r="C3" s="93"/>
      <c r="D3" s="93"/>
      <c r="E3" s="93"/>
      <c r="F3" s="93"/>
      <c r="G3" s="93"/>
    </row>
    <row r="4" spans="1:11" x14ac:dyDescent="0.15">
      <c r="A4" s="93"/>
      <c r="B4" s="93"/>
      <c r="C4" s="93"/>
      <c r="D4" s="93"/>
      <c r="E4" s="93"/>
      <c r="F4" s="93"/>
      <c r="G4" s="93"/>
    </row>
    <row r="5" spans="1:11" x14ac:dyDescent="0.15">
      <c r="A5" s="93"/>
      <c r="B5" s="93"/>
      <c r="C5" s="93"/>
      <c r="D5" s="93"/>
      <c r="E5" s="93"/>
      <c r="F5" s="93"/>
      <c r="G5" s="93"/>
    </row>
    <row r="6" spans="1:11" x14ac:dyDescent="0.15">
      <c r="A6" s="93"/>
      <c r="B6" s="93"/>
      <c r="C6" s="93"/>
      <c r="D6" s="93"/>
      <c r="E6" s="93"/>
      <c r="F6" s="93"/>
      <c r="G6" s="93"/>
    </row>
    <row r="7" spans="1:11" ht="6" customHeight="1" x14ac:dyDescent="0.15">
      <c r="A7" s="93"/>
      <c r="B7" s="93"/>
      <c r="C7" s="93"/>
      <c r="D7" s="93"/>
      <c r="E7" s="93"/>
      <c r="F7" s="93"/>
      <c r="G7" s="93"/>
      <c r="K7" t="s">
        <v>80</v>
      </c>
    </row>
    <row r="8" spans="1:11" ht="15" hidden="1" customHeight="1" x14ac:dyDescent="0.15">
      <c r="A8" s="93"/>
      <c r="B8" s="93"/>
      <c r="C8" s="93"/>
      <c r="D8" s="93"/>
      <c r="E8" s="93"/>
      <c r="F8" s="93"/>
      <c r="G8" s="93"/>
    </row>
    <row r="9" spans="1:11" ht="15" hidden="1" customHeight="1" x14ac:dyDescent="0.15">
      <c r="A9" s="93"/>
      <c r="B9" s="93"/>
      <c r="C9" s="93"/>
      <c r="D9" s="93"/>
      <c r="E9" s="93"/>
      <c r="F9" s="93"/>
      <c r="G9" s="93"/>
    </row>
    <row r="10" spans="1:11" ht="15" hidden="1" customHeight="1" x14ac:dyDescent="0.15">
      <c r="A10" s="93"/>
      <c r="B10" s="93"/>
      <c r="C10" s="93"/>
      <c r="D10" s="93"/>
      <c r="E10" s="93"/>
      <c r="F10" s="93"/>
      <c r="G10" s="93"/>
    </row>
    <row r="11" spans="1:11" ht="15" hidden="1" customHeight="1" x14ac:dyDescent="0.15">
      <c r="A11" s="93"/>
      <c r="B11" s="93"/>
      <c r="C11" s="93"/>
      <c r="D11" s="93"/>
      <c r="E11" s="93"/>
      <c r="F11" s="93"/>
      <c r="G11" s="93"/>
    </row>
    <row r="12" spans="1:11" ht="15" hidden="1" customHeight="1" x14ac:dyDescent="0.15">
      <c r="A12" s="93"/>
      <c r="B12" s="93"/>
      <c r="C12" s="93"/>
      <c r="D12" s="93"/>
      <c r="E12" s="93"/>
      <c r="F12" s="93"/>
      <c r="G12" s="93"/>
    </row>
    <row r="13" spans="1:11" ht="15" hidden="1" customHeight="1" x14ac:dyDescent="0.15">
      <c r="A13" s="93"/>
      <c r="B13" s="93"/>
      <c r="C13" s="93"/>
      <c r="D13" s="93"/>
      <c r="E13" s="93"/>
      <c r="F13" s="93"/>
      <c r="G13" s="93"/>
    </row>
    <row r="14" spans="1:11" ht="15" hidden="1" customHeight="1" x14ac:dyDescent="0.15">
      <c r="A14" s="93"/>
      <c r="B14" s="93"/>
      <c r="C14" s="93"/>
      <c r="D14" s="93"/>
      <c r="E14" s="93"/>
      <c r="F14" s="93"/>
      <c r="G14" s="93"/>
    </row>
    <row r="15" spans="1:11" ht="15" hidden="1" customHeight="1" x14ac:dyDescent="0.15">
      <c r="A15" s="93"/>
      <c r="B15" s="93"/>
      <c r="C15" s="93"/>
      <c r="D15" s="93"/>
      <c r="E15" s="93"/>
      <c r="F15" s="93"/>
      <c r="G15" s="93"/>
    </row>
    <row r="16" spans="1:11" ht="15" hidden="1" customHeight="1" x14ac:dyDescent="0.15">
      <c r="A16" s="93"/>
      <c r="B16" s="93"/>
      <c r="C16" s="93"/>
      <c r="D16" s="93"/>
      <c r="E16" s="93"/>
      <c r="F16" s="93"/>
      <c r="G16" s="93"/>
    </row>
    <row r="17" spans="1:7" ht="15" hidden="1" customHeight="1" x14ac:dyDescent="0.15">
      <c r="A17" s="93"/>
      <c r="B17" s="93"/>
      <c r="C17" s="93"/>
      <c r="D17" s="93"/>
      <c r="E17" s="93"/>
      <c r="F17" s="93"/>
      <c r="G17" s="93"/>
    </row>
    <row r="18" spans="1:7" ht="30.75" customHeight="1" x14ac:dyDescent="0.15">
      <c r="A18" s="93"/>
      <c r="B18" s="93"/>
      <c r="C18" s="93"/>
      <c r="D18" s="93"/>
      <c r="E18" s="93"/>
      <c r="F18" s="93"/>
      <c r="G18" s="93"/>
    </row>
  </sheetData>
  <mergeCells count="1">
    <mergeCell ref="A1:G18"/>
  </mergeCells>
  <phoneticPr fontId="2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Normal="100" workbookViewId="0">
      <selection activeCell="N25" sqref="N25"/>
    </sheetView>
  </sheetViews>
  <sheetFormatPr defaultRowHeight="13.5" x14ac:dyDescent="0.15"/>
  <cols>
    <col min="1" max="1" width="26.625" bestFit="1" customWidth="1"/>
    <col min="3" max="3" width="12.875" customWidth="1"/>
    <col min="8" max="8" width="10.75" customWidth="1"/>
    <col min="9" max="9" width="11.125" customWidth="1"/>
    <col min="11" max="11" width="10.125" customWidth="1"/>
    <col min="13" max="13" width="14.875" customWidth="1"/>
    <col min="14" max="14" width="12" customWidth="1"/>
  </cols>
  <sheetData>
    <row r="1" spans="1:14" ht="15" x14ac:dyDescent="0.25">
      <c r="A1" s="94" t="s">
        <v>117</v>
      </c>
      <c r="B1" s="94"/>
      <c r="C1" s="94"/>
      <c r="E1" s="95" t="s">
        <v>118</v>
      </c>
      <c r="F1" s="95"/>
      <c r="G1" s="95"/>
      <c r="H1" s="95"/>
      <c r="I1" s="95"/>
      <c r="M1" s="86" t="s">
        <v>44</v>
      </c>
      <c r="N1" s="86" t="s">
        <v>47</v>
      </c>
    </row>
    <row r="2" spans="1:14" ht="15" x14ac:dyDescent="0.25">
      <c r="M2" s="86" t="s">
        <v>45</v>
      </c>
      <c r="N2" s="86" t="s">
        <v>48</v>
      </c>
    </row>
    <row r="3" spans="1:14" ht="15.75" thickBot="1" x14ac:dyDescent="0.3">
      <c r="M3" s="86" t="s">
        <v>46</v>
      </c>
      <c r="N3" s="86" t="s">
        <v>49</v>
      </c>
    </row>
    <row r="4" spans="1:14" ht="36" x14ac:dyDescent="0.15">
      <c r="A4" s="82"/>
      <c r="B4" s="83" t="s">
        <v>103</v>
      </c>
      <c r="C4" s="83" t="s">
        <v>104</v>
      </c>
      <c r="D4" s="83" t="s">
        <v>105</v>
      </c>
      <c r="E4" s="83" t="s">
        <v>106</v>
      </c>
      <c r="F4" s="83" t="s">
        <v>107</v>
      </c>
      <c r="G4" s="83" t="s">
        <v>108</v>
      </c>
      <c r="H4" s="83" t="s">
        <v>110</v>
      </c>
      <c r="I4" s="83" t="s">
        <v>109</v>
      </c>
      <c r="J4" s="83" t="s">
        <v>111</v>
      </c>
      <c r="K4" s="83" t="s">
        <v>112</v>
      </c>
      <c r="L4" s="83" t="s">
        <v>113</v>
      </c>
      <c r="M4" s="84" t="s">
        <v>115</v>
      </c>
      <c r="N4" s="85" t="s">
        <v>114</v>
      </c>
    </row>
    <row r="5" spans="1:14" x14ac:dyDescent="0.15">
      <c r="A5" s="79" t="s">
        <v>97</v>
      </c>
      <c r="B5" s="80">
        <v>1</v>
      </c>
      <c r="C5" s="80">
        <v>240</v>
      </c>
      <c r="D5" s="80">
        <v>20</v>
      </c>
      <c r="E5" s="80"/>
      <c r="F5" s="80"/>
      <c r="G5" s="80"/>
      <c r="H5" s="80"/>
      <c r="I5" s="80"/>
      <c r="J5" s="80"/>
      <c r="K5" s="80"/>
      <c r="L5" s="80"/>
      <c r="M5" s="80"/>
      <c r="N5" s="81"/>
    </row>
    <row r="6" spans="1:14" x14ac:dyDescent="0.15">
      <c r="A6" s="73" t="s">
        <v>98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>
        <v>1</v>
      </c>
      <c r="N6" s="75"/>
    </row>
    <row r="7" spans="1:14" x14ac:dyDescent="0.15">
      <c r="A7" s="73" t="s">
        <v>99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5">
        <v>1</v>
      </c>
    </row>
    <row r="8" spans="1:14" x14ac:dyDescent="0.15">
      <c r="A8" s="73" t="s">
        <v>100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/>
    </row>
    <row r="9" spans="1:14" x14ac:dyDescent="0.15">
      <c r="A9" s="73" t="s">
        <v>116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5"/>
    </row>
    <row r="10" spans="1:14" x14ac:dyDescent="0.15">
      <c r="A10" s="73" t="s">
        <v>101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5"/>
    </row>
    <row r="11" spans="1:14" ht="14.25" thickBot="1" x14ac:dyDescent="0.2">
      <c r="A11" s="76" t="s">
        <v>102</v>
      </c>
      <c r="B11" s="77">
        <f>SUM(B5:B10)</f>
        <v>1</v>
      </c>
      <c r="C11" s="77">
        <f t="shared" ref="C11:N11" si="0">SUM(C5:C10)</f>
        <v>240</v>
      </c>
      <c r="D11" s="77">
        <f t="shared" si="0"/>
        <v>20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1</v>
      </c>
      <c r="N11" s="78">
        <f t="shared" si="0"/>
        <v>1</v>
      </c>
    </row>
    <row r="13" spans="1:14" x14ac:dyDescent="0.15">
      <c r="J13" t="s">
        <v>80</v>
      </c>
    </row>
    <row r="15" spans="1:14" x14ac:dyDescent="0.15">
      <c r="C15" s="91"/>
      <c r="D15" s="91"/>
      <c r="E15" s="91"/>
      <c r="F15" s="91"/>
      <c r="G15" s="91"/>
      <c r="H15" s="91"/>
      <c r="I15" s="91"/>
      <c r="J15" s="91"/>
      <c r="K15" s="91"/>
      <c r="L15" s="91"/>
    </row>
  </sheetData>
  <mergeCells count="2">
    <mergeCell ref="A1:C1"/>
    <mergeCell ref="E1:I1"/>
  </mergeCells>
  <phoneticPr fontId="2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C6" sqref="C6"/>
    </sheetView>
  </sheetViews>
  <sheetFormatPr defaultRowHeight="13.5" x14ac:dyDescent="0.15"/>
  <cols>
    <col min="1" max="1" width="26.625" bestFit="1" customWidth="1"/>
    <col min="3" max="3" width="12.875" customWidth="1"/>
    <col min="8" max="8" width="10.75" customWidth="1"/>
    <col min="9" max="9" width="11.125" customWidth="1"/>
    <col min="11" max="11" width="10.125" customWidth="1"/>
    <col min="13" max="13" width="14.875" customWidth="1"/>
    <col min="14" max="14" width="12" customWidth="1"/>
  </cols>
  <sheetData>
    <row r="1" spans="1:14" ht="15" x14ac:dyDescent="0.25">
      <c r="A1" s="94" t="s">
        <v>117</v>
      </c>
      <c r="B1" s="94"/>
      <c r="C1" s="94"/>
      <c r="E1" s="95" t="s">
        <v>119</v>
      </c>
      <c r="F1" s="95"/>
      <c r="G1" s="95"/>
      <c r="H1" s="95"/>
      <c r="I1" s="95"/>
      <c r="M1" s="86" t="s">
        <v>44</v>
      </c>
      <c r="N1" s="86" t="s">
        <v>47</v>
      </c>
    </row>
    <row r="2" spans="1:14" ht="15" x14ac:dyDescent="0.25">
      <c r="M2" s="86" t="s">
        <v>45</v>
      </c>
      <c r="N2" s="86" t="s">
        <v>48</v>
      </c>
    </row>
    <row r="3" spans="1:14" ht="15.75" thickBot="1" x14ac:dyDescent="0.3">
      <c r="M3" s="86" t="s">
        <v>46</v>
      </c>
      <c r="N3" s="86" t="s">
        <v>49</v>
      </c>
    </row>
    <row r="4" spans="1:14" ht="36" x14ac:dyDescent="0.15">
      <c r="A4" s="82"/>
      <c r="B4" s="83" t="s">
        <v>103</v>
      </c>
      <c r="C4" s="83" t="s">
        <v>104</v>
      </c>
      <c r="D4" s="83" t="s">
        <v>105</v>
      </c>
      <c r="E4" s="83" t="s">
        <v>106</v>
      </c>
      <c r="F4" s="83" t="s">
        <v>107</v>
      </c>
      <c r="G4" s="83" t="s">
        <v>108</v>
      </c>
      <c r="H4" s="83" t="s">
        <v>110</v>
      </c>
      <c r="I4" s="83" t="s">
        <v>109</v>
      </c>
      <c r="J4" s="83" t="s">
        <v>111</v>
      </c>
      <c r="K4" s="83" t="s">
        <v>112</v>
      </c>
      <c r="L4" s="83" t="s">
        <v>113</v>
      </c>
      <c r="M4" s="84" t="s">
        <v>115</v>
      </c>
      <c r="N4" s="85" t="s">
        <v>114</v>
      </c>
    </row>
    <row r="5" spans="1:14" x14ac:dyDescent="0.15">
      <c r="A5" s="79" t="s">
        <v>97</v>
      </c>
      <c r="B5" s="80">
        <v>1</v>
      </c>
      <c r="C5" s="80">
        <v>160</v>
      </c>
      <c r="D5" s="80">
        <v>30</v>
      </c>
      <c r="E5" s="80"/>
      <c r="F5" s="80"/>
      <c r="G5" s="80"/>
      <c r="H5" s="80"/>
      <c r="I5" s="80"/>
      <c r="J5" s="80"/>
      <c r="K5" s="80"/>
      <c r="L5" s="80"/>
      <c r="M5" s="80"/>
      <c r="N5" s="81"/>
    </row>
    <row r="6" spans="1:14" x14ac:dyDescent="0.15">
      <c r="A6" s="73" t="s">
        <v>98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>
        <v>1</v>
      </c>
      <c r="N6" s="75"/>
    </row>
    <row r="7" spans="1:14" x14ac:dyDescent="0.15">
      <c r="A7" s="73" t="s">
        <v>99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5">
        <v>1</v>
      </c>
    </row>
    <row r="8" spans="1:14" x14ac:dyDescent="0.15">
      <c r="A8" s="73" t="s">
        <v>100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/>
    </row>
    <row r="9" spans="1:14" x14ac:dyDescent="0.15">
      <c r="A9" s="73" t="s">
        <v>116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5"/>
    </row>
    <row r="10" spans="1:14" x14ac:dyDescent="0.15">
      <c r="A10" s="73" t="s">
        <v>101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5"/>
    </row>
    <row r="11" spans="1:14" ht="14.25" thickBot="1" x14ac:dyDescent="0.2">
      <c r="A11" s="76" t="s">
        <v>102</v>
      </c>
      <c r="B11" s="77">
        <f>SUM(B5:B10)</f>
        <v>1</v>
      </c>
      <c r="C11" s="77">
        <f t="shared" ref="C11:L11" si="0">SUM(C5:C10)</f>
        <v>160</v>
      </c>
      <c r="D11" s="77">
        <f t="shared" si="0"/>
        <v>30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ref="M11:N11" si="1">SUM(M5:M10)</f>
        <v>1</v>
      </c>
      <c r="N11" s="78">
        <f t="shared" si="1"/>
        <v>1</v>
      </c>
    </row>
    <row r="13" spans="1:14" x14ac:dyDescent="0.15">
      <c r="J13" t="s">
        <v>80</v>
      </c>
    </row>
  </sheetData>
  <mergeCells count="2">
    <mergeCell ref="A1:C1"/>
    <mergeCell ref="E1:I1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C6" sqref="C6"/>
    </sheetView>
  </sheetViews>
  <sheetFormatPr defaultRowHeight="13.5" x14ac:dyDescent="0.15"/>
  <cols>
    <col min="1" max="1" width="26.625" bestFit="1" customWidth="1"/>
    <col min="3" max="3" width="12.875" customWidth="1"/>
    <col min="8" max="8" width="10.75" customWidth="1"/>
    <col min="9" max="9" width="11.125" customWidth="1"/>
    <col min="11" max="11" width="10.125" customWidth="1"/>
    <col min="13" max="13" width="14.875" customWidth="1"/>
    <col min="14" max="14" width="12" customWidth="1"/>
  </cols>
  <sheetData>
    <row r="1" spans="1:14" ht="15" x14ac:dyDescent="0.25">
      <c r="A1" s="94" t="s">
        <v>117</v>
      </c>
      <c r="B1" s="94"/>
      <c r="C1" s="94"/>
      <c r="E1" s="95" t="s">
        <v>120</v>
      </c>
      <c r="F1" s="95"/>
      <c r="G1" s="95"/>
      <c r="H1" s="95"/>
      <c r="I1" s="95"/>
      <c r="M1" s="86" t="s">
        <v>44</v>
      </c>
      <c r="N1" s="86" t="s">
        <v>47</v>
      </c>
    </row>
    <row r="2" spans="1:14" ht="15" x14ac:dyDescent="0.25">
      <c r="M2" s="86" t="s">
        <v>45</v>
      </c>
      <c r="N2" s="86" t="s">
        <v>48</v>
      </c>
    </row>
    <row r="3" spans="1:14" ht="15.75" thickBot="1" x14ac:dyDescent="0.3">
      <c r="M3" s="86" t="s">
        <v>46</v>
      </c>
      <c r="N3" s="86" t="s">
        <v>49</v>
      </c>
    </row>
    <row r="4" spans="1:14" ht="36" x14ac:dyDescent="0.15">
      <c r="A4" s="82"/>
      <c r="B4" s="83" t="s">
        <v>103</v>
      </c>
      <c r="C4" s="83" t="s">
        <v>104</v>
      </c>
      <c r="D4" s="83" t="s">
        <v>105</v>
      </c>
      <c r="E4" s="83" t="s">
        <v>106</v>
      </c>
      <c r="F4" s="83" t="s">
        <v>107</v>
      </c>
      <c r="G4" s="83" t="s">
        <v>108</v>
      </c>
      <c r="H4" s="83" t="s">
        <v>110</v>
      </c>
      <c r="I4" s="83" t="s">
        <v>109</v>
      </c>
      <c r="J4" s="83" t="s">
        <v>111</v>
      </c>
      <c r="K4" s="83" t="s">
        <v>112</v>
      </c>
      <c r="L4" s="83" t="s">
        <v>113</v>
      </c>
      <c r="M4" s="84" t="s">
        <v>115</v>
      </c>
      <c r="N4" s="85" t="s">
        <v>114</v>
      </c>
    </row>
    <row r="5" spans="1:14" x14ac:dyDescent="0.15">
      <c r="A5" s="79" t="s">
        <v>97</v>
      </c>
      <c r="B5" s="80">
        <v>1</v>
      </c>
      <c r="C5" s="80">
        <v>240</v>
      </c>
      <c r="D5" s="80">
        <v>20</v>
      </c>
      <c r="E5" s="80"/>
      <c r="F5" s="80"/>
      <c r="G5" s="80"/>
      <c r="H5" s="80"/>
      <c r="I5" s="80"/>
      <c r="J5" s="80"/>
      <c r="K5" s="80"/>
      <c r="L5" s="80"/>
      <c r="M5" s="80"/>
      <c r="N5" s="81"/>
    </row>
    <row r="6" spans="1:14" x14ac:dyDescent="0.15">
      <c r="A6" s="73" t="s">
        <v>98</v>
      </c>
      <c r="B6" s="74"/>
      <c r="C6" s="80"/>
      <c r="D6" s="80"/>
      <c r="E6" s="80"/>
      <c r="F6" s="80"/>
      <c r="G6" s="80"/>
      <c r="H6" s="80"/>
      <c r="I6" s="80"/>
      <c r="J6" s="80"/>
      <c r="K6" s="80"/>
      <c r="L6" s="80"/>
      <c r="M6" s="74">
        <v>1</v>
      </c>
      <c r="N6" s="75"/>
    </row>
    <row r="7" spans="1:14" x14ac:dyDescent="0.15">
      <c r="A7" s="73" t="s">
        <v>99</v>
      </c>
      <c r="B7" s="74"/>
      <c r="C7" s="80"/>
      <c r="D7" s="80"/>
      <c r="E7" s="80"/>
      <c r="F7" s="80"/>
      <c r="G7" s="80"/>
      <c r="H7" s="80"/>
      <c r="I7" s="80"/>
      <c r="J7" s="80"/>
      <c r="K7" s="80"/>
      <c r="L7" s="80"/>
      <c r="M7" s="74"/>
      <c r="N7" s="75">
        <v>1</v>
      </c>
    </row>
    <row r="8" spans="1:14" x14ac:dyDescent="0.15">
      <c r="A8" s="73" t="s">
        <v>100</v>
      </c>
      <c r="B8" s="74"/>
      <c r="C8" s="80"/>
      <c r="D8" s="80"/>
      <c r="E8" s="80"/>
      <c r="F8" s="80"/>
      <c r="G8" s="80"/>
      <c r="H8" s="80"/>
      <c r="I8" s="80"/>
      <c r="J8" s="80"/>
      <c r="K8" s="80"/>
      <c r="L8" s="80"/>
      <c r="M8" s="74"/>
      <c r="N8" s="75"/>
    </row>
    <row r="9" spans="1:14" x14ac:dyDescent="0.15">
      <c r="A9" s="73" t="s">
        <v>116</v>
      </c>
      <c r="B9" s="74"/>
      <c r="C9" s="80"/>
      <c r="D9" s="80"/>
      <c r="E9" s="80"/>
      <c r="F9" s="80"/>
      <c r="G9" s="80"/>
      <c r="H9" s="80"/>
      <c r="I9" s="80"/>
      <c r="J9" s="80"/>
      <c r="K9" s="80"/>
      <c r="L9" s="80"/>
      <c r="M9" s="74"/>
      <c r="N9" s="75"/>
    </row>
    <row r="10" spans="1:14" x14ac:dyDescent="0.15">
      <c r="A10" s="73" t="s">
        <v>101</v>
      </c>
      <c r="B10" s="74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74"/>
      <c r="N10" s="75"/>
    </row>
    <row r="11" spans="1:14" ht="14.25" thickBot="1" x14ac:dyDescent="0.2">
      <c r="A11" s="76" t="s">
        <v>102</v>
      </c>
      <c r="B11" s="77">
        <f>SUM(B5:B10)</f>
        <v>1</v>
      </c>
      <c r="C11" s="77">
        <f t="shared" ref="C11:N11" si="0">SUM(C5:C10)</f>
        <v>240</v>
      </c>
      <c r="D11" s="77">
        <f t="shared" si="0"/>
        <v>20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1</v>
      </c>
      <c r="N11" s="78">
        <f t="shared" si="0"/>
        <v>1</v>
      </c>
    </row>
    <row r="13" spans="1:14" x14ac:dyDescent="0.15">
      <c r="J13" t="s">
        <v>80</v>
      </c>
    </row>
  </sheetData>
  <mergeCells count="2">
    <mergeCell ref="A1:C1"/>
    <mergeCell ref="E1:I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zoomScaleNormal="100" workbookViewId="0">
      <selection activeCell="C6" sqref="C6"/>
    </sheetView>
  </sheetViews>
  <sheetFormatPr defaultRowHeight="13.5" x14ac:dyDescent="0.15"/>
  <cols>
    <col min="1" max="1" width="26.625" bestFit="1" customWidth="1"/>
    <col min="3" max="3" width="12.875" customWidth="1"/>
    <col min="8" max="8" width="10.75" customWidth="1"/>
    <col min="9" max="9" width="11.125" customWidth="1"/>
    <col min="11" max="11" width="10.125" customWidth="1"/>
    <col min="13" max="13" width="14.875" customWidth="1"/>
    <col min="14" max="14" width="12" customWidth="1"/>
  </cols>
  <sheetData>
    <row r="1" spans="1:14" ht="15" x14ac:dyDescent="0.25">
      <c r="A1" s="94" t="s">
        <v>117</v>
      </c>
      <c r="B1" s="94"/>
      <c r="C1" s="94"/>
      <c r="E1" s="95" t="s">
        <v>121</v>
      </c>
      <c r="F1" s="95"/>
      <c r="G1" s="95"/>
      <c r="H1" s="95"/>
      <c r="I1" s="95"/>
      <c r="M1" s="86" t="s">
        <v>44</v>
      </c>
      <c r="N1" s="86" t="s">
        <v>47</v>
      </c>
    </row>
    <row r="2" spans="1:14" ht="15" x14ac:dyDescent="0.25">
      <c r="M2" s="86" t="s">
        <v>45</v>
      </c>
      <c r="N2" s="86" t="s">
        <v>48</v>
      </c>
    </row>
    <row r="3" spans="1:14" ht="15.75" thickBot="1" x14ac:dyDescent="0.3">
      <c r="M3" s="86" t="s">
        <v>46</v>
      </c>
      <c r="N3" s="86" t="s">
        <v>49</v>
      </c>
    </row>
    <row r="4" spans="1:14" ht="36" x14ac:dyDescent="0.15">
      <c r="A4" s="82"/>
      <c r="B4" s="83" t="s">
        <v>103</v>
      </c>
      <c r="C4" s="83" t="s">
        <v>104</v>
      </c>
      <c r="D4" s="83" t="s">
        <v>105</v>
      </c>
      <c r="E4" s="83" t="s">
        <v>106</v>
      </c>
      <c r="F4" s="83" t="s">
        <v>107</v>
      </c>
      <c r="G4" s="83" t="s">
        <v>108</v>
      </c>
      <c r="H4" s="83" t="s">
        <v>110</v>
      </c>
      <c r="I4" s="83" t="s">
        <v>109</v>
      </c>
      <c r="J4" s="83" t="s">
        <v>111</v>
      </c>
      <c r="K4" s="83" t="s">
        <v>112</v>
      </c>
      <c r="L4" s="83" t="s">
        <v>113</v>
      </c>
      <c r="M4" s="84" t="s">
        <v>115</v>
      </c>
      <c r="N4" s="85" t="s">
        <v>114</v>
      </c>
    </row>
    <row r="5" spans="1:14" x14ac:dyDescent="0.15">
      <c r="A5" s="79" t="s">
        <v>97</v>
      </c>
      <c r="B5" s="80">
        <v>1</v>
      </c>
      <c r="C5" s="80">
        <v>160</v>
      </c>
      <c r="D5" s="80">
        <v>30</v>
      </c>
      <c r="E5" s="80"/>
      <c r="F5" s="80"/>
      <c r="G5" s="80"/>
      <c r="H5" s="80"/>
      <c r="I5" s="80"/>
      <c r="J5" s="80"/>
      <c r="K5" s="80"/>
      <c r="L5" s="80"/>
      <c r="M5" s="80"/>
      <c r="N5" s="81"/>
    </row>
    <row r="6" spans="1:14" x14ac:dyDescent="0.15">
      <c r="A6" s="73" t="s">
        <v>98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>
        <v>1</v>
      </c>
      <c r="N6" s="75"/>
    </row>
    <row r="7" spans="1:14" x14ac:dyDescent="0.15">
      <c r="A7" s="73" t="s">
        <v>99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5">
        <v>1</v>
      </c>
    </row>
    <row r="8" spans="1:14" x14ac:dyDescent="0.15">
      <c r="A8" s="73" t="s">
        <v>100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/>
    </row>
    <row r="9" spans="1:14" x14ac:dyDescent="0.15">
      <c r="A9" s="73" t="s">
        <v>116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5"/>
    </row>
    <row r="10" spans="1:14" x14ac:dyDescent="0.15">
      <c r="A10" s="73" t="s">
        <v>101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5"/>
    </row>
    <row r="11" spans="1:14" ht="14.25" thickBot="1" x14ac:dyDescent="0.2">
      <c r="A11" s="76" t="s">
        <v>102</v>
      </c>
      <c r="B11" s="77">
        <f t="shared" ref="B11:N11" si="0">SUM(B5:B10)</f>
        <v>1</v>
      </c>
      <c r="C11" s="77">
        <f t="shared" si="0"/>
        <v>160</v>
      </c>
      <c r="D11" s="77">
        <f t="shared" si="0"/>
        <v>30</v>
      </c>
      <c r="E11" s="77">
        <f t="shared" si="0"/>
        <v>0</v>
      </c>
      <c r="F11" s="77">
        <f t="shared" si="0"/>
        <v>0</v>
      </c>
      <c r="G11" s="77">
        <f t="shared" si="0"/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1</v>
      </c>
      <c r="N11" s="78">
        <f t="shared" si="0"/>
        <v>1</v>
      </c>
    </row>
    <row r="13" spans="1:14" x14ac:dyDescent="0.15">
      <c r="J13" t="s">
        <v>80</v>
      </c>
    </row>
  </sheetData>
  <mergeCells count="2">
    <mergeCell ref="A1:C1"/>
    <mergeCell ref="E1:I1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selection activeCell="I16" sqref="I16"/>
    </sheetView>
  </sheetViews>
  <sheetFormatPr defaultColWidth="9.125" defaultRowHeight="16.5" x14ac:dyDescent="0.3"/>
  <cols>
    <col min="1" max="1" width="8.75" style="3" customWidth="1"/>
    <col min="2" max="2" width="10.75" style="2" bestFit="1" customWidth="1"/>
    <col min="3" max="13" width="14.25" style="2" customWidth="1"/>
    <col min="14" max="14" width="14" style="2" customWidth="1"/>
    <col min="15" max="16384" width="9.125" style="2"/>
  </cols>
  <sheetData>
    <row r="1" spans="1:14" ht="42" customHeight="1" thickBot="1" x14ac:dyDescent="0.45">
      <c r="A1" s="97" t="s">
        <v>122</v>
      </c>
      <c r="B1" s="97"/>
      <c r="C1" s="97"/>
      <c r="D1" s="97"/>
      <c r="E1" s="97"/>
    </row>
    <row r="2" spans="1:14" s="1" customFormat="1" ht="42" customHeight="1" x14ac:dyDescent="0.3">
      <c r="A2" s="87"/>
      <c r="B2" s="88" t="s">
        <v>103</v>
      </c>
      <c r="C2" s="88" t="s">
        <v>104</v>
      </c>
      <c r="D2" s="88" t="s">
        <v>105</v>
      </c>
      <c r="E2" s="88" t="s">
        <v>106</v>
      </c>
      <c r="F2" s="88" t="s">
        <v>107</v>
      </c>
      <c r="G2" s="88" t="s">
        <v>108</v>
      </c>
      <c r="H2" s="88" t="s">
        <v>110</v>
      </c>
      <c r="I2" s="88" t="s">
        <v>109</v>
      </c>
      <c r="J2" s="88" t="s">
        <v>111</v>
      </c>
      <c r="K2" s="88" t="s">
        <v>112</v>
      </c>
      <c r="L2" s="88" t="s">
        <v>113</v>
      </c>
      <c r="M2" s="89" t="s">
        <v>115</v>
      </c>
      <c r="N2" s="90" t="s">
        <v>114</v>
      </c>
    </row>
    <row r="3" spans="1:14" x14ac:dyDescent="0.3">
      <c r="A3" s="49" t="s">
        <v>31</v>
      </c>
      <c r="B3" s="50">
        <f>'A2'!B11</f>
        <v>1</v>
      </c>
      <c r="C3" s="50">
        <f>'A2'!C11</f>
        <v>160</v>
      </c>
      <c r="D3" s="50">
        <f>'A2'!D11</f>
        <v>30</v>
      </c>
      <c r="E3" s="50">
        <f>'A2'!E11</f>
        <v>0</v>
      </c>
      <c r="F3" s="50">
        <f>'A2'!F11</f>
        <v>0</v>
      </c>
      <c r="G3" s="50">
        <f>'A2'!G11</f>
        <v>0</v>
      </c>
      <c r="H3" s="50">
        <f>'A2'!H11</f>
        <v>0</v>
      </c>
      <c r="I3" s="50">
        <f>'A2'!I11</f>
        <v>0</v>
      </c>
      <c r="J3" s="50">
        <f>'A2'!J11</f>
        <v>0</v>
      </c>
      <c r="K3" s="50">
        <f>'A2'!K11</f>
        <v>0</v>
      </c>
      <c r="L3" s="50">
        <f>'A2'!L11</f>
        <v>0</v>
      </c>
      <c r="M3" s="50">
        <f>'A2'!M11</f>
        <v>1</v>
      </c>
      <c r="N3" s="51">
        <f>'A2'!N11</f>
        <v>1</v>
      </c>
    </row>
    <row r="4" spans="1:14" x14ac:dyDescent="0.3">
      <c r="A4" s="49" t="s">
        <v>14</v>
      </c>
      <c r="B4" s="50">
        <f>'A1'!B11</f>
        <v>1</v>
      </c>
      <c r="C4" s="50">
        <f>'A1'!C11</f>
        <v>240</v>
      </c>
      <c r="D4" s="50">
        <f>'A1'!D11</f>
        <v>20</v>
      </c>
      <c r="E4" s="50">
        <f>'A1'!E11</f>
        <v>0</v>
      </c>
      <c r="F4" s="50">
        <f>'A1'!F11</f>
        <v>0</v>
      </c>
      <c r="G4" s="50">
        <f>'A1'!G11</f>
        <v>0</v>
      </c>
      <c r="H4" s="50">
        <f>'A1'!H11</f>
        <v>0</v>
      </c>
      <c r="I4" s="50">
        <f>'A1'!I11</f>
        <v>0</v>
      </c>
      <c r="J4" s="50">
        <f>'A1'!J11</f>
        <v>0</v>
      </c>
      <c r="K4" s="50">
        <f>'A1'!K11</f>
        <v>0</v>
      </c>
      <c r="L4" s="50">
        <f>'A1'!L11</f>
        <v>0</v>
      </c>
      <c r="M4" s="50">
        <f>'A1'!M11</f>
        <v>1</v>
      </c>
      <c r="N4" s="51">
        <f>'A1'!N11</f>
        <v>1</v>
      </c>
    </row>
    <row r="5" spans="1:14" x14ac:dyDescent="0.3">
      <c r="A5" s="100" t="s">
        <v>40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2"/>
    </row>
    <row r="6" spans="1:14" x14ac:dyDescent="0.3">
      <c r="A6" s="49" t="s">
        <v>32</v>
      </c>
      <c r="B6" s="50">
        <f>'B1'!B11</f>
        <v>1</v>
      </c>
      <c r="C6" s="50">
        <f>'B1'!C11</f>
        <v>240</v>
      </c>
      <c r="D6" s="50">
        <f>'B1'!D11</f>
        <v>20</v>
      </c>
      <c r="E6" s="50">
        <f>'B1'!E11</f>
        <v>0</v>
      </c>
      <c r="F6" s="50">
        <f>'B1'!F11</f>
        <v>0</v>
      </c>
      <c r="G6" s="50">
        <f>'B1'!G11</f>
        <v>0</v>
      </c>
      <c r="H6" s="50">
        <f>'B1'!H11</f>
        <v>0</v>
      </c>
      <c r="I6" s="50">
        <f>'B1'!I11</f>
        <v>0</v>
      </c>
      <c r="J6" s="50">
        <f>'B1'!J11</f>
        <v>0</v>
      </c>
      <c r="K6" s="50">
        <f>'B1'!K11</f>
        <v>0</v>
      </c>
      <c r="L6" s="50">
        <f>'B1'!L11</f>
        <v>0</v>
      </c>
      <c r="M6" s="50">
        <f>'B1'!M11</f>
        <v>1</v>
      </c>
      <c r="N6" s="51">
        <f>'B1'!N11</f>
        <v>1</v>
      </c>
    </row>
    <row r="7" spans="1:14" ht="17.25" thickBot="1" x14ac:dyDescent="0.35">
      <c r="A7" s="52" t="s">
        <v>33</v>
      </c>
      <c r="B7" s="47">
        <f>'B2'!B11</f>
        <v>1</v>
      </c>
      <c r="C7" s="47">
        <f>'B2'!C11</f>
        <v>160</v>
      </c>
      <c r="D7" s="47">
        <f>'B2'!D11</f>
        <v>30</v>
      </c>
      <c r="E7" s="47">
        <f>'B2'!E11</f>
        <v>0</v>
      </c>
      <c r="F7" s="47">
        <f>'B2'!F11</f>
        <v>0</v>
      </c>
      <c r="G7" s="47">
        <f>'B2'!G11</f>
        <v>0</v>
      </c>
      <c r="H7" s="47">
        <f>'B2'!H11</f>
        <v>0</v>
      </c>
      <c r="I7" s="47">
        <f>'B2'!I11</f>
        <v>0</v>
      </c>
      <c r="J7" s="47">
        <f>'B2'!J11</f>
        <v>0</v>
      </c>
      <c r="K7" s="47">
        <f>'B2'!K11</f>
        <v>0</v>
      </c>
      <c r="L7" s="47">
        <f>'B2'!L11</f>
        <v>0</v>
      </c>
      <c r="M7" s="47">
        <f>'B2'!M11</f>
        <v>1</v>
      </c>
      <c r="N7" s="53">
        <f>'B2'!N11</f>
        <v>1</v>
      </c>
    </row>
    <row r="8" spans="1:14" x14ac:dyDescent="0.3">
      <c r="M8" s="38" t="s">
        <v>44</v>
      </c>
      <c r="N8" s="38" t="s">
        <v>47</v>
      </c>
    </row>
    <row r="9" spans="1:14" x14ac:dyDescent="0.3">
      <c r="M9" s="38" t="s">
        <v>45</v>
      </c>
      <c r="N9" s="38" t="s">
        <v>48</v>
      </c>
    </row>
    <row r="10" spans="1:14" x14ac:dyDescent="0.3">
      <c r="M10" s="38" t="s">
        <v>46</v>
      </c>
      <c r="N10" s="38" t="s">
        <v>49</v>
      </c>
    </row>
    <row r="11" spans="1:14" s="48" customFormat="1" ht="29.25" x14ac:dyDescent="0.5">
      <c r="A11" s="103" t="s">
        <v>123</v>
      </c>
      <c r="B11" s="103"/>
      <c r="C11" s="54">
        <f ca="1">COUNTIF($N$15:$N$43,"A wins")</f>
        <v>1</v>
      </c>
      <c r="E11" s="103" t="s">
        <v>124</v>
      </c>
      <c r="F11" s="103"/>
      <c r="G11" s="54">
        <f ca="1">COUNTIF($N$15:$N$43,"Round Draw")</f>
        <v>7</v>
      </c>
      <c r="I11" s="103" t="s">
        <v>125</v>
      </c>
      <c r="J11" s="103"/>
      <c r="K11" s="54">
        <f ca="1">COUNTIF($N$15:$N$43,"B wins")</f>
        <v>2</v>
      </c>
    </row>
    <row r="12" spans="1:14" x14ac:dyDescent="0.3">
      <c r="J12" s="2" t="s">
        <v>80</v>
      </c>
    </row>
    <row r="13" spans="1:14" x14ac:dyDescent="0.3">
      <c r="A13" s="98" t="s">
        <v>82</v>
      </c>
      <c r="B13" s="98"/>
      <c r="C13" s="98"/>
      <c r="D13" s="98"/>
      <c r="E13" s="98"/>
    </row>
    <row r="14" spans="1:14" ht="17.25" thickBot="1" x14ac:dyDescent="0.35">
      <c r="A14" s="98"/>
      <c r="B14" s="98"/>
      <c r="C14" s="98"/>
      <c r="D14" s="98"/>
      <c r="E14" s="98"/>
    </row>
    <row r="15" spans="1:14" x14ac:dyDescent="0.3">
      <c r="A15" s="3">
        <f>A12+1</f>
        <v>1</v>
      </c>
      <c r="B15" s="42">
        <f ca="1">战斗模拟1!$B$3</f>
        <v>0</v>
      </c>
      <c r="C15" s="46"/>
      <c r="D15" s="46"/>
      <c r="E15" s="40">
        <f ca="1">战斗模拟1!$E$3</f>
        <v>0</v>
      </c>
      <c r="F15" s="99" t="str">
        <f>战斗模拟1!$F$3</f>
        <v>楚河</v>
      </c>
      <c r="G15" s="99"/>
      <c r="H15" s="40">
        <f ca="1">战斗模拟1!$H$3</f>
        <v>0</v>
      </c>
      <c r="I15" s="46"/>
      <c r="J15" s="46"/>
      <c r="K15" s="41">
        <f ca="1">战斗模拟1!$K$3</f>
        <v>0</v>
      </c>
      <c r="M15" s="2" t="s">
        <v>81</v>
      </c>
      <c r="N15" s="2" t="str">
        <f ca="1">IF(B15&gt;0,"A wins",IF(K15&gt;0,"B wins","Round Draw"))</f>
        <v>Round Draw</v>
      </c>
    </row>
    <row r="16" spans="1:14" ht="17.25" thickBot="1" x14ac:dyDescent="0.35">
      <c r="B16" s="43" t="str">
        <f>战斗模拟1!$B$4</f>
        <v>A2</v>
      </c>
      <c r="C16" s="47"/>
      <c r="D16" s="47"/>
      <c r="E16" s="44" t="str">
        <f>战斗模拟1!$E$4</f>
        <v>A1</v>
      </c>
      <c r="F16" s="96" t="str">
        <f>战斗模拟1!$F$4</f>
        <v>汉界</v>
      </c>
      <c r="G16" s="96"/>
      <c r="H16" s="44" t="str">
        <f>战斗模拟1!$H$4</f>
        <v>B1</v>
      </c>
      <c r="I16" s="47"/>
      <c r="J16" s="47"/>
      <c r="K16" s="45" t="str">
        <f>战斗模拟1!$K$4</f>
        <v>B2</v>
      </c>
    </row>
    <row r="17" spans="1:14" ht="17.25" thickBot="1" x14ac:dyDescent="0.35"/>
    <row r="18" spans="1:14" x14ac:dyDescent="0.3">
      <c r="A18" s="3">
        <f>A15+1</f>
        <v>2</v>
      </c>
      <c r="B18" s="42">
        <f ca="1">战斗模拟2!$B$3</f>
        <v>0</v>
      </c>
      <c r="C18" s="46"/>
      <c r="D18" s="46"/>
      <c r="E18" s="40">
        <f ca="1">战斗模拟2!$E$3</f>
        <v>0</v>
      </c>
      <c r="F18" s="99" t="str">
        <f>战斗模拟1!$F$3</f>
        <v>楚河</v>
      </c>
      <c r="G18" s="99"/>
      <c r="H18" s="40">
        <f ca="1">战斗模拟2!$H$3</f>
        <v>0</v>
      </c>
      <c r="I18" s="46"/>
      <c r="J18" s="46"/>
      <c r="K18" s="41">
        <f ca="1">战斗模拟2!$K$3</f>
        <v>0</v>
      </c>
      <c r="M18" s="2" t="s">
        <v>81</v>
      </c>
      <c r="N18" s="2" t="str">
        <f ca="1">IF(B18&gt;0,"A wins",IF(K18&gt;0,"B wins","Round Draw"))</f>
        <v>Round Draw</v>
      </c>
    </row>
    <row r="19" spans="1:14" ht="17.25" thickBot="1" x14ac:dyDescent="0.35">
      <c r="B19" s="43" t="str">
        <f>战斗模拟1!$B$4</f>
        <v>A2</v>
      </c>
      <c r="C19" s="47"/>
      <c r="D19" s="47"/>
      <c r="E19" s="44" t="str">
        <f>战斗模拟1!$E$4</f>
        <v>A1</v>
      </c>
      <c r="F19" s="96" t="str">
        <f>战斗模拟1!$F$4</f>
        <v>汉界</v>
      </c>
      <c r="G19" s="96"/>
      <c r="H19" s="44" t="str">
        <f>战斗模拟1!$H$4</f>
        <v>B1</v>
      </c>
      <c r="I19" s="47"/>
      <c r="J19" s="47"/>
      <c r="K19" s="45" t="str">
        <f>战斗模拟1!$K$4</f>
        <v>B2</v>
      </c>
    </row>
    <row r="20" spans="1:14" ht="17.25" thickBot="1" x14ac:dyDescent="0.35"/>
    <row r="21" spans="1:14" x14ac:dyDescent="0.3">
      <c r="A21" s="3">
        <f>A18+1</f>
        <v>3</v>
      </c>
      <c r="B21" s="42">
        <f ca="1">战斗模拟3!$B$3</f>
        <v>0</v>
      </c>
      <c r="C21" s="46"/>
      <c r="D21" s="46"/>
      <c r="E21" s="40">
        <f ca="1">战斗模拟3!$E$3</f>
        <v>0</v>
      </c>
      <c r="F21" s="99" t="str">
        <f>战斗模拟1!$F$3</f>
        <v>楚河</v>
      </c>
      <c r="G21" s="99"/>
      <c r="H21" s="40">
        <f ca="1">战斗模拟3!$H$3</f>
        <v>0</v>
      </c>
      <c r="I21" s="46"/>
      <c r="J21" s="46"/>
      <c r="K21" s="41">
        <f ca="1">战斗模拟3!$K$3</f>
        <v>0</v>
      </c>
      <c r="M21" s="2" t="s">
        <v>81</v>
      </c>
      <c r="N21" s="2" t="str">
        <f ca="1">IF(B21&gt;0,"A wins",IF(K21&gt;0,"B wins","Round Draw"))</f>
        <v>Round Draw</v>
      </c>
    </row>
    <row r="22" spans="1:14" ht="17.25" thickBot="1" x14ac:dyDescent="0.35">
      <c r="B22" s="43" t="str">
        <f>战斗模拟1!$B$4</f>
        <v>A2</v>
      </c>
      <c r="C22" s="47"/>
      <c r="D22" s="47"/>
      <c r="E22" s="44" t="str">
        <f>战斗模拟1!$E$4</f>
        <v>A1</v>
      </c>
      <c r="F22" s="96" t="str">
        <f>战斗模拟1!$F$4</f>
        <v>汉界</v>
      </c>
      <c r="G22" s="96"/>
      <c r="H22" s="44" t="str">
        <f>战斗模拟1!$H$4</f>
        <v>B1</v>
      </c>
      <c r="I22" s="47"/>
      <c r="J22" s="47"/>
      <c r="K22" s="45" t="str">
        <f>战斗模拟1!$K$4</f>
        <v>B2</v>
      </c>
    </row>
    <row r="23" spans="1:14" ht="17.25" thickBot="1" x14ac:dyDescent="0.35"/>
    <row r="24" spans="1:14" x14ac:dyDescent="0.3">
      <c r="A24" s="3">
        <f>A21+1</f>
        <v>4</v>
      </c>
      <c r="B24" s="42">
        <f ca="1">战斗模拟4!$B$3</f>
        <v>0.15</v>
      </c>
      <c r="C24" s="46"/>
      <c r="D24" s="46"/>
      <c r="E24" s="40">
        <f ca="1">战斗模拟4!$E$3</f>
        <v>0</v>
      </c>
      <c r="F24" s="99" t="str">
        <f>战斗模拟1!$F$3</f>
        <v>楚河</v>
      </c>
      <c r="G24" s="99"/>
      <c r="H24" s="40">
        <f ca="1">战斗模拟4!$H$3</f>
        <v>0</v>
      </c>
      <c r="I24" s="46"/>
      <c r="J24" s="46"/>
      <c r="K24" s="41">
        <f ca="1">战斗模拟4!$K$3</f>
        <v>0</v>
      </c>
      <c r="M24" s="2" t="s">
        <v>81</v>
      </c>
      <c r="N24" s="2" t="str">
        <f ca="1">IF(B24&gt;0,"A wins",IF(K24&gt;0,"B wins","Round Draw"))</f>
        <v>A wins</v>
      </c>
    </row>
    <row r="25" spans="1:14" ht="17.25" thickBot="1" x14ac:dyDescent="0.35">
      <c r="B25" s="43" t="str">
        <f>战斗模拟1!$B$4</f>
        <v>A2</v>
      </c>
      <c r="C25" s="47"/>
      <c r="D25" s="47"/>
      <c r="E25" s="44" t="str">
        <f>战斗模拟1!$E$4</f>
        <v>A1</v>
      </c>
      <c r="F25" s="96" t="str">
        <f>战斗模拟1!$F$4</f>
        <v>汉界</v>
      </c>
      <c r="G25" s="96"/>
      <c r="H25" s="44" t="str">
        <f>战斗模拟1!$H$4</f>
        <v>B1</v>
      </c>
      <c r="I25" s="47"/>
      <c r="J25" s="47"/>
      <c r="K25" s="45" t="str">
        <f>战斗模拟1!$K$4</f>
        <v>B2</v>
      </c>
    </row>
    <row r="26" spans="1:14" ht="17.25" thickBot="1" x14ac:dyDescent="0.35"/>
    <row r="27" spans="1:14" x14ac:dyDescent="0.3">
      <c r="A27" s="3">
        <f>A24+1</f>
        <v>5</v>
      </c>
      <c r="B27" s="42">
        <f ca="1">战斗模拟5!$B$3</f>
        <v>0</v>
      </c>
      <c r="C27" s="46"/>
      <c r="D27" s="46"/>
      <c r="E27" s="40">
        <f ca="1">战斗模拟5!$E$3</f>
        <v>0</v>
      </c>
      <c r="F27" s="99" t="str">
        <f>战斗模拟1!$F$3</f>
        <v>楚河</v>
      </c>
      <c r="G27" s="99"/>
      <c r="H27" s="40">
        <f ca="1">战斗模拟5!$H$3</f>
        <v>0</v>
      </c>
      <c r="I27" s="46"/>
      <c r="J27" s="46"/>
      <c r="K27" s="41">
        <f ca="1">战斗模拟5!$K$3</f>
        <v>0</v>
      </c>
      <c r="M27" s="2" t="s">
        <v>81</v>
      </c>
      <c r="N27" s="2" t="str">
        <f ca="1">IF(B27&gt;0,"A wins",IF(K27&gt;0,"B wins","Round Draw"))</f>
        <v>Round Draw</v>
      </c>
    </row>
    <row r="28" spans="1:14" ht="17.25" thickBot="1" x14ac:dyDescent="0.35">
      <c r="B28" s="43" t="str">
        <f>战斗模拟1!$B$4</f>
        <v>A2</v>
      </c>
      <c r="C28" s="47"/>
      <c r="D28" s="47"/>
      <c r="E28" s="44" t="str">
        <f>战斗模拟1!$E$4</f>
        <v>A1</v>
      </c>
      <c r="F28" s="96" t="str">
        <f>战斗模拟1!$F$4</f>
        <v>汉界</v>
      </c>
      <c r="G28" s="96"/>
      <c r="H28" s="44" t="str">
        <f>战斗模拟1!$H$4</f>
        <v>B1</v>
      </c>
      <c r="I28" s="47"/>
      <c r="J28" s="47"/>
      <c r="K28" s="45" t="str">
        <f>战斗模拟1!$K$4</f>
        <v>B2</v>
      </c>
    </row>
    <row r="29" spans="1:14" ht="17.25" thickBot="1" x14ac:dyDescent="0.35"/>
    <row r="30" spans="1:14" x14ac:dyDescent="0.3">
      <c r="A30" s="3">
        <f>A27+1</f>
        <v>6</v>
      </c>
      <c r="B30" s="42">
        <f ca="1">战斗模拟6!$B$3</f>
        <v>0</v>
      </c>
      <c r="C30" s="46"/>
      <c r="D30" s="46"/>
      <c r="E30" s="40">
        <f ca="1">战斗模拟6!$E$3</f>
        <v>0</v>
      </c>
      <c r="F30" s="99" t="str">
        <f>战斗模拟1!$F$3</f>
        <v>楚河</v>
      </c>
      <c r="G30" s="99"/>
      <c r="H30" s="40">
        <f ca="1">战斗模拟6!$H$3</f>
        <v>0</v>
      </c>
      <c r="I30" s="46"/>
      <c r="J30" s="46"/>
      <c r="K30" s="41">
        <f ca="1">战斗模拟6!$K$3</f>
        <v>3.7499999999999999E-2</v>
      </c>
      <c r="M30" s="2" t="s">
        <v>81</v>
      </c>
      <c r="N30" s="2" t="str">
        <f ca="1">IF(B30&gt;0,"A wins",IF(K30&gt;0,"B wins","Round Draw"))</f>
        <v>B wins</v>
      </c>
    </row>
    <row r="31" spans="1:14" ht="17.25" thickBot="1" x14ac:dyDescent="0.35">
      <c r="B31" s="43" t="str">
        <f>战斗模拟1!$B$4</f>
        <v>A2</v>
      </c>
      <c r="C31" s="47"/>
      <c r="D31" s="47"/>
      <c r="E31" s="44" t="str">
        <f>战斗模拟1!$E$4</f>
        <v>A1</v>
      </c>
      <c r="F31" s="96" t="str">
        <f>战斗模拟1!$F$4</f>
        <v>汉界</v>
      </c>
      <c r="G31" s="96"/>
      <c r="H31" s="44" t="str">
        <f>战斗模拟1!$H$4</f>
        <v>B1</v>
      </c>
      <c r="I31" s="47"/>
      <c r="J31" s="47"/>
      <c r="K31" s="45" t="str">
        <f>战斗模拟1!$K$4</f>
        <v>B2</v>
      </c>
    </row>
    <row r="32" spans="1:14" ht="17.25" thickBot="1" x14ac:dyDescent="0.35"/>
    <row r="33" spans="1:14" x14ac:dyDescent="0.3">
      <c r="A33" s="3">
        <f>A30+1</f>
        <v>7</v>
      </c>
      <c r="B33" s="42">
        <f ca="1">战斗模拟7!$B$3</f>
        <v>0</v>
      </c>
      <c r="C33" s="46"/>
      <c r="D33" s="46"/>
      <c r="E33" s="40">
        <f ca="1">战斗模拟7!$E$3</f>
        <v>0</v>
      </c>
      <c r="F33" s="99" t="str">
        <f>战斗模拟1!$F$3</f>
        <v>楚河</v>
      </c>
      <c r="G33" s="99"/>
      <c r="H33" s="40">
        <f ca="1">战斗模拟7!$H$3</f>
        <v>0</v>
      </c>
      <c r="I33" s="46"/>
      <c r="J33" s="46"/>
      <c r="K33" s="41">
        <f ca="1">战斗模拟7!$K$3</f>
        <v>0.1875</v>
      </c>
      <c r="M33" s="2" t="s">
        <v>81</v>
      </c>
      <c r="N33" s="2" t="str">
        <f ca="1">IF(B33&gt;0,"A wins",IF(K33&gt;0,"B wins","Round Draw"))</f>
        <v>B wins</v>
      </c>
    </row>
    <row r="34" spans="1:14" ht="17.25" thickBot="1" x14ac:dyDescent="0.35">
      <c r="B34" s="43" t="str">
        <f>战斗模拟1!$B$4</f>
        <v>A2</v>
      </c>
      <c r="C34" s="47"/>
      <c r="D34" s="47"/>
      <c r="E34" s="44" t="str">
        <f>战斗模拟1!$E$4</f>
        <v>A1</v>
      </c>
      <c r="F34" s="96" t="str">
        <f>战斗模拟1!$F$4</f>
        <v>汉界</v>
      </c>
      <c r="G34" s="96"/>
      <c r="H34" s="44" t="str">
        <f>战斗模拟1!$H$4</f>
        <v>B1</v>
      </c>
      <c r="I34" s="47"/>
      <c r="J34" s="47"/>
      <c r="K34" s="45" t="str">
        <f>战斗模拟1!$K$4</f>
        <v>B2</v>
      </c>
    </row>
    <row r="35" spans="1:14" ht="17.25" thickBot="1" x14ac:dyDescent="0.35"/>
    <row r="36" spans="1:14" x14ac:dyDescent="0.3">
      <c r="A36" s="3">
        <f>A33+1</f>
        <v>8</v>
      </c>
      <c r="B36" s="42">
        <f ca="1">战斗模拟8!$B$3</f>
        <v>0</v>
      </c>
      <c r="C36" s="46"/>
      <c r="D36" s="46"/>
      <c r="E36" s="40">
        <f ca="1">战斗模拟8!$E$3</f>
        <v>0</v>
      </c>
      <c r="F36" s="99" t="str">
        <f>战斗模拟1!$F$3</f>
        <v>楚河</v>
      </c>
      <c r="G36" s="99"/>
      <c r="H36" s="40">
        <f ca="1">战斗模拟8!$H$3</f>
        <v>0</v>
      </c>
      <c r="I36" s="46"/>
      <c r="J36" s="46"/>
      <c r="K36" s="41">
        <f ca="1">战斗模拟8!$K$3</f>
        <v>0</v>
      </c>
      <c r="M36" s="2" t="s">
        <v>81</v>
      </c>
      <c r="N36" s="2" t="str">
        <f ca="1">IF(B36&gt;0,"A wins",IF(K36&gt;0,"B wins","Round Draw"))</f>
        <v>Round Draw</v>
      </c>
    </row>
    <row r="37" spans="1:14" ht="17.25" thickBot="1" x14ac:dyDescent="0.35">
      <c r="B37" s="43" t="str">
        <f>战斗模拟1!$B$4</f>
        <v>A2</v>
      </c>
      <c r="C37" s="47"/>
      <c r="D37" s="47"/>
      <c r="E37" s="44" t="str">
        <f>战斗模拟1!$E$4</f>
        <v>A1</v>
      </c>
      <c r="F37" s="96" t="str">
        <f>战斗模拟1!$F$4</f>
        <v>汉界</v>
      </c>
      <c r="G37" s="96"/>
      <c r="H37" s="44" t="str">
        <f>战斗模拟1!$H$4</f>
        <v>B1</v>
      </c>
      <c r="I37" s="47"/>
      <c r="J37" s="47"/>
      <c r="K37" s="45" t="str">
        <f>战斗模拟1!$K$4</f>
        <v>B2</v>
      </c>
    </row>
    <row r="38" spans="1:14" ht="17.25" thickBot="1" x14ac:dyDescent="0.35"/>
    <row r="39" spans="1:14" x14ac:dyDescent="0.3">
      <c r="A39" s="3">
        <f>A36+1</f>
        <v>9</v>
      </c>
      <c r="B39" s="42">
        <f ca="1">战斗模拟9!$B$3</f>
        <v>0</v>
      </c>
      <c r="C39" s="46"/>
      <c r="D39" s="46"/>
      <c r="E39" s="40">
        <f ca="1">战斗模拟9!$E$3</f>
        <v>0</v>
      </c>
      <c r="F39" s="99" t="str">
        <f>战斗模拟1!$F$3</f>
        <v>楚河</v>
      </c>
      <c r="G39" s="99"/>
      <c r="H39" s="40">
        <f ca="1">战斗模拟9!$H$3</f>
        <v>0</v>
      </c>
      <c r="I39" s="46"/>
      <c r="J39" s="46"/>
      <c r="K39" s="41">
        <f ca="1">战斗模拟9!$K$3</f>
        <v>0</v>
      </c>
      <c r="M39" s="2" t="s">
        <v>81</v>
      </c>
      <c r="N39" s="2" t="str">
        <f ca="1">IF(B39&gt;0,"A wins",IF(K39&gt;0,"B wins","Round Draw"))</f>
        <v>Round Draw</v>
      </c>
    </row>
    <row r="40" spans="1:14" ht="17.25" thickBot="1" x14ac:dyDescent="0.35">
      <c r="B40" s="43" t="str">
        <f>战斗模拟1!$B$4</f>
        <v>A2</v>
      </c>
      <c r="C40" s="47"/>
      <c r="D40" s="47"/>
      <c r="E40" s="44" t="str">
        <f>战斗模拟1!$E$4</f>
        <v>A1</v>
      </c>
      <c r="F40" s="96" t="str">
        <f>战斗模拟1!$F$4</f>
        <v>汉界</v>
      </c>
      <c r="G40" s="96"/>
      <c r="H40" s="44" t="str">
        <f>战斗模拟1!$H$4</f>
        <v>B1</v>
      </c>
      <c r="I40" s="47"/>
      <c r="J40" s="47"/>
      <c r="K40" s="45" t="str">
        <f>战斗模拟1!$K$4</f>
        <v>B2</v>
      </c>
    </row>
    <row r="41" spans="1:14" ht="17.25" thickBot="1" x14ac:dyDescent="0.35"/>
    <row r="42" spans="1:14" x14ac:dyDescent="0.3">
      <c r="A42" s="3">
        <f>A39+1</f>
        <v>10</v>
      </c>
      <c r="B42" s="42">
        <f ca="1">战斗模拟10!$B$3</f>
        <v>0</v>
      </c>
      <c r="C42" s="46"/>
      <c r="D42" s="46"/>
      <c r="E42" s="40">
        <f ca="1">战斗模拟10!$E$3</f>
        <v>0</v>
      </c>
      <c r="F42" s="99" t="str">
        <f>战斗模拟1!$F$3</f>
        <v>楚河</v>
      </c>
      <c r="G42" s="99"/>
      <c r="H42" s="40">
        <f ca="1">战斗模拟10!$H$3</f>
        <v>0</v>
      </c>
      <c r="I42" s="46"/>
      <c r="J42" s="46"/>
      <c r="K42" s="41">
        <f ca="1">战斗模拟10!$K$3</f>
        <v>0</v>
      </c>
      <c r="M42" s="2" t="s">
        <v>81</v>
      </c>
      <c r="N42" s="2" t="str">
        <f ca="1">IF(B42&gt;0,"A wins",IF(K42&gt;0,"B wins","Round Draw"))</f>
        <v>Round Draw</v>
      </c>
    </row>
    <row r="43" spans="1:14" ht="17.25" thickBot="1" x14ac:dyDescent="0.35">
      <c r="B43" s="43" t="str">
        <f>战斗模拟1!$B$4</f>
        <v>A2</v>
      </c>
      <c r="C43" s="47"/>
      <c r="D43" s="47"/>
      <c r="E43" s="44" t="str">
        <f>战斗模拟1!$E$4</f>
        <v>A1</v>
      </c>
      <c r="F43" s="96" t="str">
        <f>战斗模拟1!$F$4</f>
        <v>汉界</v>
      </c>
      <c r="G43" s="96"/>
      <c r="H43" s="44" t="str">
        <f>战斗模拟1!$H$4</f>
        <v>B1</v>
      </c>
      <c r="I43" s="47"/>
      <c r="J43" s="47"/>
      <c r="K43" s="45" t="str">
        <f>战斗模拟1!$K$4</f>
        <v>B2</v>
      </c>
    </row>
  </sheetData>
  <mergeCells count="26">
    <mergeCell ref="F25:G25"/>
    <mergeCell ref="F27:G27"/>
    <mergeCell ref="A5:N5"/>
    <mergeCell ref="F15:G15"/>
    <mergeCell ref="F16:G16"/>
    <mergeCell ref="F18:G18"/>
    <mergeCell ref="F19:G19"/>
    <mergeCell ref="A11:B11"/>
    <mergeCell ref="E11:F11"/>
    <mergeCell ref="I11:J11"/>
    <mergeCell ref="F43:G43"/>
    <mergeCell ref="A1:E1"/>
    <mergeCell ref="A13:E14"/>
    <mergeCell ref="F36:G36"/>
    <mergeCell ref="F37:G37"/>
    <mergeCell ref="F39:G39"/>
    <mergeCell ref="F40:G40"/>
    <mergeCell ref="F42:G42"/>
    <mergeCell ref="F28:G28"/>
    <mergeCell ref="F30:G30"/>
    <mergeCell ref="F31:G31"/>
    <mergeCell ref="F33:G33"/>
    <mergeCell ref="F34:G34"/>
    <mergeCell ref="F21:G21"/>
    <mergeCell ref="F22:G22"/>
    <mergeCell ref="F24:G24"/>
  </mergeCells>
  <phoneticPr fontId="25" type="noConversion"/>
  <conditionalFormatting sqref="B15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{EFC3B38C-1A44-4893-81CD-C0EA8F9B5A9D}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{6167C6F1-BC67-4633-A283-069F29F436AF}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{AFEA2B75-05E1-41DC-9EF1-FCDDBAAB1593}</x14:id>
        </ext>
      </extLst>
    </cfRule>
  </conditionalFormatting>
  <conditionalFormatting sqref="E15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{531CF020-73B3-40F1-8B60-A9E955D31D0F}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{7777FA18-5DE4-489A-9F1D-297B02C4EB9A}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{C8243C6C-E04B-440A-B852-036C798A90A4}</x14:id>
        </ext>
      </extLst>
    </cfRule>
  </conditionalFormatting>
  <conditionalFormatting sqref="H15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{DEF8DBA0-4032-4092-BDE7-BB4E6229C301}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{92078131-FFDC-4381-BC02-1D37D3598D9B}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{EB5D2E17-9E57-4077-B292-1F2B8DC5EA4C}</x14:id>
        </ext>
      </extLst>
    </cfRule>
  </conditionalFormatting>
  <conditionalFormatting sqref="K15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{E959F84A-A97B-44B1-8362-731E5D55F200}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{1CE46183-6507-4E59-9D1F-830AC18E4BF8}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{EFD6B9EA-A44A-4B96-B886-2932DE1F6766}</x14:id>
        </ext>
      </extLst>
    </cfRule>
  </conditionalFormatting>
  <conditionalFormatting sqref="B1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{2501896A-DDA9-47F8-9540-9B7F40924EA1}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{ABBA93AD-A9F8-46FA-8FEE-65E5A871363E}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{A5F5D917-71D5-42E1-93BF-521B51483305}</x14:id>
        </ext>
      </extLst>
    </cfRule>
  </conditionalFormatting>
  <conditionalFormatting sqref="E1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{976A1347-989C-47B4-8B53-DD32A0963845}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{52BDB48F-6D2F-45F7-AF98-FF21AE5D7E0E}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{83F28D1A-253C-4177-B05C-F751682F2858}</x14:id>
        </ext>
      </extLst>
    </cfRule>
  </conditionalFormatting>
  <conditionalFormatting sqref="H1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{6C7B77C9-1298-49BC-AC92-9AA3AC382067}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{3808FCAF-2022-4198-9165-5973F43ED2AD}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{03F5F68F-E102-4FFD-B782-0EA6F0572C95}</x14:id>
        </ext>
      </extLst>
    </cfRule>
  </conditionalFormatting>
  <conditionalFormatting sqref="K1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{FE09CE1C-598E-457A-8DFD-2F4EAF872C79}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{8C51C466-DCB2-4F45-9AB5-FDED8D6998BB}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{630D7EF6-7006-42CB-A214-2897C4F02770}</x14:id>
        </ext>
      </extLst>
    </cfRule>
  </conditionalFormatting>
  <conditionalFormatting sqref="B21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{ACF3B9F6-9A20-4691-BD30-A95D986DECDE}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{B5DCB1E2-1A8F-4A46-9DAA-69DC01CD8CAD}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{5A83B868-3C51-4833-ADAE-7AF56B78C6F8}</x14:id>
        </ext>
      </extLst>
    </cfRule>
  </conditionalFormatting>
  <conditionalFormatting sqref="E21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{358A28D0-1B4D-44F0-BD8B-B931F898E159}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{85C1D76C-B25F-43BF-9CC3-FC08E1465346}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{32E3D1CE-BBDA-46A5-BCF0-882C09C10F34}</x14:id>
        </ext>
      </extLst>
    </cfRule>
  </conditionalFormatting>
  <conditionalFormatting sqref="H21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{DC495E47-BB62-44DE-BF5B-AE8D198C14B3}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{70756E41-4C40-4896-9F7B-8934BA754027}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{EC34BDAD-6CCF-4C82-9254-CD2FE9321783}</x14:id>
        </ext>
      </extLst>
    </cfRule>
  </conditionalFormatting>
  <conditionalFormatting sqref="K21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{9D7284E9-61A1-40FB-9047-BD14D3209F51}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{570390A1-2317-40C0-A415-9D55EA955C06}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{90FFC798-2406-44F2-9496-F7709D098C9D}</x14:id>
        </ext>
      </extLst>
    </cfRule>
  </conditionalFormatting>
  <conditionalFormatting sqref="B24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{2C02A72E-B18D-404C-BF15-CF4482234902}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{3736F5B6-C8D2-4D89-86D9-4CF5E16FC4C8}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{311EB704-15C5-43C5-AEE0-5127E762116C}</x14:id>
        </ext>
      </extLst>
    </cfRule>
  </conditionalFormatting>
  <conditionalFormatting sqref="E24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{AAB2E437-AB02-4339-B8F4-AB8C64E9E2FA}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{D157FBC2-C156-4129-AE99-27BB94FC58F0}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{0D46A3D6-F4BA-4EF1-A2B5-5369B0E15467}</x14:id>
        </ext>
      </extLst>
    </cfRule>
  </conditionalFormatting>
  <conditionalFormatting sqref="H24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{F6F03265-0EA5-4519-AB7E-752DB83ED4F6}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{9AED5DFF-5853-45BE-BCE0-36181881DAB0}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{3C3C041A-42B6-4114-8358-E3D56D46F232}</x14:id>
        </ext>
      </extLst>
    </cfRule>
  </conditionalFormatting>
  <conditionalFormatting sqref="K24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{9F454815-37CA-4D5A-AFDE-D58F93C9B8EA}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{88026581-06E9-4E31-B4C5-F80E2E755971}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{20FF3EBF-2CA2-49BA-B0AF-211A640292EB}</x14:id>
        </ext>
      </extLst>
    </cfRule>
  </conditionalFormatting>
  <conditionalFormatting sqref="B27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{6665BB7F-01D0-4EAC-94EF-0815CA381515}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{FD523E9C-A788-49BF-9911-A5D597EAF502}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{B9A57DDB-291B-4216-81E1-31AB3F8A27B6}</x14:id>
        </ext>
      </extLst>
    </cfRule>
  </conditionalFormatting>
  <conditionalFormatting sqref="E27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{BE317100-D6FF-456A-A792-802F7DFF9FEA}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{8B000157-3EFB-4339-991A-3CF6E7E624A5}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{1FC97724-2C58-4302-8660-558074BBF1EB}</x14:id>
        </ext>
      </extLst>
    </cfRule>
  </conditionalFormatting>
  <conditionalFormatting sqref="H27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{A4B6ED9D-E16C-477C-BA56-EF1381C357B9}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{9CCAF5ED-3F73-4C9D-A68C-3E80A8D23848}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{D94D4F5E-AB6C-466B-9C64-1366523D7B9B}</x14:id>
        </ext>
      </extLst>
    </cfRule>
  </conditionalFormatting>
  <conditionalFormatting sqref="K27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{05CC2430-A1A3-49DB-AD55-56B5483D2BBC}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{8D0A28A1-4DDF-4975-9C7F-EC69292FA5FA}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{22472B61-552E-4F5D-9B87-B95BD69ADDEC}</x14:id>
        </ext>
      </extLst>
    </cfRule>
  </conditionalFormatting>
  <conditionalFormatting sqref="B30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{BE7598C8-5C6F-4CF0-9AA6-9111B3359C78}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{3F89B61A-11E7-495B-A5D2-2F732AD322C9}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{103A7866-6525-49FF-99C6-C5A9D39F05F0}</x14:id>
        </ext>
      </extLst>
    </cfRule>
  </conditionalFormatting>
  <conditionalFormatting sqref="E30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{B8436B77-AB69-4A9C-B94F-EBE7086439BE}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{8FCE66E6-A0DD-40E0-B2E8-D55A8ACE6E49}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{3A42C6DE-5F04-4D50-986A-2A4B80192115}</x14:id>
        </ext>
      </extLst>
    </cfRule>
  </conditionalFormatting>
  <conditionalFormatting sqref="H30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{840B50FE-27B6-488A-ADAC-66299E864FE1}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{DC26045C-4C51-48B7-BC36-BF63F22CCCFB}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{DC8C4E9D-0C84-4C71-BE62-0682CA4D2C12}</x14:id>
        </ext>
      </extLst>
    </cfRule>
  </conditionalFormatting>
  <conditionalFormatting sqref="K30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{520AF121-7F25-45D4-B93E-70478F587B6D}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{6A85E923-9250-4767-8A30-78F984005275}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{DA1D8CC6-6BF3-4F3B-AD77-45C42B168922}</x14:id>
        </ext>
      </extLst>
    </cfRule>
  </conditionalFormatting>
  <conditionalFormatting sqref="B33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{5F0D7DB4-9AA5-4235-917B-AE4F192B62E6}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{DDF87C6D-1429-4FB0-BF0B-691754D582E5}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{5D0C4653-9FB1-4874-A5D9-99E6AB322E2E}</x14:id>
        </ext>
      </extLst>
    </cfRule>
  </conditionalFormatting>
  <conditionalFormatting sqref="E33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{02CBA6FA-2E30-4B3A-9A70-C3D6EFF11308}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{A148C467-FAFF-4DE9-9A4B-EFE39DAABFFB}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{84A09EC5-2559-4A8D-B3CE-3ACC6134D383}</x14:id>
        </ext>
      </extLst>
    </cfRule>
  </conditionalFormatting>
  <conditionalFormatting sqref="H33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{657082E5-F478-4ED3-9360-F9E6E3A9AB88}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{0E0B3E43-CECF-4DC0-8741-8E95038793EE}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{ABFE5061-58AD-49A5-987F-B7DFDD3587D6}</x14:id>
        </ext>
      </extLst>
    </cfRule>
  </conditionalFormatting>
  <conditionalFormatting sqref="K33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{37622407-D32C-4079-9917-F7B3581BDFA9}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{FC469255-4884-45EF-A349-926D3E13D574}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{8CBB216A-F610-48B5-ACAC-1D08862CCEE3}</x14:id>
        </ext>
      </extLst>
    </cfRule>
  </conditionalFormatting>
  <conditionalFormatting sqref="B36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{10FB81F3-F7AD-40EE-A4E2-909FE300C037}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{484031C1-9EAF-4031-A9E4-FD0FA0FB0B64}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{ABB43ABB-B8FA-4C5B-8C03-75A78850DD45}</x14:id>
        </ext>
      </extLst>
    </cfRule>
  </conditionalFormatting>
  <conditionalFormatting sqref="E36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{D78A5383-1C67-4447-9894-31BDA678774A}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{B8E9A2DD-1286-48DB-8F14-9DB73BB12276}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{F96DA23E-2C69-4452-AD4E-D970C7141CDD}</x14:id>
        </ext>
      </extLst>
    </cfRule>
  </conditionalFormatting>
  <conditionalFormatting sqref="H36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{F50A098E-F49C-43DC-932E-F7DC7FCFF930}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{0A984F87-2DBE-4459-AFA2-94EF944D6D80}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{A97C5564-7813-4D57-8CB5-97ABB6B85C46}</x14:id>
        </ext>
      </extLst>
    </cfRule>
  </conditionalFormatting>
  <conditionalFormatting sqref="K36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{7F0B5DD8-104F-47C7-98AF-08DBBF6053A6}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{952D5B75-33BA-467C-9DA3-FB485B8B5419}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{63F4C032-CC08-45AF-8F95-8BF0D0E51799}</x14:id>
        </ext>
      </extLst>
    </cfRule>
  </conditionalFormatting>
  <conditionalFormatting sqref="B39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{969272E0-193A-4522-B35A-AD2631203038}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{EAB1FF62-13ED-48E3-BE20-E065A169C494}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{9710EC86-71D6-4BFC-ADD8-B13C4B4A1E71}</x14:id>
        </ext>
      </extLst>
    </cfRule>
  </conditionalFormatting>
  <conditionalFormatting sqref="E39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{41CCABDF-5CC5-4EDC-95FA-6F56862785E0}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{BBB23D29-1A25-45FA-9DC1-0D07BB7E0139}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{FBEB2F8B-3E47-45AA-B05A-BE0CF769D98C}</x14:id>
        </ext>
      </extLst>
    </cfRule>
  </conditionalFormatting>
  <conditionalFormatting sqref="H39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{A2600161-E10E-463A-B0EB-7B406460323D}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{FED4B1A6-4004-4163-AF46-225199B73912}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{7EBBD614-4B2C-4260-BAA7-7A5C1A674770}</x14:id>
        </ext>
      </extLst>
    </cfRule>
  </conditionalFormatting>
  <conditionalFormatting sqref="K39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{0E89DEA5-70CC-415A-8559-2585A6C00ABC}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{40602259-8DBC-4128-9C3C-14D97C09B489}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{92A7BECD-70E2-4541-A798-99A9EF5C47D7}</x14:id>
        </ext>
      </extLst>
    </cfRule>
  </conditionalFormatting>
  <conditionalFormatting sqref="B42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{5DA51A4C-5039-4387-9127-35254DBA2E4D}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{E9567F12-AAE7-4D62-BCCA-8690EA1118A3}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{7A55EC21-AA8E-43F3-84C4-7DF1FC53094D}</x14:id>
        </ext>
      </extLst>
    </cfRule>
  </conditionalFormatting>
  <conditionalFormatting sqref="E42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{A3B45D55-9396-4177-B531-65D74B326884}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{3B33648D-E4FC-42BA-BBA6-DE95E1B9D9B4}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{66B197CA-251C-4F35-9620-5D260BB0BB13}</x14:id>
        </ext>
      </extLst>
    </cfRule>
  </conditionalFormatting>
  <conditionalFormatting sqref="H42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{DE179619-A7AE-4DB6-AD7B-8A5149495BD7}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{106E864B-A91B-4C66-888A-548C5E1A6CA9}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{EE3215EB-BA15-4714-B983-62DC64976C11}</x14:id>
        </ext>
      </extLst>
    </cfRule>
  </conditionalFormatting>
  <conditionalFormatting sqref="K42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{2316BB61-E8BE-49C2-9E3B-FDCD80F093D9}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{9CD9F948-DEFC-454F-879C-9DF454BBBAD3}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{DF86FABF-D515-4EAF-A60A-507EE563C226}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3B38C-1A44-4893-81CD-C0EA8F9B5A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67C6F1-BC67-4633-A283-069F29F43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EA2B75-05E1-41DC-9EF1-FCDDBAAB1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</xm:sqref>
        </x14:conditionalFormatting>
        <x14:conditionalFormatting xmlns:xm="http://schemas.microsoft.com/office/excel/2006/main">
          <x14:cfRule type="dataBar" id="{531CF020-73B3-40F1-8B60-A9E955D31D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77FA18-5DE4-489A-9F1D-297B02C4E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243C6C-E04B-440A-B852-036C798A90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DEF8DBA0-4032-4092-BDE7-BB4E6229C3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078131-FFDC-4381-BC02-1D37D3598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5D2E17-9E57-4077-B292-1F2B8DC5E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E959F84A-A97B-44B1-8362-731E5D55F2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E46183-6507-4E59-9D1F-830AC18E4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D6B9EA-A44A-4B96-B886-2932DE1F6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2501896A-DDA9-47F8-9540-9B7F40924E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BA93AD-A9F8-46FA-8FEE-65E5A87136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F5D917-71D5-42E1-93BF-521B51483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type="dataBar" id="{976A1347-989C-47B4-8B53-DD32A09638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BDB48F-6D2F-45F7-AF98-FF21AE5D7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F28D1A-253C-4177-B05C-F751682F2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</xm:sqref>
        </x14:conditionalFormatting>
        <x14:conditionalFormatting xmlns:xm="http://schemas.microsoft.com/office/excel/2006/main">
          <x14:cfRule type="dataBar" id="{6C7B77C9-1298-49BC-AC92-9AA3AC3820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08FCAF-2022-4198-9165-5973F43ED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F5F68F-E102-4FFD-B782-0EA6F0572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FE09CE1C-598E-457A-8DFD-2F4EAF872C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51C466-DCB2-4F45-9AB5-FDED8D699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0D7EF6-7006-42CB-A214-2897C4F02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ACF3B9F6-9A20-4691-BD30-A95D986DEC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DCB1E2-1A8F-4A46-9DAA-69DC01CD8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83B868-3C51-4833-ADAE-7AF56B78C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</xm:sqref>
        </x14:conditionalFormatting>
        <x14:conditionalFormatting xmlns:xm="http://schemas.microsoft.com/office/excel/2006/main">
          <x14:cfRule type="dataBar" id="{358A28D0-1B4D-44F0-BD8B-B931F898E1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C1D76C-B25F-43BF-9CC3-FC08E14653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E3D1CE-BBDA-46A5-BCF0-882C09C10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E21</xm:sqref>
        </x14:conditionalFormatting>
        <x14:conditionalFormatting xmlns:xm="http://schemas.microsoft.com/office/excel/2006/main">
          <x14:cfRule type="dataBar" id="{DC495E47-BB62-44DE-BF5B-AE8D198C14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756E41-4C40-4896-9F7B-8934BA754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34BDAD-6CCF-4C82-9254-CD2FE93217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H21</xm:sqref>
        </x14:conditionalFormatting>
        <x14:conditionalFormatting xmlns:xm="http://schemas.microsoft.com/office/excel/2006/main">
          <x14:cfRule type="dataBar" id="{9D7284E9-61A1-40FB-9047-BD14D3209F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0390A1-2317-40C0-A415-9D55EA955C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FFC798-2406-44F2-9496-F7709D098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2C02A72E-B18D-404C-BF15-CF44822349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36F5B6-C8D2-4D89-86D9-4CF5E16FC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1EB704-15C5-43C5-AEE0-5127E76211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</xm:sqref>
        </x14:conditionalFormatting>
        <x14:conditionalFormatting xmlns:xm="http://schemas.microsoft.com/office/excel/2006/main">
          <x14:cfRule type="dataBar" id="{AAB2E437-AB02-4339-B8F4-AB8C64E9E2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57FBC2-C156-4129-AE99-27BB94FC5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46A3D6-F4BA-4EF1-A2B5-5369B0E154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</xm:sqref>
        </x14:conditionalFormatting>
        <x14:conditionalFormatting xmlns:xm="http://schemas.microsoft.com/office/excel/2006/main">
          <x14:cfRule type="dataBar" id="{F6F03265-0EA5-4519-AB7E-752DB83ED4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ED5DFF-5853-45BE-BCE0-36181881D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3C041A-42B6-4114-8358-E3D56D46F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9F454815-37CA-4D5A-AFDE-D58F93C9B8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026581-06E9-4E31-B4C5-F80E2E755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FF3EBF-2CA2-49BA-B0AF-211A64029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6665BB7F-01D0-4EAC-94EF-0815CA3815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523E9C-A788-49BF-9911-A5D597EAF5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A57DDB-291B-4216-81E1-31AB3F8A2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</xm:sqref>
        </x14:conditionalFormatting>
        <x14:conditionalFormatting xmlns:xm="http://schemas.microsoft.com/office/excel/2006/main">
          <x14:cfRule type="dataBar" id="{BE317100-D6FF-456A-A792-802F7DFF9F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000157-3EFB-4339-991A-3CF6E7E624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C97724-2C58-4302-8660-558074BBF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</xm:sqref>
        </x14:conditionalFormatting>
        <x14:conditionalFormatting xmlns:xm="http://schemas.microsoft.com/office/excel/2006/main">
          <x14:cfRule type="dataBar" id="{A4B6ED9D-E16C-477C-BA56-EF1381C357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CAF5ED-3F73-4C9D-A68C-3E80A8D23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4D4F5E-AB6C-466B-9C64-1366523D7B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05CC2430-A1A3-49DB-AD55-56B5483D2B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0A28A1-4DDF-4975-9C7F-EC69292FA5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472B61-552E-4F5D-9B87-B95BD69ADD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BE7598C8-5C6F-4CF0-9AA6-9111B3359C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89B61A-11E7-495B-A5D2-2F732AD32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3A7866-6525-49FF-99C6-C5A9D39F05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B30</xm:sqref>
        </x14:conditionalFormatting>
        <x14:conditionalFormatting xmlns:xm="http://schemas.microsoft.com/office/excel/2006/main">
          <x14:cfRule type="dataBar" id="{B8436B77-AB69-4A9C-B94F-EBE7086439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CE66E6-A0DD-40E0-B2E8-D55A8ACE6E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42C6DE-5F04-4D50-986A-2A4B80192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E30</xm:sqref>
        </x14:conditionalFormatting>
        <x14:conditionalFormatting xmlns:xm="http://schemas.microsoft.com/office/excel/2006/main">
          <x14:cfRule type="dataBar" id="{840B50FE-27B6-488A-ADAC-66299E864F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26045C-4C51-48B7-BC36-BF63F22CCC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8C4E9D-0C84-4C71-BE62-0682CA4D2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520AF121-7F25-45D4-B93E-70478F587B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85E923-9250-4767-8A30-78F984005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1D8CC6-6BF3-4F3B-AD77-45C42B168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5F0D7DB4-9AA5-4235-917B-AE4F192B62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F87C6D-1429-4FB0-BF0B-691754D58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0C4653-9FB1-4874-A5D9-99E6AB322E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B33</xm:sqref>
        </x14:conditionalFormatting>
        <x14:conditionalFormatting xmlns:xm="http://schemas.microsoft.com/office/excel/2006/main">
          <x14:cfRule type="dataBar" id="{02CBA6FA-2E30-4B3A-9A70-C3D6EFF113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48C467-FAFF-4DE9-9A4B-EFE39DAAB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A09EC5-2559-4A8D-B3CE-3ACC6134D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E33</xm:sqref>
        </x14:conditionalFormatting>
        <x14:conditionalFormatting xmlns:xm="http://schemas.microsoft.com/office/excel/2006/main">
          <x14:cfRule type="dataBar" id="{657082E5-F478-4ED3-9360-F9E6E3A9AB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0B3E43-CECF-4DC0-8741-8E9503879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FE5061-58AD-49A5-987F-B7DFDD358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H33</xm:sqref>
        </x14:conditionalFormatting>
        <x14:conditionalFormatting xmlns:xm="http://schemas.microsoft.com/office/excel/2006/main">
          <x14:cfRule type="dataBar" id="{37622407-D32C-4079-9917-F7B3581BDF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469255-4884-45EF-A349-926D3E13D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BB216A-F610-48B5-ACAC-1D08862CC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10FB81F3-F7AD-40EE-A4E2-909FE300C0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4031C1-9EAF-4031-A9E4-FD0FA0FB0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B43ABB-B8FA-4C5B-8C03-75A78850D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</xm:sqref>
        </x14:conditionalFormatting>
        <x14:conditionalFormatting xmlns:xm="http://schemas.microsoft.com/office/excel/2006/main">
          <x14:cfRule type="dataBar" id="{D78A5383-1C67-4447-9894-31BDA67877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E9A2DD-1286-48DB-8F14-9DB73BB12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6DA23E-2C69-4452-AD4E-D970C7141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</xm:sqref>
        </x14:conditionalFormatting>
        <x14:conditionalFormatting xmlns:xm="http://schemas.microsoft.com/office/excel/2006/main">
          <x14:cfRule type="dataBar" id="{F50A098E-F49C-43DC-932E-F7DC7FCFF9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984F87-2DBE-4459-AFA2-94EF944D6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7C5564-7813-4D57-8CB5-97ABB6B85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</xm:sqref>
        </x14:conditionalFormatting>
        <x14:conditionalFormatting xmlns:xm="http://schemas.microsoft.com/office/excel/2006/main">
          <x14:cfRule type="dataBar" id="{7F0B5DD8-104F-47C7-98AF-08DBBF6053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2D5B75-33BA-467C-9DA3-FB485B8B5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F4C032-CC08-45AF-8F95-8BF0D0E517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</xm:sqref>
        </x14:conditionalFormatting>
        <x14:conditionalFormatting xmlns:xm="http://schemas.microsoft.com/office/excel/2006/main">
          <x14:cfRule type="dataBar" id="{969272E0-193A-4522-B35A-AD26312030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B1FF62-13ED-48E3-BE20-E065A169C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10EC86-71D6-4BFC-ADD8-B13C4B4A1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B39</xm:sqref>
        </x14:conditionalFormatting>
        <x14:conditionalFormatting xmlns:xm="http://schemas.microsoft.com/office/excel/2006/main">
          <x14:cfRule type="dataBar" id="{41CCABDF-5CC5-4EDC-95FA-6F56862785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B23D29-1A25-45FA-9DC1-0D07BB7E01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EB2F8B-3E47-45AA-B05A-BE0CF769D9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E39</xm:sqref>
        </x14:conditionalFormatting>
        <x14:conditionalFormatting xmlns:xm="http://schemas.microsoft.com/office/excel/2006/main">
          <x14:cfRule type="dataBar" id="{A2600161-E10E-463A-B0EB-7B40646032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D4B1A6-4004-4163-AF46-225199B73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BD614-4B2C-4260-BAA7-7A5C1A674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0E89DEA5-70CC-415A-8559-2585A6C00A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602259-8DBC-4128-9C3C-14D97C09B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A7BECD-70E2-4541-A798-99A9EF5C4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5DA51A4C-5039-4387-9127-35254DBA2E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567F12-AAE7-4D62-BCCA-8690EA111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5EC21-AA8E-43F3-84C4-7DF1FC5309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B42</xm:sqref>
        </x14:conditionalFormatting>
        <x14:conditionalFormatting xmlns:xm="http://schemas.microsoft.com/office/excel/2006/main">
          <x14:cfRule type="dataBar" id="{A3B45D55-9396-4177-B531-65D74B3268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33648D-E4FC-42BA-BBA6-DE95E1B9D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B197CA-251C-4F35-9620-5D260BB0B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</xm:sqref>
        </x14:conditionalFormatting>
        <x14:conditionalFormatting xmlns:xm="http://schemas.microsoft.com/office/excel/2006/main">
          <x14:cfRule type="dataBar" id="{DE179619-A7AE-4DB6-AD7B-8A5149495B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6E864B-A91B-4C66-888A-548C5E1A6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3215EB-BA15-4714-B983-62DC64976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H42</xm:sqref>
        </x14:conditionalFormatting>
        <x14:conditionalFormatting xmlns:xm="http://schemas.microsoft.com/office/excel/2006/main">
          <x14:cfRule type="dataBar" id="{2316BB61-E8BE-49C2-9E3B-FDCD80F093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D9F948-DEFC-454F-879C-9DF454BBBA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86FABF-D515-4EAF-A60A-507EE563C2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J10" sqref="J10"/>
    </sheetView>
  </sheetViews>
  <sheetFormatPr defaultRowHeight="13.5" x14ac:dyDescent="0.15"/>
  <sheetData>
    <row r="1" spans="1:8" ht="14.25" x14ac:dyDescent="0.15">
      <c r="A1" s="55" t="s">
        <v>83</v>
      </c>
      <c r="B1" s="56" t="s">
        <v>84</v>
      </c>
      <c r="C1" s="56" t="s">
        <v>85</v>
      </c>
      <c r="D1" s="56" t="s">
        <v>86</v>
      </c>
      <c r="E1" s="56" t="s">
        <v>87</v>
      </c>
      <c r="F1" s="57" t="s">
        <v>88</v>
      </c>
      <c r="G1" s="56" t="s">
        <v>89</v>
      </c>
      <c r="H1" s="57" t="s">
        <v>90</v>
      </c>
    </row>
    <row r="2" spans="1:8" ht="14.25" x14ac:dyDescent="0.15">
      <c r="A2" s="58" t="s">
        <v>22</v>
      </c>
      <c r="B2" s="59" t="s">
        <v>15</v>
      </c>
      <c r="C2" s="59" t="s">
        <v>91</v>
      </c>
      <c r="D2" s="60">
        <v>4</v>
      </c>
      <c r="E2" s="60">
        <v>76</v>
      </c>
      <c r="F2" s="61">
        <v>0.05</v>
      </c>
      <c r="G2" s="62">
        <v>0.7</v>
      </c>
      <c r="H2" s="61">
        <v>0.05</v>
      </c>
    </row>
    <row r="3" spans="1:8" ht="14.25" x14ac:dyDescent="0.15">
      <c r="A3" s="58" t="s">
        <v>92</v>
      </c>
      <c r="B3" s="59" t="s">
        <v>36</v>
      </c>
      <c r="C3" s="59" t="s">
        <v>93</v>
      </c>
      <c r="D3" s="60">
        <v>5</v>
      </c>
      <c r="E3" s="60">
        <v>95</v>
      </c>
      <c r="F3" s="61">
        <v>0.5</v>
      </c>
      <c r="G3" s="62">
        <v>2</v>
      </c>
      <c r="H3" s="61">
        <v>0.5</v>
      </c>
    </row>
    <row r="4" spans="1:8" ht="14.25" x14ac:dyDescent="0.15">
      <c r="A4" s="58" t="s">
        <v>20</v>
      </c>
      <c r="B4" s="59" t="s">
        <v>16</v>
      </c>
      <c r="C4" s="59" t="s">
        <v>37</v>
      </c>
      <c r="D4" s="60">
        <v>6.7</v>
      </c>
      <c r="E4" s="60">
        <v>126.7</v>
      </c>
      <c r="F4" s="61">
        <v>0.05</v>
      </c>
      <c r="G4" s="62">
        <v>0.7</v>
      </c>
      <c r="H4" s="61">
        <v>0.05</v>
      </c>
    </row>
    <row r="5" spans="1:8" ht="15" thickBot="1" x14ac:dyDescent="0.2">
      <c r="A5" s="63" t="s">
        <v>94</v>
      </c>
      <c r="B5" s="64" t="s">
        <v>17</v>
      </c>
      <c r="C5" s="64" t="s">
        <v>91</v>
      </c>
      <c r="D5" s="65">
        <v>8.3000000000000007</v>
      </c>
      <c r="E5" s="65">
        <v>158.30000000000001</v>
      </c>
      <c r="F5" s="66">
        <v>0.33</v>
      </c>
      <c r="G5" s="67">
        <v>0.67</v>
      </c>
      <c r="H5" s="66">
        <v>0.33</v>
      </c>
    </row>
    <row r="6" spans="1:8" ht="15" thickBot="1" x14ac:dyDescent="0.2">
      <c r="A6" s="68" t="s">
        <v>95</v>
      </c>
      <c r="B6" s="69" t="s">
        <v>96</v>
      </c>
      <c r="C6" s="69" t="s">
        <v>38</v>
      </c>
      <c r="D6" s="70">
        <v>1.5</v>
      </c>
      <c r="E6" s="70">
        <v>28.5</v>
      </c>
      <c r="F6" s="71">
        <v>0</v>
      </c>
      <c r="G6" s="72">
        <v>1</v>
      </c>
      <c r="H6" s="71">
        <v>0</v>
      </c>
    </row>
  </sheetData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211" workbookViewId="0">
      <selection activeCell="E409" sqref="E409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0.5" hidden="1" outlineLevel="2" x14ac:dyDescent="0.15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idden="1" outlineLevel="2" x14ac:dyDescent="0.15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idden="1" outlineLevel="2" x14ac:dyDescent="0.15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idden="1" outlineLevel="2" x14ac:dyDescent="0.15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idden="1" outlineLevel="2" x14ac:dyDescent="0.15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idden="1" outlineLevel="2" x14ac:dyDescent="0.15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" hidden="1" outlineLevel="2" x14ac:dyDescent="0.15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" hidden="1" outlineLevel="2" x14ac:dyDescent="0.15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" hidden="1" outlineLevel="2" x14ac:dyDescent="0.15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" hidden="1" outlineLevel="2" x14ac:dyDescent="0.15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" hidden="1" outlineLevel="2" x14ac:dyDescent="0.15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" hidden="1" outlineLevel="2" x14ac:dyDescent="0.15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" hidden="1" outlineLevel="2" x14ac:dyDescent="0.15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" hidden="1" outlineLevel="2" x14ac:dyDescent="0.15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" hidden="1" outlineLevel="2" x14ac:dyDescent="0.15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" hidden="1" outlineLevel="2" x14ac:dyDescent="0.15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" hidden="1" outlineLevel="2" x14ac:dyDescent="0.15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" hidden="1" outlineLevel="2" x14ac:dyDescent="0.15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" hidden="1" outlineLevel="2" x14ac:dyDescent="0.15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idden="1" outlineLevel="2" x14ac:dyDescent="0.15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idden="1" outlineLevel="2" x14ac:dyDescent="0.15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idden="1" outlineLevel="2" x14ac:dyDescent="0.15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idden="1" outlineLevel="2" x14ac:dyDescent="0.15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idden="1" outlineLevel="2" x14ac:dyDescent="0.15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idden="1" outlineLevel="2" x14ac:dyDescent="0.15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idden="1" outlineLevel="2" x14ac:dyDescent="0.15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idden="1" outlineLevel="2" x14ac:dyDescent="0.15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idden="1" outlineLevel="2" x14ac:dyDescent="0.15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idden="1" outlineLevel="2" x14ac:dyDescent="0.15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idden="1" outlineLevel="2" x14ac:dyDescent="0.15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idden="1" outlineLevel="2" x14ac:dyDescent="0.15">
      <c r="A42" s="11" t="s">
        <v>54</v>
      </c>
      <c r="B42" s="29">
        <f ca="1">RAND()*0.1+0.95</f>
        <v>0.95313996472110263</v>
      </c>
      <c r="C42" s="13"/>
      <c r="D42" s="11" t="s">
        <v>54</v>
      </c>
      <c r="E42" s="29">
        <f ca="1">RAND()*0.1+0.95</f>
        <v>1.0215389760124391</v>
      </c>
      <c r="F42" s="13"/>
      <c r="G42" s="11" t="s">
        <v>54</v>
      </c>
      <c r="H42" s="29">
        <f ca="1">RAND()*0.1+0.95</f>
        <v>0.97661998856830845</v>
      </c>
      <c r="I42" s="13"/>
      <c r="J42" s="11" t="s">
        <v>54</v>
      </c>
      <c r="K42" s="29">
        <f ca="1">RAND()*0.1+0.95</f>
        <v>0.9563743017498082</v>
      </c>
      <c r="L42" s="13"/>
    </row>
    <row r="43" spans="1:12" hidden="1" outlineLevel="2" x14ac:dyDescent="0.15">
      <c r="A43" s="11" t="s">
        <v>55</v>
      </c>
      <c r="B43" s="15">
        <f ca="1">ROUND(B35*(1+B40*B41)*(1-B37*B38)*B42*B12,0)</f>
        <v>29</v>
      </c>
      <c r="C43" s="13"/>
      <c r="D43" s="11" t="s">
        <v>55</v>
      </c>
      <c r="E43" s="15">
        <f ca="1">ROUND(E35*(1+E40*E41)*(1-E37*E38)*E42*E12,0)</f>
        <v>20</v>
      </c>
      <c r="F43" s="13"/>
      <c r="G43" s="11" t="s">
        <v>55</v>
      </c>
      <c r="H43" s="15">
        <f ca="1">ROUND(H35*(1+H40*H41)*(1-H37*H38)*H42*H12,0)</f>
        <v>20</v>
      </c>
      <c r="I43" s="13"/>
      <c r="J43" s="11" t="s">
        <v>55</v>
      </c>
      <c r="K43" s="15">
        <f ca="1">ROUND(K35*(1+K40*K41)*(1-K37*K38)*K42*K12,0)</f>
        <v>29</v>
      </c>
      <c r="L43" s="13"/>
    </row>
    <row r="44" spans="1:12" s="36" customFormat="1" hidden="1" outlineLevel="2" x14ac:dyDescent="0.15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49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49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29</v>
      </c>
      <c r="C46" s="10"/>
      <c r="D46" s="8" t="s">
        <v>74</v>
      </c>
      <c r="E46" s="9">
        <f ca="1">E43</f>
        <v>20</v>
      </c>
      <c r="F46" s="10"/>
      <c r="G46" s="8" t="s">
        <v>75</v>
      </c>
      <c r="H46" s="9">
        <f ca="1">H43</f>
        <v>20</v>
      </c>
      <c r="I46" s="10"/>
      <c r="J46" s="8" t="s">
        <v>76</v>
      </c>
      <c r="K46" s="9">
        <f ca="1">K43</f>
        <v>29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191</v>
      </c>
      <c r="F47" s="13"/>
      <c r="G47" s="11" t="s">
        <v>65</v>
      </c>
      <c r="H47" s="12">
        <f ca="1">MAX(0,H7-H45*K45)</f>
        <v>191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0.79583333333333328</v>
      </c>
      <c r="F48" s="32"/>
      <c r="G48" s="30" t="s">
        <v>66</v>
      </c>
      <c r="H48" s="31">
        <f ca="1">H47/H19</f>
        <v>0.79583333333333328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0.98284405041970246</v>
      </c>
      <c r="C82" s="13"/>
      <c r="D82" s="11" t="s">
        <v>54</v>
      </c>
      <c r="E82" s="29">
        <f ca="1">RAND()*0.1+0.95</f>
        <v>0.97349081336041277</v>
      </c>
      <c r="F82" s="13"/>
      <c r="G82" s="11" t="s">
        <v>54</v>
      </c>
      <c r="H82" s="29">
        <f ca="1">RAND()*0.1+0.95</f>
        <v>1.0419252602243054</v>
      </c>
      <c r="I82" s="13"/>
      <c r="J82" s="11" t="s">
        <v>54</v>
      </c>
      <c r="K82" s="29">
        <f ca="1">RAND()*0.1+0.95</f>
        <v>1.032585299645973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29</v>
      </c>
      <c r="C83" s="13"/>
      <c r="D83" s="11" t="s">
        <v>55</v>
      </c>
      <c r="E83" s="15">
        <f ca="1">ROUND(E75*(1+E80*E81)*(1-E77*E78)*E82*E52,0)</f>
        <v>19</v>
      </c>
      <c r="F83" s="13"/>
      <c r="G83" s="11" t="s">
        <v>55</v>
      </c>
      <c r="H83" s="15">
        <f ca="1">ROUND(H75*(1+H80*H81)*(1-H77*H78)*H82*H52,0)</f>
        <v>21</v>
      </c>
      <c r="I83" s="13"/>
      <c r="J83" s="11" t="s">
        <v>55</v>
      </c>
      <c r="K83" s="15">
        <f ca="1">ROUND(K75*(1+K80*K81)*(1-K77*K78)*K82*K52,0)</f>
        <v>31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52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48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29</v>
      </c>
      <c r="C86" s="10"/>
      <c r="D86" s="8" t="s">
        <v>74</v>
      </c>
      <c r="E86" s="9">
        <f ca="1">E83</f>
        <v>19</v>
      </c>
      <c r="F86" s="10"/>
      <c r="G86" s="8" t="s">
        <v>75</v>
      </c>
      <c r="H86" s="9">
        <f ca="1">H83</f>
        <v>21</v>
      </c>
      <c r="I86" s="10"/>
      <c r="J86" s="8" t="s">
        <v>76</v>
      </c>
      <c r="K86" s="9">
        <f ca="1">K83</f>
        <v>31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139</v>
      </c>
      <c r="F87" s="13"/>
      <c r="G87" s="11" t="s">
        <v>65</v>
      </c>
      <c r="H87" s="12">
        <f ca="1">MAX(0,H47-H85*K85)</f>
        <v>143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0.57916666666666672</v>
      </c>
      <c r="F88" s="32"/>
      <c r="G88" s="30" t="s">
        <v>66</v>
      </c>
      <c r="H88" s="31">
        <f ca="1">H87/H59</f>
        <v>0.59583333333333333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0.5" outlineLevel="2" x14ac:dyDescent="0.15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outlineLevel="2" x14ac:dyDescent="0.15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outlineLevel="2" x14ac:dyDescent="0.15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outlineLevel="2" x14ac:dyDescent="0.15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outlineLevel="2" x14ac:dyDescent="0.15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outlineLevel="2" x14ac:dyDescent="0.15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" outlineLevel="2" x14ac:dyDescent="0.15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" outlineLevel="2" x14ac:dyDescent="0.15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" outlineLevel="2" x14ac:dyDescent="0.15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" outlineLevel="2" x14ac:dyDescent="0.15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" outlineLevel="2" x14ac:dyDescent="0.15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" outlineLevel="2" x14ac:dyDescent="0.15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" outlineLevel="2" x14ac:dyDescent="0.15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" outlineLevel="2" x14ac:dyDescent="0.15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" outlineLevel="2" x14ac:dyDescent="0.15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" outlineLevel="2" x14ac:dyDescent="0.15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" outlineLevel="2" x14ac:dyDescent="0.15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" outlineLevel="2" x14ac:dyDescent="0.15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" outlineLevel="2" x14ac:dyDescent="0.15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outlineLevel="2" x14ac:dyDescent="0.15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outlineLevel="2" x14ac:dyDescent="0.15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outlineLevel="2" x14ac:dyDescent="0.15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outlineLevel="2" x14ac:dyDescent="0.15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outlineLevel="2" x14ac:dyDescent="0.15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outlineLevel="2" x14ac:dyDescent="0.15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outlineLevel="2" x14ac:dyDescent="0.15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outlineLevel="2" x14ac:dyDescent="0.15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outlineLevel="2" x14ac:dyDescent="0.15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outlineLevel="2" x14ac:dyDescent="0.15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outlineLevel="2" x14ac:dyDescent="0.15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outlineLevel="2" x14ac:dyDescent="0.15">
      <c r="A122" s="11" t="s">
        <v>54</v>
      </c>
      <c r="B122" s="29">
        <f ca="1">RAND()*0.1+0.95</f>
        <v>1.0440415710084707</v>
      </c>
      <c r="C122" s="13"/>
      <c r="D122" s="11" t="s">
        <v>54</v>
      </c>
      <c r="E122" s="29">
        <f ca="1">RAND()*0.1+0.95</f>
        <v>1.0255953578610812</v>
      </c>
      <c r="F122" s="13"/>
      <c r="G122" s="11" t="s">
        <v>54</v>
      </c>
      <c r="H122" s="29">
        <f ca="1">RAND()*0.1+0.95</f>
        <v>0.96662240898012619</v>
      </c>
      <c r="I122" s="13"/>
      <c r="J122" s="11" t="s">
        <v>54</v>
      </c>
      <c r="K122" s="29">
        <f ca="1">RAND()*0.1+0.95</f>
        <v>1.04913167827465</v>
      </c>
      <c r="L122" s="13"/>
    </row>
    <row r="123" spans="1:12" outlineLevel="2" x14ac:dyDescent="0.15">
      <c r="A123" s="11" t="s">
        <v>55</v>
      </c>
      <c r="B123" s="15">
        <f ca="1">ROUND(B115*(1+B120*B121)*(1-B117*B118)*B122*B92,0)</f>
        <v>31</v>
      </c>
      <c r="C123" s="13"/>
      <c r="D123" s="11" t="s">
        <v>55</v>
      </c>
      <c r="E123" s="15">
        <f ca="1">ROUND(E115*(1+E120*E121)*(1-E117*E118)*E122*E92,0)</f>
        <v>21</v>
      </c>
      <c r="F123" s="13"/>
      <c r="G123" s="11" t="s">
        <v>55</v>
      </c>
      <c r="H123" s="15">
        <f ca="1">ROUND(H115*(1+H120*H121)*(1-H117*H118)*H122*H92,0)</f>
        <v>19</v>
      </c>
      <c r="I123" s="13"/>
      <c r="J123" s="11" t="s">
        <v>55</v>
      </c>
      <c r="K123" s="15">
        <f ca="1">ROUND(K115*(1+K120*K121)*(1-K117*K118)*K122*K92,0)</f>
        <v>31</v>
      </c>
      <c r="L123" s="13"/>
    </row>
    <row r="124" spans="1:12" s="36" customFormat="1" outlineLevel="2" x14ac:dyDescent="0.15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outlineLevel="2" thickBot="1" x14ac:dyDescent="0.2">
      <c r="A125" s="11" t="s">
        <v>56</v>
      </c>
      <c r="B125" s="12">
        <f ca="1">H123+K123</f>
        <v>50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52</v>
      </c>
      <c r="I125" s="13"/>
      <c r="J125" s="11" t="s">
        <v>61</v>
      </c>
      <c r="K125" s="12">
        <f ca="1">H92</f>
        <v>1</v>
      </c>
      <c r="L125" s="13"/>
    </row>
    <row r="126" spans="1:12" outlineLevel="1" x14ac:dyDescent="0.15">
      <c r="A126" s="8" t="s">
        <v>73</v>
      </c>
      <c r="B126" s="9">
        <f ca="1">B123</f>
        <v>31</v>
      </c>
      <c r="C126" s="10"/>
      <c r="D126" s="8" t="s">
        <v>74</v>
      </c>
      <c r="E126" s="9">
        <f ca="1">E123</f>
        <v>21</v>
      </c>
      <c r="F126" s="10"/>
      <c r="G126" s="8" t="s">
        <v>75</v>
      </c>
      <c r="H126" s="9">
        <f ca="1">H123</f>
        <v>19</v>
      </c>
      <c r="I126" s="10"/>
      <c r="J126" s="8" t="s">
        <v>76</v>
      </c>
      <c r="K126" s="9">
        <f ca="1">K123</f>
        <v>31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89</v>
      </c>
      <c r="F127" s="13"/>
      <c r="G127" s="11" t="s">
        <v>65</v>
      </c>
      <c r="H127" s="12">
        <f ca="1">MAX(0,H87-H125*K125)</f>
        <v>91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0.37083333333333335</v>
      </c>
      <c r="F128" s="32"/>
      <c r="G128" s="30" t="s">
        <v>66</v>
      </c>
      <c r="H128" s="31">
        <f ca="1">H127/H99</f>
        <v>0.37916666666666665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1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0.97978775658050377</v>
      </c>
      <c r="C162" s="13"/>
      <c r="D162" s="11" t="s">
        <v>54</v>
      </c>
      <c r="E162" s="29">
        <f ca="1">RAND()*0.1+0.95</f>
        <v>1.0411925957329242</v>
      </c>
      <c r="F162" s="13"/>
      <c r="G162" s="11" t="s">
        <v>54</v>
      </c>
      <c r="H162" s="29">
        <f ca="1">RAND()*0.1+0.95</f>
        <v>1.0049687611059763</v>
      </c>
      <c r="I162" s="13"/>
      <c r="J162" s="11" t="s">
        <v>54</v>
      </c>
      <c r="K162" s="29">
        <f ca="1">RAND()*0.1+0.95</f>
        <v>0.99116040291947904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29</v>
      </c>
      <c r="C163" s="13"/>
      <c r="D163" s="11" t="s">
        <v>55</v>
      </c>
      <c r="E163" s="15">
        <f ca="1">ROUND(E155*(1+E160*E161)*(1-E157*E158)*E162*E132,0)</f>
        <v>21</v>
      </c>
      <c r="F163" s="13"/>
      <c r="G163" s="11" t="s">
        <v>55</v>
      </c>
      <c r="H163" s="15">
        <f ca="1">ROUND(H155*(1+H160*H161)*(1-H157*H158)*H162*H132,0)</f>
        <v>30</v>
      </c>
      <c r="I163" s="13"/>
      <c r="J163" s="11" t="s">
        <v>55</v>
      </c>
      <c r="K163" s="15">
        <f ca="1">ROUND(K155*(1+K160*K161)*(1-K157*K158)*K162*K132,0)</f>
        <v>30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60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50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29</v>
      </c>
      <c r="C166" s="10"/>
      <c r="D166" s="8" t="s">
        <v>74</v>
      </c>
      <c r="E166" s="9">
        <f ca="1">E163</f>
        <v>21</v>
      </c>
      <c r="F166" s="10"/>
      <c r="G166" s="8" t="s">
        <v>75</v>
      </c>
      <c r="H166" s="9">
        <f ca="1">H163</f>
        <v>30</v>
      </c>
      <c r="I166" s="10"/>
      <c r="J166" s="8" t="s">
        <v>76</v>
      </c>
      <c r="K166" s="9">
        <f ca="1">K163</f>
        <v>30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29</v>
      </c>
      <c r="F167" s="13"/>
      <c r="G167" s="11" t="s">
        <v>65</v>
      </c>
      <c r="H167" s="12">
        <f ca="1">MAX(0,H127-H165*K165)</f>
        <v>41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0.12083333333333333</v>
      </c>
      <c r="F168" s="32"/>
      <c r="G168" s="30" t="s">
        <v>66</v>
      </c>
      <c r="H168" s="31">
        <f ca="1">H167/H139</f>
        <v>0.17083333333333334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1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0.95004906035100112</v>
      </c>
      <c r="C202" s="13"/>
      <c r="D202" s="11" t="s">
        <v>54</v>
      </c>
      <c r="E202" s="29">
        <f ca="1">RAND()*0.1+0.95</f>
        <v>1.0184434025294933</v>
      </c>
      <c r="F202" s="13"/>
      <c r="G202" s="11" t="s">
        <v>54</v>
      </c>
      <c r="H202" s="29">
        <f ca="1">RAND()*0.1+0.95</f>
        <v>1.007805180073396</v>
      </c>
      <c r="I202" s="13"/>
      <c r="J202" s="11" t="s">
        <v>54</v>
      </c>
      <c r="K202" s="29">
        <f ca="1">RAND()*0.1+0.95</f>
        <v>1.0054968737602716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29</v>
      </c>
      <c r="C203" s="13"/>
      <c r="D203" s="11" t="s">
        <v>55</v>
      </c>
      <c r="E203" s="15">
        <f ca="1">ROUND(E195*(1+E200*E201)*(1-E197*E198)*E202*E172,0)</f>
        <v>20</v>
      </c>
      <c r="F203" s="13"/>
      <c r="G203" s="11" t="s">
        <v>55</v>
      </c>
      <c r="H203" s="15">
        <f ca="1">ROUND(H195*(1+H200*H201)*(1-H197*H198)*H202*H172,0)</f>
        <v>20</v>
      </c>
      <c r="I203" s="13"/>
      <c r="J203" s="11" t="s">
        <v>55</v>
      </c>
      <c r="K203" s="15">
        <f ca="1">ROUND(K195*(1+K200*K201)*(1-K197*K198)*K202*K172,0)</f>
        <v>45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65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49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29</v>
      </c>
      <c r="C206" s="10"/>
      <c r="D206" s="8" t="s">
        <v>74</v>
      </c>
      <c r="E206" s="9">
        <f ca="1">E203</f>
        <v>20</v>
      </c>
      <c r="F206" s="10"/>
      <c r="G206" s="8" t="s">
        <v>75</v>
      </c>
      <c r="H206" s="9">
        <f ca="1">H203</f>
        <v>20</v>
      </c>
      <c r="I206" s="10"/>
      <c r="J206" s="8" t="s">
        <v>76</v>
      </c>
      <c r="K206" s="9">
        <f ca="1">K203</f>
        <v>45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0.98034925152446439</v>
      </c>
      <c r="C242" s="13"/>
      <c r="D242" s="11" t="s">
        <v>54</v>
      </c>
      <c r="E242" s="29">
        <f ca="1">RAND()*0.1+0.95</f>
        <v>1.04527156641033</v>
      </c>
      <c r="F242" s="13"/>
      <c r="G242" s="11" t="s">
        <v>54</v>
      </c>
      <c r="H242" s="29">
        <f ca="1">RAND()*0.1+0.95</f>
        <v>1.0160394219191691</v>
      </c>
      <c r="I242" s="13"/>
      <c r="J242" s="11" t="s">
        <v>54</v>
      </c>
      <c r="K242" s="29">
        <f ca="1">RAND()*0.1+0.95</f>
        <v>0.98725995616748841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29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30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30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29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29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30</v>
      </c>
      <c r="L246" s="10"/>
    </row>
    <row r="247" spans="1:12" outlineLevel="1" x14ac:dyDescent="0.15">
      <c r="A247" s="11" t="s">
        <v>62</v>
      </c>
      <c r="B247" s="12">
        <f ca="1">MAX(B207-(1-E245)*B245,0)</f>
        <v>130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131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0.8125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0.81874999999999998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1.0420458755984476</v>
      </c>
      <c r="C282" s="13"/>
      <c r="D282" s="11" t="s">
        <v>54</v>
      </c>
      <c r="E282" s="29">
        <f ca="1">RAND()*0.1+0.95</f>
        <v>0.96892759268336637</v>
      </c>
      <c r="F282" s="13"/>
      <c r="G282" s="11" t="s">
        <v>54</v>
      </c>
      <c r="H282" s="29">
        <f ca="1">RAND()*0.1+0.95</f>
        <v>1.0000260820907994</v>
      </c>
      <c r="I282" s="13"/>
      <c r="J282" s="11" t="s">
        <v>54</v>
      </c>
      <c r="K282" s="29">
        <f ca="1">RAND()*0.1+0.95</f>
        <v>0.99469085441346317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31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30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30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31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31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30</v>
      </c>
      <c r="L286" s="10"/>
    </row>
    <row r="287" spans="1:12" outlineLevel="1" x14ac:dyDescent="0.15">
      <c r="A287" s="11" t="s">
        <v>62</v>
      </c>
      <c r="B287" s="12">
        <f ca="1">MAX(B247-(1-E285)*B285,0)</f>
        <v>100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100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0.625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0.625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1.0094319043507531</v>
      </c>
      <c r="C322" s="13"/>
      <c r="D322" s="11" t="s">
        <v>54</v>
      </c>
      <c r="E322" s="29">
        <f ca="1">RAND()*0.1+0.95</f>
        <v>0.99420831323894876</v>
      </c>
      <c r="F322" s="13"/>
      <c r="G322" s="11" t="s">
        <v>54</v>
      </c>
      <c r="H322" s="29">
        <f ca="1">RAND()*0.1+0.95</f>
        <v>1.0250594565773736</v>
      </c>
      <c r="I322" s="13"/>
      <c r="J322" s="11" t="s">
        <v>54</v>
      </c>
      <c r="K322" s="29">
        <f ca="1">RAND()*0.1+0.95</f>
        <v>0.95250360693006497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30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29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29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30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30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29</v>
      </c>
      <c r="L326" s="10"/>
    </row>
    <row r="327" spans="1:12" outlineLevel="1" x14ac:dyDescent="0.15">
      <c r="A327" s="11" t="s">
        <v>62</v>
      </c>
      <c r="B327" s="12">
        <f ca="1">MAX(B287-(1-E325)*B325,0)</f>
        <v>71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70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0.44374999999999998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0.4375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0.98822117210486704</v>
      </c>
      <c r="C362" s="13"/>
      <c r="D362" s="11" t="s">
        <v>54</v>
      </c>
      <c r="E362" s="29">
        <f ca="1">RAND()*0.1+0.95</f>
        <v>1.0032637146248775</v>
      </c>
      <c r="F362" s="13"/>
      <c r="G362" s="11" t="s">
        <v>54</v>
      </c>
      <c r="H362" s="29">
        <f ca="1">RAND()*0.1+0.95</f>
        <v>1.0351369659293113</v>
      </c>
      <c r="I362" s="13"/>
      <c r="J362" s="11" t="s">
        <v>54</v>
      </c>
      <c r="K362" s="29">
        <f ca="1">RAND()*0.1+0.95</f>
        <v>1.0454062496793859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30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31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31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30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30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31</v>
      </c>
      <c r="L366" s="10"/>
    </row>
    <row r="367" spans="1:12" outlineLevel="1" x14ac:dyDescent="0.15">
      <c r="A367" s="11" t="s">
        <v>62</v>
      </c>
      <c r="B367" s="12">
        <f ca="1">MAX(B327-(1-E365)*B365,0)</f>
        <v>40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40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0.25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0.25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1.0013052757181464</v>
      </c>
      <c r="C402" s="13"/>
      <c r="D402" s="11" t="s">
        <v>54</v>
      </c>
      <c r="E402" s="29">
        <f ca="1">RAND()*0.1+0.95</f>
        <v>0.99777451220675395</v>
      </c>
      <c r="F402" s="13"/>
      <c r="G402" s="11" t="s">
        <v>54</v>
      </c>
      <c r="H402" s="29">
        <f ca="1">RAND()*0.1+0.95</f>
        <v>1.0355515120047492</v>
      </c>
      <c r="I402" s="13"/>
      <c r="J402" s="11" t="s">
        <v>54</v>
      </c>
      <c r="K402" s="29">
        <f ca="1">RAND()*0.1+0.95</f>
        <v>1.0286194777072688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30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31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31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30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30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31</v>
      </c>
      <c r="L406" s="10"/>
    </row>
    <row r="407" spans="1:12" outlineLevel="1" x14ac:dyDescent="0.15">
      <c r="A407" s="11" t="s">
        <v>62</v>
      </c>
      <c r="B407" s="12">
        <f ca="1">MAX(B367-(1-E405)*B405,0)</f>
        <v>9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10</v>
      </c>
      <c r="L407" s="13"/>
    </row>
    <row r="408" spans="1:12" ht="14.25" outlineLevel="1" thickBot="1" x14ac:dyDescent="0.2">
      <c r="A408" s="30" t="s">
        <v>63</v>
      </c>
      <c r="B408" s="31">
        <f ca="1">B407/B379</f>
        <v>5.6250000000000001E-2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6.25E-2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0.98922932853630441</v>
      </c>
      <c r="C442" s="13"/>
      <c r="D442" s="11" t="s">
        <v>54</v>
      </c>
      <c r="E442" s="29">
        <f ca="1">RAND()*0.1+0.95</f>
        <v>0.96723090792441957</v>
      </c>
      <c r="F442" s="13"/>
      <c r="G442" s="11" t="s">
        <v>54</v>
      </c>
      <c r="H442" s="29">
        <f ca="1">RAND()*0.1+0.95</f>
        <v>1.015597604392446</v>
      </c>
      <c r="I442" s="13"/>
      <c r="J442" s="11" t="s">
        <v>54</v>
      </c>
      <c r="K442" s="29">
        <f ca="1">RAND()*0.1+0.95</f>
        <v>0.95278152819280248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30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29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29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30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30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29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1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1.0357012026498775</v>
      </c>
      <c r="C482" s="13"/>
      <c r="D482" s="11" t="s">
        <v>54</v>
      </c>
      <c r="E482" s="29">
        <f ca="1">RAND()*0.1+0.95</f>
        <v>0.97533005590948108</v>
      </c>
      <c r="F482" s="13"/>
      <c r="G482" s="11" t="s">
        <v>54</v>
      </c>
      <c r="H482" s="29">
        <f ca="1">RAND()*0.1+0.95</f>
        <v>1.046961972805557</v>
      </c>
      <c r="I482" s="13"/>
      <c r="J482" s="11" t="s">
        <v>54</v>
      </c>
      <c r="K482" s="29">
        <f ca="1">RAND()*0.1+0.95</f>
        <v>0.97469824304999575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1.0314190493089033</v>
      </c>
      <c r="C522" s="13"/>
      <c r="D522" s="11" t="s">
        <v>54</v>
      </c>
      <c r="E522" s="29">
        <f ca="1">RAND()*0.1+0.95</f>
        <v>0.99839100761893196</v>
      </c>
      <c r="F522" s="13"/>
      <c r="G522" s="11" t="s">
        <v>54</v>
      </c>
      <c r="H522" s="29">
        <f ca="1">RAND()*0.1+0.95</f>
        <v>1.0461254842244432</v>
      </c>
      <c r="I522" s="13"/>
      <c r="J522" s="11" t="s">
        <v>54</v>
      </c>
      <c r="K522" s="29">
        <f ca="1">RAND()*0.1+0.95</f>
        <v>1.0238453936134759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1.0116978465677664</v>
      </c>
      <c r="C562" s="13"/>
      <c r="D562" s="11" t="s">
        <v>54</v>
      </c>
      <c r="E562" s="29">
        <f ca="1">RAND()*0.1+0.95</f>
        <v>1.0379044270113553</v>
      </c>
      <c r="F562" s="13"/>
      <c r="G562" s="11" t="s">
        <v>54</v>
      </c>
      <c r="H562" s="29">
        <f ca="1">RAND()*0.1+0.95</f>
        <v>1.0357260636764181</v>
      </c>
      <c r="I562" s="13"/>
      <c r="J562" s="11" t="s">
        <v>54</v>
      </c>
      <c r="K562" s="29">
        <f ca="1">RAND()*0.1+0.95</f>
        <v>1.0063772197791723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1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1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1.0376747218045819</v>
      </c>
      <c r="C602" s="13"/>
      <c r="D602" s="11" t="s">
        <v>54</v>
      </c>
      <c r="E602" s="29">
        <f ca="1">RAND()*0.1+0.95</f>
        <v>0.98684951837983759</v>
      </c>
      <c r="F602" s="13"/>
      <c r="G602" s="11" t="s">
        <v>54</v>
      </c>
      <c r="H602" s="29">
        <f ca="1">RAND()*0.1+0.95</f>
        <v>1.0361796057549693</v>
      </c>
      <c r="I602" s="13"/>
      <c r="J602" s="11" t="s">
        <v>54</v>
      </c>
      <c r="K602" s="29">
        <f ca="1">RAND()*0.1+0.95</f>
        <v>1.037823286546832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0.96643263164996063</v>
      </c>
      <c r="C642" s="13"/>
      <c r="D642" s="11" t="s">
        <v>54</v>
      </c>
      <c r="E642" s="29">
        <f ca="1">RAND()*0.1+0.95</f>
        <v>1.0417076717789642</v>
      </c>
      <c r="F642" s="13"/>
      <c r="G642" s="11" t="s">
        <v>54</v>
      </c>
      <c r="H642" s="29">
        <f ca="1">RAND()*0.1+0.95</f>
        <v>0.95895838873419437</v>
      </c>
      <c r="I642" s="13"/>
      <c r="J642" s="11" t="s">
        <v>54</v>
      </c>
      <c r="K642" s="29">
        <f ca="1">RAND()*0.1+0.95</f>
        <v>0.99023103989136418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0.97287071208415576</v>
      </c>
      <c r="C682" s="13"/>
      <c r="D682" s="11" t="s">
        <v>54</v>
      </c>
      <c r="E682" s="29">
        <f ca="1">RAND()*0.1+0.95</f>
        <v>0.9974255441570441</v>
      </c>
      <c r="F682" s="13"/>
      <c r="G682" s="11" t="s">
        <v>54</v>
      </c>
      <c r="H682" s="29">
        <f ca="1">RAND()*0.1+0.95</f>
        <v>0.97570803947823503</v>
      </c>
      <c r="I682" s="13"/>
      <c r="J682" s="11" t="s">
        <v>54</v>
      </c>
      <c r="K682" s="29">
        <f ca="1">RAND()*0.1+0.95</f>
        <v>0.96145194999624606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1.0425485515200565</v>
      </c>
      <c r="C722" s="13"/>
      <c r="D722" s="11" t="s">
        <v>54</v>
      </c>
      <c r="E722" s="29">
        <f ca="1">RAND()*0.1+0.95</f>
        <v>1.0493591766632371</v>
      </c>
      <c r="F722" s="13"/>
      <c r="G722" s="11" t="s">
        <v>54</v>
      </c>
      <c r="H722" s="29">
        <f ca="1">RAND()*0.1+0.95</f>
        <v>0.97885303509795984</v>
      </c>
      <c r="I722" s="13"/>
      <c r="J722" s="11" t="s">
        <v>54</v>
      </c>
      <c r="K722" s="29">
        <f ca="1">RAND()*0.1+0.95</f>
        <v>0.98626419259347409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1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0.98013630485070691</v>
      </c>
      <c r="C762" s="13"/>
      <c r="D762" s="11" t="s">
        <v>54</v>
      </c>
      <c r="E762" s="29">
        <f ca="1">RAND()*0.1+0.95</f>
        <v>1.0273463393836835</v>
      </c>
      <c r="F762" s="13"/>
      <c r="G762" s="11" t="s">
        <v>54</v>
      </c>
      <c r="H762" s="29">
        <f ca="1">RAND()*0.1+0.95</f>
        <v>0.97280291154917553</v>
      </c>
      <c r="I762" s="13"/>
      <c r="J762" s="11" t="s">
        <v>54</v>
      </c>
      <c r="K762" s="29">
        <f ca="1">RAND()*0.1+0.95</f>
        <v>1.0329021825974276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1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1.0300822705957207</v>
      </c>
      <c r="C802" s="13"/>
      <c r="D802" s="11" t="s">
        <v>54</v>
      </c>
      <c r="E802" s="29">
        <f ca="1">RAND()*0.1+0.95</f>
        <v>0.9941751661069046</v>
      </c>
      <c r="F802" s="13"/>
      <c r="G802" s="11" t="s">
        <v>54</v>
      </c>
      <c r="H802" s="29">
        <f ca="1">RAND()*0.1+0.95</f>
        <v>0.9517042996475068</v>
      </c>
      <c r="I802" s="13"/>
      <c r="J802" s="11" t="s">
        <v>54</v>
      </c>
      <c r="K802" s="29">
        <f ca="1">RAND()*0.1+0.95</f>
        <v>0.95658798525890942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0.98337112652867698</v>
      </c>
      <c r="C842" s="13"/>
      <c r="D842" s="11" t="s">
        <v>54</v>
      </c>
      <c r="E842" s="29">
        <f ca="1">RAND()*0.1+0.95</f>
        <v>1.0380399911850695</v>
      </c>
      <c r="F842" s="13"/>
      <c r="G842" s="11" t="s">
        <v>54</v>
      </c>
      <c r="H842" s="29">
        <f ca="1">RAND()*0.1+0.95</f>
        <v>0.98588255836865613</v>
      </c>
      <c r="I842" s="13"/>
      <c r="J842" s="11" t="s">
        <v>54</v>
      </c>
      <c r="K842" s="29">
        <f ca="1">RAND()*0.1+0.95</f>
        <v>0.9768133992499195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1.0322553255635709</v>
      </c>
      <c r="C882" s="13"/>
      <c r="D882" s="11" t="s">
        <v>54</v>
      </c>
      <c r="E882" s="29">
        <f ca="1">RAND()*0.1+0.95</f>
        <v>1.0058018396376078</v>
      </c>
      <c r="F882" s="13"/>
      <c r="G882" s="11" t="s">
        <v>54</v>
      </c>
      <c r="H882" s="29">
        <f ca="1">RAND()*0.1+0.95</f>
        <v>0.98920603020250986</v>
      </c>
      <c r="I882" s="13"/>
      <c r="J882" s="11" t="s">
        <v>54</v>
      </c>
      <c r="K882" s="29">
        <f ca="1">RAND()*0.1+0.95</f>
        <v>0.99400684293541708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1.0095424552612973</v>
      </c>
      <c r="C922" s="13"/>
      <c r="D922" s="11" t="s">
        <v>54</v>
      </c>
      <c r="E922" s="29">
        <f ca="1">RAND()*0.1+0.95</f>
        <v>1.0437037315403073</v>
      </c>
      <c r="F922" s="13"/>
      <c r="G922" s="11" t="s">
        <v>54</v>
      </c>
      <c r="H922" s="29">
        <f ca="1">RAND()*0.1+0.95</f>
        <v>0.97235882869357981</v>
      </c>
      <c r="I922" s="13"/>
      <c r="J922" s="11" t="s">
        <v>54</v>
      </c>
      <c r="K922" s="29">
        <f ca="1">RAND()*0.1+0.95</f>
        <v>1.0409481609309823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0.95201111844972353</v>
      </c>
      <c r="C962" s="13"/>
      <c r="D962" s="11" t="s">
        <v>54</v>
      </c>
      <c r="E962" s="29">
        <f ca="1">RAND()*0.1+0.95</f>
        <v>1.0106865689424491</v>
      </c>
      <c r="F962" s="13"/>
      <c r="G962" s="11" t="s">
        <v>54</v>
      </c>
      <c r="H962" s="29">
        <f ca="1">RAND()*0.1+0.95</f>
        <v>0.98822292150719115</v>
      </c>
      <c r="I962" s="13"/>
      <c r="J962" s="11" t="s">
        <v>54</v>
      </c>
      <c r="K962" s="29">
        <f ca="1">RAND()*0.1+0.95</f>
        <v>1.0430856994486217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1.0206593397887676</v>
      </c>
      <c r="C1002" s="13"/>
      <c r="D1002" s="11" t="s">
        <v>54</v>
      </c>
      <c r="E1002" s="29">
        <f ca="1">RAND()*0.1+0.95</f>
        <v>1.0173676228523887</v>
      </c>
      <c r="F1002" s="13"/>
      <c r="G1002" s="11" t="s">
        <v>54</v>
      </c>
      <c r="H1002" s="29">
        <f ca="1">RAND()*0.1+0.95</f>
        <v>0.96512475874525716</v>
      </c>
      <c r="I1002" s="13"/>
      <c r="J1002" s="11" t="s">
        <v>54</v>
      </c>
      <c r="K1002" s="29">
        <f ca="1">RAND()*0.1+0.95</f>
        <v>1.046246153897737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1.0292449000537316</v>
      </c>
      <c r="C1042" s="13"/>
      <c r="D1042" s="11" t="s">
        <v>54</v>
      </c>
      <c r="E1042" s="29">
        <f ca="1">RAND()*0.1+0.95</f>
        <v>1.0121968043190501</v>
      </c>
      <c r="F1042" s="13"/>
      <c r="G1042" s="11" t="s">
        <v>54</v>
      </c>
      <c r="H1042" s="29">
        <f ca="1">RAND()*0.1+0.95</f>
        <v>0.97944890857016487</v>
      </c>
      <c r="I1042" s="13"/>
      <c r="J1042" s="11" t="s">
        <v>54</v>
      </c>
      <c r="K1042" s="29">
        <f ca="1">RAND()*0.1+0.95</f>
        <v>0.99127725627065244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1.0390156722455588</v>
      </c>
      <c r="C1082" s="13"/>
      <c r="D1082" s="11" t="s">
        <v>54</v>
      </c>
      <c r="E1082" s="29">
        <f ca="1">RAND()*0.1+0.95</f>
        <v>0.95887646973008245</v>
      </c>
      <c r="F1082" s="13"/>
      <c r="G1082" s="11" t="s">
        <v>54</v>
      </c>
      <c r="H1082" s="29">
        <f ca="1">RAND()*0.1+0.95</f>
        <v>1.015798978125839</v>
      </c>
      <c r="I1082" s="13"/>
      <c r="J1082" s="11" t="s">
        <v>54</v>
      </c>
      <c r="K1082" s="29">
        <f ca="1">RAND()*0.1+0.95</f>
        <v>1.0387200949290021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1.0021417287142826</v>
      </c>
      <c r="C1122" s="13"/>
      <c r="D1122" s="11" t="s">
        <v>54</v>
      </c>
      <c r="E1122" s="29">
        <f ca="1">RAND()*0.1+0.95</f>
        <v>1.0009156446175966</v>
      </c>
      <c r="F1122" s="13"/>
      <c r="G1122" s="11" t="s">
        <v>54</v>
      </c>
      <c r="H1122" s="29">
        <f ca="1">RAND()*0.1+0.95</f>
        <v>1.0039455133593249</v>
      </c>
      <c r="I1122" s="13"/>
      <c r="J1122" s="11" t="s">
        <v>54</v>
      </c>
      <c r="K1122" s="29">
        <f ca="1">RAND()*0.1+0.95</f>
        <v>0.98991210724774337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1.0039771381213325</v>
      </c>
      <c r="C1162" s="13"/>
      <c r="D1162" s="11" t="s">
        <v>54</v>
      </c>
      <c r="E1162" s="29">
        <f ca="1">RAND()*0.1+0.95</f>
        <v>0.9514836633384649</v>
      </c>
      <c r="F1162" s="13"/>
      <c r="G1162" s="11" t="s">
        <v>54</v>
      </c>
      <c r="H1162" s="29">
        <f ca="1">RAND()*0.1+0.95</f>
        <v>1.0265382714836655</v>
      </c>
      <c r="I1162" s="13"/>
      <c r="J1162" s="11" t="s">
        <v>54</v>
      </c>
      <c r="K1162" s="29">
        <f ca="1">RAND()*0.1+0.95</f>
        <v>1.0258823641963146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1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1.0238210858869512</v>
      </c>
      <c r="C1202" s="13"/>
      <c r="D1202" s="11" t="s">
        <v>54</v>
      </c>
      <c r="E1202" s="29">
        <f ca="1">RAND()*0.1+0.95</f>
        <v>0.95001148411104486</v>
      </c>
      <c r="F1202" s="13"/>
      <c r="G1202" s="11" t="s">
        <v>54</v>
      </c>
      <c r="H1202" s="29">
        <f ca="1">RAND()*0.1+0.95</f>
        <v>0.96684071555262174</v>
      </c>
      <c r="I1202" s="13"/>
      <c r="J1202" s="11" t="s">
        <v>54</v>
      </c>
      <c r="K1202" s="29">
        <f ca="1">RAND()*0.1+0.95</f>
        <v>0.95347388875398109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3:G3"/>
    <mergeCell ref="F4:G4"/>
    <mergeCell ref="F2:G2"/>
  </mergeCells>
  <phoneticPr fontId="25" type="noConversion"/>
  <conditionalFormatting sqref="E48">
    <cfRule type="dataBar" priority="12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{2EA74B2E-FF73-4B1F-98BB-2054428F66FE}</x14:id>
        </ext>
      </extLst>
    </cfRule>
    <cfRule type="dataBar" priority="12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{99DF9BF4-6F46-40BE-9380-0978DAE1B19B}</x14:id>
        </ext>
      </extLst>
    </cfRule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{BC222FF3-BD46-4EF4-AC94-D1E54FCAF0EE}</x14:id>
        </ext>
      </extLst>
    </cfRule>
  </conditionalFormatting>
  <conditionalFormatting sqref="B48">
    <cfRule type="dataBar" priority="12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{3AE66E59-402C-45BD-B5E2-D169E6232489}</x14:id>
        </ext>
      </extLst>
    </cfRule>
    <cfRule type="dataBar" priority="12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{E99E9130-DA80-46FB-896E-C45B8C83E9D6}</x14:id>
        </ext>
      </extLst>
    </cfRule>
    <cfRule type="dataBar" priority="1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{0427ECFC-B687-4DCA-896B-32A661084C9B}</x14:id>
        </ext>
      </extLst>
    </cfRule>
  </conditionalFormatting>
  <conditionalFormatting sqref="H48">
    <cfRule type="dataBar" priority="12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{28830E4E-8B62-4B92-BE40-35A921131644}</x14:id>
        </ext>
      </extLst>
    </cfRule>
    <cfRule type="dataBar" priority="12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{0E9F000A-F06C-4C81-936B-C51C90CC84E5}</x14:id>
        </ext>
      </extLst>
    </cfRule>
    <cfRule type="dataBar" priority="1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{F034876E-399C-449F-8221-EF9D856BF9AD}</x14:id>
        </ext>
      </extLst>
    </cfRule>
  </conditionalFormatting>
  <conditionalFormatting sqref="K48">
    <cfRule type="dataBar" priority="12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{14E66C0F-ED0A-44EC-8374-E5CCC805FA11}</x14:id>
        </ext>
      </extLst>
    </cfRule>
    <cfRule type="dataBar" priority="12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{2F5CE105-FD2C-4FBD-8E29-C4794DDC6702}</x14:id>
        </ext>
      </extLst>
    </cfRule>
    <cfRule type="dataBar" priority="1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{3A08CD1F-4B8D-40E8-8393-F91B3771E84C}</x14:id>
        </ext>
      </extLst>
    </cfRule>
  </conditionalFormatting>
  <conditionalFormatting sqref="B8">
    <cfRule type="dataBar" priority="12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{AD20C41D-00C9-412D-94F0-5E0311A28E70}</x14:id>
        </ext>
      </extLst>
    </cfRule>
    <cfRule type="dataBar" priority="12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{988BAE0B-6D1E-4057-9D90-253AA8CC44FC}</x14:id>
        </ext>
      </extLst>
    </cfRule>
    <cfRule type="dataBar" priority="1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{7B702079-9AA8-488E-9B77-69E5B0876691}</x14:id>
        </ext>
      </extLst>
    </cfRule>
  </conditionalFormatting>
  <conditionalFormatting sqref="E8">
    <cfRule type="dataBar" priority="12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{8993436B-879A-4990-9BF6-B22D743267EE}</x14:id>
        </ext>
      </extLst>
    </cfRule>
    <cfRule type="dataBar" priority="12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{09DE7E0C-F354-4AB5-BEFA-04C274ED73F5}</x14:id>
        </ext>
      </extLst>
    </cfRule>
    <cfRule type="dataBar" priority="1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{53A585EE-110D-4303-AB9B-49E597B73AEB}</x14:id>
        </ext>
      </extLst>
    </cfRule>
  </conditionalFormatting>
  <conditionalFormatting sqref="H8">
    <cfRule type="dataBar" priority="12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{A991A4D1-A1C3-4D27-8AAD-7D9A55BE101F}</x14:id>
        </ext>
      </extLst>
    </cfRule>
    <cfRule type="dataBar" priority="12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{38903A17-18FC-43CE-B47C-9254A8A93BB0}</x14:id>
        </ext>
      </extLst>
    </cfRule>
    <cfRule type="dataBar" priority="1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{9EB42970-A1B7-4EA0-9D32-B31FE600B0E8}</x14:id>
        </ext>
      </extLst>
    </cfRule>
  </conditionalFormatting>
  <conditionalFormatting sqref="K8">
    <cfRule type="dataBar" priority="12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{61641CA3-D756-4E0F-9FD9-7CFADDE1A033}</x14:id>
        </ext>
      </extLst>
    </cfRule>
    <cfRule type="dataBar" priority="12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{C5CF9BED-3594-4B9C-A6BA-760C55D35132}</x14:id>
        </ext>
      </extLst>
    </cfRule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{3ED81F3F-D905-436D-A29F-822D221BFB57}</x14:id>
        </ext>
      </extLst>
    </cfRule>
  </conditionalFormatting>
  <conditionalFormatting sqref="B3">
    <cfRule type="dataBar" priority="8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{B9EA80BC-2E17-4008-8C0C-7B18529770B4}</x14:id>
        </ext>
      </extLst>
    </cfRule>
    <cfRule type="dataBar" priority="8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{4DE45AFB-FC33-4976-BE1D-9E5F087D5DE8}</x14:id>
        </ext>
      </extLst>
    </cfRule>
    <cfRule type="dataBar" priority="8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{98801794-2946-41E1-AB1B-F689CA82F94C}</x14:id>
        </ext>
      </extLst>
    </cfRule>
  </conditionalFormatting>
  <conditionalFormatting sqref="E3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{98F54157-CCF5-48ED-8571-7738171B12DD}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{696BEEF3-F1D2-4455-8FF8-044B05518E01}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{5F505EFB-A3DE-414A-949B-48B5A449C726}</x14:id>
        </ext>
      </extLst>
    </cfRule>
  </conditionalFormatting>
  <conditionalFormatting sqref="H3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{3E2A5CDB-5C1C-4290-8CC8-463EB49615E6}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{156EA513-2555-4F2A-88C7-CAE1171854B1}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{EAAF5C39-985B-493C-8345-E6D715BA24FA}</x14:id>
        </ext>
      </extLst>
    </cfRule>
  </conditionalFormatting>
  <conditionalFormatting sqref="K3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{8E680E1B-E985-4A8F-9A8C-C6E48BDDD7C0}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{E86D28C1-078F-41BF-BD9D-3C454CD9B472}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{DC321C4E-2B60-444F-8AC4-069A2E2C41CA}</x14:id>
        </ext>
      </extLst>
    </cfRule>
  </conditionalFormatting>
  <conditionalFormatting sqref="E88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{FFACBA18-D99D-4594-8A8B-74FF94685D5C}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{53C405DF-5390-4E8E-92D0-DB8B32276DE4}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{8B65ABD1-61DE-4D81-A18D-F1EE91EBD48B}</x14:id>
        </ext>
      </extLst>
    </cfRule>
  </conditionalFormatting>
  <conditionalFormatting sqref="B88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{647C97F0-7E9A-479B-8233-174E9E5A420B}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{76E85A97-96C0-41B7-9BCC-980EAEAB62BD}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{955ED484-2FDB-4486-8306-363872821315}</x14:id>
        </ext>
      </extLst>
    </cfRule>
  </conditionalFormatting>
  <conditionalFormatting sqref="H88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{7E7FE460-91C0-450B-9A9E-9A2A3AB65C1E}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{D0922E0F-FCC9-40FD-95D2-8199546D3AA7}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{75A9BE10-2EEE-456A-8E1A-684A7F5B9B92}</x14:id>
        </ext>
      </extLst>
    </cfRule>
  </conditionalFormatting>
  <conditionalFormatting sqref="K88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{560040DB-187F-4A68-8FE5-7801CC4C6337}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{7A84960D-9D34-415C-9A3B-91CB10971CC2}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{E908D399-EAD9-4B4A-9497-0C465B4BE92F}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{B7EA6417-3076-4162-9E38-8612F391EC99}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{564D88FD-D657-41AC-B1BD-84873C3E0A42}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{07F54405-4724-4D91-9D84-1D520691D69F}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{3B8F9DE1-79EC-435B-BAA4-A07DE8527769}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{1ACD2506-DD1E-4620-9152-DC5D952BF4E6}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{1A2A95BB-7BC3-4650-88B9-4C40BFA52D5A}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{C2B114C0-45E0-42E2-B81A-1319AEC70340}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{4362F4A5-FBC6-4C7F-B131-7F755BB10711}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{6D116335-2789-4AE2-9708-1779168EC0A5}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{7B128B32-F37D-4E73-B045-2E98E747B736}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{32FB9327-A814-49A7-8CBB-90244E7A4896}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{39A33932-1E0C-4B90-A5E9-7D950831A76A}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{AFEC2B13-AC29-4337-B020-9310D57230FE}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{87FB8D14-2DFF-46B0-B068-2511519319B5}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{F4DF6146-6C68-400C-9ACC-3C12A8C64F6F}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{B5DE6EA2-28E8-435C-8DD6-C9338CA809F9}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{9DC21A4B-B810-4A4D-A9E8-86DF677B2651}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{BC9412A2-414A-4322-8AB3-F86FC94212BE}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{F30DE05F-48C4-4D8B-9D0A-DCA5CAFDAE39}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{EB944343-AB74-407F-90E1-9E22E1B64020}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{27C2F268-D3B5-49A2-97AA-CEE719606634}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{63DACED6-53CE-4350-9555-53C621882A47}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{000FECE6-E103-4FF4-A1DD-4E9FBAD25EB1}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{942F72FE-E34E-44E0-BE8A-495BA569E800}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{7E42C4C1-B2B5-4C48-99F6-68D0A7A3EAF1}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{7D169E0C-D6A6-4B6C-9F56-FE4075CCE8E0}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{3C8A09F5-32B0-428E-B21E-865946D40E4A}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{BF54D31F-5CFD-4B46-A93C-11E1C87CAD5C}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{C05DD987-FDA8-4717-8376-14F591842B6F}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{B98F1D4F-83F4-4109-9E41-A05D998F574E}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{D83B5A8F-079A-407B-A1CB-E261DB008921}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{144D05E8-6F96-4ACA-8D7F-93DDFD0338AB}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{70717DF5-242E-4D86-9FA9-372F7E43AEE5}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{A2A67F6B-8413-4549-A55F-9A2388703A78}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{DA716A3E-64BB-4BA0-B787-0EE91D3A9B1E}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{CBEA0A87-3959-4212-A5DA-BD0D99C86436}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{D1912386-D5A0-4049-8E40-7EC2DCCC8383}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{1419D8C2-E809-4857-9964-1C901EDAE08F}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{0A65B33E-1B77-41A7-8F4B-4F4AB80BDF48}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{4EF586F9-6DA2-4F16-A958-42AFFDBBFAC3}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{E31D6962-E695-4259-803E-1BEFAB6497D9}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{5BEFCC05-EDA3-4338-BA35-DC68E1957A94}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{A7A96A6C-1B1C-4AF3-B773-B1BE398AC4C9}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{F8005C59-6FF5-4561-87F9-44F50BBB39BC}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{359EDB7D-45BD-4718-BC8E-DCB619C0CAF9}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{1400C22D-88B5-46A1-924E-A39F2AD251C4}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{BF40CD44-3590-49FE-B6B8-A2933963CDEE}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{024DA437-85A3-4DB1-BFDE-25335CF8520A}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{54DEB2FA-35D6-4C5F-926A-49A71854A9C4}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{2721BC36-5A29-469A-A644-FBD6775AA528}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{DE17D31B-EE8B-4B5B-B24C-4E36A5FB0D35}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{A38301EE-7903-4A68-BD25-7DEAFB56DF12}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{B9D38008-317D-4211-82DD-816CCF782278}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{F0B49B49-AE96-42D2-ABD6-B8F7DE4F06BC}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{67BAB24B-4C97-4BAB-95B5-65665F0DDD16}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{280E3562-9EFD-4629-998A-2177ABDFC682}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{21EF32A5-0DE6-42C8-B2BA-7E67A75B4470}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{6372A1B6-773C-4DE3-A1C8-560DA39F9318}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{4785D6C4-1644-46F5-B6F6-AF0829997DD7}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{A942BD55-8B96-43DA-952F-3BAC9A52109A}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{BEAC3945-D608-43AC-B47B-970BFD6CFE28}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{4E232486-2526-4BD0-B748-EC40E99E1A18}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{1006CABA-C616-4EED-BE20-C448808FDAF5}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{74C61D75-DFFE-4A63-815D-52390F3EF366}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{3B8EB973-082C-4FAD-9F99-89E9D61DD34E}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{D61AD094-47FD-4847-B08D-D07FE9C0D8FE}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{2DBA2011-6B70-4990-9849-42B0A8457D11}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{7C23E05D-1DF1-42D5-A412-A0A4BE381A1B}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{983FA150-9FFB-461C-BC77-B6D6C6E3BFB5}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{42D37740-0901-43EA-AF7A-0804734FF1B7}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{89AEDE86-BA17-4FC5-8CF8-27E98E6405CC}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{362DF63C-CEA6-44FD-947C-76353B8A6E47}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{25E95CA3-B72F-4C3C-A49A-5FA525D2F99A}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{52A99938-13C4-4E3B-A157-B94E0442D89D}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{4F5C4446-7F03-4D58-BA03-8A2D98D5987D}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{11D3A99C-23BD-4B5D-AB26-3E9572971392}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{E11A5F89-25F5-46FA-8D8C-BEB1307680B2}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{B15C836D-A77E-4DA6-90B0-9854F53318BF}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{218ADA10-9F51-48BB-883F-1B375A599724}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{F8BAB875-2F39-4495-A9B3-EC57B9C05C83}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{C027A459-5A66-4B28-B20A-BA56B8FDDCB1}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{201AE48D-C895-45B5-B5FA-9545E6709438}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{8715B019-EAC7-4006-8593-F44F7FA1E004}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{99D43CD9-5001-480B-B09E-236F412E8DF4}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{13E7FF66-9E04-4CFC-B5AC-FC93D2A92101}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{5961226C-AA8C-497A-95E6-FB306DB153B5}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{6792E97B-934E-4AD4-8071-28167F7D0E0B}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{15531C83-33A0-49C8-9059-50488C1DED65}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{A6F1B3D5-1369-4501-95A7-D6434C05B384}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{5DBDC49C-8A19-4B0D-B28C-105E2F880C66}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{566B7D85-E4FC-4159-9398-E4A08E306FAB}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{36CD7DD6-23D5-4D46-AD5F-23620D785D28}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{6CBE8B5A-DB5B-4AF7-8EBF-7FD2507E4297}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{7843AF2A-0999-4508-86F9-899D633CFBB8}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{9B66F9B3-AC7E-4537-8E11-CAB2AA1DF996}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{9C4E5A10-48D7-4F76-A473-3DA1F65E6321}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{25BDDF30-AA99-410B-ACBD-51E31FB31F41}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{61E4BA56-B8BF-4EA9-8E8E-DC9FCC16A22E}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{1ACF2959-8EF0-41EF-9E4E-79B442ABDFF4}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{9F107B8E-546E-40C4-B51B-27961BF4BF86}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{DEAA60F3-30C8-44DC-ADDE-E0F8C7D29E14}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{7CA6D04B-9E1A-4E60-BC6D-889838540BBE}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{A57CF3A6-6A3B-4F4F-93C7-2F11EE5C49DD}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{D6BFEC1F-4553-4986-A1EB-93E7CB9C1357}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{DC67FBDC-28FE-4A67-A9FB-6262E5D9524D}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{553F786D-45FF-43DF-A783-7DFEA54DBBE4}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{45E81F5B-E3D7-419F-8B00-4422B411AA1A}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{4D56DAA6-2A96-403C-9754-53995185B437}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{F99BCC97-95FA-47A8-A328-2AD934A8B66F}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{209C4886-E554-4DE6-AA01-B17A1D2065F9}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{1CC213A2-EDFB-41C3-BF38-46C3F352FF15}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{5A1E2C3F-B5AF-4125-B9A2-74FF7198E7D8}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{E9951C33-05B3-42F5-B643-01D43E065C15}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{772886C6-9D90-42AE-9711-217952E7510D}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{29F99878-13C4-4527-884D-8B0C7B8655CE}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{9C2998A2-7EEC-4CD5-B82E-33F73C0FD6D5}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{27377F48-C503-410D-83FA-1A99B09029CF}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{79CCFF63-CB9E-4FA4-A969-A6D5AB04D660}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{5441A336-6F37-4B01-AEBB-299EC1EF4303}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{3BF9A2AA-098E-4B96-B4E9-A7F9D4B3FC26}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{51F6B25A-88D8-4039-9D2D-DBCDFB40DCF0}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{23AFC7E8-258D-492F-97EB-1C9E1F7E75B9}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{B503D527-FF74-40CD-9AAB-07440CEF2352}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{11F438D1-FC4F-43DE-878C-CDF2C5A80A6C}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{147192C2-7FE3-49F1-977B-E1042DFB91D1}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{5A8494CC-E901-4BA0-817F-816E720FD532}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{7018E013-C30A-467E-A9C5-5D6088628932}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{8F75EA72-6682-482C-B9C3-D18CEC16D314}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{F207B32D-806A-4064-AFC2-281E2AB301D7}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{AF760247-A909-48F0-938D-F3A5C3168CF9}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{84095564-DBE4-4EC8-BF7A-0058FE5A21FC}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{1BCC70FC-006C-490A-9A7F-6D07A248D6E3}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{ACD58A27-AABA-4174-8CF3-FD85AE88E12F}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{3471E57E-2E43-44A5-A27F-AFCF082D78D4}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{74B5EE93-B4C4-44C4-B747-E0921818F5C9}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{EFA5A8D4-339E-4419-AA37-3AC35B055FE9}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{C2230564-352E-401A-BC10-6EE1DAF52CA3}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{499CF733-BAE2-4ABD-B26C-1DBF5FC618CC}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{D90E05AB-BFB0-4D4E-973A-E97647A602D9}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{36A45DB7-4FAB-455B-8024-356B998B451E}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{5C6BA8A0-A2F0-402B-865C-4AF398D66D7F}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{6C53E1F5-95BC-4BB2-99B3-4BAA8930305D}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{439CA46D-0527-43EF-8CA2-AC6760E8D0A3}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{B75806B7-7379-45F0-A978-B404FE8628FD}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{55677E1B-9391-48A5-A6A2-D8AF30259D13}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{3979BA35-C08A-4936-B544-4F171167613D}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{E9087CB7-932F-40C7-8EF3-73E393387FE9}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{26938509-C9AF-4AD9-8133-B1CC623828EC}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{EAF97AC1-A0DC-4AFB-B7FD-CB886EA0F3F2}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{B589D85E-7B22-4B9A-B5DE-F2285E04531D}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{E13D4A00-2389-493E-AAEA-00DC11506166}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{ECDD4FFB-684B-4C3A-B418-9CD919A87FCE}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{F8818331-1BBB-4AF4-A90A-E167C18F9561}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{EF5CAED1-7F06-40E5-9D3B-D86BA237B313}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{AA2BA75E-5DA1-47DC-A91C-7F06FC118D60}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{1F9B5A92-47BB-49A7-8B14-0E0E3AE71734}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{0AE63DAC-BAF5-4205-BDC8-8C54D04D6A36}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{B5DFC764-A59D-4453-8D75-F93F63FD6D86}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{CC2827F0-56C1-4D59-BD13-60FB392A9A1D}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{248F7C5E-D4C8-4ADC-9227-502EA1E93A1D}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{F487B8F9-3A48-4CA6-A9FE-F9CF6BFC66A0}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{3A9A63A5-1331-44FE-A70E-CAFFA79FFBA9}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{99C24F65-33CC-4C2B-876E-33A4E1472274}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{B6ECAE03-84A3-4359-BD0A-869C7E7D348C}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{EB1A8D27-BB52-44FD-9AF6-14B11F2FF8AB}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{31AD9D54-E6EB-4BCF-86C7-167383592B0A}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{08903792-50B1-468E-AB4D-38CF92AD65D1}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{E0E54163-3817-4781-BB05-030EB52BC414}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{53564E63-A203-4B14-8042-2B09271CB6AC}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{34D7EC9B-AA6E-4604-89A6-74FDDE440B48}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{988A235C-F0ED-49DA-82C5-810CC25EB568}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{547D0F8A-D038-4E18-AF08-7387A4D4DEF8}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{AB44E0C7-0511-440B-85D1-998C3B2EC826}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{1FC992DD-0A5D-41B2-B1C3-625B60B15552}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{BDD5A1D8-0384-42E7-B33B-B71D80C289E7}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{4308C49C-7B2E-4D5B-AB5D-80121E737613}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{3A375654-E1FE-489F-9CDF-479049D97410}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{92BD95E8-E568-418C-ADCA-6F2503FCE0B8}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{BA65CE3D-B6D7-4BCE-A602-8AFC37380390}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{E1089F10-D5C3-43D8-B14A-0025ED60A338}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{F98E0E3A-9E7D-4012-A7FE-FC9459E0ABDB}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{016C1CFD-40A2-4584-AD40-BC00DAA72A35}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{F2CC13D1-AC7B-466B-A5B4-0B2F48744230}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{B17457F3-9C08-427F-AC06-44658A8B4A41}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{ACD4C56D-75E2-4C30-97A6-3E76B47F86A4}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{ECC58499-068C-4E26-9470-EE2F5D7C0385}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{2DDB887D-DD6A-4085-9DF1-CBE9E0283BFE}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{08213464-C8A5-44F0-83F3-9E51CAEE884F}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{81D71D2A-177A-4B95-8E0F-D0BC716A4F9B}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{36627790-A5DE-4D6E-9A83-95763396785F}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{FBB05462-48E0-4AD3-AF03-A5AD41595FDC}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{4C1C74B0-4798-42B0-97D0-AD1850CC5449}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{5B856335-A55A-41DB-A59B-8B155B0CEABF}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{8E2F4E19-049C-4B69-AC9A-F83BDC70D846}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{14A0C629-0809-4573-B654-CAB441B46392}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{879CB85D-E408-451A-A09F-532B90002F3A}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{D9B4FE93-AF12-4EFD-AD01-7754B11A864D}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{54DD2ABD-673B-40C4-9779-838EC8A7B726}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{D3C04F0D-D93C-498C-B3EF-2A44566AE8AA}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{D4C4FC8E-93B0-4E4A-B3EA-36CFA7EDFE41}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{35F01D88-9D3D-4A5B-8396-6049681FED60}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{D0DEBD56-4C5C-42B7-AD03-29595CDC99EE}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{CEB32A11-576D-4711-A716-6AD6302A36A7}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{46F79BCD-240C-491B-8F2E-7961E1537419}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{6A45427A-1A78-4521-9400-A2549903BC27}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{79D8D4BF-CEBF-4D81-BE87-3F641002A440}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{6601035F-F441-4450-B2C6-1A157ED8EB90}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{442E1CEC-3C3C-48AC-BBDC-644B56EBE1DD}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{0EA0CF6A-2DBB-42C4-A03C-47B8B95F5F98}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{1F289051-0430-4558-AD42-4EDDA8E8BDFD}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{0D3AA35A-AEA5-4E0B-9F50-64BC6E8AB81E}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{1E021ACB-0A39-45FB-91D0-377EC27060DF}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{E83C7979-47FD-4537-84BD-2359EFAC8FA4}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{FD067E9A-D0DB-442A-A009-982A14DD60CB}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{2B1AC84E-B629-4E3C-818E-83430CC04603}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{49AC6000-E5D6-4217-8E33-EE7E042C1781}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{3A7E8172-F1FA-47EC-A3B5-933D2047AAB7}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{1E922210-79E5-4A75-8059-FF16487C4E12}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{7047113C-051B-41F2-88A7-8F1E91221860}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{1D62E4A5-CE8B-4C06-8608-09C3FF4A44CC}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{9F1E00AA-DF48-4530-8847-95599F4327B9}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{52D97D35-919B-484B-9C26-46CC636C591A}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{307CFADC-A09F-467A-9325-274D1230E030}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{5E954F15-A22F-4DDA-8DC5-149C3B17EEF1}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{43C8C350-B111-4106-A035-B808E3B31849}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{76F033BE-58A3-4F84-9035-9D0BE831FED9}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{7E8212A0-9E03-4A3E-A083-87DBE37B6463}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{542E787C-A911-4CD8-9A67-94C93C87E4C2}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{A37E3505-5856-499B-9190-049608F775F3}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{BC7CEC0F-8D16-469E-8824-9A37B14AE235}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{B1588CD6-0E59-4A66-98E1-FF6142889743}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{923DB310-C551-47C4-AF87-E823F4416A52}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{81EBF1C5-0C2C-4C67-B47B-A93E9581CD62}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{F8315F64-1910-4B71-8A30-18290DDAEFA1}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{4C79A39B-DEAF-4BF7-AFE7-B6863D165AA6}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{3005FEA8-FD1B-4643-A4F6-653B0F5C7F38}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{BFBABCCE-414F-4D99-BCE4-B2E5621E90AB}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{2982F344-D72C-4D81-9B19-BA7BB1DC62DC}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{3F5FE868-24A8-4ABF-AED4-ED5719310256}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{E183CD39-FCC5-47CD-974A-C9125065839C}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{BCD863A8-45A9-47CF-8DDA-8F85270E876D}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{FCAF9157-E0FE-4E1F-89EF-99B9E89E0855}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{E37DB279-912D-488E-A86C-481E597222FF}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{7357A3AC-EDDB-4DA3-A023-251E5009AE2B}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{1CF1A189-31C4-4166-AEFC-DC82A0FDC788}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{4AF49111-23DC-4FF3-8A1D-DF997A9E39CD}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{269451E9-8180-4BEE-A776-CB097B3662E8}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{0E4B82EB-A643-4DD2-AF1D-708CB44C4766}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{A4E1836D-80BC-4D74-ABB4-9AD388BA3F93}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{4D5E7652-001D-4659-8903-0F82CF9A0161}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{9E110D22-A8B1-4441-994A-3A63296AF55F}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{AFDD8B78-504A-407E-A69D-36FB2591D61C}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{738CA3A5-CBE3-49EC-BFBE-B7A7FC6FE152}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{11BB6E33-5D01-4C2F-AA15-D07FEA66D0B7}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{71D977AE-E668-48AA-94E1-F0AE034AC791}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{0E8BFF14-7F34-40D8-BC40-23B5E7C02ABA}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{BC87E89B-5DDC-4FF2-AB66-A96C68A42840}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{13F174A8-DAB9-407A-AE4A-14BC6AE21003}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{8297B74D-EEDC-4B11-9066-55DF2841A5D8}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{DED9CF23-33A2-4827-B76F-B60B536F12E7}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{BAE7148D-72AD-47A6-93E1-E62666D1845C}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{E077C145-3434-4E39-9046-1740B4C51B7C}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{8B6BF616-CC9E-417D-B1E3-A27531FB4978}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{A0702B05-AEA5-4292-A527-3EF39327FDBC}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{1CF39CB7-B057-405B-BC61-4A256613CF09}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{548BDB1B-1A73-4330-855C-87B8A2CB3A33}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{B59BF3E1-13DF-4D24-A21A-611AD50DE6A0}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{381D9663-5513-4DDD-B49D-5FB6A4776366}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{904F7AF5-C54F-4C2F-9582-9BBAA746C266}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{5E740A1F-E1A1-49CA-B8C5-3C3482928D16}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{1F23B8C4-981E-49F9-BA04-F878C7FE72F8}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{44F41987-A22E-48FD-A12E-F8F742A46EB2}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{E963B64F-DE35-4D01-963C-D54DE400B4A2}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{745DAA69-0B63-4ADB-90FE-F8A27019E2C9}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{99BBF79A-2185-4A15-9332-B5D6AC6A5DFB}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{FD942146-044E-4E84-B0FE-27ED633AA5B7}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{87D58C87-1FEF-4DB7-A769-4CDF0A424AD4}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{EDF19155-C793-4571-889B-9102255A032A}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{6808AB02-4B82-47C8-A1BD-B717CD61B619}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{F1BEE94C-CB30-4121-98EA-9F664FF6D804}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{DD2EC251-A922-407E-841C-850618FF079D}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{14CB635E-092E-4D28-BFB1-0A76AA4C0263}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{ADF85BED-51EF-4D64-9A4A-C14914B729F6}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{D2EE74DF-245F-4B23-A26B-6E15A39DFD2C}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{1AB62C47-36DC-4322-897E-1498F6F44303}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{D7E0E835-6A2E-4E97-98B4-1F0406835BFE}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{882D7E1C-4FF2-4D38-8CE1-FB61651751DE}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{515F1EB1-2ED7-4675-B8FB-B10B59EFA1C3}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{F4FA540F-DD99-46CB-8125-2EB9F5C2DFF6}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{59E4B889-D39D-4549-8A86-D92453A13326}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{8A35ADC7-EEB3-45AF-8867-89F155C76769}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{B64650AC-3154-454B-89B9-FBDFEC20328A}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{FEB195BB-B7A8-4CF2-BAA9-2B84646C760B}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{ABD6B7BF-64DA-44B7-83D4-5A7E65F86B75}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{CAAC24CD-B83C-4C6D-969C-F51115267CE5}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{FCA74371-B2A6-42D1-90D6-51387B0D8485}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{301DC26D-FAC6-4CF6-BAA9-311711F25CF1}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{52A9479A-1E8C-4E19-8625-565C9229E66B}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{B490AA47-FB83-4A60-B23E-5A5606BEB158}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{EE86EC42-4848-4C44-91E1-494E363ED44D}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{98653D4A-D55F-454C-9392-7FA03290E246}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{B1EA2A48-A00F-4BFB-B86F-4180F25295AB}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{44B3333A-2064-4A8B-B582-017969AF5C57}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{02610338-0635-42A0-BADE-81B7A542E143}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{F95B80BF-8A44-490B-B296-2323EDA3C5A3}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{76B42EE9-C6AF-4B62-A119-650AEC49FBA2}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{EF6D6AC1-7ABF-43F6-96F5-F8E1D395DE04}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{4B56FAC8-994A-469C-99DB-60A6D4E7F7CA}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{009BE640-692A-48F4-8239-FE90556F30F6}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{66B0C38D-8F01-4788-8BC3-D9B31EFDC502}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{913A3B1F-CEE0-4119-B36E-BB50C9EAB689}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{482CD2D1-EDBA-495B-90E2-957B70FFD933}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{74B45CCB-8E23-4370-B997-DCDF6A31C16E}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{DA4A728A-4654-47EE-8B9C-DE5AACEDFAA5}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{E8EEBDEE-F99E-4A22-9179-A03862BE03EE}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{305CC3C9-1322-4AB4-8E81-9936CAFA44D8}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{A08AAB6A-4FA2-411B-947B-8E95610B375F}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{40D9B861-46B9-4BE2-A34F-338C68A10021}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{AF247281-565F-45FA-9FF4-5EAA8FC7B6FB}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{CA266903-712E-4B58-8568-7B448D8A27C8}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{B8F1CA6F-A8A6-4824-9212-3911667BADA1}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{2A2DE18C-4CD3-425D-BE85-5A4F642348E0}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{DD37A105-E7F5-4332-8071-4C2B5DFAF069}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{3F0E81F2-1CDC-4A1E-82DF-F130B6365487}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{CB59A209-CFE8-4D72-933A-9EA77001B782}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{0AE12E3B-8A7B-4BA0-9446-51EB3EA4504A}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{F66F9B6B-B569-419E-A2FF-C1079D49996E}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{F620FADF-24CB-4DF9-89B3-71E98DE5A256}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{4A0A1B15-CD5E-4D87-8CFA-4163E98E6111}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{4C0E1609-8331-4A4C-AF3C-33A3C837EF83}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{16CBE334-B981-4343-AAC7-A7B4832BFC40}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{9B249AD2-4BCB-4ECC-AD46-B7E7F82EAED2}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{0099FCD7-151C-4B3E-BCA4-DED20F408678}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{D5E37956-123D-4331-95DA-BD1EA42A5CDF}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{BE32C160-F150-4C39-A6AE-6744EBBDA684}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{6151CBDD-1212-45D3-A948-B2FED4B90B80}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74B2E-FF73-4B1F-98BB-2054428F66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DF9BF4-6F46-40BE-9380-0978DAE1B1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222FF3-BD46-4EF4-AC94-D1E54FCAF0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3AE66E59-402C-45BD-B5E2-D169E62324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9E9130-DA80-46FB-896E-C45B8C83E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27ECFC-B687-4DCA-896B-32A661084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28830E4E-8B62-4B92-BE40-35A9211316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9F000A-F06C-4C81-936B-C51C90CC8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34876E-399C-449F-8221-EF9D856BF9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14E66C0F-ED0A-44EC-8374-E5CCC805FA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5CE105-FD2C-4FBD-8E29-C4794DDC6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08CD1F-4B8D-40E8-8393-F91B3771E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AD20C41D-00C9-412D-94F0-5E0311A28E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8BAE0B-6D1E-4057-9D90-253AA8CC44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02079-9AA8-488E-9B77-69E5B08766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8993436B-879A-4990-9BF6-B22D743267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9DE7E0C-F354-4AB5-BEFA-04C274ED73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A585EE-110D-4303-AB9B-49E597B73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A991A4D1-A1C3-4D27-8AAD-7D9A55BE10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903A17-18FC-43CE-B47C-9254A8A93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B42970-A1B7-4EA0-9D32-B31FE600B0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61641CA3-D756-4E0F-9FD9-7CFADDE1A0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CF9BED-3594-4B9C-A6BA-760C55D35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D81F3F-D905-436D-A29F-822D221BFB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B9EA80BC-2E17-4008-8C0C-7B18529770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E45AFB-FC33-4976-BE1D-9E5F087D5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801794-2946-41E1-AB1B-F689CA82F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98F54157-CCF5-48ED-8571-7738171B12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6BEEF3-F1D2-4455-8FF8-044B05518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505EFB-A3DE-414A-949B-48B5A449C7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3E2A5CDB-5C1C-4290-8CC8-463EB49615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6EA513-2555-4F2A-88C7-CAE1171854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AF5C39-985B-493C-8345-E6D715BA2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8E680E1B-E985-4A8F-9A8C-C6E48BDDD7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6D28C1-078F-41BF-BD9D-3C454CD9B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321C4E-2B60-444F-8AC4-069A2E2C4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FFACBA18-D99D-4594-8A8B-74FF94685D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C405DF-5390-4E8E-92D0-DB8B32276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65ABD1-61DE-4D81-A18D-F1EE91EBD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647C97F0-7E9A-479B-8233-174E9E5A42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E85A97-96C0-41B7-9BCC-980EAEAB62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5ED484-2FDB-4486-8306-363872821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7E7FE460-91C0-450B-9A9E-9A2A3AB65C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922E0F-FCC9-40FD-95D2-8199546D3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A9BE10-2EEE-456A-8E1A-684A7F5B9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560040DB-187F-4A68-8FE5-7801CC4C63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84960D-9D34-415C-9A3B-91CB10971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08D399-EAD9-4B4A-9497-0C465B4BE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B7EA6417-3076-4162-9E38-8612F391EC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4D88FD-D657-41AC-B1BD-84873C3E0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F54405-4724-4D91-9D84-1D520691D6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3B8F9DE1-79EC-435B-BAA4-A07DE85277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CD2506-DD1E-4620-9152-DC5D952BF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2A95BB-7BC3-4650-88B9-4C40BFA52D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C2B114C0-45E0-42E2-B81A-1319AEC703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62F4A5-FBC6-4C7F-B131-7F755BB1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116335-2789-4AE2-9708-1779168EC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7B128B32-F37D-4E73-B045-2E98E747B7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FB9327-A814-49A7-8CBB-90244E7A4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A33932-1E0C-4B90-A5E9-7D950831A7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AFEC2B13-AC29-4337-B020-9310D57230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FB8D14-2DFF-46B0-B068-251151931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DF6146-6C68-400C-9ACC-3C12A8C64F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B5DE6EA2-28E8-435C-8DD6-C9338CA809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C21A4B-B810-4A4D-A9E8-86DF677B2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9412A2-414A-4322-8AB3-F86FC9421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F30DE05F-48C4-4D8B-9D0A-DCA5CAFDAE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944343-AB74-407F-90E1-9E22E1B640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C2F268-D3B5-49A2-97AA-CEE719606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63DACED6-53CE-4350-9555-53C621882A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0FECE6-E103-4FF4-A1DD-4E9FBAD25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2F72FE-E34E-44E0-BE8A-495BA569E8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7E42C4C1-B2B5-4C48-99F6-68D0A7A3EA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169E0C-D6A6-4B6C-9F56-FE4075CCE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8A09F5-32B0-428E-B21E-865946D40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BF54D31F-5CFD-4B46-A93C-11E1C87CAD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5DD987-FDA8-4717-8376-14F591842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F1D4F-83F4-4109-9E41-A05D998F5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D83B5A8F-079A-407B-A1CB-E261DB0089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4D05E8-6F96-4ACA-8D7F-93DDFD033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717DF5-242E-4D86-9FA9-372F7E43A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A2A67F6B-8413-4549-A55F-9A2388703A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716A3E-64BB-4BA0-B787-0EE91D3A9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EA0A87-3959-4212-A5DA-BD0D99C86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D1912386-D5A0-4049-8E40-7EC2DCCC83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19D8C2-E809-4857-9964-1C901EDAE0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65B33E-1B77-41A7-8F4B-4F4AB80BD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4EF586F9-6DA2-4F16-A958-42AFFDBBFA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1D6962-E695-4259-803E-1BEFAB6497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EFCC05-EDA3-4338-BA35-DC68E1957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A7A96A6C-1B1C-4AF3-B773-B1BE398AC4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005C59-6FF5-4561-87F9-44F50BBB3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9EDB7D-45BD-4718-BC8E-DCB619C0CA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1400C22D-88B5-46A1-924E-A39F2AD251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40CD44-3590-49FE-B6B8-A2933963CD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4DA437-85A3-4DB1-BFDE-25335CF85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54DEB2FA-35D6-4C5F-926A-49A71854A9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21BC36-5A29-469A-A644-FBD6775AA5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17D31B-EE8B-4B5B-B24C-4E36A5FB0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A38301EE-7903-4A68-BD25-7DEAFB56DF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D38008-317D-4211-82DD-816CCF782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B49B49-AE96-42D2-ABD6-B8F7DE4F06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67BAB24B-4C97-4BAB-95B5-65665F0DDD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0E3562-9EFD-4629-998A-2177ABDFC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EF32A5-0DE6-42C8-B2BA-7E67A75B44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6372A1B6-773C-4DE3-A1C8-560DA39F93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85D6C4-1644-46F5-B6F6-AF0829997D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42BD55-8B96-43DA-952F-3BAC9A521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BEAC3945-D608-43AC-B47B-970BFD6CFE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232486-2526-4BD0-B748-EC40E99E1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06CABA-C616-4EED-BE20-C448808FD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74C61D75-DFFE-4A63-815D-52390F3EF3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8EB973-082C-4FAD-9F99-89E9D61DD3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1AD094-47FD-4847-B08D-D07FE9C0D8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2DBA2011-6B70-4990-9849-42B0A8457D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23E05D-1DF1-42D5-A412-A0A4BE381A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3FA150-9FFB-461C-BC77-B6D6C6E3B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42D37740-0901-43EA-AF7A-0804734FF1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AEDE86-BA17-4FC5-8CF8-27E98E6405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2DF63C-CEA6-44FD-947C-76353B8A6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25E95CA3-B72F-4C3C-A49A-5FA525D2F9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A99938-13C4-4E3B-A157-B94E0442D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5C4446-7F03-4D58-BA03-8A2D98D598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11D3A99C-23BD-4B5D-AB26-3E95729713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1A5F89-25F5-46FA-8D8C-BEB1307680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5C836D-A77E-4DA6-90B0-9854F53318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218ADA10-9F51-48BB-883F-1B375A5997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BAB875-2F39-4495-A9B3-EC57B9C05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27A459-5A66-4B28-B20A-BA56B8FDDC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201AE48D-C895-45B5-B5FA-9545E67094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15B019-EAC7-4006-8593-F44F7FA1E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43CD9-5001-480B-B09E-236F412E8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13E7FF66-9E04-4CFC-B5AC-FC93D2A921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61226C-AA8C-497A-95E6-FB306DB15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92E97B-934E-4AD4-8071-28167F7D0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15531C83-33A0-49C8-9059-50488C1DED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F1B3D5-1369-4501-95A7-D6434C05B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BDC49C-8A19-4B0D-B28C-105E2F880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566B7D85-E4FC-4159-9398-E4A08E306F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CD7DD6-23D5-4D46-AD5F-23620D785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BE8B5A-DB5B-4AF7-8EBF-7FD2507E42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7843AF2A-0999-4508-86F9-899D633CFB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66F9B3-AC7E-4537-8E11-CAB2AA1DF9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4E5A10-48D7-4F76-A473-3DA1F65E63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25BDDF30-AA99-410B-ACBD-51E31FB31F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E4BA56-B8BF-4EA9-8E8E-DC9FCC16A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CF2959-8EF0-41EF-9E4E-79B442ABD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9F107B8E-546E-40C4-B51B-27961BF4BF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AA60F3-30C8-44DC-ADDE-E0F8C7D29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A6D04B-9E1A-4E60-BC6D-889838540B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A57CF3A6-6A3B-4F4F-93C7-2F11EE5C49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BFEC1F-4553-4986-A1EB-93E7CB9C13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67FBDC-28FE-4A67-A9FB-6262E5D95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553F786D-45FF-43DF-A783-7DFEA54DBB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E81F5B-E3D7-419F-8B00-4422B411AA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56DAA6-2A96-403C-9754-53995185B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F99BCC97-95FA-47A8-A328-2AD934A8B6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9C4886-E554-4DE6-AA01-B17A1D2065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C213A2-EDFB-41C3-BF38-46C3F352FF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5A1E2C3F-B5AF-4125-B9A2-74FF7198E7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951C33-05B3-42F5-B643-01D43E065C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886C6-9D90-42AE-9711-217952E751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29F99878-13C4-4527-884D-8B0C7B8655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2998A2-7EEC-4CD5-B82E-33F73C0FD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377F48-C503-410D-83FA-1A99B0902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79CCFF63-CB9E-4FA4-A969-A6D5AB04D6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41A336-6F37-4B01-AEBB-299EC1EF4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F9A2AA-098E-4B96-B4E9-A7F9D4B3FC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51F6B25A-88D8-4039-9D2D-DBCDFB40DC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AFC7E8-258D-492F-97EB-1C9E1F7E7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03D527-FF74-40CD-9AAB-07440CEF2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11F438D1-FC4F-43DE-878C-CDF2C5A80A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7192C2-7FE3-49F1-977B-E1042DFB91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8494CC-E901-4BA0-817F-816E720FD5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7018E013-C30A-467E-A9C5-5D60886289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75EA72-6682-482C-B9C3-D18CEC16D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07B32D-806A-4064-AFC2-281E2AB301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AF760247-A909-48F0-938D-F3A5C3168C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095564-DBE4-4EC8-BF7A-0058FE5A21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CC70FC-006C-490A-9A7F-6D07A248D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ACD58A27-AABA-4174-8CF3-FD85AE88E1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71E57E-2E43-44A5-A27F-AFCF082D7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B5EE93-B4C4-44C4-B747-E0921818F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EFA5A8D4-339E-4419-AA37-3AC35B055F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230564-352E-401A-BC10-6EE1DAF52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9CF733-BAE2-4ABD-B26C-1DBF5FC61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D90E05AB-BFB0-4D4E-973A-E97647A602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A45DB7-4FAB-455B-8024-356B998B4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6BA8A0-A2F0-402B-865C-4AF398D66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6C53E1F5-95BC-4BB2-99B3-4BAA893030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9CA46D-0527-43EF-8CA2-AC6760E8D0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5806B7-7379-45F0-A978-B404FE8628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55677E1B-9391-48A5-A6A2-D8AF30259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79BA35-C08A-4936-B544-4F1711676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087CB7-932F-40C7-8EF3-73E393387F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26938509-C9AF-4AD9-8133-B1CC623828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F97AC1-A0DC-4AFB-B7FD-CB886EA0F3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89D85E-7B22-4B9A-B5DE-F2285E045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E13D4A00-2389-493E-AAEA-00DC115061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DD4FFB-684B-4C3A-B418-9CD919A87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818331-1BBB-4AF4-A90A-E167C18F9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EF5CAED1-7F06-40E5-9D3B-D86BA237B3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2BA75E-5DA1-47DC-A91C-7F06FC118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9B5A92-47BB-49A7-8B14-0E0E3AE71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0AE63DAC-BAF5-4205-BDC8-8C54D04D6A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DFC764-A59D-4453-8D75-F93F63FD6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2827F0-56C1-4D59-BD13-60FB392A9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248F7C5E-D4C8-4ADC-9227-502EA1E93A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87B8F9-3A48-4CA6-A9FE-F9CF6BFC66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9A63A5-1331-44FE-A70E-CAFFA79FF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99C24F65-33CC-4C2B-876E-33A4E14722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ECAE03-84A3-4359-BD0A-869C7E7D34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1A8D27-BB52-44FD-9AF6-14B11F2FF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31AD9D54-E6EB-4BCF-86C7-167383592B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903792-50B1-468E-AB4D-38CF92AD6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E54163-3817-4781-BB05-030EB52BC4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53564E63-A203-4B14-8042-2B09271CB6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D7EC9B-AA6E-4604-89A6-74FDDE440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8A235C-F0ED-49DA-82C5-810CC25EB5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547D0F8A-D038-4E18-AF08-7387A4D4DE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44E0C7-0511-440B-85D1-998C3B2EC8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C992DD-0A5D-41B2-B1C3-625B60B15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BDD5A1D8-0384-42E7-B33B-B71D80C289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08C49C-7B2E-4D5B-AB5D-80121E737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375654-E1FE-489F-9CDF-479049D97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92BD95E8-E568-418C-ADCA-6F2503FCE0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65CE3D-B6D7-4BCE-A602-8AFC37380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089F10-D5C3-43D8-B14A-0025ED60A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F98E0E3A-9E7D-4012-A7FE-FC9459E0AB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6C1CFD-40A2-4584-AD40-BC00DAA72A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C13D1-AC7B-466B-A5B4-0B2F487442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B17457F3-9C08-427F-AC06-44658A8B4A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D4C56D-75E2-4C30-97A6-3E76B47F8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C58499-068C-4E26-9470-EE2F5D7C0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2DDB887D-DD6A-4085-9DF1-CBE9E0283B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213464-C8A5-44F0-83F3-9E51CAEE8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D71D2A-177A-4B95-8E0F-D0BC716A4F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36627790-A5DE-4D6E-9A83-9576339678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B05462-48E0-4AD3-AF03-A5AD41595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1C74B0-4798-42B0-97D0-AD1850CC5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5B856335-A55A-41DB-A59B-8B155B0CEA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2F4E19-049C-4B69-AC9A-F83BDC70D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A0C629-0809-4573-B654-CAB441B463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879CB85D-E408-451A-A09F-532B90002F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B4FE93-AF12-4EFD-AD01-7754B11A8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DD2ABD-673B-40C4-9779-838EC8A7B7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D3C04F0D-D93C-498C-B3EF-2A44566AE8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C4FC8E-93B0-4E4A-B3EA-36CFA7EDF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F01D88-9D3D-4A5B-8396-6049681FE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D0DEBD56-4C5C-42B7-AD03-29595CDC99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B32A11-576D-4711-A716-6AD6302A3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F79BCD-240C-491B-8F2E-7961E1537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6A45427A-1A78-4521-9400-A2549903BC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D8D4BF-CEBF-4D81-BE87-3F641002A4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01035F-F441-4450-B2C6-1A157ED8E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442E1CEC-3C3C-48AC-BBDC-644B56EBE1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A0CF6A-2DBB-42C4-A03C-47B8B95F5F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289051-0430-4558-AD42-4EDDA8E8BD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0D3AA35A-AEA5-4E0B-9F50-64BC6E8AB8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021ACB-0A39-45FB-91D0-377EC27060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C7979-47FD-4537-84BD-2359EFAC8F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FD067E9A-D0DB-442A-A009-982A14DD60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1AC84E-B629-4E3C-818E-83430CC046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AC6000-E5D6-4217-8E33-EE7E042C1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3A7E8172-F1FA-47EC-A3B5-933D2047AA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922210-79E5-4A75-8059-FF16487C4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47113C-051B-41F2-88A7-8F1E912218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1D62E4A5-CE8B-4C06-8608-09C3FF4A44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1E00AA-DF48-4530-8847-95599F432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D97D35-919B-484B-9C26-46CC636C5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307CFADC-A09F-467A-9325-274D1230E0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954F15-A22F-4DDA-8DC5-149C3B17E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C8C350-B111-4106-A035-B808E3B31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76F033BE-58A3-4F84-9035-9D0BE831FE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8212A0-9E03-4A3E-A083-87DBE37B6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2E787C-A911-4CD8-9A67-94C93C87E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A37E3505-5856-499B-9190-049608F775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7CEC0F-8D16-469E-8824-9A37B14AE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588CD6-0E59-4A66-98E1-FF61428897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923DB310-C551-47C4-AF87-E823F4416A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EBF1C5-0C2C-4C67-B47B-A93E9581C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315F64-1910-4B71-8A30-18290DDAEF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4C79A39B-DEAF-4BF7-AFE7-B6863D165A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05FEA8-FD1B-4643-A4F6-653B0F5C7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BABCCE-414F-4D99-BCE4-B2E5621E9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2982F344-D72C-4D81-9B19-BA7BB1DC62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5FE868-24A8-4ABF-AED4-ED57193102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83CD39-FCC5-47CD-974A-C91250658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BCD863A8-45A9-47CF-8DDA-8F85270E87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AF9157-E0FE-4E1F-89EF-99B9E89E0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7DB279-912D-488E-A86C-481E59722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7357A3AC-EDDB-4DA3-A023-251E5009AE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F1A189-31C4-4166-AEFC-DC82A0FDC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F49111-23DC-4FF3-8A1D-DF997A9E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269451E9-8180-4BEE-A776-CB097B3662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4B82EB-A643-4DD2-AF1D-708CB44C4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E1836D-80BC-4D74-ABB4-9AD388BA3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4D5E7652-001D-4659-8903-0F82CF9A01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110D22-A8B1-4441-994A-3A63296AF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DD8B78-504A-407E-A69D-36FB2591D6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738CA3A5-CBE3-49EC-BFBE-B7A7FC6FE1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1BB6E33-5D01-4C2F-AA15-D07FEA66D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D977AE-E668-48AA-94E1-F0AE034AC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0E8BFF14-7F34-40D8-BC40-23B5E7C02A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87E89B-5DDC-4FF2-AB66-A96C68A42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F174A8-DAB9-407A-AE4A-14BC6AE21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8297B74D-EEDC-4B11-9066-55DF2841A5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D9CF23-33A2-4827-B76F-B60B536F1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E7148D-72AD-47A6-93E1-E62666D18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E077C145-3434-4E39-9046-1740B4C51B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6BF616-CC9E-417D-B1E3-A27531FB4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702B05-AEA5-4292-A527-3EF39327FD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1CF39CB7-B057-405B-BC61-4A256613CF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8BDB1B-1A73-4330-855C-87B8A2CB3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9BF3E1-13DF-4D24-A21A-611AD50DE6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381D9663-5513-4DDD-B49D-5FB6A47763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4F7AF5-C54F-4C2F-9582-9BBAA746C2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740A1F-E1A1-49CA-B8C5-3C3482928D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1F23B8C4-981E-49F9-BA04-F878C7FE72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F41987-A22E-48FD-A12E-F8F742A46E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63B64F-DE35-4D01-963C-D54DE400B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745DAA69-0B63-4ADB-90FE-F8A27019E2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BBF79A-2185-4A15-9332-B5D6AC6A5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942146-044E-4E84-B0FE-27ED633AA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87D58C87-1FEF-4DB7-A769-4CDF0A424A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F19155-C793-4571-889B-9102255A0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08AB02-4B82-47C8-A1BD-B717CD61B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F1BEE94C-CB30-4121-98EA-9F664FF6D8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2EC251-A922-407E-841C-850618FF0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CB635E-092E-4D28-BFB1-0A76AA4C02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ADF85BED-51EF-4D64-9A4A-C14914B729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2EE74DF-245F-4B23-A26B-6E15A39DFD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B62C47-36DC-4322-897E-1498F6F44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D7E0E835-6A2E-4E97-98B4-1F0406835B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2D7E1C-4FF2-4D38-8CE1-FB6165175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5F1EB1-2ED7-4675-B8FB-B10B59EFA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F4FA540F-DD99-46CB-8125-2EB9F5C2DF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E4B889-D39D-4549-8A86-D92453A13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35ADC7-EEB3-45AF-8867-89F155C76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B64650AC-3154-454B-89B9-FBDFEC2032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B195BB-B7A8-4CF2-BAA9-2B84646C76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D6B7BF-64DA-44B7-83D4-5A7E65F86B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CAAC24CD-B83C-4C6D-969C-F51115267C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A74371-B2A6-42D1-90D6-51387B0D84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1DC26D-FAC6-4CF6-BAA9-311711F25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52A9479A-1E8C-4E19-8625-565C9229E6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90AA47-FB83-4A60-B23E-5A5606BEB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86EC42-4848-4C44-91E1-494E363ED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98653D4A-D55F-454C-9392-7FA03290E2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EA2A48-A00F-4BFB-B86F-4180F2529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B3333A-2064-4A8B-B582-017969AF5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02610338-0635-42A0-BADE-81B7A542E1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5B80BF-8A44-490B-B296-2323EDA3C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B42EE9-C6AF-4B62-A119-650AEC49F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EF6D6AC1-7ABF-43F6-96F5-F8E1D395DE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56FAC8-994A-469C-99DB-60A6D4E7F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9BE640-692A-48F4-8239-FE90556F3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66B0C38D-8F01-4788-8BC3-D9B31EFDC5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3A3B1F-CEE0-4119-B36E-BB50C9EAB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2CD2D1-EDBA-495B-90E2-957B70FFD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74B45CCB-8E23-4370-B997-DCDF6A31C1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4A728A-4654-47EE-8B9C-DE5AACEDFA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EEBDEE-F99E-4A22-9179-A03862BE0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305CC3C9-1322-4AB4-8E81-9936CAFA44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8AAB6A-4FA2-411B-947B-8E95610B3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D9B861-46B9-4BE2-A34F-338C68A10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AF247281-565F-45FA-9FF4-5EAA8FC7B6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266903-712E-4B58-8568-7B448D8A27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F1CA6F-A8A6-4824-9212-3911667BA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2A2DE18C-4CD3-425D-BE85-5A4F642348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37A105-E7F5-4332-8071-4C2B5DFAF0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0E81F2-1CDC-4A1E-82DF-F130B6365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CB59A209-CFE8-4D72-933A-9EA77001B7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E12E3B-8A7B-4BA0-9446-51EB3EA45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6F9B6B-B569-419E-A2FF-C1079D499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F620FADF-24CB-4DF9-89B3-71E98DE5A2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0A1B15-CD5E-4D87-8CFA-4163E98E6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0E1609-8331-4A4C-AF3C-33A3C837E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16CBE334-B981-4343-AAC7-A7B4832BFC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249AD2-4BCB-4ECC-AD46-B7E7F82EA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99FCD7-151C-4B3E-BCA4-DED20F408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D5E37956-123D-4331-95DA-BD1EA42A5C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32C160-F150-4C39-A6AE-6744EBBDA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51CBDD-1212-45D3-A948-B2FED4B90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288" workbookViewId="0">
      <selection activeCell="F491" sqref="F491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1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0.99517325920588562</v>
      </c>
      <c r="C42" s="13"/>
      <c r="D42" s="11" t="s">
        <v>54</v>
      </c>
      <c r="E42" s="29">
        <f ca="1">RAND()*0.1+0.95</f>
        <v>0.98033819167508929</v>
      </c>
      <c r="F42" s="13"/>
      <c r="G42" s="11" t="s">
        <v>54</v>
      </c>
      <c r="H42" s="29">
        <f ca="1">RAND()*0.1+0.95</f>
        <v>1.0249064974694013</v>
      </c>
      <c r="I42" s="13"/>
      <c r="J42" s="11" t="s">
        <v>54</v>
      </c>
      <c r="K42" s="29">
        <f ca="1">RAND()*0.1+0.95</f>
        <v>0.95724962096382116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30</v>
      </c>
      <c r="C43" s="13"/>
      <c r="D43" s="11" t="s">
        <v>55</v>
      </c>
      <c r="E43" s="15">
        <f ca="1">ROUND(E35*(1+E40*E41)*(1-E37*E38)*E42*E12,0)</f>
        <v>20</v>
      </c>
      <c r="F43" s="13"/>
      <c r="G43" s="11" t="s">
        <v>55</v>
      </c>
      <c r="H43" s="15">
        <f ca="1">ROUND(H35*(1+H40*H41)*(1-H37*H38)*H42*H12,0)</f>
        <v>31</v>
      </c>
      <c r="I43" s="13"/>
      <c r="J43" s="11" t="s">
        <v>55</v>
      </c>
      <c r="K43" s="15">
        <f ca="1">ROUND(K35*(1+K40*K41)*(1-K37*K38)*K42*K12,0)</f>
        <v>29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60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30</v>
      </c>
      <c r="C46" s="10"/>
      <c r="D46" s="8" t="s">
        <v>74</v>
      </c>
      <c r="E46" s="9">
        <f ca="1">E43</f>
        <v>20</v>
      </c>
      <c r="F46" s="10"/>
      <c r="G46" s="8" t="s">
        <v>75</v>
      </c>
      <c r="H46" s="9">
        <f ca="1">H43</f>
        <v>31</v>
      </c>
      <c r="I46" s="10"/>
      <c r="J46" s="8" t="s">
        <v>76</v>
      </c>
      <c r="K46" s="9">
        <f ca="1">K43</f>
        <v>29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180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0.75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0.98025068962054429</v>
      </c>
      <c r="C82" s="13"/>
      <c r="D82" s="11" t="s">
        <v>54</v>
      </c>
      <c r="E82" s="29">
        <f ca="1">RAND()*0.1+0.95</f>
        <v>0.98133412631968731</v>
      </c>
      <c r="F82" s="13"/>
      <c r="G82" s="11" t="s">
        <v>54</v>
      </c>
      <c r="H82" s="29">
        <f ca="1">RAND()*0.1+0.95</f>
        <v>0.98333192026767535</v>
      </c>
      <c r="I82" s="13"/>
      <c r="J82" s="11" t="s">
        <v>54</v>
      </c>
      <c r="K82" s="29">
        <f ca="1">RAND()*0.1+0.95</f>
        <v>1.0458756740842339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29</v>
      </c>
      <c r="C83" s="13"/>
      <c r="D83" s="11" t="s">
        <v>55</v>
      </c>
      <c r="E83" s="15">
        <f ca="1">ROUND(E75*(1+E80*E81)*(1-E77*E78)*E82*E52,0)</f>
        <v>20</v>
      </c>
      <c r="F83" s="13"/>
      <c r="G83" s="11" t="s">
        <v>55</v>
      </c>
      <c r="H83" s="15">
        <f ca="1">ROUND(H75*(1+H80*H81)*(1-H77*H78)*H82*H52,0)</f>
        <v>20</v>
      </c>
      <c r="I83" s="13"/>
      <c r="J83" s="11" t="s">
        <v>55</v>
      </c>
      <c r="K83" s="15">
        <f ca="1">ROUND(K75*(1+K80*K81)*(1-K77*K78)*K82*K52,0)</f>
        <v>31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51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49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29</v>
      </c>
      <c r="C86" s="10"/>
      <c r="D86" s="8" t="s">
        <v>74</v>
      </c>
      <c r="E86" s="9">
        <f ca="1">E83</f>
        <v>20</v>
      </c>
      <c r="F86" s="10"/>
      <c r="G86" s="8" t="s">
        <v>75</v>
      </c>
      <c r="H86" s="9">
        <f ca="1">H83</f>
        <v>20</v>
      </c>
      <c r="I86" s="10"/>
      <c r="J86" s="8" t="s">
        <v>76</v>
      </c>
      <c r="K86" s="9">
        <f ca="1">K83</f>
        <v>31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129</v>
      </c>
      <c r="F87" s="13"/>
      <c r="G87" s="11" t="s">
        <v>65</v>
      </c>
      <c r="H87" s="12">
        <f ca="1">MAX(0,H47-H85*K85)</f>
        <v>141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0.53749999999999998</v>
      </c>
      <c r="F88" s="32"/>
      <c r="G88" s="30" t="s">
        <v>66</v>
      </c>
      <c r="H88" s="31">
        <f ca="1">H87/H59</f>
        <v>0.58750000000000002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1.0391396520118876</v>
      </c>
      <c r="C122" s="13"/>
      <c r="D122" s="11" t="s">
        <v>54</v>
      </c>
      <c r="E122" s="29">
        <f ca="1">RAND()*0.1+0.95</f>
        <v>0.98797291208707216</v>
      </c>
      <c r="F122" s="13"/>
      <c r="G122" s="11" t="s">
        <v>54</v>
      </c>
      <c r="H122" s="29">
        <f ca="1">RAND()*0.1+0.95</f>
        <v>1.0370303467674487</v>
      </c>
      <c r="I122" s="13"/>
      <c r="J122" s="11" t="s">
        <v>54</v>
      </c>
      <c r="K122" s="29">
        <f ca="1">RAND()*0.1+0.95</f>
        <v>0.95860349909748266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31</v>
      </c>
      <c r="C123" s="13"/>
      <c r="D123" s="11" t="s">
        <v>55</v>
      </c>
      <c r="E123" s="15">
        <f ca="1">ROUND(E115*(1+E120*E121)*(1-E117*E118)*E122*E92,0)</f>
        <v>20</v>
      </c>
      <c r="F123" s="13"/>
      <c r="G123" s="11" t="s">
        <v>55</v>
      </c>
      <c r="H123" s="15">
        <f ca="1">ROUND(H115*(1+H120*H121)*(1-H117*H118)*H122*H92,0)</f>
        <v>21</v>
      </c>
      <c r="I123" s="13"/>
      <c r="J123" s="11" t="s">
        <v>55</v>
      </c>
      <c r="K123" s="15">
        <f ca="1">ROUND(K115*(1+K120*K121)*(1-K117*K118)*K122*K92,0)</f>
        <v>29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50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51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31</v>
      </c>
      <c r="C126" s="10"/>
      <c r="D126" s="8" t="s">
        <v>74</v>
      </c>
      <c r="E126" s="9">
        <f ca="1">E123</f>
        <v>20</v>
      </c>
      <c r="F126" s="10"/>
      <c r="G126" s="8" t="s">
        <v>75</v>
      </c>
      <c r="H126" s="9">
        <f ca="1">H123</f>
        <v>21</v>
      </c>
      <c r="I126" s="10"/>
      <c r="J126" s="8" t="s">
        <v>76</v>
      </c>
      <c r="K126" s="9">
        <f ca="1">K123</f>
        <v>29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79</v>
      </c>
      <c r="F127" s="13"/>
      <c r="G127" s="11" t="s">
        <v>65</v>
      </c>
      <c r="H127" s="12">
        <f ca="1">MAX(0,H87-H125*K125)</f>
        <v>90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0.32916666666666666</v>
      </c>
      <c r="F128" s="32"/>
      <c r="G128" s="30" t="s">
        <v>66</v>
      </c>
      <c r="H128" s="31">
        <f ca="1">H127/H99</f>
        <v>0.375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0.97154801797015544</v>
      </c>
      <c r="C162" s="13"/>
      <c r="D162" s="11" t="s">
        <v>54</v>
      </c>
      <c r="E162" s="29">
        <f ca="1">RAND()*0.1+0.95</f>
        <v>1.0176706249448686</v>
      </c>
      <c r="F162" s="13"/>
      <c r="G162" s="11" t="s">
        <v>54</v>
      </c>
      <c r="H162" s="29">
        <f ca="1">RAND()*0.1+0.95</f>
        <v>1.042814271402547</v>
      </c>
      <c r="I162" s="13"/>
      <c r="J162" s="11" t="s">
        <v>54</v>
      </c>
      <c r="K162" s="29">
        <f ca="1">RAND()*0.1+0.95</f>
        <v>0.96312142988443716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29</v>
      </c>
      <c r="C163" s="13"/>
      <c r="D163" s="11" t="s">
        <v>55</v>
      </c>
      <c r="E163" s="15">
        <f ca="1">ROUND(E155*(1+E160*E161)*(1-E157*E158)*E162*E132,0)</f>
        <v>20</v>
      </c>
      <c r="F163" s="13"/>
      <c r="G163" s="11" t="s">
        <v>55</v>
      </c>
      <c r="H163" s="15">
        <f ca="1">ROUND(H155*(1+H160*H161)*(1-H157*H158)*H162*H132,0)</f>
        <v>21</v>
      </c>
      <c r="I163" s="13"/>
      <c r="J163" s="11" t="s">
        <v>55</v>
      </c>
      <c r="K163" s="15">
        <f ca="1">ROUND(K155*(1+K160*K161)*(1-K157*K158)*K162*K132,0)</f>
        <v>29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50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49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29</v>
      </c>
      <c r="C166" s="10"/>
      <c r="D166" s="8" t="s">
        <v>74</v>
      </c>
      <c r="E166" s="9">
        <f ca="1">E163</f>
        <v>20</v>
      </c>
      <c r="F166" s="10"/>
      <c r="G166" s="8" t="s">
        <v>75</v>
      </c>
      <c r="H166" s="9">
        <f ca="1">H163</f>
        <v>21</v>
      </c>
      <c r="I166" s="10"/>
      <c r="J166" s="8" t="s">
        <v>76</v>
      </c>
      <c r="K166" s="9">
        <f ca="1">K163</f>
        <v>29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29</v>
      </c>
      <c r="F167" s="13"/>
      <c r="G167" s="11" t="s">
        <v>65</v>
      </c>
      <c r="H167" s="12">
        <f ca="1">MAX(0,H127-H165*K165)</f>
        <v>41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0.12083333333333333</v>
      </c>
      <c r="F168" s="32"/>
      <c r="G168" s="30" t="s">
        <v>66</v>
      </c>
      <c r="H168" s="31">
        <f ca="1">H167/H139</f>
        <v>0.17083333333333334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1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0.9921297140050469</v>
      </c>
      <c r="C202" s="13"/>
      <c r="D202" s="11" t="s">
        <v>54</v>
      </c>
      <c r="E202" s="29">
        <f ca="1">RAND()*0.1+0.95</f>
        <v>0.9512049113247204</v>
      </c>
      <c r="F202" s="13"/>
      <c r="G202" s="11" t="s">
        <v>54</v>
      </c>
      <c r="H202" s="29">
        <f ca="1">RAND()*0.1+0.95</f>
        <v>1.0149859434647246</v>
      </c>
      <c r="I202" s="13"/>
      <c r="J202" s="11" t="s">
        <v>54</v>
      </c>
      <c r="K202" s="29">
        <f ca="1">RAND()*0.1+0.95</f>
        <v>1.0203143579503917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30</v>
      </c>
      <c r="C203" s="13"/>
      <c r="D203" s="11" t="s">
        <v>55</v>
      </c>
      <c r="E203" s="15">
        <f ca="1">ROUND(E195*(1+E200*E201)*(1-E197*E198)*E202*E172,0)</f>
        <v>19</v>
      </c>
      <c r="F203" s="13"/>
      <c r="G203" s="11" t="s">
        <v>55</v>
      </c>
      <c r="H203" s="15">
        <f ca="1">ROUND(H195*(1+H200*H201)*(1-H197*H198)*H202*H172,0)</f>
        <v>30</v>
      </c>
      <c r="I203" s="13"/>
      <c r="J203" s="11" t="s">
        <v>55</v>
      </c>
      <c r="K203" s="15">
        <f ca="1">ROUND(K195*(1+K200*K201)*(1-K197*K198)*K202*K172,0)</f>
        <v>31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61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49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30</v>
      </c>
      <c r="C206" s="10"/>
      <c r="D206" s="8" t="s">
        <v>74</v>
      </c>
      <c r="E206" s="9">
        <f ca="1">E203</f>
        <v>19</v>
      </c>
      <c r="F206" s="10"/>
      <c r="G206" s="8" t="s">
        <v>75</v>
      </c>
      <c r="H206" s="9">
        <f ca="1">H203</f>
        <v>30</v>
      </c>
      <c r="I206" s="10"/>
      <c r="J206" s="8" t="s">
        <v>76</v>
      </c>
      <c r="K206" s="9">
        <f ca="1">K203</f>
        <v>31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0.99373153973598194</v>
      </c>
      <c r="C242" s="13"/>
      <c r="D242" s="11" t="s">
        <v>54</v>
      </c>
      <c r="E242" s="29">
        <f ca="1">RAND()*0.1+0.95</f>
        <v>1.0008559872754301</v>
      </c>
      <c r="F242" s="13"/>
      <c r="G242" s="11" t="s">
        <v>54</v>
      </c>
      <c r="H242" s="29">
        <f ca="1">RAND()*0.1+0.95</f>
        <v>1.017009130717982</v>
      </c>
      <c r="I242" s="13"/>
      <c r="J242" s="11" t="s">
        <v>54</v>
      </c>
      <c r="K242" s="29">
        <f ca="1">RAND()*0.1+0.95</f>
        <v>0.98603329466878209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30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30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30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30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30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30</v>
      </c>
      <c r="L246" s="10"/>
    </row>
    <row r="247" spans="1:12" outlineLevel="1" x14ac:dyDescent="0.15">
      <c r="A247" s="11" t="s">
        <v>62</v>
      </c>
      <c r="B247" s="12">
        <f ca="1">MAX(B207-(1-E245)*B245,0)</f>
        <v>130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130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0.8125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0.8125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0.95282769178592241</v>
      </c>
      <c r="C282" s="13"/>
      <c r="D282" s="11" t="s">
        <v>54</v>
      </c>
      <c r="E282" s="29">
        <f ca="1">RAND()*0.1+0.95</f>
        <v>1.0026742510374618</v>
      </c>
      <c r="F282" s="13"/>
      <c r="G282" s="11" t="s">
        <v>54</v>
      </c>
      <c r="H282" s="29">
        <f ca="1">RAND()*0.1+0.95</f>
        <v>0.97372066909034727</v>
      </c>
      <c r="I282" s="13"/>
      <c r="J282" s="11" t="s">
        <v>54</v>
      </c>
      <c r="K282" s="29">
        <f ca="1">RAND()*0.1+0.95</f>
        <v>0.96312018442623482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29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29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29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29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29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29</v>
      </c>
      <c r="L286" s="10"/>
    </row>
    <row r="287" spans="1:12" outlineLevel="1" x14ac:dyDescent="0.15">
      <c r="A287" s="11" t="s">
        <v>62</v>
      </c>
      <c r="B287" s="12">
        <f ca="1">MAX(B247-(1-E285)*B285,0)</f>
        <v>101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101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0.63124999999999998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0.63124999999999998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1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1.0092418907231675</v>
      </c>
      <c r="C322" s="13"/>
      <c r="D322" s="11" t="s">
        <v>54</v>
      </c>
      <c r="E322" s="29">
        <f ca="1">RAND()*0.1+0.95</f>
        <v>0.99609589911089047</v>
      </c>
      <c r="F322" s="13"/>
      <c r="G322" s="11" t="s">
        <v>54</v>
      </c>
      <c r="H322" s="29">
        <f ca="1">RAND()*0.1+0.95</f>
        <v>1.0057047616147095</v>
      </c>
      <c r="I322" s="13"/>
      <c r="J322" s="11" t="s">
        <v>54</v>
      </c>
      <c r="K322" s="29">
        <f ca="1">RAND()*0.1+0.95</f>
        <v>1.014767378385603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20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30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30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20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20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30</v>
      </c>
      <c r="L326" s="10"/>
    </row>
    <row r="327" spans="1:12" outlineLevel="1" x14ac:dyDescent="0.15">
      <c r="A327" s="11" t="s">
        <v>62</v>
      </c>
      <c r="B327" s="12">
        <f ca="1">MAX(B287-(1-E325)*B325,0)</f>
        <v>71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81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0.44374999999999998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0.50624999999999998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1.0482817899244328</v>
      </c>
      <c r="C362" s="13"/>
      <c r="D362" s="11" t="s">
        <v>54</v>
      </c>
      <c r="E362" s="29">
        <f ca="1">RAND()*0.1+0.95</f>
        <v>1.0436597879828327</v>
      </c>
      <c r="F362" s="13"/>
      <c r="G362" s="11" t="s">
        <v>54</v>
      </c>
      <c r="H362" s="29">
        <f ca="1">RAND()*0.1+0.95</f>
        <v>1.0478112245027069</v>
      </c>
      <c r="I362" s="13"/>
      <c r="J362" s="11" t="s">
        <v>54</v>
      </c>
      <c r="K362" s="29">
        <f ca="1">RAND()*0.1+0.95</f>
        <v>1.0221933870884308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31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31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31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31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31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31</v>
      </c>
      <c r="L366" s="10"/>
    </row>
    <row r="367" spans="1:12" outlineLevel="1" x14ac:dyDescent="0.15">
      <c r="A367" s="11" t="s">
        <v>62</v>
      </c>
      <c r="B367" s="12">
        <f ca="1">MAX(B327-(1-E365)*B365,0)</f>
        <v>40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50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0.25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0.3125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0.96227142304088764</v>
      </c>
      <c r="C402" s="13"/>
      <c r="D402" s="11" t="s">
        <v>54</v>
      </c>
      <c r="E402" s="29">
        <f ca="1">RAND()*0.1+0.95</f>
        <v>0.97403039812089431</v>
      </c>
      <c r="F402" s="13"/>
      <c r="G402" s="11" t="s">
        <v>54</v>
      </c>
      <c r="H402" s="29">
        <f ca="1">RAND()*0.1+0.95</f>
        <v>0.99459317641194855</v>
      </c>
      <c r="I402" s="13"/>
      <c r="J402" s="11" t="s">
        <v>54</v>
      </c>
      <c r="K402" s="29">
        <f ca="1">RAND()*0.1+0.95</f>
        <v>0.95068837882919621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29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29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29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29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29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29</v>
      </c>
      <c r="L406" s="10"/>
    </row>
    <row r="407" spans="1:12" outlineLevel="1" x14ac:dyDescent="0.15">
      <c r="A407" s="11" t="s">
        <v>62</v>
      </c>
      <c r="B407" s="12">
        <f ca="1">MAX(B367-(1-E405)*B405,0)</f>
        <v>11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21</v>
      </c>
      <c r="L407" s="13"/>
    </row>
    <row r="408" spans="1:12" ht="14.25" outlineLevel="1" thickBot="1" x14ac:dyDescent="0.2">
      <c r="A408" s="30" t="s">
        <v>63</v>
      </c>
      <c r="B408" s="31">
        <f ca="1">B407/B379</f>
        <v>6.8750000000000006E-2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0.13125000000000001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1.0153246524148019</v>
      </c>
      <c r="C442" s="13"/>
      <c r="D442" s="11" t="s">
        <v>54</v>
      </c>
      <c r="E442" s="29">
        <f ca="1">RAND()*0.1+0.95</f>
        <v>0.98891653727648876</v>
      </c>
      <c r="F442" s="13"/>
      <c r="G442" s="11" t="s">
        <v>54</v>
      </c>
      <c r="H442" s="29">
        <f ca="1">RAND()*0.1+0.95</f>
        <v>0.98656136253758719</v>
      </c>
      <c r="I442" s="13"/>
      <c r="J442" s="11" t="s">
        <v>54</v>
      </c>
      <c r="K442" s="29">
        <f ca="1">RAND()*0.1+0.95</f>
        <v>1.0359899296109312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30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31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31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30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30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31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1.0303337025441404</v>
      </c>
      <c r="C482" s="13"/>
      <c r="D482" s="11" t="s">
        <v>54</v>
      </c>
      <c r="E482" s="29">
        <f ca="1">RAND()*0.1+0.95</f>
        <v>0.98540171769104656</v>
      </c>
      <c r="F482" s="13"/>
      <c r="G482" s="11" t="s">
        <v>54</v>
      </c>
      <c r="H482" s="29">
        <f ca="1">RAND()*0.1+0.95</f>
        <v>1.0029740285145119</v>
      </c>
      <c r="I482" s="13"/>
      <c r="J482" s="11" t="s">
        <v>54</v>
      </c>
      <c r="K482" s="29">
        <f ca="1">RAND()*0.1+0.95</f>
        <v>0.96432190715613864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0.9823407124970398</v>
      </c>
      <c r="C522" s="13"/>
      <c r="D522" s="11" t="s">
        <v>54</v>
      </c>
      <c r="E522" s="29">
        <f ca="1">RAND()*0.1+0.95</f>
        <v>0.95183451377680761</v>
      </c>
      <c r="F522" s="13"/>
      <c r="G522" s="11" t="s">
        <v>54</v>
      </c>
      <c r="H522" s="29">
        <f ca="1">RAND()*0.1+0.95</f>
        <v>1.0196166689156574</v>
      </c>
      <c r="I522" s="13"/>
      <c r="J522" s="11" t="s">
        <v>54</v>
      </c>
      <c r="K522" s="29">
        <f ca="1">RAND()*0.1+0.95</f>
        <v>0.99817405767908896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1.0259251898178592</v>
      </c>
      <c r="C562" s="13"/>
      <c r="D562" s="11" t="s">
        <v>54</v>
      </c>
      <c r="E562" s="29">
        <f ca="1">RAND()*0.1+0.95</f>
        <v>1.0150552824321759</v>
      </c>
      <c r="F562" s="13"/>
      <c r="G562" s="11" t="s">
        <v>54</v>
      </c>
      <c r="H562" s="29">
        <f ca="1">RAND()*0.1+0.95</f>
        <v>1.0298467114720637</v>
      </c>
      <c r="I562" s="13"/>
      <c r="J562" s="11" t="s">
        <v>54</v>
      </c>
      <c r="K562" s="29">
        <f ca="1">RAND()*0.1+0.95</f>
        <v>1.0015300138960863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1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1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0.95586252084324275</v>
      </c>
      <c r="C602" s="13"/>
      <c r="D602" s="11" t="s">
        <v>54</v>
      </c>
      <c r="E602" s="29">
        <f ca="1">RAND()*0.1+0.95</f>
        <v>0.96914485664663086</v>
      </c>
      <c r="F602" s="13"/>
      <c r="G602" s="11" t="s">
        <v>54</v>
      </c>
      <c r="H602" s="29">
        <f ca="1">RAND()*0.1+0.95</f>
        <v>1.0158284207391401</v>
      </c>
      <c r="I602" s="13"/>
      <c r="J602" s="11" t="s">
        <v>54</v>
      </c>
      <c r="K602" s="29">
        <f ca="1">RAND()*0.1+0.95</f>
        <v>1.0061662159103268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1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1.0131575791074705</v>
      </c>
      <c r="C642" s="13"/>
      <c r="D642" s="11" t="s">
        <v>54</v>
      </c>
      <c r="E642" s="29">
        <f ca="1">RAND()*0.1+0.95</f>
        <v>0.97358972685807066</v>
      </c>
      <c r="F642" s="13"/>
      <c r="G642" s="11" t="s">
        <v>54</v>
      </c>
      <c r="H642" s="29">
        <f ca="1">RAND()*0.1+0.95</f>
        <v>0.99524254834056636</v>
      </c>
      <c r="I642" s="13"/>
      <c r="J642" s="11" t="s">
        <v>54</v>
      </c>
      <c r="K642" s="29">
        <f ca="1">RAND()*0.1+0.95</f>
        <v>1.0180161730800907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0.98891635978732717</v>
      </c>
      <c r="C682" s="13"/>
      <c r="D682" s="11" t="s">
        <v>54</v>
      </c>
      <c r="E682" s="29">
        <f ca="1">RAND()*0.1+0.95</f>
        <v>0.98095838170640026</v>
      </c>
      <c r="F682" s="13"/>
      <c r="G682" s="11" t="s">
        <v>54</v>
      </c>
      <c r="H682" s="29">
        <f ca="1">RAND()*0.1+0.95</f>
        <v>1.0289121836100321</v>
      </c>
      <c r="I682" s="13"/>
      <c r="J682" s="11" t="s">
        <v>54</v>
      </c>
      <c r="K682" s="29">
        <f ca="1">RAND()*0.1+0.95</f>
        <v>0.97559092331360597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1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1.0464840590538311</v>
      </c>
      <c r="C722" s="13"/>
      <c r="D722" s="11" t="s">
        <v>54</v>
      </c>
      <c r="E722" s="29">
        <f ca="1">RAND()*0.1+0.95</f>
        <v>0.96875676025317925</v>
      </c>
      <c r="F722" s="13"/>
      <c r="G722" s="11" t="s">
        <v>54</v>
      </c>
      <c r="H722" s="29">
        <f ca="1">RAND()*0.1+0.95</f>
        <v>1.0431862059039021</v>
      </c>
      <c r="I722" s="13"/>
      <c r="J722" s="11" t="s">
        <v>54</v>
      </c>
      <c r="K722" s="29">
        <f ca="1">RAND()*0.1+0.95</f>
        <v>0.97151853576194236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1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1.0314158650002034</v>
      </c>
      <c r="C762" s="13"/>
      <c r="D762" s="11" t="s">
        <v>54</v>
      </c>
      <c r="E762" s="29">
        <f ca="1">RAND()*0.1+0.95</f>
        <v>0.9533041306040323</v>
      </c>
      <c r="F762" s="13"/>
      <c r="G762" s="11" t="s">
        <v>54</v>
      </c>
      <c r="H762" s="29">
        <f ca="1">RAND()*0.1+0.95</f>
        <v>0.99066916439836183</v>
      </c>
      <c r="I762" s="13"/>
      <c r="J762" s="11" t="s">
        <v>54</v>
      </c>
      <c r="K762" s="29">
        <f ca="1">RAND()*0.1+0.95</f>
        <v>1.0231526692813391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0.96801149571123857</v>
      </c>
      <c r="C802" s="13"/>
      <c r="D802" s="11" t="s">
        <v>54</v>
      </c>
      <c r="E802" s="29">
        <f ca="1">RAND()*0.1+0.95</f>
        <v>1.0449754387664223</v>
      </c>
      <c r="F802" s="13"/>
      <c r="G802" s="11" t="s">
        <v>54</v>
      </c>
      <c r="H802" s="29">
        <f ca="1">RAND()*0.1+0.95</f>
        <v>0.97259486518650551</v>
      </c>
      <c r="I802" s="13"/>
      <c r="J802" s="11" t="s">
        <v>54</v>
      </c>
      <c r="K802" s="29">
        <f ca="1">RAND()*0.1+0.95</f>
        <v>0.99803803175646799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0.972346774042809</v>
      </c>
      <c r="C842" s="13"/>
      <c r="D842" s="11" t="s">
        <v>54</v>
      </c>
      <c r="E842" s="29">
        <f ca="1">RAND()*0.1+0.95</f>
        <v>0.9644430901943144</v>
      </c>
      <c r="F842" s="13"/>
      <c r="G842" s="11" t="s">
        <v>54</v>
      </c>
      <c r="H842" s="29">
        <f ca="1">RAND()*0.1+0.95</f>
        <v>0.96122502811949795</v>
      </c>
      <c r="I842" s="13"/>
      <c r="J842" s="11" t="s">
        <v>54</v>
      </c>
      <c r="K842" s="29">
        <f ca="1">RAND()*0.1+0.95</f>
        <v>0.95500021952311931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1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0.98352727551083396</v>
      </c>
      <c r="C882" s="13"/>
      <c r="D882" s="11" t="s">
        <v>54</v>
      </c>
      <c r="E882" s="29">
        <f ca="1">RAND()*0.1+0.95</f>
        <v>1.0157442007397246</v>
      </c>
      <c r="F882" s="13"/>
      <c r="G882" s="11" t="s">
        <v>54</v>
      </c>
      <c r="H882" s="29">
        <f ca="1">RAND()*0.1+0.95</f>
        <v>0.98625834596966155</v>
      </c>
      <c r="I882" s="13"/>
      <c r="J882" s="11" t="s">
        <v>54</v>
      </c>
      <c r="K882" s="29">
        <f ca="1">RAND()*0.1+0.95</f>
        <v>1.0466578215553897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1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0.99047093964130761</v>
      </c>
      <c r="C922" s="13"/>
      <c r="D922" s="11" t="s">
        <v>54</v>
      </c>
      <c r="E922" s="29">
        <f ca="1">RAND()*0.1+0.95</f>
        <v>0.993552949748294</v>
      </c>
      <c r="F922" s="13"/>
      <c r="G922" s="11" t="s">
        <v>54</v>
      </c>
      <c r="H922" s="29">
        <f ca="1">RAND()*0.1+0.95</f>
        <v>1.0275934485919953</v>
      </c>
      <c r="I922" s="13"/>
      <c r="J922" s="11" t="s">
        <v>54</v>
      </c>
      <c r="K922" s="29">
        <f ca="1">RAND()*0.1+0.95</f>
        <v>0.98818538479333684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1.0451260729662863</v>
      </c>
      <c r="C962" s="13"/>
      <c r="D962" s="11" t="s">
        <v>54</v>
      </c>
      <c r="E962" s="29">
        <f ca="1">RAND()*0.1+0.95</f>
        <v>1.0498352109841473</v>
      </c>
      <c r="F962" s="13"/>
      <c r="G962" s="11" t="s">
        <v>54</v>
      </c>
      <c r="H962" s="29">
        <f ca="1">RAND()*0.1+0.95</f>
        <v>0.95481994554938032</v>
      </c>
      <c r="I962" s="13"/>
      <c r="J962" s="11" t="s">
        <v>54</v>
      </c>
      <c r="K962" s="29">
        <f ca="1">RAND()*0.1+0.95</f>
        <v>0.95327601916708493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1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1.0226742081400431</v>
      </c>
      <c r="C1002" s="13"/>
      <c r="D1002" s="11" t="s">
        <v>54</v>
      </c>
      <c r="E1002" s="29">
        <f ca="1">RAND()*0.1+0.95</f>
        <v>1.0159086015203771</v>
      </c>
      <c r="F1002" s="13"/>
      <c r="G1002" s="11" t="s">
        <v>54</v>
      </c>
      <c r="H1002" s="29">
        <f ca="1">RAND()*0.1+0.95</f>
        <v>0.9791229543064085</v>
      </c>
      <c r="I1002" s="13"/>
      <c r="J1002" s="11" t="s">
        <v>54</v>
      </c>
      <c r="K1002" s="29">
        <f ca="1">RAND()*0.1+0.95</f>
        <v>0.96385648208232733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1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0.97984029909151937</v>
      </c>
      <c r="C1042" s="13"/>
      <c r="D1042" s="11" t="s">
        <v>54</v>
      </c>
      <c r="E1042" s="29">
        <f ca="1">RAND()*0.1+0.95</f>
        <v>1.0483310548305984</v>
      </c>
      <c r="F1042" s="13"/>
      <c r="G1042" s="11" t="s">
        <v>54</v>
      </c>
      <c r="H1042" s="29">
        <f ca="1">RAND()*0.1+0.95</f>
        <v>1.0038470429196373</v>
      </c>
      <c r="I1042" s="13"/>
      <c r="J1042" s="11" t="s">
        <v>54</v>
      </c>
      <c r="K1042" s="29">
        <f ca="1">RAND()*0.1+0.95</f>
        <v>1.0043244455322831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1</v>
      </c>
      <c r="C1077" s="28"/>
      <c r="D1077" s="26" t="s">
        <v>21</v>
      </c>
      <c r="E1077" s="27">
        <f ca="1">IF(RAND()&lt;E1076,1,0)</f>
        <v>1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1.021713519671789</v>
      </c>
      <c r="C1082" s="13"/>
      <c r="D1082" s="11" t="s">
        <v>54</v>
      </c>
      <c r="E1082" s="29">
        <f ca="1">RAND()*0.1+0.95</f>
        <v>1.0158513189521059</v>
      </c>
      <c r="F1082" s="13"/>
      <c r="G1082" s="11" t="s">
        <v>54</v>
      </c>
      <c r="H1082" s="29">
        <f ca="1">RAND()*0.1+0.95</f>
        <v>0.99958222110128636</v>
      </c>
      <c r="I1082" s="13"/>
      <c r="J1082" s="11" t="s">
        <v>54</v>
      </c>
      <c r="K1082" s="29">
        <f ca="1">RAND()*0.1+0.95</f>
        <v>1.0385826309524417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1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0.96728179709240281</v>
      </c>
      <c r="C1122" s="13"/>
      <c r="D1122" s="11" t="s">
        <v>54</v>
      </c>
      <c r="E1122" s="29">
        <f ca="1">RAND()*0.1+0.95</f>
        <v>0.99273949912073578</v>
      </c>
      <c r="F1122" s="13"/>
      <c r="G1122" s="11" t="s">
        <v>54</v>
      </c>
      <c r="H1122" s="29">
        <f ca="1">RAND()*0.1+0.95</f>
        <v>1.0052119565528999</v>
      </c>
      <c r="I1122" s="13"/>
      <c r="J1122" s="11" t="s">
        <v>54</v>
      </c>
      <c r="K1122" s="29">
        <f ca="1">RAND()*0.1+0.95</f>
        <v>1.0119653035528127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0.95939808779856095</v>
      </c>
      <c r="C1162" s="13"/>
      <c r="D1162" s="11" t="s">
        <v>54</v>
      </c>
      <c r="E1162" s="29">
        <f ca="1">RAND()*0.1+0.95</f>
        <v>1.0369687514951027</v>
      </c>
      <c r="F1162" s="13"/>
      <c r="G1162" s="11" t="s">
        <v>54</v>
      </c>
      <c r="H1162" s="29">
        <f ca="1">RAND()*0.1+0.95</f>
        <v>0.9797603066311924</v>
      </c>
      <c r="I1162" s="13"/>
      <c r="J1162" s="11" t="s">
        <v>54</v>
      </c>
      <c r="K1162" s="29">
        <f ca="1">RAND()*0.1+0.95</f>
        <v>1.0362349276873657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1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0.96090600510127677</v>
      </c>
      <c r="C1202" s="13"/>
      <c r="D1202" s="11" t="s">
        <v>54</v>
      </c>
      <c r="E1202" s="29">
        <f ca="1">RAND()*0.1+0.95</f>
        <v>1.0003983473723805</v>
      </c>
      <c r="F1202" s="13"/>
      <c r="G1202" s="11" t="s">
        <v>54</v>
      </c>
      <c r="H1202" s="29">
        <f ca="1">RAND()*0.1+0.95</f>
        <v>0.99483430183646093</v>
      </c>
      <c r="I1202" s="13"/>
      <c r="J1202" s="11" t="s">
        <v>54</v>
      </c>
      <c r="K1202" s="29">
        <f ca="1">RAND()*0.1+0.95</f>
        <v>0.95264777987178306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sheetProtection sheet="1" objects="1" scenarios="1"/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{C6D60760-3455-4D3D-A79C-447038B7F78E}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{68914DCE-6588-4B13-AB8E-1D92E3D89265}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{0037D02B-BC5E-4BEB-B600-C557DEB48499}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{3084FDD0-694D-4BD0-BB38-5195B5BF1490}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{B51F05DB-376F-4B74-AC44-121DF164064F}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{13556710-2972-405B-B9B7-756F34D0F358}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{18D8A2F6-76CB-4907-8113-126625BFC071}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{12E7B138-913C-4AC5-90A8-949922A18A37}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{5D9C4321-5F42-46CA-BC3C-BE7EE45F301C}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{07C6C1B7-09D0-4775-AE63-74D8FB5048D6}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{1AB5443A-E078-4967-AD5E-348491674914}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{1B071722-C27E-449C-BCB0-9655704A9848}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{7D6EAF14-E17A-4378-BDB4-6840D75BDF1E}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{C9C4F91C-0BF3-4A16-ADDB-FC1B2AF40504}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{4837C765-DC8D-4F14-8769-5B0C57517027}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{BD9A823C-58AD-4C92-9685-51DD9950B0CB}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{D3329DE7-71A1-4D85-A5BE-79AC167E6249}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{33508863-CFA7-4E12-8A2E-E6857037E85E}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{AD27CEA9-3FE0-423A-BB67-7199F830B9C8}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{0099B424-A8CC-4D06-9BEC-4D3D3BFC23F6}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{BD2A011A-4228-41C7-B355-7F8BDF103E97}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{59BEF2A4-42E5-4478-A28A-A1C8CEBCC9D3}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{B273E371-D412-47F6-928F-99DE8399CE96}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{7B8DD745-C507-47D0-A9E7-D452C16A1405}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{1141FEF2-38E0-48BC-A76F-392951CCA846}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{ABE647C3-86B5-42C7-9CDF-3A5FBE4F7F0D}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{5A71A477-6A9C-48BF-A8DB-615AB2D1CEC5}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{625D2F3D-06F2-4B8C-B475-B76AE5A2DC86}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{FAAD917E-E847-4B5F-B1AC-BF5EB00EA5C4}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{DDB76024-836F-46C0-8D6D-8F8DC101DCC5}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{1739EF61-6656-4FF1-A74A-ABC26CD8E6F3}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{ED48E09D-2BB9-450E-8987-42C8FD27CDE2}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{23D24B89-9A76-41BF-836A-76E41EE4BD60}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{1A35FE3F-89B5-45BB-A651-F9B2ABD8E257}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{B91ACDFC-732B-49CC-B4A4-9E1B19C35519}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{40FED9E7-B089-4DF4-8D4A-078C6C50E374}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{755468DA-9A76-4B77-8352-B8DFAF99FAD6}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{98BC148D-1565-4278-84B3-1501C3EA126B}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{871632DC-FE0E-4B3F-BD7A-D433A8F01C7B}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{8C64CFE0-89BA-4177-9B5B-1CF39C145B1D}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{983E1B56-BC66-487C-BAEE-70692D0F70CB}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{EA91F0FF-B37E-4939-BE06-C1E352D6C787}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{9942B06B-A461-4265-8783-DA6BC2529969}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{7E4CB246-288C-4F87-A870-48FD0C10D377}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{027F0459-40AC-46D3-AABD-28633B617CB7}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{88BDFED0-1890-4431-A5EE-A20B0BE93393}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{50C4D83F-1F94-47B5-B820-54881175422D}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{91DE4FA6-462C-4320-B4A6-7118686369A7}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{B1F6DD35-FD41-4628-86A0-5946CCAA5EA7}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{A09421C0-76C0-4E4D-84B4-52F151B30B9F}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{4ED9CA68-D5C2-4100-9B60-F6A53E2C6205}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{8CFC4242-46DE-4837-BF53-6E1526541C52}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{CE7F21A1-C8D1-4463-901A-D6743B6606C9}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{F8F32DFC-4248-4430-BCE1-F620D8D92692}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{EEDD2FA5-2CF2-4D45-8F07-A4FB8726A512}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{30DC05EF-8594-4ACD-95EA-A50B0183810B}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{F6BBF36E-8254-46C1-92F6-3366C1F47143}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{4F854B0D-19BB-446D-B1D2-98FD6CB8A631}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{587D768B-15B3-4FC0-B37B-A534190AAC39}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{64961864-0BC6-4003-884B-F01F842537E5}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{72274DEA-1F5F-4680-A621-049808E49C86}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{13503D10-B91E-4650-9A2C-1E2DF02C74A3}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{F56BB2F8-369A-4EF0-9038-17B71523D49F}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{DCFFB14D-312B-41B4-9994-39320E1E64CB}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{0951070A-0D8B-46BC-9887-5968B7433AE7}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{EA94FC5E-4687-4BCB-A151-DE7CE2436F1A}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{91B1B513-E414-4717-ABFB-18B2A54F6123}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{DB415727-3023-4AEB-9A88-3B23A939DE5E}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{6877A530-0EF4-471C-A916-D467A8122DDD}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{3042B56B-CF54-4AFF-8484-9698F69628B3}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{33E8D173-5A65-4DBA-AD91-A3602F5E6766}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{14A220B4-CAD8-49F0-AE29-83B1200219D1}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{075187DE-B8C8-4E1E-BCBC-7CA7CEE074EA}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{6F7732C7-7FDE-40ED-B44C-0BB4D517A359}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{61BDBA19-59D1-4CCB-A966-5DE058A85F26}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{DD106BD9-629D-4BA0-BC4A-0AD50686FF38}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{A595B250-0E1A-454F-AB63-074FCA5A708F}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{EFBC073C-726B-444E-B6D2-A8A4B8732F05}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{30461FC5-5299-4A5A-A07C-C8E1C8539F18}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{13FCC072-C9CA-4045-8642-278B61D56635}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{B7C66252-2AAA-4D25-9EEA-A1DDAB507384}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{9910D5C5-444C-488F-973C-EE0F43492B5A}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{193728B3-769B-45A9-B195-78DD52E2C8B5}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{97F766B8-38C0-44A4-BD9B-61F4E7CDE0B6}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{5B0BE9A7-23BF-4111-823B-6FD854619455}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{D5B2C392-BF09-4520-82E3-D183AE7BE9C3}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{3343BC42-D559-4558-875A-E10AD5151881}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{F2767939-C83D-4B71-9EF5-AEC618209700}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{99F05B91-4E71-43A5-BAE7-CBEB9732C116}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{CB0B28B5-C9E3-4866-B512-6CF686EC3F4C}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{993CBBB2-219D-44E5-A71B-CE3B1E7647BC}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{07FB6557-DDE4-4DB7-9ABA-24904DE5A20C}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{9EA55906-4424-456B-A720-2043EFEAF724}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{FD66A52C-160E-4360-B941-40335A571084}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{BC87F7D7-250E-4EB2-B06E-3645BD540D44}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{3C202B6B-CE95-4980-BBF1-B55B23E24BD3}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{200986B5-E906-447E-B83A-359D8BC55758}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{E005BE8C-E3EF-4F78-96FF-3D6976D41E5F}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{C63DACA2-06D0-4C82-BE07-3A255CC2E6A7}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{7DECFBCB-E7E9-4ECB-BA3F-0BE1F023EF47}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{192C58C8-877F-45F2-9878-C206C9538A55}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{260FA3CA-CD57-4EC8-B5E8-78A8D8B79782}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{FECD7C04-9A16-423E-9E7F-B5D3A5107B5A}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{C5659F1C-6B13-4E5A-9123-924D5947EBB3}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{50C82870-B08E-4F77-8895-FD09C926EBCC}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{C368084C-4CA0-49A1-9EFA-85DEC8099EB7}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{31074514-4C65-4C48-8ABF-520AF4690960}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{8E8E6932-BF16-4B5F-8D01-1D957AC3804D}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{2BE8811E-6681-415C-BA4F-BFE6A68B14B9}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{52B55E56-65FB-4B6A-998D-378BB7816BD4}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{C7D67607-76D4-484B-9E39-01FCDB34E99D}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{788D19B2-E20E-4DEF-8026-930ED92D1CA3}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{FC129C72-3C5B-4707-AC8C-C6129B0B5207}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{7B46ECC2-06F9-4D81-A057-8EC5B0117651}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{E09ECE88-3013-4B3E-9A71-479EACA32C93}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{691E3D25-59B3-4475-B96E-0BF72EB3F657}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{9AAB9CED-0D35-47B2-93B7-CCA531008624}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{EA66C4CF-BDF3-41FC-AC4D-5C524FC90793}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{D513C007-57C2-406B-9964-E23477406934}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{B47EB7EE-D923-46C3-9144-DEC91D9DCE77}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{4CACC47F-6876-4C54-A224-4FE5F77DD99D}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{9498C0D9-C0D9-4C78-8BE7-88005B6EA361}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{7748BA08-6372-4C88-B5FF-F630620858E0}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{F544E6E6-A022-4037-B2B9-3C5091E6C0C4}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{87D3FF2F-200B-4AAA-AAD3-FFAF68C81E16}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{A28379B9-D3A3-472E-B755-84D471C49AFD}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{09F4E455-E49A-42AF-8587-C9C8593060FA}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{DC4AAAD8-2064-49BE-A574-00CEF6E40302}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{D6D357B6-38DD-4DE0-ACFE-214F9B1CFB13}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{484006FE-2CF1-4FB7-9685-C85CC97306B5}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{BA990371-EC3B-4D8B-A619-D890328B36AC}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{3CECCDEE-9EB1-4AEE-ACA4-E8B205BFB0F6}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{4C54CC4B-D96E-4330-B857-F0231E58B75E}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{D9DE087D-FA64-42BF-A584-A07933988763}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{6E856FE1-8518-4EF0-85B0-9F3B7C802D87}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{8A867F06-4091-4EFC-BFF9-74B4A3C14598}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{66FB64DA-5A91-4A8C-A1DF-247423F0DEB6}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{C8FA4216-3029-4616-BE4C-ADC281A3CBC7}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{B27CA7AB-4F6B-4B62-9DF6-ABF7CEF4E2C6}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{13F596A9-3648-4B7D-ACD6-2CFD85E65E40}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{76B57616-9C7D-425E-8467-4888EEF6D24B}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{A445CAEB-2AEF-4074-A5FF-3B3838A84C6B}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{302CE522-52B0-43CA-A654-D629A8D852FE}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{953E1FA8-6F0D-402F-94F6-6271A6DEB5B7}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{94F49237-0FFB-402F-9DF1-C0EEE3E281C3}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{5CC9CF33-30F8-4573-9013-BFCBB6B77F4A}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{331703FF-7B3D-48FB-A4A6-9B47D5351DB9}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{4EBA5E01-ED3F-4EE1-9303-CD64E918A072}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{B228BD17-EAA4-48E9-8B8C-DF0E13DD1F70}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{124E2514-F4BA-4005-8CC9-A0849455BB88}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{F19A1174-72AD-452B-A0D1-084DF6E6BFA6}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{209E0AD4-A96F-4759-B62E-1DE1FF9718AC}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{E0B6E82A-620A-4E7E-81BA-39913342543B}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{8668589F-30C2-446A-B033-8A163A0690C3}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{D7FCAB67-DE07-44DA-88A0-49A237D69F6F}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{0C40CF83-FB4B-43C6-A492-CEC44D9A41C3}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{04D771F4-25B2-4FDB-87EC-C6C249565093}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{79C63134-13E8-429E-BC1C-8C77871ACE9D}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{0B05F0AE-EE7A-4A54-9C3F-C8DC6AE9CB6B}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{42BF97EF-8A64-4A6A-8F8C-6EFA5753DAA4}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{84725D7B-0DF7-4634-BBE5-35B78566A95B}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{612082B4-CF97-47DB-8A16-B4276026916A}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{BA3BE03C-49CB-4CA7-B655-341B48F1762F}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{3D6570FE-6848-46AE-8CF9-8D80F2721177}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{CC9BBA84-7E33-4F09-AEC6-DB32C43E337D}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{EDE97A29-FD21-403D-A51A-BD9070F9C0A0}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{6F64C4B5-CC44-4893-8CA4-D339E80C985B}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{7861AED1-AAE2-4488-ACB1-EA6DBD876677}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{E5689799-1114-486F-825F-2973839AA422}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{59D2877D-76C3-4FEB-A92D-DAB8BAB2881B}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{CB780D11-DA86-4770-81AD-655FBD1557BA}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{C09A69C7-E3B6-4D34-B597-1F6E521BFA6A}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{CADB6859-3C13-4D41-8FA0-6C7139D55195}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{B239C978-CDC8-4D42-85D6-B21FD017DCEC}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{2D6000FE-E72A-463F-B0FD-18E53845AFCF}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{E77CFA2D-ACD0-4BDE-91C1-FBFFA6C2A5D7}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{7FA4EA58-4B7B-4787-BE00-5ABEB328D752}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{27513C60-D22A-4FDF-AEC5-5FB1A7BC9749}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{AC4C16CE-0096-4879-A252-F7B8D07FC8FC}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{9DCD52EC-EC38-4284-8EB5-747FF29D6421}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{19136C44-251C-4226-86A3-651695598DC9}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{E05D1DCE-E3EE-4FA2-9AD4-07CCFC66B9C0}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{0B0F48D0-03BC-4535-8A9D-8D1CD77AFDC5}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{45F7D159-3862-42CA-BCC2-B638A7A08235}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{381B3FD3-0815-4E70-9DE6-BAC69F0AADF5}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{DCAD0A2C-5558-490F-B185-37ED9240456D}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{793AAB02-3F4E-4ECD-BD5B-C09324B0FEDB}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{55D04C35-2D1D-49D9-8D29-CA4172A20C8B}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{05C1CBAE-AA4B-4435-A467-33E1DC0454B4}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{4DF2C70F-D7CB-4B9B-94F7-5DE1BE5DA51E}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{30E62F9F-2339-4757-8DA8-95B83051F5B3}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{2D7BE94E-B9B7-4113-B114-2A4EB2B52E12}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{E830B2CB-645F-433C-9F17-A29406DA3EF8}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{6C66C9F3-464B-4962-B245-762B6295BB1C}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{BD9EA8E2-92EA-45DD-8725-07F5DEEA6E33}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{A7DA78B6-1D09-4865-B4CE-FD59808E488E}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{50C6FEA0-DCA1-4142-8421-87E6CE46A4DC}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{A6A34684-F2E2-4453-B481-419C64482CAE}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{73613F83-9D9A-447D-9495-B01B121F78F0}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{8EBB91BE-5C1B-4E72-9487-A0B5A70B4642}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{2D2E5BE7-D81D-4128-A09A-884FB94EF05C}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{D290F4B4-CC16-4CB8-86AE-1D0DB1D387A1}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{717C2715-E64A-40B3-89CC-AF802E10E0DA}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{011537DE-C874-4CB7-8315-FFE5F8E02C44}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{B61D3871-86D5-490C-B0FC-C42A16B4AF06}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{4501D1F2-E9E2-425B-9B7E-315C76F41932}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{49653D5C-5A43-4DF9-BFC1-635193B6870C}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{82BE0C26-E071-4A1B-A531-73773A1214D4}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{BEE2DA46-881B-49C9-A565-9608E7EA9E23}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{C86471CB-0B19-442C-9272-100A9AD0523B}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{B7B2A78D-D95F-4CAD-BE46-50F75CEA066D}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{8E73C278-0363-4C8A-BA5C-87D1FD73F506}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{A22D935B-F936-4100-B545-8D6EB3C564F0}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{822C50C8-DBB1-48F9-999C-78DB4770658A}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{1973E20A-D4B2-406A-9739-565396E186BE}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{0AF570AB-BEC3-491C-869C-B5F86AFCD717}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{941F9131-CA90-4B86-BD42-1B612C845B24}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{98C343F9-F1FF-42AA-9657-7347887E5079}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{BDBDF365-A677-4421-B722-2FD191757740}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{DA2EB8CE-9ECF-4BC5-8978-EEB818DBB123}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{6251A71E-14F7-480A-81EF-3448FE867A68}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{B5AED4B5-AF83-4C03-AC15-278F294FCE76}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{37B3C4FF-0649-4F53-9D93-52796A0CB7EE}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{D4EE31A4-5D22-4821-B86B-FB254882A93F}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{4EE5191A-1DDA-468B-9C2D-501C7B8F00ED}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{AE71103A-5FD6-4819-B595-4BE432237748}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{A232B0FC-ECE3-4193-82CA-0DDB3EFFD2E5}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{B6FD8BF7-3EDD-4B1A-A9A7-3A8E5F50072B}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{8B54C471-C7C3-4368-AE36-ADF474CBBAF7}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{18B4EBB7-4811-4C75-BF82-55C914FC06F8}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{AD1A96D5-EA1F-43EC-B104-FF29D6734932}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{05B618F3-EB0E-45E7-A426-7223249C41A5}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{54291C82-6B11-4961-832A-2C02332A8BEE}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{30208BB7-93C6-4B2A-B444-458E0C7AE90F}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{E739443F-B2DD-463A-9A2B-6D94B5452ACC}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{F684F596-2038-40E6-8791-7279109DD379}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{E8B4BCB6-C6F4-4480-B240-5FCC2ED5806D}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{C581793E-DE91-4A31-8D36-F7F9BD0EBAB4}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{35CAC457-589F-4BB3-880B-1242772B488C}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{8C6D0F7C-247A-4AB1-8EF8-30229A3C5DBB}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{6A0236A0-0595-465B-B7F5-619B501884DE}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{C3D49D10-FE80-4B8F-8A5D-A86D04B800F7}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{D486F809-4C30-476C-81D3-03D5789CF0BD}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{2D380E14-910F-4692-8664-16E2638CCEE9}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{7E6EEC2F-34B6-49ED-829F-1B8A09FD3612}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{EDAC26CB-4713-423E-ADC4-902E8AFB072B}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{CC162FF0-B4B7-4474-BE90-D6D110046C41}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{55712360-CAE2-4DAA-868C-4D3ECCB446F2}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{539AB5F8-06CD-431A-A0F4-5D435C218910}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{0796216C-CAE8-4F3C-9532-06D565E0A491}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{70998624-8F7D-4D95-9374-D2AE2B527544}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{7348C121-0AAF-487E-B3EC-99BA96A1DCC0}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{B8A73E56-7969-421D-B221-7463762F2F27}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{B31425B8-3BA1-40B8-8C52-D2C01841A0BE}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{4B9E592E-E2B4-4DA7-98FF-326520ECEE74}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{9A6083E8-5E42-40C9-8349-2AF153AD4F9B}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{5A60C2E8-E698-4F52-A8A9-4B3FD6184348}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{E025F67E-2A0D-4499-9C13-503E990E8DDD}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{590998A6-94FB-47CD-A567-5200C6F181FB}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{3CB021C4-467A-4459-AEC9-7AB47B86D32A}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{BDAA5B27-D6AA-4100-BD9E-94DC01559DE2}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{40260EB0-D4CB-4845-9976-223CB82EE40E}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{ACAD917D-4B5E-4457-888C-DDA73CCEDECE}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{E9142A8B-CC64-438D-B482-AAB69AAFEDCF}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{39FBF081-BC66-4319-94A4-7E9A308016A0}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{91A8CD3E-17B3-49BD-A885-EF3925079830}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{B1E4267C-232C-4ED9-851E-84BBB09AF40C}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{8A26C7DA-3C72-4442-A92C-8064762D3855}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{4DCA8B46-439B-4A64-843E-4F82A791981A}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{FD68DD70-3511-4FE3-9C57-9EC96309FDCD}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{E53F3270-AA22-4AD2-8B0A-8DA1AC293EBA}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{C19F32C2-82A1-482C-9EC9-75705DEE591A}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{A7C76C6A-C63D-4103-BEE0-7B7E3F2E9A54}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{07E9C97D-6733-4568-8886-4FB54F704AB1}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{8965400B-F74B-4CE7-B0FF-98889CB22584}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{93407B41-3872-4FAB-B7EF-B5FB63330EA0}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{31D9DBCF-050C-4119-9F02-AB2CFC035E9C}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{0B94B700-80E7-457F-BAA3-D403188E03CD}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{2F9ACF2F-FBD5-44BF-B533-73D94D76593A}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{9559ACE3-B7D4-423E-9A0E-ABDD331A3D24}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{28100EF7-8FC2-4A6B-BDFA-EBB6760D3D25}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{07D29B18-87C9-4029-BF2B-6B9BA708FC62}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{CCD1462E-BF53-487E-A899-021B1674A7B2}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{AF76C552-8167-40AB-B23D-121735CE6B10}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{7895DE13-9AD7-4DDD-9C26-266EF5AF0103}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{1263D81C-5FFC-4D62-AE6B-858C14E9FFF0}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{31FB388C-9311-498C-B735-77536C2D0261}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{5BEB0DCD-74E1-4F66-93E6-F2393E78857C}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{FC4288BA-2201-4CFA-B727-3879EC0B1974}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{174C2B50-67EA-4FBF-85EB-F1E55181A2FA}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{182B4CE6-F6BF-4F5D-8A1B-6F9C776457CF}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{832DF46C-834E-4D9B-AC54-8E8061107405}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{A15854B2-962E-447F-A2F2-EBE696EF34B7}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{814A47AE-E0A8-4B6A-A9E4-31F06B6309F9}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{CF6B8F80-89B5-4A36-B818-84A67FED769B}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{9A065AB6-76AE-4DC7-93D7-CA7CEAE4049C}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{FB085228-3832-4D2C-B17B-75711B56F1C7}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{34107467-AFAB-46CA-A1EB-778A00302CD5}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{FC6622FC-8693-4123-ADC6-A93A732840F2}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{ABBCCF29-0E13-49F6-B8C5-9B24B9FC83EF}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{88D40C8D-6C31-4869-B2B2-69E3B0358F8C}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{C440828E-84FB-491A-B874-FC596F20A02C}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{BA4BE163-B48C-471D-BD64-03D4DFA3A35D}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{8C609E86-7657-4FFE-BA1B-470CF5BB8ABE}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{E9338B4A-2F91-4FB0-BA94-190D52EC2523}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{D82F5378-E981-466A-9AF3-EBD4B4B6FC32}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{3E83C252-67CA-4917-A41D-35E2600437C0}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{F5605590-3E33-421F-970F-79E1BC8B7EB4}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{ECE881BE-5472-442F-88C4-438D02033B31}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{5B7664C8-3CC8-47DA-B71F-DDFABE0AA843}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{E6BDA8EC-F44F-481A-8A94-7CD8BD4F015D}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{3843CF7C-2135-4BCE-9883-0BC49DF312AC}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{47F49792-A614-4F45-B362-AD5BB91F4D81}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{68AA18C9-DFE7-4E40-B444-790D73F2A58A}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{1AB028E5-A145-48F2-8EDF-50D606C33312}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{6A97BB27-549D-4D79-BDCB-76B3B5F23D18}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{690FFC37-9BB2-41C0-89EF-B3959FEC66B0}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{7FD1F289-6567-4702-8162-C6CBB1E46A58}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{7CA7E91F-7C78-4A9E-8CE5-D58E6FFB4A4F}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{5AAA03AE-7AA9-4AF9-B0A5-B162DA69964E}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{F4E1B9F4-695E-4A8F-B349-F4544746C79E}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{213F598E-67DC-450B-92FA-16918E355AD1}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{10A62106-B850-46A6-AC2D-BA3D6218B027}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{660AEE59-7424-4B97-B005-B9FA89298FF1}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{05A59431-9404-4BA8-B3FC-4582749675FE}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{48E72FE3-31C3-4D21-8592-26AC8DC5332F}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{DF28CA00-2618-4242-A77C-C27F8F964818}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{E0580431-0E92-4976-8D4E-7A51CDB54FCB}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{137F6C89-2C67-4750-A6EC-6F50FECF9D1A}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{60E113FC-B3D3-4625-8ABD-10020F6BBA5A}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{F47C819A-6CA3-46A3-AF84-0D9C3156091F}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{853E692A-2F2E-4C2B-BD0C-CE928733F013}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{5ED46B4D-80B4-465D-8A65-EAA69F482589}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{454A982F-91F0-4D53-B067-2198E13AD1CF}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{6B12129E-5EC9-4E3F-AA4A-051C1002BBF4}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{BC50C39E-03BA-4D9D-A9F8-293A1365FA61}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{2C5D0E7D-72C7-476F-9AEA-B29EE1316833}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{28F07B71-99A5-41EB-9E70-F07D3B961609}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{6D82E6EF-FC0E-4D74-8744-7A3D41402395}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{5CFDC129-6B74-4817-9AC2-6C54A5CAA38F}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{2CD42F4D-BF1D-4275-99DF-781915FB08C5}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{F3340243-BD4C-459B-B4B6-D7CACC75E871}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{FFE98475-7E71-4EBA-8436-A3CDACE659AF}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{0AA84ED1-AD45-47DD-B9C6-A3EC13CA4F79}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{C8DBE2CA-6119-4AC3-877B-1DF70E960185}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{9A5F4BA1-223F-4698-B006-8AA70D6B25B1}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{15350BF6-9708-4248-B763-8B42BE2EE34B}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{E6913EA6-3C95-400C-BBEB-C4DB8B9B2E8B}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{FA82B264-2429-435D-8AA3-376CA2AFE1A9}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{D9D2FCC2-3D60-41BB-979D-20F5DB985615}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{6695BDFF-B67F-49DD-BD49-B2EE4CF325F0}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{B2766FD8-A8B1-482A-9C4E-1D3DC8A353C8}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{310C23D7-52A0-4D4B-9653-E3156F96F239}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{7EC9B761-7083-4E62-A481-11DC03330F01}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{43787375-1E72-45C2-ACAF-14FB267A41FD}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{F034781D-6DB8-4895-8948-3AE31C816084}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{A990D799-38AA-4A47-9C11-39D4D17CAE3B}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{7DBDB0A8-1BE7-49E9-BC65-E6F00F3C1B97}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{8EC16FB4-38AE-4B88-8C13-7AD63AA9E40B}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{DB056438-3FCC-440F-9C37-47FB39AA8A04}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{8EB9D675-4014-47E7-A739-EC6DF0F73540}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{3FCD43E4-EEB5-455C-A784-F853CB62B00F}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{42B99093-917A-4D67-9D64-67BEDE7AC38B}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{4AA27020-EE82-479E-AA82-315E4C754743}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{8BF7C862-A245-4591-A23A-2362A6D55248}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{0A90F09B-5913-411C-8F90-54D8C2DA7B56}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{90E05DD3-6809-4E6E-818B-5C1BA538D6C7}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{956CB27D-2DFF-437B-8F47-3B975FAF854C}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{6531B6FF-25A7-4D1E-8446-75158219184C}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{DD7CFC77-1BC1-4B6C-ABE0-D4951DA83C72}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{525C1609-0E8A-41CA-940F-BF86A46FD81A}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{8A30B6C1-6657-4F0B-B9B3-06CEF00588D5}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{BF83312A-4148-4FFD-B0B0-25C4DC5C82B0}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{2F9CB4B8-4EC8-4820-8E8F-F19130AAEEA9}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{28C330E7-0CA3-4B84-B28C-5364325E0E12}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{54BB6CD4-376E-48EA-9AA8-0912B1582B1D}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{41007659-E8D5-47C5-8B3A-823A760762B2}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{6D7AD203-321C-45A5-91E5-A769F7EAD48D}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{FB4426F4-9945-47A8-A5E8-81A7EE5A526F}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{B51F783C-9391-49AE-8D3E-387651F46F18}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{729C16BD-971D-4502-9CFD-2E3EDD469FC6}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{FB51F194-1C3B-4CDC-AA7B-D09C4F08AD9C}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{D5598509-C90A-4144-B749-40B1C5A91697}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{4B461AE5-E63A-4286-9687-C2D566807D88}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60760-3455-4D3D-A79C-447038B7F7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914DCE-6588-4B13-AB8E-1D92E3D89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37D02B-BC5E-4BEB-B600-C557DEB48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3084FDD0-694D-4BD0-BB38-5195B5BF14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1F05DB-376F-4B74-AC44-121DF16406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556710-2972-405B-B9B7-756F34D0F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18D8A2F6-76CB-4907-8113-126625BFC0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E7B138-913C-4AC5-90A8-949922A18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9C4321-5F42-46CA-BC3C-BE7EE45F3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07C6C1B7-09D0-4775-AE63-74D8FB5048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B5443A-E078-4967-AD5E-348491674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071722-C27E-449C-BCB0-9655704A9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7D6EAF14-E17A-4378-BDB4-6840D75BDF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C4F91C-0BF3-4A16-ADDB-FC1B2AF405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37C765-DC8D-4F14-8769-5B0C57517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BD9A823C-58AD-4C92-9685-51DD9950B0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329DE7-71A1-4D85-A5BE-79AC167E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508863-CFA7-4E12-8A2E-E6857037E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AD27CEA9-3FE0-423A-BB67-7199F830B9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99B424-A8CC-4D06-9BEC-4D3D3BFC2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2A011A-4228-41C7-B355-7F8BDF103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59BEF2A4-42E5-4478-A28A-A1C8CEBCC9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73E371-D412-47F6-928F-99DE8399C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8DD745-C507-47D0-A9E7-D452C16A14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1141FEF2-38E0-48BC-A76F-392951CCA8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E647C3-86B5-42C7-9CDF-3A5FBE4F7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71A477-6A9C-48BF-A8DB-615AB2D1C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625D2F3D-06F2-4B8C-B475-B76AE5A2DC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AD917E-E847-4B5F-B1AC-BF5EB00EA5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B76024-836F-46C0-8D6D-8F8DC101DC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1739EF61-6656-4FF1-A74A-ABC26CD8E6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48E09D-2BB9-450E-8987-42C8FD27C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24B89-9A76-41BF-836A-76E41EE4B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1A35FE3F-89B5-45BB-A651-F9B2ABD8E2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1ACDFC-732B-49CC-B4A4-9E1B19C355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FED9E7-B089-4DF4-8D4A-078C6C50E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755468DA-9A76-4B77-8352-B8DFAF99FA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BC148D-1565-4278-84B3-1501C3EA1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1632DC-FE0E-4B3F-BD7A-D433A8F01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8C64CFE0-89BA-4177-9B5B-1CF39C145B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3E1B56-BC66-487C-BAEE-70692D0F7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91F0FF-B37E-4939-BE06-C1E352D6C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9942B06B-A461-4265-8783-DA6BC25299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4CB246-288C-4F87-A870-48FD0C10D3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7F0459-40AC-46D3-AABD-28633B617C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88BDFED0-1890-4431-A5EE-A20B0BE933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C4D83F-1F94-47B5-B820-5488117542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DE4FA6-462C-4320-B4A6-7118686369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B1F6DD35-FD41-4628-86A0-5946CCAA5E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9421C0-76C0-4E4D-84B4-52F151B30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9CA68-D5C2-4100-9B60-F6A53E2C62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8CFC4242-46DE-4837-BF53-6E1526541C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7F21A1-C8D1-4463-901A-D6743B660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F32DFC-4248-4430-BCE1-F620D8D92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EEDD2FA5-2CF2-4D45-8F07-A4FB8726A5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DC05EF-8594-4ACD-95EA-A50B01838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BBF36E-8254-46C1-92F6-3366C1F47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4F854B0D-19BB-446D-B1D2-98FD6CB8A6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7D768B-15B3-4FC0-B37B-A534190AA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61864-0BC6-4003-884B-F01F842537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72274DEA-1F5F-4680-A621-049808E49C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503D10-B91E-4650-9A2C-1E2DF02C7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BB2F8-369A-4EF0-9038-17B71523D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DCFFB14D-312B-41B4-9994-39320E1E64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951070A-0D8B-46BC-9887-5968B7433A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94FC5E-4687-4BCB-A151-DE7CE2436F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91B1B513-E414-4717-ABFB-18B2A54F61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415727-3023-4AEB-9A88-3B23A939D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77A530-0EF4-471C-A916-D467A8122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3042B56B-CF54-4AFF-8484-9698F69628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E8D173-5A65-4DBA-AD91-A3602F5E6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A220B4-CAD8-49F0-AE29-83B120021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075187DE-B8C8-4E1E-BCBC-7CA7CEE074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7732C7-7FDE-40ED-B44C-0BB4D517A3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BDBA19-59D1-4CCB-A966-5DE058A85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DD106BD9-629D-4BA0-BC4A-0AD50686FF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95B250-0E1A-454F-AB63-074FCA5A70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BC073C-726B-444E-B6D2-A8A4B8732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30461FC5-5299-4A5A-A07C-C8E1C8539F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FCC072-C9CA-4045-8642-278B61D56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C66252-2AAA-4D25-9EEA-A1DDAB507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9910D5C5-444C-488F-973C-EE0F43492B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3728B3-769B-45A9-B195-78DD52E2C8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F766B8-38C0-44A4-BD9B-61F4E7CDE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5B0BE9A7-23BF-4111-823B-6FD8546194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B2C392-BF09-4520-82E3-D183AE7BE9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43BC42-D559-4558-875A-E10AD51518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F2767939-C83D-4B71-9EF5-AEC6182097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F05B91-4E71-43A5-BAE7-CBEB9732C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0B28B5-C9E3-4866-B512-6CF686EC3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993CBBB2-219D-44E5-A71B-CE3B1E7647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FB6557-DDE4-4DB7-9ABA-24904DE5A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A55906-4424-456B-A720-2043EFEAF7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FD66A52C-160E-4360-B941-40335A5710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87F7D7-250E-4EB2-B06E-3645BD540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02B6B-CE95-4980-BBF1-B55B23E24B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200986B5-E906-447E-B83A-359D8BC557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05BE8C-E3EF-4F78-96FF-3D6976D41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3DACA2-06D0-4C82-BE07-3A255CC2E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7DECFBCB-E7E9-4ECB-BA3F-0BE1F023EF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2C58C8-877F-45F2-9878-C206C9538A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0FA3CA-CD57-4EC8-B5E8-78A8D8B797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FECD7C04-9A16-423E-9E7F-B5D3A5107B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659F1C-6B13-4E5A-9123-924D5947E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C82870-B08E-4F77-8895-FD09C926EB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C368084C-4CA0-49A1-9EFA-85DEC8099E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074514-4C65-4C48-8ABF-520AF4690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8E6932-BF16-4B5F-8D01-1D957AC380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2BE8811E-6681-415C-BA4F-BFE6A68B14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B55E56-65FB-4B6A-998D-378BB7816B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D67607-76D4-484B-9E39-01FCDB34E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788D19B2-E20E-4DEF-8026-930ED92D1C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129C72-3C5B-4707-AC8C-C6129B0B5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46ECC2-06F9-4D81-A057-8EC5B0117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E09ECE88-3013-4B3E-9A71-479EACA32C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1E3D25-59B3-4475-B96E-0BF72EB3F6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AB9CED-0D35-47B2-93B7-CCA5310086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EA66C4CF-BDF3-41FC-AC4D-5C524FC907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13C007-57C2-406B-9964-E23477406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7EB7EE-D923-46C3-9144-DEC91D9DC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4CACC47F-6876-4C54-A224-4FE5F77DD9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98C0D9-C0D9-4C78-8BE7-88005B6EA3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48BA08-6372-4C88-B5FF-F63062085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F544E6E6-A022-4037-B2B9-3C5091E6C0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D3FF2F-200B-4AAA-AAD3-FFAF68C81E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8379B9-D3A3-472E-B755-84D471C49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09F4E455-E49A-42AF-8587-C9C8593060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4AAAD8-2064-49BE-A574-00CEF6E40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D357B6-38DD-4DE0-ACFE-214F9B1CF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484006FE-2CF1-4FB7-9685-C85CC97306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990371-EC3B-4D8B-A619-D890328B3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ECCDEE-9EB1-4AEE-ACA4-E8B205BFB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4C54CC4B-D96E-4330-B857-F0231E58B7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DE087D-FA64-42BF-A584-A07933988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856FE1-8518-4EF0-85B0-9F3B7C802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8A867F06-4091-4EFC-BFF9-74B4A3C145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FB64DA-5A91-4A8C-A1DF-247423F0D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FA4216-3029-4616-BE4C-ADC281A3CB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B27CA7AB-4F6B-4B62-9DF6-ABF7CEF4E2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F596A9-3648-4B7D-ACD6-2CFD85E65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B57616-9C7D-425E-8467-4888EEF6D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A445CAEB-2AEF-4074-A5FF-3B3838A84C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2CE522-52B0-43CA-A654-D629A8D85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3E1FA8-6F0D-402F-94F6-6271A6DEB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94F49237-0FFB-402F-9DF1-C0EEE3E281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C9CF33-30F8-4573-9013-BFCBB6B77F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1703FF-7B3D-48FB-A4A6-9B47D5351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4EBA5E01-ED3F-4EE1-9303-CD64E918A0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28BD17-EAA4-48E9-8B8C-DF0E13DD1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4E2514-F4BA-4005-8CC9-A0849455BB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F19A1174-72AD-452B-A0D1-084DF6E6BF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9E0AD4-A96F-4759-B62E-1DE1FF9718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B6E82A-620A-4E7E-81BA-399133425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8668589F-30C2-446A-B033-8A163A0690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FCAB67-DE07-44DA-88A0-49A237D69F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40CF83-FB4B-43C6-A492-CEC44D9A4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04D771F4-25B2-4FDB-87EC-C6C2495650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C63134-13E8-429E-BC1C-8C77871AC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05F0AE-EE7A-4A54-9C3F-C8DC6AE9CB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42BF97EF-8A64-4A6A-8F8C-6EFA5753DA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725D7B-0DF7-4634-BBE5-35B78566A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2082B4-CF97-47DB-8A16-B427602691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BA3BE03C-49CB-4CA7-B655-341B48F176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6570FE-6848-46AE-8CF9-8D80F2721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9BBA84-7E33-4F09-AEC6-DB32C43E3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EDE97A29-FD21-403D-A51A-BD9070F9C0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64C4B5-CC44-4893-8CA4-D339E80C9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61AED1-AAE2-4488-ACB1-EA6DBD876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E5689799-1114-486F-825F-2973839AA4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D2877D-76C3-4FEB-A92D-DAB8BAB288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780D11-DA86-4770-81AD-655FBD1557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C09A69C7-E3B6-4D34-B597-1F6E521BFA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DB6859-3C13-4D41-8FA0-6C7139D5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39C978-CDC8-4D42-85D6-B21FD017D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2D6000FE-E72A-463F-B0FD-18E53845AF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7CFA2D-ACD0-4BDE-91C1-FBFFA6C2A5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A4EA58-4B7B-4787-BE00-5ABEB328D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27513C60-D22A-4FDF-AEC5-5FB1A7BC97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4C16CE-0096-4879-A252-F7B8D07FC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CD52EC-EC38-4284-8EB5-747FF29D64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19136C44-251C-4226-86A3-651695598D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5D1DCE-E3EE-4FA2-9AD4-07CCFC66B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0F48D0-03BC-4535-8A9D-8D1CD77AF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45F7D159-3862-42CA-BCC2-B638A7A082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1B3FD3-0815-4E70-9DE6-BAC69F0AA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AD0A2C-5558-490F-B185-37ED92404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793AAB02-3F4E-4ECD-BD5B-C09324B0FE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D04C35-2D1D-49D9-8D29-CA4172A20C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C1CBAE-AA4B-4435-A467-33E1DC0454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4DF2C70F-D7CB-4B9B-94F7-5DE1BE5DA5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E62F9F-2339-4757-8DA8-95B83051F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7BE94E-B9B7-4113-B114-2A4EB2B52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E830B2CB-645F-433C-9F17-A29406DA3E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66C9F3-464B-4962-B245-762B6295B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EA8E2-92EA-45DD-8725-07F5DEEA6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A7DA78B6-1D09-4865-B4CE-FD59808E48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C6FEA0-DCA1-4142-8421-87E6CE46A4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A34684-F2E2-4453-B481-419C64482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73613F83-9D9A-447D-9495-B01B121F78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BB91BE-5C1B-4E72-9487-A0B5A70B4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2E5BE7-D81D-4128-A09A-884FB94EF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D290F4B4-CC16-4CB8-86AE-1D0DB1D387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7C2715-E64A-40B3-89CC-AF802E10E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1537DE-C874-4CB7-8315-FFE5F8E02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B61D3871-86D5-490C-B0FC-C42A16B4AF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01D1F2-E9E2-425B-9B7E-315C76F419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53D5C-5A43-4DF9-BFC1-635193B68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82BE0C26-E071-4A1B-A531-73773A1214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E2DA46-881B-49C9-A565-9608E7EA9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6471CB-0B19-442C-9272-100A9AD05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B7B2A78D-D95F-4CAD-BE46-50F75CEA0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73C278-0363-4C8A-BA5C-87D1FD73F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2D935B-F936-4100-B545-8D6EB3C56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822C50C8-DBB1-48F9-999C-78DB477065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73E20A-D4B2-406A-9739-565396E186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F570AB-BEC3-491C-869C-B5F86AFCD7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941F9131-CA90-4B86-BD42-1B612C845B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C343F9-F1FF-42AA-9657-7347887E5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BDF365-A677-4421-B722-2FD191757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DA2EB8CE-9ECF-4BC5-8978-EEB818DBB1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51A71E-14F7-480A-81EF-3448FE867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AED4B5-AF83-4C03-AC15-278F294FC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37B3C4FF-0649-4F53-9D93-52796A0CB7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EE31A4-5D22-4821-B86B-FB254882A9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E5191A-1DDA-468B-9C2D-501C7B8F0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AE71103A-5FD6-4819-B595-4BE4322377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32B0FC-ECE3-4193-82CA-0DDB3EFFD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FD8BF7-3EDD-4B1A-A9A7-3A8E5F500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8B54C471-C7C3-4368-AE36-ADF474CBBA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B4EBB7-4811-4C75-BF82-55C914FC0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1A96D5-EA1F-43EC-B104-FF29D67349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05B618F3-EB0E-45E7-A426-7223249C41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291C82-6B11-4961-832A-2C02332A8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208BB7-93C6-4B2A-B444-458E0C7AE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E739443F-B2DD-463A-9A2B-6D94B5452A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84F596-2038-40E6-8791-7279109DD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B4BCB6-C6F4-4480-B240-5FCC2ED58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C581793E-DE91-4A31-8D36-F7F9BD0EBA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CAC457-589F-4BB3-880B-1242772B48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6D0F7C-247A-4AB1-8EF8-30229A3C5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6A0236A0-0595-465B-B7F5-619B501884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D49D10-FE80-4B8F-8A5D-A86D04B80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86F809-4C30-476C-81D3-03D5789CF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2D380E14-910F-4692-8664-16E2638CCE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6EEC2F-34B6-49ED-829F-1B8A09FD3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AC26CB-4713-423E-ADC4-902E8AFB0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CC162FF0-B4B7-4474-BE90-D6D110046C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712360-CAE2-4DAA-868C-4D3ECCB44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9AB5F8-06CD-431A-A0F4-5D435C218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0796216C-CAE8-4F3C-9532-06D565E0A4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998624-8F7D-4D95-9374-D2AE2B5275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8C121-0AAF-487E-B3EC-99BA96A1DC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B8A73E56-7969-421D-B221-7463762F2F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1425B8-3BA1-40B8-8C52-D2C01841A0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9E592E-E2B4-4DA7-98FF-326520ECE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9A6083E8-5E42-40C9-8349-2AF153AD4F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60C2E8-E698-4F52-A8A9-4B3FD6184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25F67E-2A0D-4499-9C13-503E990E8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590998A6-94FB-47CD-A567-5200C6F181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B021C4-467A-4459-AEC9-7AB47B86D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AA5B27-D6AA-4100-BD9E-94DC01559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40260EB0-D4CB-4845-9976-223CB82EE4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AD917D-4B5E-4457-888C-DDA73CCED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142A8B-CC64-438D-B482-AAB69AAFED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39FBF081-BC66-4319-94A4-7E9A308016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A8CD3E-17B3-49BD-A885-EF39250798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E4267C-232C-4ED9-851E-84BBB09AF4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8A26C7DA-3C72-4442-A92C-8064762D38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CA8B46-439B-4A64-843E-4F82A7919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8DD70-3511-4FE3-9C57-9EC96309F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E53F3270-AA22-4AD2-8B0A-8DA1AC293E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9F32C2-82A1-482C-9EC9-75705DEE5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C76C6A-C63D-4103-BEE0-7B7E3F2E9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07E9C97D-6733-4568-8886-4FB54F704A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65400B-F74B-4CE7-B0FF-98889CB22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407B41-3872-4FAB-B7EF-B5FB63330E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31D9DBCF-050C-4119-9F02-AB2CFC035E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94B700-80E7-457F-BAA3-D403188E03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9ACF2F-FBD5-44BF-B533-73D94D7659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9559ACE3-B7D4-423E-9A0E-ABDD331A3D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100EF7-8FC2-4A6B-BDFA-EBB6760D3D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D29B18-87C9-4029-BF2B-6B9BA708F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CCD1462E-BF53-487E-A899-021B1674A7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76C552-8167-40AB-B23D-121735CE6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95DE13-9AD7-4DDD-9C26-266EF5AF0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1263D81C-5FFC-4D62-AE6B-858C14E9FF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FB388C-9311-498C-B735-77536C2D02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EB0DCD-74E1-4F66-93E6-F2393E7885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FC4288BA-2201-4CFA-B727-3879EC0B19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4C2B50-67EA-4FBF-85EB-F1E55181A2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2B4CE6-F6BF-4F5D-8A1B-6F9C77645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832DF46C-834E-4D9B-AC54-8E80611074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5854B2-962E-447F-A2F2-EBE696EF34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4A47AE-E0A8-4B6A-A9E4-31F06B630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CF6B8F80-89B5-4A36-B818-84A67FED76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065AB6-76AE-4DC7-93D7-CA7CEAE40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085228-3832-4D2C-B17B-75711B56F1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34107467-AFAB-46CA-A1EB-778A00302C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6622FC-8693-4123-ADC6-A93A73284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BCCF29-0E13-49F6-B8C5-9B24B9FC8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88D40C8D-6C31-4869-B2B2-69E3B0358F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40828E-84FB-491A-B874-FC596F20A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4BE163-B48C-471D-BD64-03D4DFA3A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8C609E86-7657-4FFE-BA1B-470CF5BB8A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338B4A-2F91-4FB0-BA94-190D52EC25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2F5378-E981-466A-9AF3-EBD4B4B6FC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3E83C252-67CA-4917-A41D-35E2600437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605590-3E33-421F-970F-79E1BC8B7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E881BE-5472-442F-88C4-438D02033B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5B7664C8-3CC8-47DA-B71F-DDFABE0AA8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BDA8EC-F44F-481A-8A94-7CD8BD4F0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43CF7C-2135-4BCE-9883-0BC49DF31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47F49792-A614-4F45-B362-AD5BB91F4D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AA18C9-DFE7-4E40-B444-790D73F2A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B028E5-A145-48F2-8EDF-50D606C333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6A97BB27-549D-4D79-BDCB-76B3B5F23D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0FFC37-9BB2-41C0-89EF-B3959FEC6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D1F289-6567-4702-8162-C6CBB1E46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7CA7E91F-7C78-4A9E-8CE5-D58E6FFB4A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AA03AE-7AA9-4AF9-B0A5-B162DA6996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E1B9F4-695E-4A8F-B349-F4544746C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213F598E-67DC-450B-92FA-16918E355A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A62106-B850-46A6-AC2D-BA3D6218B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0AEE59-7424-4B97-B005-B9FA89298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05A59431-9404-4BA8-B3FC-4582749675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E72FE3-31C3-4D21-8592-26AC8DC53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8CA00-2618-4242-A77C-C27F8F9648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E0580431-0E92-4976-8D4E-7A51CDB54F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7F6C89-2C67-4750-A6EC-6F50FECF9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E113FC-B3D3-4625-8ABD-10020F6BBA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F47C819A-6CA3-46A3-AF84-0D9C31560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3E692A-2F2E-4C2B-BD0C-CE928733F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D46B4D-80B4-465D-8A65-EAA69F482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454A982F-91F0-4D53-B067-2198E13AD1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12129E-5EC9-4E3F-AA4A-051C1002BB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50C39E-03BA-4D9D-A9F8-293A1365F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2C5D0E7D-72C7-476F-9AEA-B29EE13168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F07B71-99A5-41EB-9E70-F07D3B9616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82E6EF-FC0E-4D74-8744-7A3D41402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5CFDC129-6B74-4817-9AC2-6C54A5CAA3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D42F4D-BF1D-4275-99DF-781915FB08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340243-BD4C-459B-B4B6-D7CACC75E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FFE98475-7E71-4EBA-8436-A3CDACE659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A84ED1-AD45-47DD-B9C6-A3EC13CA4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BE2CA-6119-4AC3-877B-1DF70E960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9A5F4BA1-223F-4698-B006-8AA70D6B25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350BF6-9708-4248-B763-8B42BE2EE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913EA6-3C95-400C-BBEB-C4DB8B9B2E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FA82B264-2429-435D-8AA3-376CA2AFE1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D2FCC2-3D60-41BB-979D-20F5DB985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95BDFF-B67F-49DD-BD49-B2EE4CF325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B2766FD8-A8B1-482A-9C4E-1D3DC8A353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0C23D7-52A0-4D4B-9653-E3156F96F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C9B761-7083-4E62-A481-11DC03330F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43787375-1E72-45C2-ACAF-14FB267A41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34781D-6DB8-4895-8948-3AE31C8160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90D799-38AA-4A47-9C11-39D4D17CA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7DBDB0A8-1BE7-49E9-BC65-E6F00F3C1B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C16FB4-38AE-4B88-8C13-7AD63AA9E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056438-3FCC-440F-9C37-47FB39AA8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8EB9D675-4014-47E7-A739-EC6DF0F735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CD43E4-EEB5-455C-A784-F853CB62B0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B99093-917A-4D67-9D64-67BEDE7AC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4AA27020-EE82-479E-AA82-315E4C7547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F7C862-A245-4591-A23A-2362A6D55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90F09B-5913-411C-8F90-54D8C2DA7B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90E05DD3-6809-4E6E-818B-5C1BA538D6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6CB27D-2DFF-437B-8F47-3B975FAF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31B6FF-25A7-4D1E-8446-751582191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DD7CFC77-1BC1-4B6C-ABE0-D4951DA83C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5C1609-0E8A-41CA-940F-BF86A46FD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30B6C1-6657-4F0B-B9B3-06CEF00588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BF83312A-4148-4FFD-B0B0-25C4DC5C82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9CB4B8-4EC8-4820-8E8F-F19130AAE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C330E7-0CA3-4B84-B28C-5364325E0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54BB6CD4-376E-48EA-9AA8-0912B1582B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007659-E8D5-47C5-8B3A-823A76076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7AD203-321C-45A5-91E5-A769F7EAD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FB4426F4-9945-47A8-A5E8-81A7EE5A52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1F783C-9391-49AE-8D3E-387651F46F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9C16BD-971D-4502-9CFD-2E3EDD469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FB51F194-1C3B-4CDC-AA7B-D09C4F08AD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598509-C90A-4144-B749-40B1C5A91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461AE5-E63A-4286-9687-C2D566807D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251" workbookViewId="0">
      <selection activeCell="F487" sqref="F487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0.5" hidden="1" outlineLevel="2" x14ac:dyDescent="0.15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idden="1" outlineLevel="2" x14ac:dyDescent="0.15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idden="1" outlineLevel="2" x14ac:dyDescent="0.15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idden="1" outlineLevel="2" x14ac:dyDescent="0.15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idden="1" outlineLevel="2" x14ac:dyDescent="0.15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idden="1" outlineLevel="2" x14ac:dyDescent="0.15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" hidden="1" outlineLevel="2" x14ac:dyDescent="0.15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" hidden="1" outlineLevel="2" x14ac:dyDescent="0.15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" hidden="1" outlineLevel="2" x14ac:dyDescent="0.15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" hidden="1" outlineLevel="2" x14ac:dyDescent="0.15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" hidden="1" outlineLevel="2" x14ac:dyDescent="0.15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" hidden="1" outlineLevel="2" x14ac:dyDescent="0.15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" hidden="1" outlineLevel="2" x14ac:dyDescent="0.15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" hidden="1" outlineLevel="2" x14ac:dyDescent="0.15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" hidden="1" outlineLevel="2" x14ac:dyDescent="0.15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" hidden="1" outlineLevel="2" x14ac:dyDescent="0.15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" hidden="1" outlineLevel="2" x14ac:dyDescent="0.15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" hidden="1" outlineLevel="2" x14ac:dyDescent="0.15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" hidden="1" outlineLevel="2" x14ac:dyDescent="0.15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idden="1" outlineLevel="2" x14ac:dyDescent="0.15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idden="1" outlineLevel="2" x14ac:dyDescent="0.15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idden="1" outlineLevel="2" x14ac:dyDescent="0.15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idden="1" outlineLevel="2" x14ac:dyDescent="0.15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idden="1" outlineLevel="2" x14ac:dyDescent="0.15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idden="1" outlineLevel="2" x14ac:dyDescent="0.15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idden="1" outlineLevel="2" x14ac:dyDescent="0.15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idden="1" outlineLevel="2" x14ac:dyDescent="0.15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idden="1" outlineLevel="2" x14ac:dyDescent="0.15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idden="1" outlineLevel="2" x14ac:dyDescent="0.15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idden="1" outlineLevel="2" x14ac:dyDescent="0.15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idden="1" outlineLevel="2" x14ac:dyDescent="0.15">
      <c r="A42" s="11" t="s">
        <v>54</v>
      </c>
      <c r="B42" s="29">
        <f ca="1">RAND()*0.1+0.95</f>
        <v>1.0107920497710983</v>
      </c>
      <c r="C42" s="13"/>
      <c r="D42" s="11" t="s">
        <v>54</v>
      </c>
      <c r="E42" s="29">
        <f ca="1">RAND()*0.1+0.95</f>
        <v>0.97885453380338849</v>
      </c>
      <c r="F42" s="13"/>
      <c r="G42" s="11" t="s">
        <v>54</v>
      </c>
      <c r="H42" s="29">
        <f ca="1">RAND()*0.1+0.95</f>
        <v>1.0005156682937579</v>
      </c>
      <c r="I42" s="13"/>
      <c r="J42" s="11" t="s">
        <v>54</v>
      </c>
      <c r="K42" s="29">
        <f ca="1">RAND()*0.1+0.95</f>
        <v>1.0066138959739024</v>
      </c>
      <c r="L42" s="13"/>
    </row>
    <row r="43" spans="1:12" hidden="1" outlineLevel="2" x14ac:dyDescent="0.15">
      <c r="A43" s="11" t="s">
        <v>55</v>
      </c>
      <c r="B43" s="15">
        <f ca="1">ROUND(B35*(1+B40*B41)*(1-B37*B38)*B42*B12,0)</f>
        <v>30</v>
      </c>
      <c r="C43" s="13"/>
      <c r="D43" s="11" t="s">
        <v>55</v>
      </c>
      <c r="E43" s="15">
        <f ca="1">ROUND(E35*(1+E40*E41)*(1-E37*E38)*E42*E12,0)</f>
        <v>20</v>
      </c>
      <c r="F43" s="13"/>
      <c r="G43" s="11" t="s">
        <v>55</v>
      </c>
      <c r="H43" s="15">
        <f ca="1">ROUND(H35*(1+H40*H41)*(1-H37*H38)*H42*H12,0)</f>
        <v>20</v>
      </c>
      <c r="I43" s="13"/>
      <c r="J43" s="11" t="s">
        <v>55</v>
      </c>
      <c r="K43" s="15">
        <f ca="1">ROUND(K35*(1+K40*K41)*(1-K37*K38)*K42*K12,0)</f>
        <v>30</v>
      </c>
      <c r="L43" s="13"/>
    </row>
    <row r="44" spans="1:12" s="36" customFormat="1" hidden="1" outlineLevel="2" x14ac:dyDescent="0.15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50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30</v>
      </c>
      <c r="C46" s="10"/>
      <c r="D46" s="8" t="s">
        <v>74</v>
      </c>
      <c r="E46" s="9">
        <f ca="1">E43</f>
        <v>20</v>
      </c>
      <c r="F46" s="10"/>
      <c r="G46" s="8" t="s">
        <v>75</v>
      </c>
      <c r="H46" s="9">
        <f ca="1">H43</f>
        <v>20</v>
      </c>
      <c r="I46" s="10"/>
      <c r="J46" s="8" t="s">
        <v>76</v>
      </c>
      <c r="K46" s="9">
        <f ca="1">K43</f>
        <v>30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190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0.79166666666666663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0.98935401812559109</v>
      </c>
      <c r="C82" s="13"/>
      <c r="D82" s="11" t="s">
        <v>54</v>
      </c>
      <c r="E82" s="29">
        <f ca="1">RAND()*0.1+0.95</f>
        <v>0.97673356859107541</v>
      </c>
      <c r="F82" s="13"/>
      <c r="G82" s="11" t="s">
        <v>54</v>
      </c>
      <c r="H82" s="29">
        <f ca="1">RAND()*0.1+0.95</f>
        <v>0.9537420124966256</v>
      </c>
      <c r="I82" s="13"/>
      <c r="J82" s="11" t="s">
        <v>54</v>
      </c>
      <c r="K82" s="29">
        <f ca="1">RAND()*0.1+0.95</f>
        <v>1.0062237841861581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30</v>
      </c>
      <c r="C83" s="13"/>
      <c r="D83" s="11" t="s">
        <v>55</v>
      </c>
      <c r="E83" s="15">
        <f ca="1">ROUND(E75*(1+E80*E81)*(1-E77*E78)*E82*E52,0)</f>
        <v>20</v>
      </c>
      <c r="F83" s="13"/>
      <c r="G83" s="11" t="s">
        <v>55</v>
      </c>
      <c r="H83" s="15">
        <f ca="1">ROUND(H75*(1+H80*H81)*(1-H77*H78)*H82*H52,0)</f>
        <v>19</v>
      </c>
      <c r="I83" s="13"/>
      <c r="J83" s="11" t="s">
        <v>55</v>
      </c>
      <c r="K83" s="15">
        <f ca="1">ROUND(K75*(1+K80*K81)*(1-K77*K78)*K82*K52,0)</f>
        <v>30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49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50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30</v>
      </c>
      <c r="C86" s="10"/>
      <c r="D86" s="8" t="s">
        <v>74</v>
      </c>
      <c r="E86" s="9">
        <f ca="1">E83</f>
        <v>20</v>
      </c>
      <c r="F86" s="10"/>
      <c r="G86" s="8" t="s">
        <v>75</v>
      </c>
      <c r="H86" s="9">
        <f ca="1">H83</f>
        <v>19</v>
      </c>
      <c r="I86" s="10"/>
      <c r="J86" s="8" t="s">
        <v>76</v>
      </c>
      <c r="K86" s="9">
        <f ca="1">K83</f>
        <v>30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141</v>
      </c>
      <c r="F87" s="13"/>
      <c r="G87" s="11" t="s">
        <v>65</v>
      </c>
      <c r="H87" s="12">
        <f ca="1">MAX(0,H47-H85*K85)</f>
        <v>140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0.58750000000000002</v>
      </c>
      <c r="F88" s="32"/>
      <c r="G88" s="30" t="s">
        <v>66</v>
      </c>
      <c r="H88" s="31">
        <f ca="1">H87/H59</f>
        <v>0.58333333333333337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1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1.035766217081163</v>
      </c>
      <c r="C122" s="13"/>
      <c r="D122" s="11" t="s">
        <v>54</v>
      </c>
      <c r="E122" s="29">
        <f ca="1">RAND()*0.1+0.95</f>
        <v>0.98423300185110985</v>
      </c>
      <c r="F122" s="13"/>
      <c r="G122" s="11" t="s">
        <v>54</v>
      </c>
      <c r="H122" s="29">
        <f ca="1">RAND()*0.1+0.95</f>
        <v>1.0333598443303378</v>
      </c>
      <c r="I122" s="13"/>
      <c r="J122" s="11" t="s">
        <v>54</v>
      </c>
      <c r="K122" s="29">
        <f ca="1">RAND()*0.1+0.95</f>
        <v>1.0314367505059154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31</v>
      </c>
      <c r="C123" s="13"/>
      <c r="D123" s="11" t="s">
        <v>55</v>
      </c>
      <c r="E123" s="15">
        <f ca="1">ROUND(E115*(1+E120*E121)*(1-E117*E118)*E122*E92,0)</f>
        <v>30</v>
      </c>
      <c r="F123" s="13"/>
      <c r="G123" s="11" t="s">
        <v>55</v>
      </c>
      <c r="H123" s="15">
        <f ca="1">ROUND(H115*(1+H120*H121)*(1-H117*H118)*H122*H92,0)</f>
        <v>21</v>
      </c>
      <c r="I123" s="13"/>
      <c r="J123" s="11" t="s">
        <v>55</v>
      </c>
      <c r="K123" s="15">
        <f ca="1">ROUND(K115*(1+K120*K121)*(1-K117*K118)*K122*K92,0)</f>
        <v>31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52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61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31</v>
      </c>
      <c r="C126" s="10"/>
      <c r="D126" s="8" t="s">
        <v>74</v>
      </c>
      <c r="E126" s="9">
        <f ca="1">E123</f>
        <v>30</v>
      </c>
      <c r="F126" s="10"/>
      <c r="G126" s="8" t="s">
        <v>75</v>
      </c>
      <c r="H126" s="9">
        <f ca="1">H123</f>
        <v>21</v>
      </c>
      <c r="I126" s="10"/>
      <c r="J126" s="8" t="s">
        <v>76</v>
      </c>
      <c r="K126" s="9">
        <f ca="1">K123</f>
        <v>31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89</v>
      </c>
      <c r="F127" s="13"/>
      <c r="G127" s="11" t="s">
        <v>65</v>
      </c>
      <c r="H127" s="12">
        <f ca="1">MAX(0,H87-H125*K125)</f>
        <v>79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0.37083333333333335</v>
      </c>
      <c r="F128" s="32"/>
      <c r="G128" s="30" t="s">
        <v>66</v>
      </c>
      <c r="H128" s="31">
        <f ca="1">H127/H99</f>
        <v>0.32916666666666666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1.0130721278347685</v>
      </c>
      <c r="C162" s="13"/>
      <c r="D162" s="11" t="s">
        <v>54</v>
      </c>
      <c r="E162" s="29">
        <f ca="1">RAND()*0.1+0.95</f>
        <v>1.0084307550177862</v>
      </c>
      <c r="F162" s="13"/>
      <c r="G162" s="11" t="s">
        <v>54</v>
      </c>
      <c r="H162" s="29">
        <f ca="1">RAND()*0.1+0.95</f>
        <v>0.97612301061315854</v>
      </c>
      <c r="I162" s="13"/>
      <c r="J162" s="11" t="s">
        <v>54</v>
      </c>
      <c r="K162" s="29">
        <f ca="1">RAND()*0.1+0.95</f>
        <v>1.0121768540906193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30</v>
      </c>
      <c r="C163" s="13"/>
      <c r="D163" s="11" t="s">
        <v>55</v>
      </c>
      <c r="E163" s="15">
        <f ca="1">ROUND(E155*(1+E160*E161)*(1-E157*E158)*E162*E132,0)</f>
        <v>20</v>
      </c>
      <c r="F163" s="13"/>
      <c r="G163" s="11" t="s">
        <v>55</v>
      </c>
      <c r="H163" s="15">
        <f ca="1">ROUND(H155*(1+H160*H161)*(1-H157*H158)*H162*H132,0)</f>
        <v>20</v>
      </c>
      <c r="I163" s="13"/>
      <c r="J163" s="11" t="s">
        <v>55</v>
      </c>
      <c r="K163" s="15">
        <f ca="1">ROUND(K155*(1+K160*K161)*(1-K157*K158)*K162*K132,0)</f>
        <v>30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50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50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30</v>
      </c>
      <c r="C166" s="10"/>
      <c r="D166" s="8" t="s">
        <v>74</v>
      </c>
      <c r="E166" s="9">
        <f ca="1">E163</f>
        <v>20</v>
      </c>
      <c r="F166" s="10"/>
      <c r="G166" s="8" t="s">
        <v>75</v>
      </c>
      <c r="H166" s="9">
        <f ca="1">H163</f>
        <v>20</v>
      </c>
      <c r="I166" s="10"/>
      <c r="J166" s="8" t="s">
        <v>76</v>
      </c>
      <c r="K166" s="9">
        <f ca="1">K163</f>
        <v>30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39</v>
      </c>
      <c r="F167" s="13"/>
      <c r="G167" s="11" t="s">
        <v>65</v>
      </c>
      <c r="H167" s="12">
        <f ca="1">MAX(0,H127-H165*K165)</f>
        <v>29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0.16250000000000001</v>
      </c>
      <c r="F168" s="32"/>
      <c r="G168" s="30" t="s">
        <v>66</v>
      </c>
      <c r="H168" s="31">
        <f ca="1">H167/H139</f>
        <v>0.12083333333333333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0.99580540706838061</v>
      </c>
      <c r="C202" s="13"/>
      <c r="D202" s="11" t="s">
        <v>54</v>
      </c>
      <c r="E202" s="29">
        <f ca="1">RAND()*0.1+0.95</f>
        <v>0.99826715379627395</v>
      </c>
      <c r="F202" s="13"/>
      <c r="G202" s="11" t="s">
        <v>54</v>
      </c>
      <c r="H202" s="29">
        <f ca="1">RAND()*0.1+0.95</f>
        <v>0.97598529792324507</v>
      </c>
      <c r="I202" s="13"/>
      <c r="J202" s="11" t="s">
        <v>54</v>
      </c>
      <c r="K202" s="29">
        <f ca="1">RAND()*0.1+0.95</f>
        <v>1.0329435376510221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30</v>
      </c>
      <c r="C203" s="13"/>
      <c r="D203" s="11" t="s">
        <v>55</v>
      </c>
      <c r="E203" s="15">
        <f ca="1">ROUND(E195*(1+E200*E201)*(1-E197*E198)*E202*E172,0)</f>
        <v>20</v>
      </c>
      <c r="F203" s="13"/>
      <c r="G203" s="11" t="s">
        <v>55</v>
      </c>
      <c r="H203" s="15">
        <f ca="1">ROUND(H195*(1+H200*H201)*(1-H197*H198)*H202*H172,0)</f>
        <v>20</v>
      </c>
      <c r="I203" s="13"/>
      <c r="J203" s="11" t="s">
        <v>55</v>
      </c>
      <c r="K203" s="15">
        <f ca="1">ROUND(K195*(1+K200*K201)*(1-K197*K198)*K202*K172,0)</f>
        <v>31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51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50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30</v>
      </c>
      <c r="C206" s="10"/>
      <c r="D206" s="8" t="s">
        <v>74</v>
      </c>
      <c r="E206" s="9">
        <f ca="1">E203</f>
        <v>20</v>
      </c>
      <c r="F206" s="10"/>
      <c r="G206" s="8" t="s">
        <v>75</v>
      </c>
      <c r="H206" s="9">
        <f ca="1">H203</f>
        <v>20</v>
      </c>
      <c r="I206" s="10"/>
      <c r="J206" s="8" t="s">
        <v>76</v>
      </c>
      <c r="K206" s="9">
        <f ca="1">K203</f>
        <v>31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1.0048093038996067</v>
      </c>
      <c r="C242" s="13"/>
      <c r="D242" s="11" t="s">
        <v>54</v>
      </c>
      <c r="E242" s="29">
        <f ca="1">RAND()*0.1+0.95</f>
        <v>1.0416412234089085</v>
      </c>
      <c r="F242" s="13"/>
      <c r="G242" s="11" t="s">
        <v>54</v>
      </c>
      <c r="H242" s="29">
        <f ca="1">RAND()*0.1+0.95</f>
        <v>1.0496665275999228</v>
      </c>
      <c r="I242" s="13"/>
      <c r="J242" s="11" t="s">
        <v>54</v>
      </c>
      <c r="K242" s="29">
        <f ca="1">RAND()*0.1+0.95</f>
        <v>1.0191071632861617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30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31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31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30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30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31</v>
      </c>
      <c r="L246" s="10"/>
    </row>
    <row r="247" spans="1:12" outlineLevel="1" x14ac:dyDescent="0.15">
      <c r="A247" s="11" t="s">
        <v>62</v>
      </c>
      <c r="B247" s="12">
        <f ca="1">MAX(B207-(1-E245)*B245,0)</f>
        <v>129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130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0.80625000000000002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0.8125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1.0172225384246032</v>
      </c>
      <c r="C282" s="13"/>
      <c r="D282" s="11" t="s">
        <v>54</v>
      </c>
      <c r="E282" s="29">
        <f ca="1">RAND()*0.1+0.95</f>
        <v>1.0214818393016007</v>
      </c>
      <c r="F282" s="13"/>
      <c r="G282" s="11" t="s">
        <v>54</v>
      </c>
      <c r="H282" s="29">
        <f ca="1">RAND()*0.1+0.95</f>
        <v>1.0311775166676949</v>
      </c>
      <c r="I282" s="13"/>
      <c r="J282" s="11" t="s">
        <v>54</v>
      </c>
      <c r="K282" s="29">
        <f ca="1">RAND()*0.1+0.95</f>
        <v>0.97417011408261767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31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29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29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31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31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29</v>
      </c>
      <c r="L286" s="10"/>
    </row>
    <row r="287" spans="1:12" outlineLevel="1" x14ac:dyDescent="0.15">
      <c r="A287" s="11" t="s">
        <v>62</v>
      </c>
      <c r="B287" s="12">
        <f ca="1">MAX(B247-(1-E285)*B285,0)</f>
        <v>100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99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0.625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0.61875000000000002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1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1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1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0.97500261074608974</v>
      </c>
      <c r="C322" s="13"/>
      <c r="D322" s="11" t="s">
        <v>54</v>
      </c>
      <c r="E322" s="29">
        <f ca="1">RAND()*0.1+0.95</f>
        <v>1.0246827815523234</v>
      </c>
      <c r="F322" s="13"/>
      <c r="G322" s="11" t="s">
        <v>54</v>
      </c>
      <c r="H322" s="29">
        <f ca="1">RAND()*0.1+0.95</f>
        <v>0.97720950164754206</v>
      </c>
      <c r="I322" s="13"/>
      <c r="J322" s="11" t="s">
        <v>54</v>
      </c>
      <c r="K322" s="29">
        <f ca="1">RAND()*0.1+0.95</f>
        <v>0.99430577014412802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20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30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30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20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20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30</v>
      </c>
      <c r="L326" s="10"/>
    </row>
    <row r="327" spans="1:12" outlineLevel="1" x14ac:dyDescent="0.15">
      <c r="A327" s="11" t="s">
        <v>62</v>
      </c>
      <c r="B327" s="12">
        <f ca="1">MAX(B287-(1-E325)*B325,0)</f>
        <v>70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79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0.4375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0.49375000000000002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1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1.0295038540861436</v>
      </c>
      <c r="C362" s="13"/>
      <c r="D362" s="11" t="s">
        <v>54</v>
      </c>
      <c r="E362" s="29">
        <f ca="1">RAND()*0.1+0.95</f>
        <v>0.95816979836385907</v>
      </c>
      <c r="F362" s="13"/>
      <c r="G362" s="11" t="s">
        <v>54</v>
      </c>
      <c r="H362" s="29">
        <f ca="1">RAND()*0.1+0.95</f>
        <v>1.0121709729182067</v>
      </c>
      <c r="I362" s="13"/>
      <c r="J362" s="11" t="s">
        <v>54</v>
      </c>
      <c r="K362" s="29">
        <f ca="1">RAND()*0.1+0.95</f>
        <v>0.9691473214506271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31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29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29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31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31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29</v>
      </c>
      <c r="L366" s="10"/>
    </row>
    <row r="367" spans="1:12" outlineLevel="1" x14ac:dyDescent="0.15">
      <c r="A367" s="11" t="s">
        <v>62</v>
      </c>
      <c r="B367" s="12">
        <f ca="1">MAX(B327-(1-E365)*B365,0)</f>
        <v>41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48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0.25624999999999998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0.3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0.99370355017524359</v>
      </c>
      <c r="C402" s="13"/>
      <c r="D402" s="11" t="s">
        <v>54</v>
      </c>
      <c r="E402" s="29">
        <f ca="1">RAND()*0.1+0.95</f>
        <v>1.0325957991838004</v>
      </c>
      <c r="F402" s="13"/>
      <c r="G402" s="11" t="s">
        <v>54</v>
      </c>
      <c r="H402" s="29">
        <f ca="1">RAND()*0.1+0.95</f>
        <v>1.0205558951717677</v>
      </c>
      <c r="I402" s="13"/>
      <c r="J402" s="11" t="s">
        <v>54</v>
      </c>
      <c r="K402" s="29">
        <f ca="1">RAND()*0.1+0.95</f>
        <v>0.99066328557657501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30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30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30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30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30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30</v>
      </c>
      <c r="L406" s="10"/>
    </row>
    <row r="407" spans="1:12" outlineLevel="1" x14ac:dyDescent="0.15">
      <c r="A407" s="11" t="s">
        <v>62</v>
      </c>
      <c r="B407" s="12">
        <f ca="1">MAX(B367-(1-E405)*B405,0)</f>
        <v>11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18</v>
      </c>
      <c r="L407" s="13"/>
    </row>
    <row r="408" spans="1:12" ht="14.25" outlineLevel="1" thickBot="1" x14ac:dyDescent="0.2">
      <c r="A408" s="30" t="s">
        <v>63</v>
      </c>
      <c r="B408" s="31">
        <f ca="1">B407/B379</f>
        <v>6.8750000000000006E-2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0.1125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1.019123320382189</v>
      </c>
      <c r="C442" s="13"/>
      <c r="D442" s="11" t="s">
        <v>54</v>
      </c>
      <c r="E442" s="29">
        <f ca="1">RAND()*0.1+0.95</f>
        <v>0.96742557318108369</v>
      </c>
      <c r="F442" s="13"/>
      <c r="G442" s="11" t="s">
        <v>54</v>
      </c>
      <c r="H442" s="29">
        <f ca="1">RAND()*0.1+0.95</f>
        <v>1.03346511582513</v>
      </c>
      <c r="I442" s="13"/>
      <c r="J442" s="11" t="s">
        <v>54</v>
      </c>
      <c r="K442" s="29">
        <f ca="1">RAND()*0.1+0.95</f>
        <v>0.99808230519322583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31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30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30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31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31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30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1.0429863267191355</v>
      </c>
      <c r="C482" s="13"/>
      <c r="D482" s="11" t="s">
        <v>54</v>
      </c>
      <c r="E482" s="29">
        <f ca="1">RAND()*0.1+0.95</f>
        <v>0.95590837604096013</v>
      </c>
      <c r="F482" s="13"/>
      <c r="G482" s="11" t="s">
        <v>54</v>
      </c>
      <c r="H482" s="29">
        <f ca="1">RAND()*0.1+0.95</f>
        <v>0.96811059167902969</v>
      </c>
      <c r="I482" s="13"/>
      <c r="J482" s="11" t="s">
        <v>54</v>
      </c>
      <c r="K482" s="29">
        <f ca="1">RAND()*0.1+0.95</f>
        <v>1.0233121753937013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1.0313589846860725</v>
      </c>
      <c r="C522" s="13"/>
      <c r="D522" s="11" t="s">
        <v>54</v>
      </c>
      <c r="E522" s="29">
        <f ca="1">RAND()*0.1+0.95</f>
        <v>1.0051005411196521</v>
      </c>
      <c r="F522" s="13"/>
      <c r="G522" s="11" t="s">
        <v>54</v>
      </c>
      <c r="H522" s="29">
        <f ca="1">RAND()*0.1+0.95</f>
        <v>0.95756726577687235</v>
      </c>
      <c r="I522" s="13"/>
      <c r="J522" s="11" t="s">
        <v>54</v>
      </c>
      <c r="K522" s="29">
        <f ca="1">RAND()*0.1+0.95</f>
        <v>1.0375187123667922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0.99354030293034834</v>
      </c>
      <c r="C562" s="13"/>
      <c r="D562" s="11" t="s">
        <v>54</v>
      </c>
      <c r="E562" s="29">
        <f ca="1">RAND()*0.1+0.95</f>
        <v>0.9699722398984465</v>
      </c>
      <c r="F562" s="13"/>
      <c r="G562" s="11" t="s">
        <v>54</v>
      </c>
      <c r="H562" s="29">
        <f ca="1">RAND()*0.1+0.95</f>
        <v>0.98410151051168149</v>
      </c>
      <c r="I562" s="13"/>
      <c r="J562" s="11" t="s">
        <v>54</v>
      </c>
      <c r="K562" s="29">
        <f ca="1">RAND()*0.1+0.95</f>
        <v>1.0236692977916584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0.95891986618541492</v>
      </c>
      <c r="C602" s="13"/>
      <c r="D602" s="11" t="s">
        <v>54</v>
      </c>
      <c r="E602" s="29">
        <f ca="1">RAND()*0.1+0.95</f>
        <v>1.0488084817485834</v>
      </c>
      <c r="F602" s="13"/>
      <c r="G602" s="11" t="s">
        <v>54</v>
      </c>
      <c r="H602" s="29">
        <f ca="1">RAND()*0.1+0.95</f>
        <v>0.9910509870128309</v>
      </c>
      <c r="I602" s="13"/>
      <c r="J602" s="11" t="s">
        <v>54</v>
      </c>
      <c r="K602" s="29">
        <f ca="1">RAND()*0.1+0.95</f>
        <v>0.96743146189180218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1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1.0069904266354339</v>
      </c>
      <c r="C642" s="13"/>
      <c r="D642" s="11" t="s">
        <v>54</v>
      </c>
      <c r="E642" s="29">
        <f ca="1">RAND()*0.1+0.95</f>
        <v>0.99672953634030492</v>
      </c>
      <c r="F642" s="13"/>
      <c r="G642" s="11" t="s">
        <v>54</v>
      </c>
      <c r="H642" s="29">
        <f ca="1">RAND()*0.1+0.95</f>
        <v>0.98685941309060865</v>
      </c>
      <c r="I642" s="13"/>
      <c r="J642" s="11" t="s">
        <v>54</v>
      </c>
      <c r="K642" s="29">
        <f ca="1">RAND()*0.1+0.95</f>
        <v>1.0081331439489878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1.0424372430851312</v>
      </c>
      <c r="C682" s="13"/>
      <c r="D682" s="11" t="s">
        <v>54</v>
      </c>
      <c r="E682" s="29">
        <f ca="1">RAND()*0.1+0.95</f>
        <v>1.0466383419582841</v>
      </c>
      <c r="F682" s="13"/>
      <c r="G682" s="11" t="s">
        <v>54</v>
      </c>
      <c r="H682" s="29">
        <f ca="1">RAND()*0.1+0.95</f>
        <v>0.96737559093981762</v>
      </c>
      <c r="I682" s="13"/>
      <c r="J682" s="11" t="s">
        <v>54</v>
      </c>
      <c r="K682" s="29">
        <f ca="1">RAND()*0.1+0.95</f>
        <v>1.0352138066614889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0.95012297406371415</v>
      </c>
      <c r="C722" s="13"/>
      <c r="D722" s="11" t="s">
        <v>54</v>
      </c>
      <c r="E722" s="29">
        <f ca="1">RAND()*0.1+0.95</f>
        <v>1.0270422532075343</v>
      </c>
      <c r="F722" s="13"/>
      <c r="G722" s="11" t="s">
        <v>54</v>
      </c>
      <c r="H722" s="29">
        <f ca="1">RAND()*0.1+0.95</f>
        <v>0.96742981805216754</v>
      </c>
      <c r="I722" s="13"/>
      <c r="J722" s="11" t="s">
        <v>54</v>
      </c>
      <c r="K722" s="29">
        <f ca="1">RAND()*0.1+0.95</f>
        <v>0.95163051529149567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1.0437244527437921</v>
      </c>
      <c r="C762" s="13"/>
      <c r="D762" s="11" t="s">
        <v>54</v>
      </c>
      <c r="E762" s="29">
        <f ca="1">RAND()*0.1+0.95</f>
        <v>0.98363004769608975</v>
      </c>
      <c r="F762" s="13"/>
      <c r="G762" s="11" t="s">
        <v>54</v>
      </c>
      <c r="H762" s="29">
        <f ca="1">RAND()*0.1+0.95</f>
        <v>0.97799916898291051</v>
      </c>
      <c r="I762" s="13"/>
      <c r="J762" s="11" t="s">
        <v>54</v>
      </c>
      <c r="K762" s="29">
        <f ca="1">RAND()*0.1+0.95</f>
        <v>0.95064834245581964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0.96498919626914759</v>
      </c>
      <c r="C802" s="13"/>
      <c r="D802" s="11" t="s">
        <v>54</v>
      </c>
      <c r="E802" s="29">
        <f ca="1">RAND()*0.1+0.95</f>
        <v>0.97709575193095999</v>
      </c>
      <c r="F802" s="13"/>
      <c r="G802" s="11" t="s">
        <v>54</v>
      </c>
      <c r="H802" s="29">
        <f ca="1">RAND()*0.1+0.95</f>
        <v>0.96625326929227362</v>
      </c>
      <c r="I802" s="13"/>
      <c r="J802" s="11" t="s">
        <v>54</v>
      </c>
      <c r="K802" s="29">
        <f ca="1">RAND()*0.1+0.95</f>
        <v>0.97101314297993002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1.0405730163203022</v>
      </c>
      <c r="C842" s="13"/>
      <c r="D842" s="11" t="s">
        <v>54</v>
      </c>
      <c r="E842" s="29">
        <f ca="1">RAND()*0.1+0.95</f>
        <v>0.99942592597570745</v>
      </c>
      <c r="F842" s="13"/>
      <c r="G842" s="11" t="s">
        <v>54</v>
      </c>
      <c r="H842" s="29">
        <f ca="1">RAND()*0.1+0.95</f>
        <v>0.96896029621770319</v>
      </c>
      <c r="I842" s="13"/>
      <c r="J842" s="11" t="s">
        <v>54</v>
      </c>
      <c r="K842" s="29">
        <f ca="1">RAND()*0.1+0.95</f>
        <v>1.0239810651774828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0.98075166834012462</v>
      </c>
      <c r="C882" s="13"/>
      <c r="D882" s="11" t="s">
        <v>54</v>
      </c>
      <c r="E882" s="29">
        <f ca="1">RAND()*0.1+0.95</f>
        <v>0.97330347440406995</v>
      </c>
      <c r="F882" s="13"/>
      <c r="G882" s="11" t="s">
        <v>54</v>
      </c>
      <c r="H882" s="29">
        <f ca="1">RAND()*0.1+0.95</f>
        <v>1.0114306143245106</v>
      </c>
      <c r="I882" s="13"/>
      <c r="J882" s="11" t="s">
        <v>54</v>
      </c>
      <c r="K882" s="29">
        <f ca="1">RAND()*0.1+0.95</f>
        <v>0.97651239907440346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0.97428933291957531</v>
      </c>
      <c r="C922" s="13"/>
      <c r="D922" s="11" t="s">
        <v>54</v>
      </c>
      <c r="E922" s="29">
        <f ca="1">RAND()*0.1+0.95</f>
        <v>1.0439449999921873</v>
      </c>
      <c r="F922" s="13"/>
      <c r="G922" s="11" t="s">
        <v>54</v>
      </c>
      <c r="H922" s="29">
        <f ca="1">RAND()*0.1+0.95</f>
        <v>0.96288653801981527</v>
      </c>
      <c r="I922" s="13"/>
      <c r="J922" s="11" t="s">
        <v>54</v>
      </c>
      <c r="K922" s="29">
        <f ca="1">RAND()*0.1+0.95</f>
        <v>1.0084897258914698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1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0.98477710286477038</v>
      </c>
      <c r="C962" s="13"/>
      <c r="D962" s="11" t="s">
        <v>54</v>
      </c>
      <c r="E962" s="29">
        <f ca="1">RAND()*0.1+0.95</f>
        <v>1.0257784629869207</v>
      </c>
      <c r="F962" s="13"/>
      <c r="G962" s="11" t="s">
        <v>54</v>
      </c>
      <c r="H962" s="29">
        <f ca="1">RAND()*0.1+0.95</f>
        <v>1.0234105786003171</v>
      </c>
      <c r="I962" s="13"/>
      <c r="J962" s="11" t="s">
        <v>54</v>
      </c>
      <c r="K962" s="29">
        <f ca="1">RAND()*0.1+0.95</f>
        <v>0.99895764644257856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0.95765962543266803</v>
      </c>
      <c r="C1002" s="13"/>
      <c r="D1002" s="11" t="s">
        <v>54</v>
      </c>
      <c r="E1002" s="29">
        <f ca="1">RAND()*0.1+0.95</f>
        <v>1.0156582197125736</v>
      </c>
      <c r="F1002" s="13"/>
      <c r="G1002" s="11" t="s">
        <v>54</v>
      </c>
      <c r="H1002" s="29">
        <f ca="1">RAND()*0.1+0.95</f>
        <v>0.95891634440492146</v>
      </c>
      <c r="I1002" s="13"/>
      <c r="J1002" s="11" t="s">
        <v>54</v>
      </c>
      <c r="K1002" s="29">
        <f ca="1">RAND()*0.1+0.95</f>
        <v>0.95389294713015005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0.99290054049050824</v>
      </c>
      <c r="C1042" s="13"/>
      <c r="D1042" s="11" t="s">
        <v>54</v>
      </c>
      <c r="E1042" s="29">
        <f ca="1">RAND()*0.1+0.95</f>
        <v>1.038798667594629</v>
      </c>
      <c r="F1042" s="13"/>
      <c r="G1042" s="11" t="s">
        <v>54</v>
      </c>
      <c r="H1042" s="29">
        <f ca="1">RAND()*0.1+0.95</f>
        <v>1.0079204053359656</v>
      </c>
      <c r="I1042" s="13"/>
      <c r="J1042" s="11" t="s">
        <v>54</v>
      </c>
      <c r="K1042" s="29">
        <f ca="1">RAND()*0.1+0.95</f>
        <v>0.95301419462761594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1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1.0425866699643809</v>
      </c>
      <c r="C1082" s="13"/>
      <c r="D1082" s="11" t="s">
        <v>54</v>
      </c>
      <c r="E1082" s="29">
        <f ca="1">RAND()*0.1+0.95</f>
        <v>0.96193937793744067</v>
      </c>
      <c r="F1082" s="13"/>
      <c r="G1082" s="11" t="s">
        <v>54</v>
      </c>
      <c r="H1082" s="29">
        <f ca="1">RAND()*0.1+0.95</f>
        <v>0.97132290702957513</v>
      </c>
      <c r="I1082" s="13"/>
      <c r="J1082" s="11" t="s">
        <v>54</v>
      </c>
      <c r="K1082" s="29">
        <f ca="1">RAND()*0.1+0.95</f>
        <v>1.0352449628166407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1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0.96944890454849764</v>
      </c>
      <c r="C1122" s="13"/>
      <c r="D1122" s="11" t="s">
        <v>54</v>
      </c>
      <c r="E1122" s="29">
        <f ca="1">RAND()*0.1+0.95</f>
        <v>1.0253950217885612</v>
      </c>
      <c r="F1122" s="13"/>
      <c r="G1122" s="11" t="s">
        <v>54</v>
      </c>
      <c r="H1122" s="29">
        <f ca="1">RAND()*0.1+0.95</f>
        <v>0.99360078721877731</v>
      </c>
      <c r="I1122" s="13"/>
      <c r="J1122" s="11" t="s">
        <v>54</v>
      </c>
      <c r="K1122" s="29">
        <f ca="1">RAND()*0.1+0.95</f>
        <v>1.0408069000572131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0.97229776638730048</v>
      </c>
      <c r="C1162" s="13"/>
      <c r="D1162" s="11" t="s">
        <v>54</v>
      </c>
      <c r="E1162" s="29">
        <f ca="1">RAND()*0.1+0.95</f>
        <v>1.0304133750714295</v>
      </c>
      <c r="F1162" s="13"/>
      <c r="G1162" s="11" t="s">
        <v>54</v>
      </c>
      <c r="H1162" s="29">
        <f ca="1">RAND()*0.1+0.95</f>
        <v>1.0138326546139396</v>
      </c>
      <c r="I1162" s="13"/>
      <c r="J1162" s="11" t="s">
        <v>54</v>
      </c>
      <c r="K1162" s="29">
        <f ca="1">RAND()*0.1+0.95</f>
        <v>0.96064675505320285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0.97659481803386672</v>
      </c>
      <c r="C1202" s="13"/>
      <c r="D1202" s="11" t="s">
        <v>54</v>
      </c>
      <c r="E1202" s="29">
        <f ca="1">RAND()*0.1+0.95</f>
        <v>0.99877285480714351</v>
      </c>
      <c r="F1202" s="13"/>
      <c r="G1202" s="11" t="s">
        <v>54</v>
      </c>
      <c r="H1202" s="29">
        <f ca="1">RAND()*0.1+0.95</f>
        <v>0.95028011199990636</v>
      </c>
      <c r="I1202" s="13"/>
      <c r="J1202" s="11" t="s">
        <v>54</v>
      </c>
      <c r="K1202" s="29">
        <f ca="1">RAND()*0.1+0.95</f>
        <v>1.012343382929501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{E3BF1C3F-D40D-40B2-A56F-A544B735348E}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{329D648A-41A9-46BD-BED9-8A91DC86CE60}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{1F46E703-1F2F-466F-B759-BB2F8E3BAF73}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{70EA67A1-0ABE-4542-B258-025C3E9371B7}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{FAAD627A-B5E0-448C-81B5-697FF28084D4}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{0FEACC14-8FEE-4C0E-9C86-0EBDA0136412}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{537FDDAF-8C93-402E-9F33-AF0B4EE74B2A}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{D38642B7-6283-4711-8B5E-DEF970DAC702}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{025B1D6C-0110-4187-88BB-C114643AB9F7}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{52E05091-7EC2-48FE-9F30-9487234FE098}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{D02AB073-2E87-49CD-A41A-849D8D3C381A}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{A0E4AAD2-C791-43FE-B5D0-3F508CA5FE2A}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{7DF38116-C441-4C03-8467-CD05458AD792}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{2B22839E-B82A-4176-9F5A-A6EAA32310CA}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{5CE4EDD7-C78B-4AC7-86B6-BE59C6A0F950}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{E7630633-54C1-49A9-9C7A-DB786B66E71A}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{9FCE9D3D-16A2-40E6-BA22-2ECF480EF08F}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{8D29C023-DDC8-42AF-992C-22ECBC5B28CD}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{09F37252-509A-4BB4-ADC5-43DE8F7E9203}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{8CD24B34-F4DE-44AD-84DE-50D0A64C46F6}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{BA6B041A-B16A-4E89-9DFE-C5523564DF39}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{F74CF340-04A2-49F0-9B6C-65157CF24419}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{41DE1BCC-1F47-4F44-8354-C8E6E4705C6D}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{80D3FAC6-9D90-4092-AD0A-E0DC7BC6D7EA}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{D2398A56-9D57-42E7-A377-09BD6A9EE086}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{CD204809-E607-44D8-AADB-DD79AD885F3F}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{308B0B3A-7D8A-48F9-80D6-09D30278E589}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{7D263A89-B818-444F-BCBE-A39FD3E9557D}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{D9145482-FABD-4886-86A6-F3EB1D3953A3}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{99772895-0A29-4B64-BFA9-0D9FCF626AF8}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{2E23D25C-B45F-4FE8-ACD1-5AA0A6378E14}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{227C57EA-34FF-4C1C-AF76-D2B48720CDF4}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{3ACFDA65-B8B5-4DBC-83F2-AC4458BDC0B0}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{6FBDC820-624F-4870-ADAD-AC9C072E77EB}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{392ECC9E-1BAD-4E00-BEA9-78E0F9166D60}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{468186A2-A583-4370-AF14-72D4E6D12F47}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{85DE9F20-9833-40CE-9E27-85944085B641}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{3127DF1D-6959-461E-BA81-512CC9EC06F2}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{775B5F2A-CA72-4D46-805B-E7E25DE3BAC9}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{40855CD2-D24A-469E-A8BE-36ECA415FAFC}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{1F1D2F43-78A9-4D0B-8A62-4FB8248CE0DD}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{7A4B1C0A-45BE-47C1-8297-83FA62EA6C25}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{4E6632A8-2966-445E-8A11-B1A80B9153DC}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{B33B3D7F-DFC3-4815-8C23-ACE54C67BF8E}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{A2C7EEFA-4618-476F-A2D7-01DE164C9E02}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{DA4D8239-EB64-4F23-8D44-66EE4564B6DC}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{2901BBBA-8165-4E1D-B23F-9C0BB0422885}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{FBE9217B-6E7F-4240-AA2D-0A21988001E1}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{FEF96276-B73A-48D3-A9D8-89DB683FF9D9}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{CA49D5C0-BEFE-462C-B092-FB67FAA711F1}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{B5A0ADD6-B303-4B18-98AC-8C91AF76A917}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{F9B0539D-D0BC-49B0-98BF-C4F4723C0F7E}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{B9AF0BBB-726D-45EC-8E77-E8AEBBC1EF3A}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{32E90E1F-B315-4B72-9EEB-F80B4A0EF395}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{16CDEAFA-5219-405A-B1CF-1541D394077D}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{7DF924EC-9A82-452E-A3B9-D9105EC7016B}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{0FF3C74F-16D5-4B04-93F1-6E7FBD3375AC}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{0E47579C-9FE3-4579-9EAC-FCADBB894727}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{56CDC8FA-4A6A-4D8C-9EAA-543817AAFA8F}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{670B6435-D1C2-4502-9B6D-BF710E9293D9}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{E9BC5672-C9A4-465F-AE25-F9E66EB7FC38}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{7EB13A8F-9216-4F24-8FC9-89F9AC236728}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{24A5518A-3223-4858-BFEC-579BC131CD12}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{6C6E79B8-54BB-44C0-824F-A03D9F30A476}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{EE95A2E0-D552-4D56-975A-3A93119DDECB}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{59D56748-50B2-4E7A-9710-0966DF808DA3}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{1544B208-6450-4E72-84FD-6752653FD5C1}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{BFE89B3F-2623-4EE3-93CD-3E65997EA185}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{84A59B67-978F-4FDB-AB63-C5E7C8269947}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{D527AD10-6D88-4AAF-AF16-10B206E2C445}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{4C8075C1-B840-4B2F-963B-D5B34E7A890D}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{6BE41A83-D6D7-45F0-B98B-4E3450DB9B83}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{F88A7D94-FE97-4A13-8E33-85AA506CB162}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{542516D7-560A-4D44-86BB-B5C5EC2460BE}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{4074B011-F13B-4D24-BE92-EC950D01F18A}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{5ABB07A0-A544-48BF-862E-F79EAB892450}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{14573D38-A727-40C6-BFEB-E299D85B6E2B}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{C7B9903C-B05D-4ACE-B5DC-DDA61FA5ABA1}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{09D168AC-9B66-4A09-98EC-DBFFA7F80C22}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{7BD16DBA-8F8D-42C7-B84B-E3E5EA64FDBD}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{DA34B407-3D94-4AD8-8C8A-537D13357CCB}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{4EA31507-2CE6-482C-8A36-416D06C11B75}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{71334F18-9ABF-4A0A-B28F-704813AD825E}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{8132A9A2-FF83-4971-9C07-FF0BBEDADDEF}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{B532F472-139C-41BD-947B-4B15C47EFD89}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{103FC1E6-542E-45D3-AB4F-2783A5EF2D0B}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{28CC1B25-1266-4DAB-BF6A-79A1121F1A2A}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{9C69B85B-D14F-4D4E-820B-F2BC205343CD}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{0E3E5D20-B42D-4639-A13E-C61E99ABB6F7}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{D757C8DE-D0D7-4D14-B4C8-08CCD2CAA611}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{A8186F87-0786-4D9C-9E15-37DD99538646}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{85B00D99-08F8-4CD6-B3F3-BF652EDD8D29}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{0E21C53A-39EE-48C6-AE93-B0CF05035F17}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{294BAC0B-8F25-4CE5-9E10-081E525BEF40}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{E3AB5318-0458-4E70-858E-BCF378DF95E1}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{36DD15A1-8017-47C2-BCCA-B81B70B2C062}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{B72099EE-8F22-4918-BAFF-EF95DC55583A}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{A9A051BB-80EE-4187-A085-EECD90D4FF48}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{6F4F48F9-7D1B-4D98-B412-1B79F0B38434}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{5609E52D-536E-411B-891D-F94AB5925057}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{F426B0D9-C9FF-4733-B9BC-DA36645F6CB8}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{823A1120-4FA4-435F-8864-DCB0FAC66E12}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{91BB3CEB-7CEA-4C76-A70D-4DFCAF0B5259}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{98066ABE-AF98-4C13-9C8D-2C96EE25E960}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{8844CD3D-130E-40DC-824E-98D96F77FF2B}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{F8C50B49-9A86-4E7E-AFA3-AA3A43665186}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{089CAB6A-EEA2-409B-9362-0C22D3CD6989}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{F4B82D20-848A-42FE-BDCF-36786B689622}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{C7878B5B-84D6-4B4A-A3FE-2004D799D41F}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{3D15612E-B042-4EFF-A411-E981C46B2212}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{BB447945-49F8-4600-B142-EEBCE86874F7}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{F9369B4B-1BF6-4CF2-A3C3-1A6F016CC24B}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{66F14451-28BE-42C9-B34F-EA8FCB5231F2}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{ED579419-42A9-4698-BB3A-441F09ED8E32}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{0E29469A-BC76-4AAA-BBD3-2B75EDFAB9A9}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{8C7CD129-60B7-4A93-96BF-3B5918277193}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{E2D1827E-47B8-4BF4-B1A4-CEE0364A7737}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{17E533E1-97DD-45DD-AD25-04B7F861B39D}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{D865E8DC-FD3E-4368-947F-3A8A0B86260F}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{EA8A64E6-1869-4ABD-92C0-3F8058463A7A}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{BF319A20-D430-4C80-A952-7C7690AEFA35}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{A036E9DF-41B0-4398-9897-711DB4B383BC}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{6C33F569-42E4-4A79-9DE5-1B4C822013BD}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{DF24CC7A-FABE-49C8-B70A-E500F3722172}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{B4D8CFB3-D07A-46E6-B102-3427C8CB6B32}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{E4663E61-98D6-4AF0-8B86-B4A8A48B1C60}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{2C426356-8774-4E7B-9F20-898AB0EB32ED}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{1E7C3192-2CCD-463B-BE30-05F65E95D43D}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{395ED187-3D99-4DC4-B768-C45CE77A652A}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{7FC31A01-32AC-47B3-BF1F-B700C62CBFF2}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{4824A81F-4D69-4908-8536-9280654B5EA2}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{198E1BB9-6ABF-4829-98B1-625CB99D34CC}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{126FC73F-546D-4990-BD09-4B6A0E3EEA12}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{84914D16-1853-4F09-ADB5-E03DB4C01B36}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{B0431834-6E0B-4E97-A7E1-99811332190D}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{91E24369-2F64-4415-A5B5-B837E2F6C16D}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{D11E8433-2281-430B-BAD7-12BF9D8F3A77}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{7D142340-5D7D-4BCD-ABFD-C7A88CB356D5}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{827ABBAB-95A6-4A13-915F-8918F8548BB1}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{1243A751-F831-46A1-A99B-AECCE898E17A}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{BA4D06E1-CBA1-4EDB-B6FF-5150D557A5C2}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{BE1649BF-3FCC-4AEF-B24D-6CA9D5009680}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{7BE2354C-B499-4819-815D-373B1BB7D293}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{CD3567DA-C1BB-4868-B899-6EA99931253A}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{C1B02113-12D5-42E3-8495-E7B0BEA42400}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{414DA36F-94A1-4EED-89FA-C194602FCEF2}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{227DD715-AB30-4A44-8DB0-6BD617311F09}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{823C17F1-2BD0-4C93-8B10-2320A0BCD78C}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{B358FB71-E16E-440B-930A-E1DA0AD3AE19}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{52BAFC90-2546-47D8-8FCC-967FE2134403}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{2E2399F0-87D0-4BF2-8AFB-E0A130E12219}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{0C793656-1413-47C1-A27F-1F0022F22560}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{6D5260AB-88FA-47D5-B45F-B1E4AD994021}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{CA6F0FF4-E3D1-45BB-8C47-F704CC486779}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{73B004C8-2C4E-4DF0-9F5D-F010B4DEF0FF}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{4F2FAB11-AE2E-437B-9FFE-F70CDB04B656}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{710F4FC8-27B7-483B-9212-95A24FC54E2F}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{F238F049-957E-4BB4-8E74-A3C9602E432E}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{C3CD7E2F-2665-4A9C-A20B-2D39C4023B54}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{F5F14010-6C88-42E3-9D2E-2FD7EB0E90F3}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{909058D1-DF00-4D1F-B41A-5D5E0356CA01}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{68788CC5-A60B-4FEB-96D0-92024DECE99A}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{C3AB4300-5733-43ED-805D-236161D72303}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{83980931-D767-4902-BAA4-A94E98C2F58D}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{39667703-F5A7-4DC6-AB69-55AC1FE38123}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{F98E22C8-0DBA-48DF-852A-9DC04D4ACBF0}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{DC6B65AD-09D2-4B23-AB03-CFBFCB01745F}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{8E4CDFDB-5DDC-479F-AD24-71B5A26E6770}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{1A873DFE-F4AB-40E2-AE14-85C926989B03}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{67082E63-46A4-4D45-92A6-AE97AA1CBB61}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{60A86C3A-A7A3-4B46-8041-D2E48F82C1E4}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{12F177C2-EE9B-48E6-9DD3-C44D17C4C0C1}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{C1B1986F-42F1-4913-A8AA-031EF352DF2F}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{6BB635DD-6BEC-4909-814B-C98893B5ACBD}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{DCCECDFF-78C0-4AA0-8135-B79E0A3D37D0}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{D2611BE5-BEB2-40BE-BB16-2EFF5F6DC95B}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{CD04F601-B756-41E8-98B2-702667F34C53}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{A10A78F8-23B9-4EE6-AEBA-11AFEA67A2F9}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{9E96D63C-0150-4528-B635-FCCD48273DA7}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{876F1E37-DE5E-46E0-BD51-EA31D9DA52D1}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{6972AB58-579B-4712-B1C2-F480FE44434F}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{93F493DB-4087-4BEB-BED3-B2D8DD5A4CD6}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{E2AA8CBC-74AA-4E23-BBCF-00990318B7A8}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{461E0955-8EE2-4FAA-BF73-1C628A9E89AA}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{BD6F5946-5D6B-49DD-AA64-EF44FCC322AB}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{B2975744-2BC8-41E2-86E3-6DD7866BB713}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{D5C80137-D5D2-45AC-979D-CB4D1543AAC1}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{5E91D831-73F7-4EE1-A34D-C933A57B1CCF}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{FE59B244-AEEB-4629-A1F9-A5CAC64AED3E}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{788EB278-7EC9-4819-9B84-595A0732BD82}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{DCE1D40A-6AFA-41DD-BF49-68EC03E77993}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{78C9B6D1-64B2-481B-A0B4-1019BFF8433A}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{0861C510-C4F6-4522-9051-57F7A65A110E}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{8C8F42F4-A79E-4065-A441-50286F7FD196}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{2F658E35-E796-44E1-9C31-93A3BDD38646}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{4D6B12B5-F1DD-4704-A2E9-F653FF8C8140}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{554AB5FE-8684-4682-AFAE-0C0FDC0D17A6}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{23C99A85-CE3B-49C4-9F12-70DEA83A6249}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{CD2CE572-3AB7-4897-B41E-3D541F1AA6A9}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{6CE152BD-DB38-47BE-86B1-D86601328D74}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{A6B164D5-1F62-41E1-9B10-1986F0B1580C}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{3766193B-CF1F-455B-831D-DCC6C5A6CE5F}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{E8679C6E-A057-478B-957F-00F81880DC2B}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{DB99770E-5DF7-4D72-B37C-EC5EE0A97B0F}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{A191F216-4700-4C27-ABCF-641858065B78}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{3EDB68A3-2971-44CF-A9D9-36BB408F4965}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{2244F8C1-0414-4001-8B91-F564D9135AE3}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{FF426EF1-70C8-45DF-B409-8C50BCFC71AF}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{6D560FFE-5158-42CB-881A-26E441F1A26D}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{1E587E95-2479-44D1-B6E6-D6D8C8DCCFFA}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{1FE64585-23D9-4208-B45E-D8DBBDD18FCC}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{3390F4E6-D72F-42BA-B6CB-2C55C69CEA99}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{5395B04A-1649-4732-A731-5CAEB3419CD2}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{EB9A0D03-8B03-45F6-BD7C-F9BEF7409698}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{F2A32A6F-FE7A-41A6-98C3-828C2A6112AF}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{CE97DE1A-DA59-4322-A185-E2181518402A}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{EC3930A5-0EB1-4E2B-9DF4-05E7E105041F}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{F6596B5E-46A5-494B-A85B-EFA43A6C67AD}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{BE942AD0-5E61-4626-813D-96E5C2C4EAB1}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{38254945-8336-49EE-B8CC-7C2B5F6AB1F4}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{1EACB895-5495-47AD-93AF-4CE534CE8F81}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{7DFBB01B-04F1-4BF8-8848-8B6EA6CA0BB3}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{FA920BB7-D48D-4D46-9000-80ACD3AEDAE0}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{49B96FB9-7E77-4712-A7E3-10C9C1A4DFDB}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{2CB3D8F0-3493-49CF-BA30-0468C81C6960}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{D964E328-B09C-423B-9DF1-68FE0A5221F5}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{248FE77D-6D6F-4ADC-9CB7-6B0C64334177}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{B1B62CDC-EFE3-4AB4-AEC1-E9C079015016}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{15871438-4E8B-44A0-9D03-46F94BE79D0C}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{DC36C25E-782B-4B63-8E11-561AAA2F3232}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{5BC14D66-E62E-4248-8502-089B65C1A5AD}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{D6748382-D496-40E6-BE35-B890D511152D}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{8070D030-851E-4ED4-BF84-9F9E976FC345}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{93398386-0597-4503-BAD5-E71A490096E6}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{1140D1F8-292D-439A-9589-AD4EF142E545}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{ECF61225-B567-4BDE-950F-6EDF560E5E4F}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{A4104BD6-4BCA-4D22-8765-6723D4E2E7A0}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{5E32B512-28CA-431D-A68C-B0C17B28BABA}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{4681DC1C-48D8-45E0-9746-6C958D00EDA3}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{2CB0FE25-C232-49D8-817A-9BAA06E01929}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{5A4C6027-2DF6-4A24-8B61-9B70F7D29962}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{F88D9CBF-527A-4486-987A-BBCFC2DC3610}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{C92A3729-4CB5-4913-9A11-DCA4720BBFF1}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{457EA6AF-0511-4A70-AB74-DBEC61045A08}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{8FC869D8-3827-4E81-8BC5-1D72D1990753}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{E4676012-E2F1-43DB-ABEA-8C55CDA48B68}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{6AEEC290-F6AE-44A8-9870-4B4BC64A932F}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{130AB288-66D2-4E8D-A503-ADCC0B44E3EB}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{807DE6DD-8659-429C-895A-FDFEE1075671}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{480DA0CC-3FA3-4623-8F8B-35CA7F267988}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{FF2BB63F-B742-4ED4-88DE-CC45DC2A2CCE}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{63193AEE-1154-4E86-8BF0-6821242D210C}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{74C13566-1342-4098-9AA3-EAEE7BAD4D96}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{C37F2D9C-690F-453F-AE0D-53D76B40C2F1}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{54E0B51A-BD0C-4951-9283-3905E68820E9}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{729DCBD4-63BD-475E-A50C-75C359DFB530}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{7957BFBA-727E-4050-9D78-DE3115E1F1D1}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{BB59578D-D596-45F2-9DDC-42638D6F521B}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{292414F6-6DF0-4D51-A0B8-B9E05FA6705D}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{2DFE2580-5D93-4043-ABF1-BD9E6284FFBE}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{FCF77772-319F-4462-8297-70E954C36189}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{EC4EAE98-C9B6-4DC2-BAC4-AFC2733DD093}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{A7747F52-86FF-484C-8C96-8356C31D7CF6}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{525DB6E2-60D5-4EE9-8BC7-7EA27C6A6DA6}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{3789C469-ACA0-4CD2-8C2A-EF8D47CDD87D}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{3C5547F6-0284-4E36-9F2C-4B96F911F213}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{BD276EBA-4272-4442-BBA9-BB57F864A4F4}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{04D9F47E-BDD8-4649-8E13-96CD3F6DFE20}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{9D29EC9A-73F1-4DF4-8662-8B380B47F99C}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{E8DA4D72-C9E1-43BC-AEB5-36B98C0DE398}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{AFC1C5BD-D8B2-4AC8-B277-6768662A13ED}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{39BAC901-F1A4-4567-8333-9B589109F96F}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{7F91E549-81F4-4F78-8BDE-E06F889CC5F4}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{06B384A2-40E5-4339-8949-A0BDCA4838C8}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{AA84C196-47C5-4965-BC51-E653BA27DCB9}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{15F030FD-1078-4ECE-858B-6BFA565FC5BA}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{87362969-CCDB-478D-A70C-4C0D7829A8A4}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{0AA3D7BA-3CC1-469A-923F-B1B76CCEC459}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{48699E9C-6482-4934-8614-913553E917A0}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{8EB2D277-D1EF-4D72-9A1E-77AEC536BB59}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{78C095CF-A04D-4022-915F-BEC5272BA44D}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{E9CDDA50-2B66-4D81-9618-2BF7D6DD1FFD}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{6917D95A-7217-4E48-AFD6-82B29BA5639C}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{6711C9E8-182B-4CD7-A200-F3EE3CBDF911}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{148469F9-872D-4CB9-9890-DAAA8B8FA061}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{82E1B86E-D44A-413D-A53F-D8E1E785795E}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{50C64744-43C4-472D-9C03-EBA0E17F4A00}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{1555264E-F326-4AFD-8B1A-B597F7AD6658}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{17A3B06E-8B91-421F-A928-329534978C74}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{C7E0C796-901C-4702-97D1-C7CAA2F3E92E}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{DE46369C-8FAA-4295-A647-062A3DDCD512}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{F091CF36-6609-41F8-9223-4212E1FD35CD}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{82A32A16-E98A-4188-9E70-E0850D374FF6}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{48310F41-F6E6-441B-BB29-5F0FF02E8B3A}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{F5050BD6-CAD0-4B14-A904-7F8D3EA1E028}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{F745D912-54EF-4E6B-A7A0-F40955FAED11}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{A70B2859-3F2F-4EB3-8DE0-827288A46819}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{26E0C556-DE80-4ADC-9A2E-01F50DD7A1B4}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{E75E572C-D3AA-42EB-A418-34C396FAD172}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{2A8B4240-45A8-43D8-82FE-8870B443F507}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{5E88B4C6-BC08-4BAA-8822-43B3BE6E23A2}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{845310EA-C5E1-41CC-B421-FD7E44736683}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{63BD0CEF-488D-48A7-8FED-87B031DEE35C}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{B0A1531D-715F-4478-8450-1CDBC7A99C70}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{305596E0-A5DE-42E4-AA7B-6CBECB096057}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{16F9E76B-1739-4002-9F0F-0709970147D2}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{5D90B416-2DDF-4C00-9F12-BA5C4F499828}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{9C48B44B-62DE-462B-998D-B4E2F53691A7}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{D20C83B6-E891-438A-A725-0ED5A1265C08}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{27CFE047-7A7A-46CC-ADFB-3B71A6B23DFD}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{223E6100-DE26-417E-AD45-8D9221995638}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{706B7666-6F66-4D87-8D17-94514EE6D4EC}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{963F2831-EF3B-4A2E-9F37-8543C4604926}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{4211B1DE-D5CC-4B03-A6F0-FCEF1B8EEC7A}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{E88AFD97-0A69-4C50-ABBA-77C2F7EDB7E3}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{C49BD2DD-5958-4F94-BB42-CCF7EA1A534A}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{AB1BC6ED-DE66-4B79-883A-125A546F1C64}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{013A1CCE-2FDB-4E41-80CD-4BCD077AE3C7}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{A506FE63-CC82-49C3-9FCF-E8EB7486C3CA}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{A143DB2A-CE0F-49A5-98CD-2485ADD0CE68}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{8A032044-7977-45AA-8022-A96BF9AB3B1C}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{010A82BF-7850-4B12-9F0A-E03932DAC0B8}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{059EF092-29AD-4BFB-9EC1-7F925F36876C}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{65E4D1C0-F51A-4CC1-ACEF-882DF0C6DCB9}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{5EC7CED2-9820-44A8-A501-A59788A9455C}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{83318A84-D88E-4742-BF67-8F9AC280D1A4}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{BE74E7E6-5DDC-4995-8191-DA64D59BD5D3}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{16986345-9BBA-4C74-A761-406960F41F1C}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{60C5EA99-6B80-4C66-9731-A2AB313DA055}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{803656AF-92CC-4DAD-85B3-7439DA58C9FE}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{CF31666F-BC1C-49A1-96DF-3ED556554002}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{FB1AC4F4-9CD8-4374-AFE2-365E7A9E1F38}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{BA6CD954-2DFE-41A7-92EB-C71320FF3160}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{972ACB26-0641-43CA-A3F4-B4A0C25B99E5}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{3211D4E8-CEC3-46F0-B1A7-0D2918C53483}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{019AE220-2BEC-4C13-BF9E-18A736CD9642}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{F8EF82D6-9FA7-4B4F-AF8C-93246A5BDA43}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{3F4365B4-89EC-4A22-9303-3D1D47DF9B19}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{4B902185-84F3-423B-8E5F-757FD24469D0}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{8587FC83-ED15-45B9-83F2-FA9A1BC0EE97}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{085BCE2E-9A6B-4682-9FC8-813EAACE826C}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{9F1F8F4C-8324-4506-B1E0-7644DA8E1FE1}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{09225C7F-85D0-471B-9E8A-93BF4BF7AE3E}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{6D1BA265-DFB6-446A-9CB2-E2AF3AA156A7}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{400998C3-891A-45EC-ABAC-92C5F1B0682F}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{2B439034-2C67-4CCA-A891-A0D69C6E1786}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{DB92306A-BEEE-458B-A98B-D3999ABDE2F8}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{E6ACC6C4-5E7A-45ED-A95A-D1094DC62BE8}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{F100C64B-195E-4214-B7DE-0057CA5EBF18}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{341CC571-47B0-4EB2-944A-97D85831DF70}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{D3F90E6C-C83A-4331-9559-76BA4C519DD8}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{9E27BBEE-90C8-4854-BE2D-D755AB819006}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{636D62B4-5A26-48C8-8E0D-B77107CB43B0}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{66A6310D-0BA8-4901-AB3F-99B8216F7FF9}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{55A6F35E-7864-4BE4-BF50-4B31B76F870C}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{2118A841-2764-4C6D-9B3C-574071DEB024}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{F33C4690-AB8C-4A0B-BAF0-6ADFE6FBDB52}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{36525382-4A8B-43D8-AD4A-926471EF69D6}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{E5D6985C-3321-491E-87BB-0A373480C423}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{EA3F2988-D84B-480A-AB27-A449FC7F6AB0}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{50D94B42-4BDE-4827-8433-5E9DE82FFCC8}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{6EC5DBC8-FA7D-4520-995F-AD324740A5DB}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{F71E137E-4195-4B67-BCCD-DA69A03C3F03}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{6BEC8452-04FD-400C-AF39-33C78086AB81}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{219C7F81-3948-4897-9976-EBF9ABDBB535}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{725A6833-CBCB-469C-8B35-ADE5ED96C5D2}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{0AC08AF8-BE00-4326-B843-9C355E97576A}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{ED667137-DC8C-45A4-BCE8-E3A901528196}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{E36E2D81-5F93-49AB-97BB-E0650230C55F}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{4B1AADFC-607B-4CD1-8DB2-A5C68BF03741}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{A6533853-273A-4399-8ECB-EE69165325EF}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{B1079070-6967-42CD-A9B7-3AF713283F88}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{6B6456F8-9129-4AE5-AE44-DF43B72DEE7E}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{9B8E223E-D4BA-44D4-A17C-FDD36C923758}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{ADB6C3B9-175A-4808-947D-BBA3BF39B69E}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{0FAB2F3B-87EA-458F-A7A8-4F90FA699C1B}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{AF75CF60-32C3-4932-85EB-E77A4D102B8B}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{6362C56D-F039-4372-83FC-CFD9869F17CF}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{D91DE17A-B3CC-4BD3-B038-5B7EB94B67CF}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{6A9DCD33-6A76-47CC-8C92-BE046F15490F}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{81983FBE-1EA0-4613-839C-D3BA62EA01DE}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{7FB75CCB-E891-4C66-A41F-1C4302F5E249}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{975A384A-E3F1-4C02-AC65-B08443117BA7}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{BBE07C92-94AA-4AC4-A9ED-3EED0C3AD9D6}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BF1C3F-D40D-40B2-A56F-A544B73534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9D648A-41A9-46BD-BED9-8A91DC86C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46E703-1F2F-466F-B759-BB2F8E3BA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70EA67A1-0ABE-4542-B258-025C3E9371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AD627A-B5E0-448C-81B5-697FF2808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EACC14-8FEE-4C0E-9C86-0EBDA01364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537FDDAF-8C93-402E-9F33-AF0B4EE74B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8642B7-6283-4711-8B5E-DEF970DAC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5B1D6C-0110-4187-88BB-C114643AB9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52E05091-7EC2-48FE-9F30-9487234FE0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2AB073-2E87-49CD-A41A-849D8D3C3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4AAD2-C791-43FE-B5D0-3F508CA5F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7DF38116-C441-4C03-8467-CD05458AD7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22839E-B82A-4176-9F5A-A6EAA32310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E4EDD7-C78B-4AC7-86B6-BE59C6A0F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E7630633-54C1-49A9-9C7A-DB786B66E7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CE9D3D-16A2-40E6-BA22-2ECF480EF0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29C023-DDC8-42AF-992C-22ECBC5B28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09F37252-509A-4BB4-ADC5-43DE8F7E92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D24B34-F4DE-44AD-84DE-50D0A64C4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6B041A-B16A-4E89-9DFE-C5523564D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F74CF340-04A2-49F0-9B6C-65157CF244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DE1BCC-1F47-4F44-8354-C8E6E4705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D3FAC6-9D90-4092-AD0A-E0DC7BC6D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2398A56-9D57-42E7-A377-09BD6A9EE0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204809-E607-44D8-AADB-DD79AD885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8B0B3A-7D8A-48F9-80D6-09D30278E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7D263A89-B818-444F-BCBE-A39FD3E955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145482-FABD-4886-86A6-F3EB1D395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772895-0A29-4B64-BFA9-0D9FCF626A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E23D25C-B45F-4FE8-ACD1-5AA0A6378E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7C57EA-34FF-4C1C-AF76-D2B48720C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CFDA65-B8B5-4DBC-83F2-AC4458BDC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6FBDC820-624F-4870-ADAD-AC9C072E77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2ECC9E-1BAD-4E00-BEA9-78E0F9166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8186A2-A583-4370-AF14-72D4E6D12F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85DE9F20-9833-40CE-9E27-85944085B6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27DF1D-6959-461E-BA81-512CC9EC0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5B5F2A-CA72-4D46-805B-E7E25DE3B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40855CD2-D24A-469E-A8BE-36ECA415FA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1D2F43-78A9-4D0B-8A62-4FB8248CE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4B1C0A-45BE-47C1-8297-83FA62EA6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4E6632A8-2966-445E-8A11-B1A80B915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3B3D7F-DFC3-4815-8C23-ACE54C67B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C7EEFA-4618-476F-A2D7-01DE164C9E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DA4D8239-EB64-4F23-8D44-66EE4564B6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01BBBA-8165-4E1D-B23F-9C0BB04228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E9217B-6E7F-4240-AA2D-0A2198800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FEF96276-B73A-48D3-A9D8-89DB683FF9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49D5C0-BEFE-462C-B092-FB67FAA71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A0ADD6-B303-4B18-98AC-8C91AF76A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F9B0539D-D0BC-49B0-98BF-C4F4723C0F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AF0BBB-726D-45EC-8E77-E8AEBBC1E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E90E1F-B315-4B72-9EEB-F80B4A0EF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16CDEAFA-5219-405A-B1CF-1541D39407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F924EC-9A82-452E-A3B9-D9105EC70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F3C74F-16D5-4B04-93F1-6E7FBD337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0E47579C-9FE3-4579-9EAC-FCADBB8947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CDC8FA-4A6A-4D8C-9EAA-543817AAF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0B6435-D1C2-4502-9B6D-BF710E9293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E9BC5672-C9A4-465F-AE25-F9E66EB7FC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B13A8F-9216-4F24-8FC9-89F9AC236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A5518A-3223-4858-BFEC-579BC131CD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6C6E79B8-54BB-44C0-824F-A03D9F30A4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95A2E0-D552-4D56-975A-3A93119DDE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D56748-50B2-4E7A-9710-0966DF808D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1544B208-6450-4E72-84FD-6752653FD5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E89B3F-2623-4EE3-93CD-3E65997EA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A59B67-978F-4FDB-AB63-C5E7C8269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D527AD10-6D88-4AAF-AF16-10B206E2C4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8075C1-B840-4B2F-963B-D5B34E7A8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E41A83-D6D7-45F0-B98B-4E3450DB9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F88A7D94-FE97-4A13-8E33-85AA506CB1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2516D7-560A-4D44-86BB-B5C5EC2460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74B011-F13B-4D24-BE92-EC950D01F1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5ABB07A0-A544-48BF-862E-F79EAB8924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573D38-A727-40C6-BFEB-E299D85B6E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B9903C-B05D-4ACE-B5DC-DDA61FA5AB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09D168AC-9B66-4A09-98EC-DBFFA7F80C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D16DBA-8F8D-42C7-B84B-E3E5EA64F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34B407-3D94-4AD8-8C8A-537D13357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4EA31507-2CE6-482C-8A36-416D06C11B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334F18-9ABF-4A0A-B28F-704813AD82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32A9A2-FF83-4971-9C07-FF0BBEDAD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B532F472-139C-41BD-947B-4B15C47EFD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3FC1E6-542E-45D3-AB4F-2783A5EF2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CC1B25-1266-4DAB-BF6A-79A1121F1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9C69B85B-D14F-4D4E-820B-F2BC205343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3E5D20-B42D-4639-A13E-C61E99ABB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57C8DE-D0D7-4D14-B4C8-08CCD2CAA6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A8186F87-0786-4D9C-9E15-37DD995386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B00D99-08F8-4CD6-B3F3-BF652EDD8D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21C53A-39EE-48C6-AE93-B0CF05035F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294BAC0B-8F25-4CE5-9E10-081E525BEF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AB5318-0458-4E70-858E-BCF378DF9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DD15A1-8017-47C2-BCCA-B81B70B2C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B72099EE-8F22-4918-BAFF-EF95DC5558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A051BB-80EE-4187-A085-EECD90D4F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F48F9-7D1B-4D98-B412-1B79F0B38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5609E52D-536E-411B-891D-F94AB59250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26B0D9-C9FF-4733-B9BC-DA36645F6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3A1120-4FA4-435F-8864-DCB0FAC66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91BB3CEB-7CEA-4C76-A70D-4DFCAF0B52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066ABE-AF98-4C13-9C8D-2C96EE25E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44CD3D-130E-40DC-824E-98D96F77F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F8C50B49-9A86-4E7E-AFA3-AA3A436651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9CAB6A-EEA2-409B-9362-0C22D3CD69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B82D20-848A-42FE-BDCF-36786B689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C7878B5B-84D6-4B4A-A3FE-2004D799D4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15612E-B042-4EFF-A411-E981C46B2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447945-49F8-4600-B142-EEBCE86874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F9369B4B-1BF6-4CF2-A3C3-1A6F016CC2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F14451-28BE-42C9-B34F-EA8FCB523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579419-42A9-4698-BB3A-441F09ED8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0E29469A-BC76-4AAA-BBD3-2B75EDFAB9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7CD129-60B7-4A93-96BF-3B5918277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D1827E-47B8-4BF4-B1A4-CEE0364A7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17E533E1-97DD-45DD-AD25-04B7F861B3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65E8DC-FD3E-4368-947F-3A8A0B862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8A64E6-1869-4ABD-92C0-3F8058463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BF319A20-D430-4C80-A952-7C7690AEFA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36E9DF-41B0-4398-9897-711DB4B38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33F569-42E4-4A79-9DE5-1B4C82201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DF24CC7A-FABE-49C8-B70A-E500F37221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D8CFB3-D07A-46E6-B102-3427C8CB6B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63E61-98D6-4AF0-8B86-B4A8A48B1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2C426356-8774-4E7B-9F20-898AB0EB32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7C3192-2CCD-463B-BE30-05F65E95D4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5ED187-3D99-4DC4-B768-C45CE77A6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7FC31A01-32AC-47B3-BF1F-B700C62CBF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24A81F-4D69-4908-8536-9280654B5E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8E1BB9-6ABF-4829-98B1-625CB99D34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126FC73F-546D-4990-BD09-4B6A0E3EEA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914D16-1853-4F09-ADB5-E03DB4C01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431834-6E0B-4E97-A7E1-998113321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91E24369-2F64-4415-A5B5-B837E2F6C1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1E8433-2281-430B-BAD7-12BF9D8F3A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142340-5D7D-4BCD-ABFD-C7A88CB35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827ABBAB-95A6-4A13-915F-8918F8548B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43A751-F831-46A1-A99B-AECCE898E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4D06E1-CBA1-4EDB-B6FF-5150D557A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BE1649BF-3FCC-4AEF-B24D-6CA9D50096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E2354C-B499-4819-815D-373B1BB7D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567DA-C1BB-4868-B899-6EA999312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C1B02113-12D5-42E3-8495-E7B0BEA424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4DA36F-94A1-4EED-89FA-C194602FC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7DD715-AB30-4A44-8DB0-6BD617311F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823C17F1-2BD0-4C93-8B10-2320A0BCD7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58FB71-E16E-440B-930A-E1DA0AD3AE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BAFC90-2546-47D8-8FCC-967FE2134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2E2399F0-87D0-4BF2-8AFB-E0A130E122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793656-1413-47C1-A27F-1F0022F225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5260AB-88FA-47D5-B45F-B1E4AD994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CA6F0FF4-E3D1-45BB-8C47-F704CC4867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B004C8-2C4E-4DF0-9F5D-F010B4DEF0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FAB11-AE2E-437B-9FFE-F70CDB04B6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710F4FC8-27B7-483B-9212-95A24FC54E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38F049-957E-4BB4-8E74-A3C9602E4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D7E2F-2665-4A9C-A20B-2D39C4023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F5F14010-6C88-42E3-9D2E-2FD7EB0E90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9058D1-DF00-4D1F-B41A-5D5E0356C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788CC5-A60B-4FEB-96D0-92024DECE9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C3AB4300-5733-43ED-805D-236161D723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980931-D767-4902-BAA4-A94E98C2F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667703-F5A7-4DC6-AB69-55AC1FE381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F98E22C8-0DBA-48DF-852A-9DC04D4ACB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6B65AD-09D2-4B23-AB03-CFBFCB0174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4CDFDB-5DDC-479F-AD24-71B5A26E6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1A873DFE-F4AB-40E2-AE14-85C926989B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082E63-46A4-4D45-92A6-AE97AA1CBB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A86C3A-A7A3-4B46-8041-D2E48F82C1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12F177C2-EE9B-48E6-9DD3-C44D17C4C0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B1986F-42F1-4913-A8AA-031EF352D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B635DD-6BEC-4909-814B-C98893B5A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DCCECDFF-78C0-4AA0-8135-B79E0A3D37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2611BE5-BEB2-40BE-BB16-2EFF5F6DC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04F601-B756-41E8-98B2-702667F34C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A10A78F8-23B9-4EE6-AEBA-11AFEA67A2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96D63C-0150-4528-B635-FCCD48273D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6F1E37-DE5E-46E0-BD51-EA31D9DA5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6972AB58-579B-4712-B1C2-F480FE4443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F493DB-4087-4BEB-BED3-B2D8DD5A4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AA8CBC-74AA-4E23-BBCF-00990318B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461E0955-8EE2-4FAA-BF73-1C628A9E89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6F5946-5D6B-49DD-AA64-EF44FCC32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975744-2BC8-41E2-86E3-6DD7866BB7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D5C80137-D5D2-45AC-979D-CB4D1543AA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91D831-73F7-4EE1-A34D-C933A57B1C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59B244-AEEB-4629-A1F9-A5CAC64AE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788EB278-7EC9-4819-9B84-595A0732BD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E1D40A-6AFA-41DD-BF49-68EC03E77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C9B6D1-64B2-481B-A0B4-1019BFF84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0861C510-C4F6-4522-9051-57F7A65A11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8F42F4-A79E-4065-A441-50286F7FD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658E35-E796-44E1-9C31-93A3BDD386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4D6B12B5-F1DD-4704-A2E9-F653FF8C81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4AB5FE-8684-4682-AFAE-0C0FDC0D17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C99A85-CE3B-49C4-9F12-70DEA83A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CD2CE572-3AB7-4897-B41E-3D541F1AA6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E152BD-DB38-47BE-86B1-D86601328D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B164D5-1F62-41E1-9B10-1986F0B15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3766193B-CF1F-455B-831D-DCC6C5A6CE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679C6E-A057-478B-957F-00F81880D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99770E-5DF7-4D72-B37C-EC5EE0A97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A191F216-4700-4C27-ABCF-641858065B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DB68A3-2971-44CF-A9D9-36BB408F4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44F8C1-0414-4001-8B91-F564D9135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FF426EF1-70C8-45DF-B409-8C50BCFC71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D560FFE-5158-42CB-881A-26E441F1A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587E95-2479-44D1-B6E6-D6D8C8DCC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1FE64585-23D9-4208-B45E-D8DBBDD18F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90F4E6-D72F-42BA-B6CB-2C55C69CE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95B04A-1649-4732-A731-5CAEB3419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EB9A0D03-8B03-45F6-BD7C-F9BEF74096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A32A6F-FE7A-41A6-98C3-828C2A611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97DE1A-DA59-4322-A185-E218151840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EC3930A5-0EB1-4E2B-9DF4-05E7E10504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596B5E-46A5-494B-A85B-EFA43A6C6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942AD0-5E61-4626-813D-96E5C2C4E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38254945-8336-49EE-B8CC-7C2B5F6AB1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ACB895-5495-47AD-93AF-4CE534CE8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FBB01B-04F1-4BF8-8848-8B6EA6CA0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FA920BB7-D48D-4D46-9000-80ACD3AEDA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B96FB9-7E77-4712-A7E3-10C9C1A4D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3D8F0-3493-49CF-BA30-0468C81C6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D964E328-B09C-423B-9DF1-68FE0A5221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8FE77D-6D6F-4ADC-9CB7-6B0C64334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B62CDC-EFE3-4AB4-AEC1-E9C079015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15871438-4E8B-44A0-9D03-46F94BE79D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36C25E-782B-4B63-8E11-561AAA2F3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C14D66-E62E-4248-8502-089B65C1A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D6748382-D496-40E6-BE35-B890D51115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70D030-851E-4ED4-BF84-9F9E976FC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398386-0597-4503-BAD5-E71A4900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1140D1F8-292D-439A-9589-AD4EF142E5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F61225-B567-4BDE-950F-6EDF560E5E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104BD6-4BCA-4D22-8765-6723D4E2E7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5E32B512-28CA-431D-A68C-B0C17B28BA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81DC1C-48D8-45E0-9746-6C958D00ED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0FE25-C232-49D8-817A-9BAA06E01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5A4C6027-2DF6-4A24-8B61-9B70F7D299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8D9CBF-527A-4486-987A-BBCFC2DC3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2A3729-4CB5-4913-9A11-DCA4720BB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457EA6AF-0511-4A70-AB74-DBEC61045A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C869D8-3827-4E81-8BC5-1D72D1990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76012-E2F1-43DB-ABEA-8C55CDA48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6AEEC290-F6AE-44A8-9870-4B4BC64A93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0AB288-66D2-4E8D-A503-ADCC0B44E3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7DE6DD-8659-429C-895A-FDFEE1075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480DA0CC-3FA3-4623-8F8B-35CA7F2679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2BB63F-B742-4ED4-88DE-CC45DC2A2C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193AEE-1154-4E86-8BF0-6821242D21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74C13566-1342-4098-9AA3-EAEE7BAD4D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7F2D9C-690F-453F-AE0D-53D76B40C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E0B51A-BD0C-4951-9283-3905E6882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729DCBD4-63BD-475E-A50C-75C359DFB5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57BFBA-727E-4050-9D78-DE3115E1F1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59578D-D596-45F2-9DDC-42638D6F52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292414F6-6DF0-4D51-A0B8-B9E05FA670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FE2580-5D93-4043-ABF1-BD9E6284FF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F77772-319F-4462-8297-70E954C361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EC4EAE98-C9B6-4DC2-BAC4-AFC2733DD0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747F52-86FF-484C-8C96-8356C31D7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5DB6E2-60D5-4EE9-8BC7-7EA27C6A6D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3789C469-ACA0-4CD2-8C2A-EF8D47CDD8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5547F6-0284-4E36-9F2C-4B96F911F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276EBA-4272-4442-BBA9-BB57F864A4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04D9F47E-BDD8-4649-8E13-96CD3F6DFE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29EC9A-73F1-4DF4-8662-8B380B47F9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DA4D72-C9E1-43BC-AEB5-36B98C0DE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AFC1C5BD-D8B2-4AC8-B277-6768662A13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BAC901-F1A4-4567-8333-9B589109F9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91E549-81F4-4F78-8BDE-E06F889CC5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06B384A2-40E5-4339-8949-A0BDCA4838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84C196-47C5-4965-BC51-E653BA27D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F030FD-1078-4ECE-858B-6BFA565FC5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87362969-CCDB-478D-A70C-4C0D7829A8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A3D7BA-3CC1-469A-923F-B1B76CCEC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699E9C-6482-4934-8614-913553E917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8EB2D277-D1EF-4D72-9A1E-77AEC536BB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C095CF-A04D-4022-915F-BEC5272BA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CDDA50-2B66-4D81-9618-2BF7D6DD1F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6917D95A-7217-4E48-AFD6-82B29BA563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11C9E8-182B-4CD7-A200-F3EE3CBDF9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8469F9-872D-4CB9-9890-DAAA8B8FA0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82E1B86E-D44A-413D-A53F-D8E1E78579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C64744-43C4-472D-9C03-EBA0E17F4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55264E-F326-4AFD-8B1A-B597F7AD6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17A3B06E-8B91-421F-A928-329534978C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E0C796-901C-4702-97D1-C7CAA2F3E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46369C-8FAA-4295-A647-062A3DDCD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F091CF36-6609-41F8-9223-4212E1FD35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A32A16-E98A-4188-9E70-E0850D374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310F41-F6E6-441B-BB29-5F0FF02E8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F5050BD6-CAD0-4B14-A904-7F8D3EA1E0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45D912-54EF-4E6B-A7A0-F40955FAED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0B2859-3F2F-4EB3-8DE0-827288A46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26E0C556-DE80-4ADC-9A2E-01F50DD7A1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5E572C-D3AA-42EB-A418-34C396FAD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B4240-45A8-43D8-82FE-8870B443F5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5E88B4C6-BC08-4BAA-8822-43B3BE6E23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5310EA-C5E1-41CC-B421-FD7E447366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BD0CEF-488D-48A7-8FED-87B031DEE3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B0A1531D-715F-4478-8450-1CDBC7A99C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5596E0-A5DE-42E4-AA7B-6CBECB096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F9E76B-1739-4002-9F0F-070997014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5D90B416-2DDF-4C00-9F12-BA5C4F4998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48B44B-62DE-462B-998D-B4E2F5369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0C83B6-E891-438A-A725-0ED5A1265C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27CFE047-7A7A-46CC-ADFB-3B71A6B23D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3E6100-DE26-417E-AD45-8D92219956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6B7666-6F66-4D87-8D17-94514EE6D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963F2831-EF3B-4A2E-9F37-8543C46049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11B1DE-D5CC-4B03-A6F0-FCEF1B8EEC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8AFD97-0A69-4C50-ABBA-77C2F7EDB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C49BD2DD-5958-4F94-BB42-CCF7EA1A53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1BC6ED-DE66-4B79-883A-125A546F1C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3A1CCE-2FDB-4E41-80CD-4BCD077AE3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A506FE63-CC82-49C3-9FCF-E8EB7486C3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43DB2A-CE0F-49A5-98CD-2485ADD0CE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032044-7977-45AA-8022-A96BF9AB3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010A82BF-7850-4B12-9F0A-E03932DAC0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9EF092-29AD-4BFB-9EC1-7F925F368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E4D1C0-F51A-4CC1-ACEF-882DF0C6D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5EC7CED2-9820-44A8-A501-A59788A94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318A84-D88E-4742-BF67-8F9AC280D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4E7E6-5DDC-4995-8191-DA64D59BD5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16986345-9BBA-4C74-A761-406960F41F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C5EA99-6B80-4C66-9731-A2AB313DA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3656AF-92CC-4DAD-85B3-7439DA58C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CF31666F-BC1C-49A1-96DF-3ED5565540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1AC4F4-9CD8-4374-AFE2-365E7A9E1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6CD954-2DFE-41A7-92EB-C71320FF3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972ACB26-0641-43CA-A3F4-B4A0C25B99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11D4E8-CEC3-46F0-B1A7-0D2918C534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9AE220-2BEC-4C13-BF9E-18A736CD9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F8EF82D6-9FA7-4B4F-AF8C-93246A5BDA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4365B4-89EC-4A22-9303-3D1D47DF9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902185-84F3-423B-8E5F-757FD24469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8587FC83-ED15-45B9-83F2-FA9A1BC0E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5BCE2E-9A6B-4682-9FC8-813EAACE82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1F8F4C-8324-4506-B1E0-7644DA8E1F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09225C7F-85D0-471B-9E8A-93BF4BF7AE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D1BA265-DFB6-446A-9CB2-E2AF3AA15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0998C3-891A-45EC-ABAC-92C5F1B068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2B439034-2C67-4CCA-A891-A0D69C6E17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92306A-BEEE-458B-A98B-D3999ABDE2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ACC6C4-5E7A-45ED-A95A-D1094DC62B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F100C64B-195E-4214-B7DE-0057CA5EBF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1CC571-47B0-4EB2-944A-97D85831D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F90E6C-C83A-4331-9559-76BA4C519D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9E27BBEE-90C8-4854-BE2D-D755AB8190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6D62B4-5A26-48C8-8E0D-B77107CB4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6310D-0BA8-4901-AB3F-99B8216F7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55A6F35E-7864-4BE4-BF50-4B31B76F87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18A841-2764-4C6D-9B3C-574071DEB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3C4690-AB8C-4A0B-BAF0-6ADFE6FBDB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36525382-4A8B-43D8-AD4A-926471EF69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D6985C-3321-491E-87BB-0A373480C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F2988-D84B-480A-AB27-A449FC7F6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50D94B42-4BDE-4827-8433-5E9DE82FFC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C5DBC8-FA7D-4520-995F-AD324740A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1E137E-4195-4B67-BCCD-DA69A03C3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6BEC8452-04FD-400C-AF39-33C78086AB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9C7F81-3948-4897-9976-EBF9ABDBB5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5A6833-CBCB-469C-8B35-ADE5ED96C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0AC08AF8-BE00-4326-B843-9C355E9757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667137-DC8C-45A4-BCE8-E3A901528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6E2D81-5F93-49AB-97BB-E0650230C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4B1AADFC-607B-4CD1-8DB2-A5C68BF037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533853-273A-4399-8ECB-EE6916532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079070-6967-42CD-A9B7-3AF713283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6B6456F8-9129-4AE5-AE44-DF43B72DEE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8E223E-D4BA-44D4-A17C-FDD36C923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B6C3B9-175A-4808-947D-BBA3BF39B6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0FAB2F3B-87EA-458F-A7A8-4F90FA699C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75CF60-32C3-4932-85EB-E77A4D102B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62C56D-F039-4372-83FC-CFD9869F1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D91DE17A-B3CC-4BD3-B038-5B7EB94B67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9DCD33-6A76-47CC-8C92-BE046F154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983FBE-1EA0-4613-839C-D3BA62EA0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7FB75CCB-E891-4C66-A41F-1C4302F5E2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5A384A-E3F1-4C02-AC65-B08443117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E07C92-94AA-4AC4-A9ED-3EED0C3AD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331" workbookViewId="0">
      <selection activeCell="H327" sqref="H327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0.15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1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0.97096785977282141</v>
      </c>
      <c r="C42" s="13"/>
      <c r="D42" s="11" t="s">
        <v>54</v>
      </c>
      <c r="E42" s="29">
        <f ca="1">RAND()*0.1+0.95</f>
        <v>0.96681021155056401</v>
      </c>
      <c r="F42" s="13"/>
      <c r="G42" s="11" t="s">
        <v>54</v>
      </c>
      <c r="H42" s="29">
        <f ca="1">RAND()*0.1+0.95</f>
        <v>0.99293938405456994</v>
      </c>
      <c r="I42" s="13"/>
      <c r="J42" s="11" t="s">
        <v>54</v>
      </c>
      <c r="K42" s="29">
        <f ca="1">RAND()*0.1+0.95</f>
        <v>0.99707256639092134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29</v>
      </c>
      <c r="C43" s="13"/>
      <c r="D43" s="11" t="s">
        <v>55</v>
      </c>
      <c r="E43" s="15">
        <f ca="1">ROUND(E35*(1+E40*E41)*(1-E37*E38)*E42*E12,0)</f>
        <v>29</v>
      </c>
      <c r="F43" s="13"/>
      <c r="G43" s="11" t="s">
        <v>55</v>
      </c>
      <c r="H43" s="15">
        <f ca="1">ROUND(H35*(1+H40*H41)*(1-H37*H38)*H42*H12,0)</f>
        <v>20</v>
      </c>
      <c r="I43" s="13"/>
      <c r="J43" s="11" t="s">
        <v>55</v>
      </c>
      <c r="K43" s="15">
        <f ca="1">ROUND(K35*(1+K40*K41)*(1-K37*K38)*K42*K12,0)</f>
        <v>30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50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58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29</v>
      </c>
      <c r="C46" s="10"/>
      <c r="D46" s="8" t="s">
        <v>74</v>
      </c>
      <c r="E46" s="9">
        <f ca="1">E43</f>
        <v>29</v>
      </c>
      <c r="F46" s="10"/>
      <c r="G46" s="8" t="s">
        <v>75</v>
      </c>
      <c r="H46" s="9">
        <f ca="1">H43</f>
        <v>20</v>
      </c>
      <c r="I46" s="10"/>
      <c r="J46" s="8" t="s">
        <v>76</v>
      </c>
      <c r="K46" s="9">
        <f ca="1">K43</f>
        <v>30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190</v>
      </c>
      <c r="F47" s="13"/>
      <c r="G47" s="11" t="s">
        <v>65</v>
      </c>
      <c r="H47" s="12">
        <f ca="1">MAX(0,H7-H45*K45)</f>
        <v>182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0.79166666666666663</v>
      </c>
      <c r="F48" s="32"/>
      <c r="G48" s="30" t="s">
        <v>66</v>
      </c>
      <c r="H48" s="31">
        <f ca="1">H47/H19</f>
        <v>0.7583333333333333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0.99271768982404374</v>
      </c>
      <c r="C82" s="13"/>
      <c r="D82" s="11" t="s">
        <v>54</v>
      </c>
      <c r="E82" s="29">
        <f ca="1">RAND()*0.1+0.95</f>
        <v>1.0366792990514138</v>
      </c>
      <c r="F82" s="13"/>
      <c r="G82" s="11" t="s">
        <v>54</v>
      </c>
      <c r="H82" s="29">
        <f ca="1">RAND()*0.1+0.95</f>
        <v>0.96915375436888762</v>
      </c>
      <c r="I82" s="13"/>
      <c r="J82" s="11" t="s">
        <v>54</v>
      </c>
      <c r="K82" s="29">
        <f ca="1">RAND()*0.1+0.95</f>
        <v>0.98450248982943622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30</v>
      </c>
      <c r="C83" s="13"/>
      <c r="D83" s="11" t="s">
        <v>55</v>
      </c>
      <c r="E83" s="15">
        <f ca="1">ROUND(E75*(1+E80*E81)*(1-E77*E78)*E82*E52,0)</f>
        <v>21</v>
      </c>
      <c r="F83" s="13"/>
      <c r="G83" s="11" t="s">
        <v>55</v>
      </c>
      <c r="H83" s="15">
        <f ca="1">ROUND(H75*(1+H80*H81)*(1-H77*H78)*H82*H52,0)</f>
        <v>19</v>
      </c>
      <c r="I83" s="13"/>
      <c r="J83" s="11" t="s">
        <v>55</v>
      </c>
      <c r="K83" s="15">
        <f ca="1">ROUND(K75*(1+K80*K81)*(1-K77*K78)*K82*K52,0)</f>
        <v>30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49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51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30</v>
      </c>
      <c r="C86" s="10"/>
      <c r="D86" s="8" t="s">
        <v>74</v>
      </c>
      <c r="E86" s="9">
        <f ca="1">E83</f>
        <v>21</v>
      </c>
      <c r="F86" s="10"/>
      <c r="G86" s="8" t="s">
        <v>75</v>
      </c>
      <c r="H86" s="9">
        <f ca="1">H83</f>
        <v>19</v>
      </c>
      <c r="I86" s="10"/>
      <c r="J86" s="8" t="s">
        <v>76</v>
      </c>
      <c r="K86" s="9">
        <f ca="1">K83</f>
        <v>30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141</v>
      </c>
      <c r="F87" s="13"/>
      <c r="G87" s="11" t="s">
        <v>65</v>
      </c>
      <c r="H87" s="12">
        <f ca="1">MAX(0,H47-H85*K85)</f>
        <v>131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0.58750000000000002</v>
      </c>
      <c r="F88" s="32"/>
      <c r="G88" s="30" t="s">
        <v>66</v>
      </c>
      <c r="H88" s="31">
        <f ca="1">H87/H59</f>
        <v>0.54583333333333328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1.033155628131095</v>
      </c>
      <c r="C122" s="13"/>
      <c r="D122" s="11" t="s">
        <v>54</v>
      </c>
      <c r="E122" s="29">
        <f ca="1">RAND()*0.1+0.95</f>
        <v>0.97694540900944238</v>
      </c>
      <c r="F122" s="13"/>
      <c r="G122" s="11" t="s">
        <v>54</v>
      </c>
      <c r="H122" s="29">
        <f ca="1">RAND()*0.1+0.95</f>
        <v>1.0173645861776386</v>
      </c>
      <c r="I122" s="13"/>
      <c r="J122" s="11" t="s">
        <v>54</v>
      </c>
      <c r="K122" s="29">
        <f ca="1">RAND()*0.1+0.95</f>
        <v>1.0253089971405793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31</v>
      </c>
      <c r="C123" s="13"/>
      <c r="D123" s="11" t="s">
        <v>55</v>
      </c>
      <c r="E123" s="15">
        <f ca="1">ROUND(E115*(1+E120*E121)*(1-E117*E118)*E122*E92,0)</f>
        <v>20</v>
      </c>
      <c r="F123" s="13"/>
      <c r="G123" s="11" t="s">
        <v>55</v>
      </c>
      <c r="H123" s="15">
        <f ca="1">ROUND(H115*(1+H120*H121)*(1-H117*H118)*H122*H92,0)</f>
        <v>20</v>
      </c>
      <c r="I123" s="13"/>
      <c r="J123" s="11" t="s">
        <v>55</v>
      </c>
      <c r="K123" s="15">
        <f ca="1">ROUND(K115*(1+K120*K121)*(1-K117*K118)*K122*K92,0)</f>
        <v>31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51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51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31</v>
      </c>
      <c r="C126" s="10"/>
      <c r="D126" s="8" t="s">
        <v>74</v>
      </c>
      <c r="E126" s="9">
        <f ca="1">E123</f>
        <v>20</v>
      </c>
      <c r="F126" s="10"/>
      <c r="G126" s="8" t="s">
        <v>75</v>
      </c>
      <c r="H126" s="9">
        <f ca="1">H123</f>
        <v>20</v>
      </c>
      <c r="I126" s="10"/>
      <c r="J126" s="8" t="s">
        <v>76</v>
      </c>
      <c r="K126" s="9">
        <f ca="1">K123</f>
        <v>31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90</v>
      </c>
      <c r="F127" s="13"/>
      <c r="G127" s="11" t="s">
        <v>65</v>
      </c>
      <c r="H127" s="12">
        <f ca="1">MAX(0,H87-H125*K125)</f>
        <v>80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0.375</v>
      </c>
      <c r="F128" s="32"/>
      <c r="G128" s="30" t="s">
        <v>66</v>
      </c>
      <c r="H128" s="31">
        <f ca="1">H127/H99</f>
        <v>0.33333333333333331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0.98130684447702188</v>
      </c>
      <c r="C162" s="13"/>
      <c r="D162" s="11" t="s">
        <v>54</v>
      </c>
      <c r="E162" s="29">
        <f ca="1">RAND()*0.1+0.95</f>
        <v>1.0295123449725332</v>
      </c>
      <c r="F162" s="13"/>
      <c r="G162" s="11" t="s">
        <v>54</v>
      </c>
      <c r="H162" s="29">
        <f ca="1">RAND()*0.1+0.95</f>
        <v>0.97739852385424708</v>
      </c>
      <c r="I162" s="13"/>
      <c r="J162" s="11" t="s">
        <v>54</v>
      </c>
      <c r="K162" s="29">
        <f ca="1">RAND()*0.1+0.95</f>
        <v>0.97111638303705161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29</v>
      </c>
      <c r="C163" s="13"/>
      <c r="D163" s="11" t="s">
        <v>55</v>
      </c>
      <c r="E163" s="15">
        <f ca="1">ROUND(E155*(1+E160*E161)*(1-E157*E158)*E162*E132,0)</f>
        <v>21</v>
      </c>
      <c r="F163" s="13"/>
      <c r="G163" s="11" t="s">
        <v>55</v>
      </c>
      <c r="H163" s="15">
        <f ca="1">ROUND(H155*(1+H160*H161)*(1-H157*H158)*H162*H132,0)</f>
        <v>20</v>
      </c>
      <c r="I163" s="13"/>
      <c r="J163" s="11" t="s">
        <v>55</v>
      </c>
      <c r="K163" s="15">
        <f ca="1">ROUND(K155*(1+K160*K161)*(1-K157*K158)*K162*K132,0)</f>
        <v>29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49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50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29</v>
      </c>
      <c r="C166" s="10"/>
      <c r="D166" s="8" t="s">
        <v>74</v>
      </c>
      <c r="E166" s="9">
        <f ca="1">E163</f>
        <v>21</v>
      </c>
      <c r="F166" s="10"/>
      <c r="G166" s="8" t="s">
        <v>75</v>
      </c>
      <c r="H166" s="9">
        <f ca="1">H163</f>
        <v>20</v>
      </c>
      <c r="I166" s="10"/>
      <c r="J166" s="8" t="s">
        <v>76</v>
      </c>
      <c r="K166" s="9">
        <f ca="1">K163</f>
        <v>29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41</v>
      </c>
      <c r="F167" s="13"/>
      <c r="G167" s="11" t="s">
        <v>65</v>
      </c>
      <c r="H167" s="12">
        <f ca="1">MAX(0,H127-H165*K165)</f>
        <v>30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0.17083333333333334</v>
      </c>
      <c r="F168" s="32"/>
      <c r="G168" s="30" t="s">
        <v>66</v>
      </c>
      <c r="H168" s="31">
        <f ca="1">H167/H139</f>
        <v>0.125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1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1.0068657644240153</v>
      </c>
      <c r="C202" s="13"/>
      <c r="D202" s="11" t="s">
        <v>54</v>
      </c>
      <c r="E202" s="29">
        <f ca="1">RAND()*0.1+0.95</f>
        <v>0.96020739607637273</v>
      </c>
      <c r="F202" s="13"/>
      <c r="G202" s="11" t="s">
        <v>54</v>
      </c>
      <c r="H202" s="29">
        <f ca="1">RAND()*0.1+0.95</f>
        <v>0.987157338328157</v>
      </c>
      <c r="I202" s="13"/>
      <c r="J202" s="11" t="s">
        <v>54</v>
      </c>
      <c r="K202" s="29">
        <f ca="1">RAND()*0.1+0.95</f>
        <v>0.99565764836478754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30</v>
      </c>
      <c r="C203" s="13"/>
      <c r="D203" s="11" t="s">
        <v>55</v>
      </c>
      <c r="E203" s="15">
        <f ca="1">ROUND(E195*(1+E200*E201)*(1-E197*E198)*E202*E172,0)</f>
        <v>19</v>
      </c>
      <c r="F203" s="13"/>
      <c r="G203" s="11" t="s">
        <v>55</v>
      </c>
      <c r="H203" s="15">
        <f ca="1">ROUND(H195*(1+H200*H201)*(1-H197*H198)*H202*H172,0)</f>
        <v>20</v>
      </c>
      <c r="I203" s="13"/>
      <c r="J203" s="11" t="s">
        <v>55</v>
      </c>
      <c r="K203" s="15">
        <f ca="1">ROUND(K195*(1+K200*K201)*(1-K197*K198)*K202*K172,0)</f>
        <v>20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40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49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30</v>
      </c>
      <c r="C206" s="10"/>
      <c r="D206" s="8" t="s">
        <v>74</v>
      </c>
      <c r="E206" s="9">
        <f ca="1">E203</f>
        <v>19</v>
      </c>
      <c r="F206" s="10"/>
      <c r="G206" s="8" t="s">
        <v>75</v>
      </c>
      <c r="H206" s="9">
        <f ca="1">H203</f>
        <v>20</v>
      </c>
      <c r="I206" s="10"/>
      <c r="J206" s="8" t="s">
        <v>76</v>
      </c>
      <c r="K206" s="9">
        <f ca="1">K203</f>
        <v>20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1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4.1666666666666666E-3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1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A1</v>
      </c>
      <c r="I216" s="13"/>
      <c r="J216" s="11" t="s">
        <v>26</v>
      </c>
      <c r="K216" s="15" t="str">
        <f ca="1">IF(E207&gt;0,"A1","A2")</f>
        <v>A1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240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240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20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20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1.034605441760879</v>
      </c>
      <c r="C242" s="13"/>
      <c r="D242" s="11" t="s">
        <v>54</v>
      </c>
      <c r="E242" s="29">
        <f ca="1">RAND()*0.1+0.95</f>
        <v>0.96078635666429479</v>
      </c>
      <c r="F242" s="13"/>
      <c r="G242" s="11" t="s">
        <v>54</v>
      </c>
      <c r="H242" s="29">
        <f ca="1">RAND()*0.1+0.95</f>
        <v>1.0000490891462879</v>
      </c>
      <c r="I242" s="13"/>
      <c r="J242" s="11" t="s">
        <v>54</v>
      </c>
      <c r="K242" s="29">
        <f ca="1">RAND()*0.1+0.95</f>
        <v>0.9757603349144307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31</v>
      </c>
      <c r="C243" s="13"/>
      <c r="D243" s="11" t="s">
        <v>55</v>
      </c>
      <c r="E243" s="15">
        <f ca="1">ROUND(E235*(1+E240*E241)*(1-E237*E238)*E242*E212,0)</f>
        <v>19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29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29</v>
      </c>
      <c r="C245" s="13"/>
      <c r="D245" s="11" t="s">
        <v>57</v>
      </c>
      <c r="E245" s="12">
        <f ca="1">E212</f>
        <v>1</v>
      </c>
      <c r="F245" s="13"/>
      <c r="G245" s="11" t="s">
        <v>60</v>
      </c>
      <c r="H245" s="12">
        <f ca="1">B243+E243</f>
        <v>50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31</v>
      </c>
      <c r="C246" s="10"/>
      <c r="D246" s="8" t="s">
        <v>74</v>
      </c>
      <c r="E246" s="9">
        <f ca="1">E243</f>
        <v>19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29</v>
      </c>
      <c r="L246" s="10"/>
    </row>
    <row r="247" spans="1:12" outlineLevel="1" x14ac:dyDescent="0.15">
      <c r="A247" s="11" t="s">
        <v>62</v>
      </c>
      <c r="B247" s="12">
        <f ca="1">MAX(B207-(1-E245)*B245,0)</f>
        <v>160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110</v>
      </c>
      <c r="L247" s="13"/>
    </row>
    <row r="248" spans="1:12" ht="14.25" outlineLevel="1" thickBot="1" x14ac:dyDescent="0.2">
      <c r="A248" s="30" t="s">
        <v>63</v>
      </c>
      <c r="B248" s="31">
        <f ca="1">B247/B219</f>
        <v>1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0.6875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0.95771871938351061</v>
      </c>
      <c r="C282" s="13"/>
      <c r="D282" s="11" t="s">
        <v>54</v>
      </c>
      <c r="E282" s="29">
        <f ca="1">RAND()*0.1+0.95</f>
        <v>1.0101345138334308</v>
      </c>
      <c r="F282" s="13"/>
      <c r="G282" s="11" t="s">
        <v>54</v>
      </c>
      <c r="H282" s="29">
        <f ca="1">RAND()*0.1+0.95</f>
        <v>1.0457469922723481</v>
      </c>
      <c r="I282" s="13"/>
      <c r="J282" s="11" t="s">
        <v>54</v>
      </c>
      <c r="K282" s="29">
        <f ca="1">RAND()*0.1+0.95</f>
        <v>0.99684179633296865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29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30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30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29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29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30</v>
      </c>
      <c r="L286" s="10"/>
    </row>
    <row r="287" spans="1:12" outlineLevel="1" x14ac:dyDescent="0.15">
      <c r="A287" s="11" t="s">
        <v>62</v>
      </c>
      <c r="B287" s="12">
        <f ca="1">MAX(B247-(1-E285)*B285,0)</f>
        <v>130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81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0.8125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0.50624999999999998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0.95440282134013865</v>
      </c>
      <c r="C322" s="13"/>
      <c r="D322" s="11" t="s">
        <v>54</v>
      </c>
      <c r="E322" s="29">
        <f ca="1">RAND()*0.1+0.95</f>
        <v>1.0232593150259606</v>
      </c>
      <c r="F322" s="13"/>
      <c r="G322" s="11" t="s">
        <v>54</v>
      </c>
      <c r="H322" s="29">
        <f ca="1">RAND()*0.1+0.95</f>
        <v>1.0409417030536381</v>
      </c>
      <c r="I322" s="13"/>
      <c r="J322" s="11" t="s">
        <v>54</v>
      </c>
      <c r="K322" s="29">
        <f ca="1">RAND()*0.1+0.95</f>
        <v>0.99237941452914058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29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30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30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29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29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30</v>
      </c>
      <c r="L326" s="10"/>
    </row>
    <row r="327" spans="1:12" outlineLevel="1" x14ac:dyDescent="0.15">
      <c r="A327" s="11" t="s">
        <v>62</v>
      </c>
      <c r="B327" s="12">
        <f ca="1">MAX(B287-(1-E325)*B325,0)</f>
        <v>100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52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0.625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0.32500000000000001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1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1.0441305491937185</v>
      </c>
      <c r="C362" s="13"/>
      <c r="D362" s="11" t="s">
        <v>54</v>
      </c>
      <c r="E362" s="29">
        <f ca="1">RAND()*0.1+0.95</f>
        <v>1.0303505780346427</v>
      </c>
      <c r="F362" s="13"/>
      <c r="G362" s="11" t="s">
        <v>54</v>
      </c>
      <c r="H362" s="29">
        <f ca="1">RAND()*0.1+0.95</f>
        <v>1.0465627884164415</v>
      </c>
      <c r="I362" s="13"/>
      <c r="J362" s="11" t="s">
        <v>54</v>
      </c>
      <c r="K362" s="29">
        <f ca="1">RAND()*0.1+0.95</f>
        <v>1.015902048735106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31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46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46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31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31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46</v>
      </c>
      <c r="L366" s="10"/>
    </row>
    <row r="367" spans="1:12" outlineLevel="1" x14ac:dyDescent="0.15">
      <c r="A367" s="11" t="s">
        <v>62</v>
      </c>
      <c r="B367" s="12">
        <f ca="1">MAX(B327-(1-E365)*B365,0)</f>
        <v>54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21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0.33750000000000002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0.13125000000000001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0.99101876871197125</v>
      </c>
      <c r="C402" s="13"/>
      <c r="D402" s="11" t="s">
        <v>54</v>
      </c>
      <c r="E402" s="29">
        <f ca="1">RAND()*0.1+0.95</f>
        <v>0.97361684882727262</v>
      </c>
      <c r="F402" s="13"/>
      <c r="G402" s="11" t="s">
        <v>54</v>
      </c>
      <c r="H402" s="29">
        <f ca="1">RAND()*0.1+0.95</f>
        <v>0.96148969365497106</v>
      </c>
      <c r="I402" s="13"/>
      <c r="J402" s="11" t="s">
        <v>54</v>
      </c>
      <c r="K402" s="29">
        <f ca="1">RAND()*0.1+0.95</f>
        <v>1.0028567500843231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30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30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30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30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30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30</v>
      </c>
      <c r="L406" s="10"/>
    </row>
    <row r="407" spans="1:12" outlineLevel="1" x14ac:dyDescent="0.15">
      <c r="A407" s="11" t="s">
        <v>62</v>
      </c>
      <c r="B407" s="12">
        <f ca="1">MAX(B367-(1-E405)*B405,0)</f>
        <v>24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0</v>
      </c>
      <c r="L407" s="13"/>
    </row>
    <row r="408" spans="1:12" ht="14.25" outlineLevel="1" thickBot="1" x14ac:dyDescent="0.2">
      <c r="A408" s="30" t="s">
        <v>63</v>
      </c>
      <c r="B408" s="31">
        <f ca="1">B407/B379</f>
        <v>0.15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0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0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1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1.0310778630827493</v>
      </c>
      <c r="C442" s="13"/>
      <c r="D442" s="11" t="s">
        <v>54</v>
      </c>
      <c r="E442" s="29">
        <f ca="1">RAND()*0.1+0.95</f>
        <v>0.95532232930278405</v>
      </c>
      <c r="F442" s="13"/>
      <c r="G442" s="11" t="s">
        <v>54</v>
      </c>
      <c r="H442" s="29">
        <f ca="1">RAND()*0.1+0.95</f>
        <v>0.95942864314644316</v>
      </c>
      <c r="I442" s="13"/>
      <c r="J442" s="11" t="s">
        <v>54</v>
      </c>
      <c r="K442" s="29">
        <f ca="1">RAND()*0.1+0.95</f>
        <v>0.98569151593900617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46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0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0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46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46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0</v>
      </c>
      <c r="L446" s="10"/>
    </row>
    <row r="447" spans="1:12" outlineLevel="1" x14ac:dyDescent="0.15">
      <c r="A447" s="11" t="s">
        <v>62</v>
      </c>
      <c r="B447" s="12">
        <f ca="1">MAX(B407-(1-E445)*B445,0)</f>
        <v>24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0.15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1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1.0246725860765462</v>
      </c>
      <c r="C482" s="13"/>
      <c r="D482" s="11" t="s">
        <v>54</v>
      </c>
      <c r="E482" s="29">
        <f ca="1">RAND()*0.1+0.95</f>
        <v>1.0003631532018382</v>
      </c>
      <c r="F482" s="13"/>
      <c r="G482" s="11" t="s">
        <v>54</v>
      </c>
      <c r="H482" s="29">
        <f ca="1">RAND()*0.1+0.95</f>
        <v>0.96782390258494744</v>
      </c>
      <c r="I482" s="13"/>
      <c r="J482" s="11" t="s">
        <v>54</v>
      </c>
      <c r="K482" s="29">
        <f ca="1">RAND()*0.1+0.95</f>
        <v>1.0400990966246897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31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31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31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24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0.15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1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0.95283920365460317</v>
      </c>
      <c r="C522" s="13"/>
      <c r="D522" s="11" t="s">
        <v>54</v>
      </c>
      <c r="E522" s="29">
        <f ca="1">RAND()*0.1+0.95</f>
        <v>1.0268889145190858</v>
      </c>
      <c r="F522" s="13"/>
      <c r="G522" s="11" t="s">
        <v>54</v>
      </c>
      <c r="H522" s="29">
        <f ca="1">RAND()*0.1+0.95</f>
        <v>0.998716162835251</v>
      </c>
      <c r="I522" s="13"/>
      <c r="J522" s="11" t="s">
        <v>54</v>
      </c>
      <c r="K522" s="29">
        <f ca="1">RAND()*0.1+0.95</f>
        <v>0.99080222091402592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29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29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29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24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0.15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1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1.0223627745559407</v>
      </c>
      <c r="C562" s="13"/>
      <c r="D562" s="11" t="s">
        <v>54</v>
      </c>
      <c r="E562" s="29">
        <f ca="1">RAND()*0.1+0.95</f>
        <v>1.0472555270401807</v>
      </c>
      <c r="F562" s="13"/>
      <c r="G562" s="11" t="s">
        <v>54</v>
      </c>
      <c r="H562" s="29">
        <f ca="1">RAND()*0.1+0.95</f>
        <v>0.97816127672155118</v>
      </c>
      <c r="I562" s="13"/>
      <c r="J562" s="11" t="s">
        <v>54</v>
      </c>
      <c r="K562" s="29">
        <f ca="1">RAND()*0.1+0.95</f>
        <v>1.0478780955120623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31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31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31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24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0.15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1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1.0466904776316777</v>
      </c>
      <c r="C602" s="13"/>
      <c r="D602" s="11" t="s">
        <v>54</v>
      </c>
      <c r="E602" s="29">
        <f ca="1">RAND()*0.1+0.95</f>
        <v>1.0064909884483197</v>
      </c>
      <c r="F602" s="13"/>
      <c r="G602" s="11" t="s">
        <v>54</v>
      </c>
      <c r="H602" s="29">
        <f ca="1">RAND()*0.1+0.95</f>
        <v>0.97377049573338792</v>
      </c>
      <c r="I602" s="13"/>
      <c r="J602" s="11" t="s">
        <v>54</v>
      </c>
      <c r="K602" s="29">
        <f ca="1">RAND()*0.1+0.95</f>
        <v>0.95694743792903048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31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31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31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24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0.15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1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1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1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0.98319167210700598</v>
      </c>
      <c r="C642" s="13"/>
      <c r="D642" s="11" t="s">
        <v>54</v>
      </c>
      <c r="E642" s="29">
        <f ca="1">RAND()*0.1+0.95</f>
        <v>1.0185385088054686</v>
      </c>
      <c r="F642" s="13"/>
      <c r="G642" s="11" t="s">
        <v>54</v>
      </c>
      <c r="H642" s="29">
        <f ca="1">RAND()*0.1+0.95</f>
        <v>0.97058168327807592</v>
      </c>
      <c r="I642" s="13"/>
      <c r="J642" s="11" t="s">
        <v>54</v>
      </c>
      <c r="K642" s="29">
        <f ca="1">RAND()*0.1+0.95</f>
        <v>1.0176556473573155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29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29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29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24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0.15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1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0.99893143234209536</v>
      </c>
      <c r="C682" s="13"/>
      <c r="D682" s="11" t="s">
        <v>54</v>
      </c>
      <c r="E682" s="29">
        <f ca="1">RAND()*0.1+0.95</f>
        <v>0.99284060194081225</v>
      </c>
      <c r="F682" s="13"/>
      <c r="G682" s="11" t="s">
        <v>54</v>
      </c>
      <c r="H682" s="29">
        <f ca="1">RAND()*0.1+0.95</f>
        <v>0.9884880211128706</v>
      </c>
      <c r="I682" s="13"/>
      <c r="J682" s="11" t="s">
        <v>54</v>
      </c>
      <c r="K682" s="29">
        <f ca="1">RAND()*0.1+0.95</f>
        <v>1.0129707545595816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30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30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30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24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0.15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1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1.0329480727913294</v>
      </c>
      <c r="C722" s="13"/>
      <c r="D722" s="11" t="s">
        <v>54</v>
      </c>
      <c r="E722" s="29">
        <f ca="1">RAND()*0.1+0.95</f>
        <v>1.0245082502535305</v>
      </c>
      <c r="F722" s="13"/>
      <c r="G722" s="11" t="s">
        <v>54</v>
      </c>
      <c r="H722" s="29">
        <f ca="1">RAND()*0.1+0.95</f>
        <v>0.95580693862495636</v>
      </c>
      <c r="I722" s="13"/>
      <c r="J722" s="11" t="s">
        <v>54</v>
      </c>
      <c r="K722" s="29">
        <f ca="1">RAND()*0.1+0.95</f>
        <v>0.99570972296356952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31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31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31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24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0.15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1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1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0.99288654433001444</v>
      </c>
      <c r="C762" s="13"/>
      <c r="D762" s="11" t="s">
        <v>54</v>
      </c>
      <c r="E762" s="29">
        <f ca="1">RAND()*0.1+0.95</f>
        <v>0.97072605617436336</v>
      </c>
      <c r="F762" s="13"/>
      <c r="G762" s="11" t="s">
        <v>54</v>
      </c>
      <c r="H762" s="29">
        <f ca="1">RAND()*0.1+0.95</f>
        <v>1.0450949350615573</v>
      </c>
      <c r="I762" s="13"/>
      <c r="J762" s="11" t="s">
        <v>54</v>
      </c>
      <c r="K762" s="29">
        <f ca="1">RAND()*0.1+0.95</f>
        <v>1.0269171205760643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30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30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30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24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0.15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1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1.0067893586107135</v>
      </c>
      <c r="C802" s="13"/>
      <c r="D802" s="11" t="s">
        <v>54</v>
      </c>
      <c r="E802" s="29">
        <f ca="1">RAND()*0.1+0.95</f>
        <v>1.0068237877907829</v>
      </c>
      <c r="F802" s="13"/>
      <c r="G802" s="11" t="s">
        <v>54</v>
      </c>
      <c r="H802" s="29">
        <f ca="1">RAND()*0.1+0.95</f>
        <v>0.96300737355413646</v>
      </c>
      <c r="I802" s="13"/>
      <c r="J802" s="11" t="s">
        <v>54</v>
      </c>
      <c r="K802" s="29">
        <f ca="1">RAND()*0.1+0.95</f>
        <v>1.0107741456977852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30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30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30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24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0.15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1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0.95026696362662877</v>
      </c>
      <c r="C842" s="13"/>
      <c r="D842" s="11" t="s">
        <v>54</v>
      </c>
      <c r="E842" s="29">
        <f ca="1">RAND()*0.1+0.95</f>
        <v>0.96670142285187333</v>
      </c>
      <c r="F842" s="13"/>
      <c r="G842" s="11" t="s">
        <v>54</v>
      </c>
      <c r="H842" s="29">
        <f ca="1">RAND()*0.1+0.95</f>
        <v>0.98450052232355334</v>
      </c>
      <c r="I842" s="13"/>
      <c r="J842" s="11" t="s">
        <v>54</v>
      </c>
      <c r="K842" s="29">
        <f ca="1">RAND()*0.1+0.95</f>
        <v>0.95957085239119122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29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29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29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24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0.15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1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1.0442464760627821</v>
      </c>
      <c r="C882" s="13"/>
      <c r="D882" s="11" t="s">
        <v>54</v>
      </c>
      <c r="E882" s="29">
        <f ca="1">RAND()*0.1+0.95</f>
        <v>0.97286073989344823</v>
      </c>
      <c r="F882" s="13"/>
      <c r="G882" s="11" t="s">
        <v>54</v>
      </c>
      <c r="H882" s="29">
        <f ca="1">RAND()*0.1+0.95</f>
        <v>1.0094407106548315</v>
      </c>
      <c r="I882" s="13"/>
      <c r="J882" s="11" t="s">
        <v>54</v>
      </c>
      <c r="K882" s="29">
        <f ca="1">RAND()*0.1+0.95</f>
        <v>0.96222138791869716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31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31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31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24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0.15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1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1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0.98071535025673506</v>
      </c>
      <c r="C922" s="13"/>
      <c r="D922" s="11" t="s">
        <v>54</v>
      </c>
      <c r="E922" s="29">
        <f ca="1">RAND()*0.1+0.95</f>
        <v>0.97722953595588768</v>
      </c>
      <c r="F922" s="13"/>
      <c r="G922" s="11" t="s">
        <v>54</v>
      </c>
      <c r="H922" s="29">
        <f ca="1">RAND()*0.1+0.95</f>
        <v>0.98364487625875952</v>
      </c>
      <c r="I922" s="13"/>
      <c r="J922" s="11" t="s">
        <v>54</v>
      </c>
      <c r="K922" s="29">
        <f ca="1">RAND()*0.1+0.95</f>
        <v>1.0371261744601781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29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29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29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24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0.15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1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0.96049866649247095</v>
      </c>
      <c r="C962" s="13"/>
      <c r="D962" s="11" t="s">
        <v>54</v>
      </c>
      <c r="E962" s="29">
        <f ca="1">RAND()*0.1+0.95</f>
        <v>1.0107551090292799</v>
      </c>
      <c r="F962" s="13"/>
      <c r="G962" s="11" t="s">
        <v>54</v>
      </c>
      <c r="H962" s="29">
        <f ca="1">RAND()*0.1+0.95</f>
        <v>1.0049047606948929</v>
      </c>
      <c r="I962" s="13"/>
      <c r="J962" s="11" t="s">
        <v>54</v>
      </c>
      <c r="K962" s="29">
        <f ca="1">RAND()*0.1+0.95</f>
        <v>1.0156157608466723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29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29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29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24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0.15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1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0.95662756953265904</v>
      </c>
      <c r="C1002" s="13"/>
      <c r="D1002" s="11" t="s">
        <v>54</v>
      </c>
      <c r="E1002" s="29">
        <f ca="1">RAND()*0.1+0.95</f>
        <v>0.98549090868097855</v>
      </c>
      <c r="F1002" s="13"/>
      <c r="G1002" s="11" t="s">
        <v>54</v>
      </c>
      <c r="H1002" s="29">
        <f ca="1">RAND()*0.1+0.95</f>
        <v>0.97052025307396284</v>
      </c>
      <c r="I1002" s="13"/>
      <c r="J1002" s="11" t="s">
        <v>54</v>
      </c>
      <c r="K1002" s="29">
        <f ca="1">RAND()*0.1+0.95</f>
        <v>0.9951649351381564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29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29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29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24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0.15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1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1.0077208861238276</v>
      </c>
      <c r="C1042" s="13"/>
      <c r="D1042" s="11" t="s">
        <v>54</v>
      </c>
      <c r="E1042" s="29">
        <f ca="1">RAND()*0.1+0.95</f>
        <v>1.0338213100020104</v>
      </c>
      <c r="F1042" s="13"/>
      <c r="G1042" s="11" t="s">
        <v>54</v>
      </c>
      <c r="H1042" s="29">
        <f ca="1">RAND()*0.1+0.95</f>
        <v>0.99527215758734666</v>
      </c>
      <c r="I1042" s="13"/>
      <c r="J1042" s="11" t="s">
        <v>54</v>
      </c>
      <c r="K1042" s="29">
        <f ca="1">RAND()*0.1+0.95</f>
        <v>0.9953253824951851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30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30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30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24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0.15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1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1.0390947339780963</v>
      </c>
      <c r="C1082" s="13"/>
      <c r="D1082" s="11" t="s">
        <v>54</v>
      </c>
      <c r="E1082" s="29">
        <f ca="1">RAND()*0.1+0.95</f>
        <v>1.0015280021591337</v>
      </c>
      <c r="F1082" s="13"/>
      <c r="G1082" s="11" t="s">
        <v>54</v>
      </c>
      <c r="H1082" s="29">
        <f ca="1">RAND()*0.1+0.95</f>
        <v>1.0043607727811814</v>
      </c>
      <c r="I1082" s="13"/>
      <c r="J1082" s="11" t="s">
        <v>54</v>
      </c>
      <c r="K1082" s="29">
        <f ca="1">RAND()*0.1+0.95</f>
        <v>0.95730506941449856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31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31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31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24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0.15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1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0.99688410380935988</v>
      </c>
      <c r="C1122" s="13"/>
      <c r="D1122" s="11" t="s">
        <v>54</v>
      </c>
      <c r="E1122" s="29">
        <f ca="1">RAND()*0.1+0.95</f>
        <v>1.0374091160885912</v>
      </c>
      <c r="F1122" s="13"/>
      <c r="G1122" s="11" t="s">
        <v>54</v>
      </c>
      <c r="H1122" s="29">
        <f ca="1">RAND()*0.1+0.95</f>
        <v>1.0237773617758386</v>
      </c>
      <c r="I1122" s="13"/>
      <c r="J1122" s="11" t="s">
        <v>54</v>
      </c>
      <c r="K1122" s="29">
        <f ca="1">RAND()*0.1+0.95</f>
        <v>1.0350417417698305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30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30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30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24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0.15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1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1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0.95982261048624573</v>
      </c>
      <c r="C1162" s="13"/>
      <c r="D1162" s="11" t="s">
        <v>54</v>
      </c>
      <c r="E1162" s="29">
        <f ca="1">RAND()*0.1+0.95</f>
        <v>1.0113687965002809</v>
      </c>
      <c r="F1162" s="13"/>
      <c r="G1162" s="11" t="s">
        <v>54</v>
      </c>
      <c r="H1162" s="29">
        <f ca="1">RAND()*0.1+0.95</f>
        <v>1.0345658873919577</v>
      </c>
      <c r="I1162" s="13"/>
      <c r="J1162" s="11" t="s">
        <v>54</v>
      </c>
      <c r="K1162" s="29">
        <f ca="1">RAND()*0.1+0.95</f>
        <v>1.0403549170348385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29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29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29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24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0.15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1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1</v>
      </c>
      <c r="F1197" s="28"/>
      <c r="G1197" s="26" t="s">
        <v>21</v>
      </c>
      <c r="H1197" s="27">
        <f ca="1">IF(RAND()&lt;H1196,1,0)</f>
        <v>1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0.97586487351853357</v>
      </c>
      <c r="C1202" s="13"/>
      <c r="D1202" s="11" t="s">
        <v>54</v>
      </c>
      <c r="E1202" s="29">
        <f ca="1">RAND()*0.1+0.95</f>
        <v>0.96823035042402117</v>
      </c>
      <c r="F1202" s="13"/>
      <c r="G1202" s="11" t="s">
        <v>54</v>
      </c>
      <c r="H1202" s="29">
        <f ca="1">RAND()*0.1+0.95</f>
        <v>0.95920691476929998</v>
      </c>
      <c r="I1202" s="13"/>
      <c r="J1202" s="11" t="s">
        <v>54</v>
      </c>
      <c r="K1202" s="29">
        <f ca="1">RAND()*0.1+0.95</f>
        <v>0.96309616291170863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29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29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29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24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0.15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{B7E8394B-9FD9-4278-9494-FD9A493A3EC5}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{5CC55C8E-32A2-45D4-B936-D98ECB8ABF9F}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{0521E0F5-533B-4548-91E3-86EDC5273D8D}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{8FE0450E-7275-4DF8-AC02-59460CDA2411}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{6F05B4BA-E8C4-44EF-BB4F-3519B79AEDE3}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{46713F7F-FECB-454D-AC6D-DA81B77A6E0A}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{73E07D6C-BFEA-4781-B286-1011CE750745}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{DA781C72-B537-44BC-84F2-58308399B32D}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{B80BF3B8-8A32-4DC6-836E-EF8F991368C1}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{C8631209-0878-44DD-A823-E48F2BCD1B71}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{16B642B2-D18D-4B9B-9A59-37D57969E393}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{25761DE6-957D-4DE2-9223-792A9CA3EAF8}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{6782949C-9EC9-4951-95B2-5E6D8AB70ABD}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{FEC34557-C797-43C3-9CE0-6C655B1D55B0}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{E8EC938A-6E73-4181-B3D8-1C8F1AF3B43F}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{BFB5CF63-C2D3-4A2E-8BBE-DB86D03C3F8A}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{DD5A2BDA-5077-4B88-ADC1-DAED8374950B}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{BC47C9E3-3ABE-41D2-859B-2B461B4A9918}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{889C8A64-BA94-4E2C-A7F5-7931CADF33DA}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{80D6B66C-9E82-4B16-B5F9-EA3169870BCA}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{0D08D136-DA16-4715-A7A0-16D509340356}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{456BA01D-B3BC-4267-A2A3-538C17E21FBA}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{898A8E54-7146-41FF-B20D-D74E10506D06}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{ACBF741C-4BAA-420D-9BC6-FD21745FBF3A}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{59E4A451-0D9B-40A7-94E9-00528609758C}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{4A15E9F7-A563-47AE-8194-BE65872DE91D}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{79092894-3141-440B-85B0-947AAD84AF19}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{C197EE04-C3B1-4C44-8B3D-ED245F63F9CE}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{86C180F8-4347-451B-9513-5E2CEB630C46}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{B13B6BA9-3E71-408D-BC44-D2EC7F118CB4}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{89325290-8C36-4F9C-BD74-D8AAE672BEBD}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{0B484204-69EF-4CC3-BB06-71AD015C4940}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{8547727F-9E18-4929-B650-B45781CB6635}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{B5249A3F-F8B6-428A-8811-B148F5B0678B}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{7BFA0B0A-A21B-49A4-BC8F-09E78608A952}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{C053FB66-A8D8-46FF-BC8F-FB5382A24B62}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{8DA65B3B-2B03-4CEE-9510-70BC7ECF1587}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{DF076FCD-084E-4217-8E64-5441E5F2A287}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{95892BA8-58E4-4C50-B44B-73B8EACE3C9E}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{887179C8-E6D7-4B33-8052-6ECCCEC2B09F}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{71BF2F3A-5A5B-4F9D-8BD2-1B215FC6FA7F}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{670113E2-4F23-4C95-9759-DCEB0F33FA1D}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{0FA8FDD1-0EC9-47A9-A5B6-C116C9A7BE21}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{7DE8A10E-3AE0-4FAF-A4C9-B20561412779}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{FAFD8832-CB4E-4F27-8EFE-CCFB0FF3FEFF}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{27776B26-8B9F-46E2-8EB5-82ED0B6BC22B}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{E1C19C5E-E9FA-4703-BA31-B6023FAA0A8F}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{E87FB58B-9FE0-4E7B-9F0E-E056AFD4AA22}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{F315B599-33F5-49FE-88C6-B206E879DB1F}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{56200D5A-D390-4DFD-9B64-3A9A21044721}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{FD89B78D-B4D9-4A4B-A190-A48496FE327F}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{834D870D-B68D-464F-BC9C-5470B771E3E5}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{937B7DC4-958E-4D32-B16E-5B8EB75D6080}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{03226AC6-D4FF-4609-A820-375506BB6B1A}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{62514E28-E064-4C91-8D8F-415654585BAF}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{440302B7-D2C6-4DFF-A4E5-8A89F6B695F5}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{2BF8533B-418F-47CF-9D64-40A68B367FA5}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{D785D8BA-8519-4973-A5F7-79562EA74BFF}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{CB35CDA7-A22B-4C73-80B8-FBC674601AD2}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{6E99DC14-0304-4DD6-9C7D-EBBD4A69E7E9}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{BC59918D-CDE9-4263-8EDE-E90BED8DBAB5}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{AB9DE1D4-569D-4F87-866D-B488FD25DBD1}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{199F6201-0C71-401C-B9F5-12CFBAF21F89}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{1D115DBD-D1EE-44BF-AA3E-F8D92FA70FB4}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{AE6D710A-2390-4A94-B16A-8865684C8259}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{78CE3B15-1D49-4F9C-87A5-0113F018E0E0}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{8C81BE58-3128-4E41-AD81-011AF0DBA381}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{5CFC1E5D-9D85-4A9D-BEF3-E9109EEBF4B6}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{B675B6B2-A358-4D94-941C-6117BAD9934B}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{B2B00F04-8E30-4826-96FD-B2F661C2E518}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{AFB43C1D-54CF-46B0-A885-3CD98DAF679A}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{C49626C7-5A63-4E30-A831-E6E550524412}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{B9A954E5-16BA-48AF-BB90-DB781ADFCABA}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{D48A2786-A26C-4E1A-8F44-110F191BEDC4}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{919BDFD6-506F-42F9-B5D9-789168363F35}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{3CD118F8-EC34-4998-A5FD-FD3ABB3D5735}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{D71FBA2E-BEC9-42EE-A239-1902511E8024}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{E2F105A7-678A-4F6E-93CD-57926BC4B258}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{9316A9D4-7BCE-4DAE-B7D1-5ADE8D6DDE24}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{480608E9-F2A7-48D4-B1A6-0F1FFD5F3D4E}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{3182F5DE-B92C-412B-96D3-4271EF0BE913}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{4ABF31E0-BCD0-4982-BAEB-4CB235A82B98}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{A3BF22BF-35EF-4B71-871E-775E5608374A}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{07BE7C06-9976-47C9-A653-049B9E204EC5}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{571A2400-90E8-4002-B636-8AAA4F3DCB6E}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{16F5470D-6C82-4E8B-A731-C0745A393807}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{034957E5-2846-4C58-80D4-FBA2044C2E73}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{84881101-A554-4080-A198-54A342D6FCD9}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{98C0C6E3-01D9-4DBB-9D1C-548F679168F3}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{A966AE70-3CCF-45DA-A4DF-C5E6FCA44707}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{1C0A6623-1072-498F-93EE-B1217E2AA5FF}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{C8F2778B-E8E4-499E-98EC-50DEDF34E153}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{458F6D90-3626-4535-94E9-3187EB0E42B3}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{9B555CDD-BB14-40CE-A712-086552E3BD91}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{C899BD99-FD49-43BC-ADF9-DE41F80796F0}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{1AA66EF6-4AC1-4265-A82C-345A24A71877}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{600350E2-900C-4B60-8957-0C12361FF3BF}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{396FE675-E8F3-47D0-82CF-7EB74C9EFD49}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{BA3CBD0A-A9B0-46B7-B3FF-A947DA3335C1}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{10FC3D98-65A2-414C-A3CC-B75E31986DA4}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{5E472834-F994-438F-ACE1-B961A24C20E3}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{D74CC29C-7CBB-4064-98C0-7BC0B110684A}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{2098F2F8-9246-47FF-91DC-DEF7A3E1A043}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{902569DE-CAAF-4CDC-A1A0-EDCD13E229B6}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{F793B6C3-82B8-4BA3-A47E-B5AFD5557427}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{1B26B8BD-1F37-47A2-AC2A-06F70356EFE4}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{7C73CCB3-DBAF-4037-A33B-A9DFA25EE383}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{52F561DD-B2CB-42C7-99AB-497DE48F18B4}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{0F9AF64F-C9BB-4FE2-B354-035048C6802A}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{EF97C1D5-E333-41F1-A466-B27731B4DFA0}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{06610122-64FB-470F-80A9-1726F475A65D}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{FFDAC052-0A2D-46A9-BB7B-179F17616B66}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{73D1DAE1-9434-4079-8BBB-F164C15AB3D0}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{C49F519E-E2F8-4FDA-96BF-E6B7406D4C2D}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{7E645224-2153-4613-8852-AF0D174648FA}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{8A2D8C9D-9672-48FC-B3BA-9DF603C1AB9C}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{9FD24462-767D-4DA3-8EDD-F6ACC52B5EA1}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{F2186681-67E6-4AB6-BF0D-4F33AEC6CD20}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{F204BC28-BC0B-48F8-82C7-1F6B72F76086}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{89771E31-6764-45BA-9390-2EADEEE81B13}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{6E7FACB3-5214-4266-956E-5E53678E6255}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{6F1B73ED-8D5D-43C9-92D9-BF34FFDFC1B1}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{09EC634B-4FE5-4373-90BE-C433F931DD70}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{D263A286-2CB4-46AB-A8A6-D4A41ABB44C9}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{751AD474-FCD3-4870-B101-BE04993A26EB}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{670E3840-D9FF-43C8-8BD2-AEAA6713AC42}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{422F630E-5292-4BB5-8D3A-75CC1907B48D}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{1571CA67-4ADB-4A26-BA25-AFA1093B1206}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{43B600CB-04E1-41B8-94E5-64EA462A68B5}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{B1DAF602-F0FC-4A43-B98C-C981130189C6}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{DC196A28-8DBF-4CCD-B4AA-82276DD0CCA3}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{FE481796-081B-46C0-B5AF-0FB46F036CB6}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{26ED4E8F-87B2-4CE0-87C8-1C0E831B9672}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{30EE5F07-F35B-4FDE-8C1B-220EA5D56AEE}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{07FDCEF4-7B89-4659-A8B3-5A2A834DCA44}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{47C7302C-33EE-48AB-8BAC-6D4C52181124}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{70F6F091-3CE9-42D2-8F46-3C02C6F767E4}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{BD90081C-4758-4A3A-B82F-DEC0A023726A}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{C165E948-E2ED-4006-9F93-CDBAFBB9FFE6}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{3E4AB236-3577-465C-9F44-12F50CAD2CDD}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{520D7525-CD08-47DC-8601-F2B9406342E3}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{1D670484-0A8C-4CB2-9DE1-00359387F6D2}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{36FE0F6A-BC84-41FF-B422-A462733EC5FF}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{E8EA0C77-4E90-4CF9-8D05-43489CFEB782}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{0A1DE7C7-D671-467B-A477-DEA66B4B036F}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{48D86051-28B1-4F06-8E06-EAB549AA0731}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{C0672C9F-66AB-455A-B761-F7B06A8F7344}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{1C2B26CB-8BCF-4F59-86E0-69AC56203CBF}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{9201FE66-DC65-4EC3-AD8A-769A711773C0}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{B94E7FF8-A742-43BF-B4A9-B293B9C2D4C9}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{D6ED083B-6DDE-46C7-84B8-E65D07E4378F}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{05DBFFD4-4F06-4A40-8584-7D44FD99E778}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{73116CC9-EB9C-43E6-BBF8-8D960A52E2B7}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{920D308B-E50A-4C62-8E38-CFC7DE6089D1}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{2CFA18AF-3F3F-44C6-8FFE-B76AA35BF2FC}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{E91178D7-A96C-4132-9045-923987EA87A8}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{69138E7F-F033-4C68-AD5A-C69DFB8F1CBD}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{440AA335-DB8B-49D6-8EC4-F2FD36158F14}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{3C1B7503-3C51-4073-BAF3-891BBD614E59}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{DAD45213-EE23-4F83-8BE0-4AEB731BEC6B}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{11D15E18-C37B-4866-B37F-0C3E47A0CEB3}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{4822BFEA-736F-4C25-893B-4E833A90A3ED}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{3D9F2BE7-ACB3-4CBD-9675-E4DB922E3C8A}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{46111046-949E-4E18-8BBD-E8BD203ABC56}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{8334B640-6874-4FCA-BB54-E7FCCE026510}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{AF6F6EA0-97ED-4E04-AC62-EEA08B65B49F}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{C17C6946-1EF4-4CB4-ADC0-58EA39C871FB}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{C0F082AC-5BEB-40E4-AF6A-498A34A29AF3}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{51443AB0-2A04-4FFE-B3A8-7C838C34EDAF}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{6500C552-1A0D-4C75-BCE6-B905407E0096}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{72ADD232-F041-46BD-A84F-E1143BC5291A}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{B4F84CD1-46E1-46B9-893E-02C8B661C67D}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{8CD60E81-65DB-410E-978C-FD28B19953BF}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{19ADDCB3-6BF0-443B-8338-62A5B1F92EB0}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{E5063A09-5210-4111-92DB-C3CF163FDE89}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{A56A7A20-C669-460E-856C-D642ADF86885}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{4DCF19A6-6DB3-4CE6-9B09-5AE2D98379B4}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{29474FAB-5897-4900-BFF1-A87ED1B6BF19}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{788868DE-21FF-419F-A409-8107DC0A988F}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{3AEAB0EA-5F4F-4893-9974-97E8C40BECB2}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{ADDB5E2A-FEC0-4E9D-87AB-5E1B7609ADE5}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{25D127B9-96A9-4566-ABD9-12237417CC60}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{3E01AC5B-6A9F-42B3-ACB6-423BBC2C37BE}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{7B6BFF06-2C8C-4D2C-85C5-D0A508AB94C3}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{63154D5E-D345-4790-907F-E80E21E06420}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{D7640DBD-16D3-43C1-966D-015FAA95C579}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{CBD3BF4B-FBEE-4E3A-B95F-274BA988F228}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{E3C1138C-3A74-4013-AA13-BD43F07F03CD}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{5AD112F7-EE54-4B23-A408-00C8842BF6D2}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{9B57FE90-A6A2-4F7A-97DB-C391E8BE9BE3}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{322B3816-796E-491D-81E9-84AF4AD9A4A6}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{F8923F49-9FE9-443E-A6C0-EC811E314CC3}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{DF2BAE54-21CC-402B-82B3-B48A9897D449}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{78111E53-971C-43EA-80D7-CFCF699A957D}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{F587E0A3-5F83-41F4-BD88-066B2F6227DF}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{1251DB1D-8DB4-49C6-A090-579A2FA0AA77}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{3F172476-185F-41DF-98C1-BDF92220C355}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{7474E0B3-E2E7-4940-A8BD-DE8F27DE9122}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{371FE36E-DFE2-4234-8375-6BF03E95A50A}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{18FADD13-C5E6-4A0A-B36E-F7EFCC873F25}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{C312F1BA-2182-4B50-813E-E475D5139EEE}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{71AA8C69-B868-47FF-8651-A91F096C5BF1}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{823D863F-E661-4BF0-A25E-3AE576E01020}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{E71E96F5-BA60-4060-9CE9-CF657ABDAFCA}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{538F8BE1-2B88-4DD8-A797-855FE89C995B}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{E5920647-A752-476D-AC49-1CBF109C1973}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{6D2BA156-D5FD-40AA-8BB3-12F522A1805A}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{48AEC5B6-FAC1-4166-9505-3531976AD4C7}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{C6DAA638-A970-410B-A1F2-E6D9BE805BCF}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{502D3C31-5F63-4571-AE6D-BB2B0E2C1116}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{CF14B9F2-85AF-4EE5-B579-8C5C1485F5A6}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{599153BD-8320-4DF0-BE3D-677F76B406E9}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{C6FE596B-80DB-44A6-A661-FF579DA3DE34}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{E4AF08C3-EF3D-40B7-A14E-4CB1FDBC389F}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{7E9FA978-AF35-462D-A02B-92ADAA614DBF}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{25898017-E7E7-40DF-BBC4-1F47DCC10D00}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{C9475421-3762-4D5D-9482-984A5FC7C45D}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{CE08D888-A9E6-4058-BBB1-13744C576DFB}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{6CD77363-6F1B-4A4F-9DC0-9C3599F44110}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{EDD64613-B2CF-46B1-98C4-9A38518888CA}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{AFB9E937-DA45-4C70-B709-DC5A45268047}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{CD2D8A36-ADF4-4C88-A6E1-0ADCFDC61858}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{5ACCD0E3-B433-434F-8B74-CB6DC06E7C9E}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{9CB148A8-7549-44A7-993A-D2A136192EB0}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{DD878C93-7219-4CDB-9D6C-BF6C207B625C}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{D247F2E5-3021-4F6A-B4D0-81C60D386CC9}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{99CB510C-02F9-42DE-ADE0-2F47A5A70AB6}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{9E2B2150-4A92-422F-9542-FE1AC31D42D6}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{6F3C94FB-B100-4C55-8B3A-100A702A8A25}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{A7CAF16F-9927-4CCC-84FA-F66053A232DB}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{930D22AC-E627-4C4D-8588-C9F88D0546A9}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{97BBDF59-97D4-4314-BF59-DCF8034CA856}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{D44116F2-8CF8-47E3-B827-4A05E613D647}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{3835AC46-749C-43E1-B775-B30BAE729FBF}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{42282E7C-3937-4DD4-AD3D-ECD2CE470A75}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{7949CA53-53B1-4F57-8FDD-F2BA60D23419}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{663BC78F-41CA-4B8C-A48A-C80235EC9E0B}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{640D3BE4-D7FC-4C03-8A3E-2E9745B3FA03}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{7A1C7C51-37C8-417E-9005-E97387A5BAD5}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{149B8A11-7924-4324-8103-511F69F98E49}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{6E9D87D7-3D14-442D-A10D-0959D3CFFFC6}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{A13D925C-38BF-4874-AE57-0298D45619FA}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{B7E758F4-F91B-43F4-94CE-005C7D088CF5}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{A6FFA94D-4CC7-49E7-A8F6-1244DB4AD1AD}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{5DCD6CAC-0343-4DCF-A844-D6165155E9E1}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{18017FE4-F1AD-47E2-8E73-4ECF6023E3AC}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{45D49FBE-4D74-4016-B1A8-F4CD0CE3EDAE}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{B0D901B6-990C-4CF5-986A-FC282179C1AD}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{953BF492-919D-4C45-BE73-4F4A494F10BF}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{B3E2FBA1-91CD-40D0-A94E-F67F683A5464}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{CAAA7E33-29BB-42D3-82FF-034F2D4B0BAD}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{D01F1198-F105-4526-875C-713042E67F63}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{EF51A65C-EFEB-462C-A5C8-FFD5DAAE6285}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{E38709A3-7285-483B-8344-6E1C5A04B4BF}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{E450C2F2-B5EE-4435-A62A-6FFE1DBAD622}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{63242B74-362D-490A-8A85-F4A9B6BD41DF}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{813A3657-A5A6-4782-8684-C19518088277}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{F10D4273-CF80-4982-8EBE-1400E99F42F5}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{C551FDE1-09C9-40EC-BFC4-E76412F330A4}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{38A3D00E-080F-486C-BA3B-1E8DCE02C288}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{D4106170-12B6-4E69-ACB5-032B0A56ADC5}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{BB2AC175-71B2-4F3C-A613-82B9085A9A64}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{F0403334-8AF1-4F12-BEDA-02E0390CB135}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{58998CA8-C91B-4F51-B450-286D4A487F40}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{61F27697-FEB8-4517-923F-17596D5099E9}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{5FA22141-EDAA-41C0-891F-80A7EDE773F8}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{953008AA-65E0-43B9-A8CF-341DD246B706}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{7283B7F0-2C90-4227-B709-6933F0825BD1}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{8B7DC254-1271-4C80-BBE2-A07738FD07B8}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{5E23EFC2-68AE-489C-A9D0-CE3779BAD6DF}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{37D08248-48A5-4938-9252-8143F5250EE0}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{E8D347F8-0B3E-4357-928D-D575A2752E28}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{C0703C56-25EF-4ABB-8F65-5872D4FC1F04}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{78BD23CA-9826-4FC4-B30D-6E3905A977BA}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{F8E671A1-5009-40DC-B20A-B2281C8A4818}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{EC6F7086-9019-432A-9BEA-067D4849A72A}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{76DB9240-FF7D-47A6-A96A-6E948E52F765}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{A6ADADA3-40F1-45F9-ADFB-E191757F6EAE}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{A4938E66-CCEC-402D-A10C-002C2306416D}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{9D7D3023-1AA4-4BB7-870E-D88BDFF18630}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{C63ED16D-B654-46BB-A630-89E66FD23146}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{F278A8BC-821A-4CF2-B59D-62988408E6CF}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{46D17AC3-7EB0-4597-A35A-86818BF44EDC}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{58E32B30-9009-424C-9169-1EE5E3D8505C}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{539E2EF6-CEDF-4A78-9ED7-566720E0AB0F}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{05F9E259-F4AF-468E-9D50-153D31097457}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{A5703587-BC0B-4358-A196-56AF4E5E8128}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{8A11943E-D8BC-4EBA-8456-30CAE720C842}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{1D1CEB32-BA99-464C-937C-F5E1A0EA52C0}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{F8845265-7F00-4DF3-AA40-89762003467C}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{820C007A-3AA2-4D10-8DFE-0CECD4E57748}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{F9CDCA63-61A5-4AC4-9D2D-D18825BD772C}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{DA9B1A82-986A-4017-9731-8E99AFF9CF54}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{C47EE001-F0FB-4D2F-B06A-B8D504E6234B}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{E6C0EAEC-865F-436A-A2CB-FAC55DEBDC57}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{3DB59DB6-48C5-4595-8BA5-F6C3C43F6261}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{70145553-CF96-47D1-84EE-8817BBA6F24A}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{47A3EDA2-3EBA-4475-9CA6-D84A7AB06782}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{CDE4E5D2-36F6-4121-BEB8-AF99F40E8A49}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{D0D345F0-6409-43D3-982C-6AD42A442C0F}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{F76E79F5-933A-402E-ABCE-737B1D14FD3C}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{8E612CF4-3A1F-40A0-91F1-BBBAEB4B5F2B}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{F83ABDC4-0075-4D74-AA32-C9D48933E39F}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{0FA3CE2F-A085-4C8C-964D-8497E99EF32B}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{1DE4C3FB-26D0-43C9-B920-42A1B40FFABE}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{70C7DD09-B574-4C1C-83BB-AB7B8536A927}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{FAA9A0D4-DA80-4CF9-A8B9-B62773B30461}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{5681B8E4-212F-430A-9CEB-81183EFFF805}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{EF93853B-52F0-4CB9-BC10-0E20692C6145}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{69A1F84A-8C18-4649-8847-87EE0268EDCE}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{45CA6F10-B026-4E6A-9E89-0F0ED984C402}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{1309439D-7F02-4272-A83F-DA041A42F106}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{901EA5B2-3FE9-40A1-A806-818757EDAD6E}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{D8579C3E-F0DF-44D5-8520-FC36710FF0BB}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{86A14E3A-5529-4B29-91D4-7EA8A3E40F6E}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{045BE1B6-FA6D-429A-B1B3-A5858E4378A7}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{F2ADE771-C907-455E-A654-A71C022387E3}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{EDD557FF-4DD1-4B0F-8651-2A23F7C2BF29}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{C9CCB460-39EC-4FA1-8DE4-DFAB461980CA}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{444148A3-F029-4BE9-9469-14D2F4141F52}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{745CA5DC-D409-47F3-A9D7-30599C668A62}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{0C657CD9-C8D4-41B7-AE4B-AB8D20EAE597}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{F60222E1-BB60-4150-B251-3BC447777425}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{97F8BD0A-5A8D-4D0C-ABFF-08525850369E}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{1ECFE76B-FF97-4A19-9BD6-AE69AFEB56C8}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{3AF62D21-396C-4EDA-BF38-52C458B87444}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{A5110A89-3E76-4AA4-8271-EB54CEF9B1FD}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{242A0A41-A344-46DE-B9F8-646F9834FB26}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{0E4BAF8A-375A-4C77-BB57-844FFDF310ED}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{2B46F1B2-033B-4756-83AA-3185650FBBDF}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{13366182-F592-4565-BAEE-6C375D5D61CE}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{B2B51902-4286-407E-ABFB-10C51C6B17BA}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{06189895-597A-4235-A62B-4AAE39EFE111}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{5F970A8A-D240-4AB7-A068-E552B1262413}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{8EED20A9-0005-499D-BBC2-AC7DF448BD52}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{9223760D-821E-4BB4-ABC0-515C8317225E}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{E9F79CAB-00C6-4E02-A6DB-34DECD3DA68F}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{73E41041-C0B3-4862-99D9-03888CF921F1}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{A713EAD8-BE32-4CF0-B68B-CE2F8EC8E87C}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{2A13DE27-68A6-48B2-A1B4-170CF82C1F73}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{47F6AC0D-9F3B-4BE4-8D9E-27E148F1C3D2}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{084A78EE-E897-4482-9227-7DC618105BA0}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{6CF37D2D-79DB-4BE8-B1F7-72A3EE53B5DC}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{933E49B2-3AA5-4DFB-9AFC-F6149CC18D41}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{A6ECC12E-8F3A-4B3F-92AF-2F94369D5DAF}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{A57B10A4-695B-4038-8161-37CC3D2ED1D5}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{500A4FF7-38C2-4909-928B-49189DF5FD41}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{84B3A324-6E41-4A34-B2E4-B86ADFB3B4AC}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{D177B30B-2334-4772-87FE-960007A7C83F}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{D658FB8F-439A-4EFE-B868-A754D0F6F8E5}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{E6078E13-F88B-492B-8C4A-414C9A40AB33}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{93A53D91-866E-4989-9CDB-7BCE30394227}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{57F1F145-9004-419A-919C-B7D8CE5E487D}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{6DB44714-6179-4027-B047-B2AC9EE489AC}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{CBD66CA3-5D1D-4FBD-B06F-04302FEE2A24}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{DDF49EE5-A9EA-449D-AAE0-9486773A29FE}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{A146687F-8AE9-4E99-B8F8-7F17974A29A9}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{2EC5D19B-ACC2-4254-85FC-EFEE41705123}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{0FF36E2F-1DAE-4B2D-B68C-6E05D859A153}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{71CDBD8A-05C9-45F1-8F74-5F726317CDBB}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{1730EEC8-3921-4C46-A5D4-DAE2C7DED606}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{ECEA3407-E9EB-4A18-ABDB-5FA7D8CDDEE7}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{DE722B3A-76FA-42AC-A56F-D80EA9AB7966}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{2E054B7B-0AA6-4CB6-9880-9DCC0F98B67C}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{67DFF844-552F-430F-AF71-B290F0BFA471}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{872DD9A9-7758-405E-BB59-3AA047A2A126}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{12F5C9BC-C632-4BA4-9B61-4ABAF5890C68}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{C9407A33-04BC-436E-A92D-54D5CE96368F}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{7583450B-70CA-43AB-8EC1-3587763FF454}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{845CDFE0-1323-4543-BD56-65D0E7CF50DE}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{5B03FA86-CADA-4A99-90E3-06C192A2DA2C}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{3C125170-1FFD-4B04-A764-8ED23917FC3E}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{407687A3-36A3-459B-B178-414DF6E0C19D}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{52108D0F-334A-4F81-B97B-A241974A1824}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{B41BB30B-E692-46CF-987C-E3E0653A5AC2}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{48F319AB-9C92-4B46-980C-F9E3CB6754DC}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{7A380199-4294-43E5-9363-806B781AB62F}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{770EE0FB-AA56-4814-8BC0-1D9C4BE7A369}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{222ADF5A-EEC5-4D6D-B365-9E975F39B87C}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{A0CCB86E-D181-4E7C-878F-D157E55E5D1D}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{97699A7D-445B-4248-BADD-3C546BCD1E41}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{B5D506CD-E1D4-4671-98FB-28BB2DE1884C}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{62A001E7-CFFB-4679-9E5E-FFB565E4C30F}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{6A20C5CB-699B-44D0-94E8-8AF7A560FF6C}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E8394B-9FD9-4278-9494-FD9A493A3E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C55C8E-32A2-45D4-B936-D98ECB8AB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21E0F5-533B-4548-91E3-86EDC5273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8FE0450E-7275-4DF8-AC02-59460CDA24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05B4BA-E8C4-44EF-BB4F-3519B79AE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713F7F-FECB-454D-AC6D-DA81B77A6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73E07D6C-BFEA-4781-B286-1011CE7507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781C72-B537-44BC-84F2-58308399B3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0BF3B8-8A32-4DC6-836E-EF8F99136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C8631209-0878-44DD-A823-E48F2BCD1B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B642B2-D18D-4B9B-9A59-37D57969E3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761DE6-957D-4DE2-9223-792A9CA3EA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6782949C-9EC9-4951-95B2-5E6D8AB70A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C34557-C797-43C3-9CE0-6C655B1D55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EC938A-6E73-4181-B3D8-1C8F1AF3B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BFB5CF63-C2D3-4A2E-8BBE-DB86D03C3F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5A2BDA-5077-4B88-ADC1-DAED83749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47C9E3-3ABE-41D2-859B-2B461B4A9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889C8A64-BA94-4E2C-A7F5-7931CADF33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D6B66C-9E82-4B16-B5F9-EA3169870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8D136-DA16-4715-A7A0-16D5093403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456BA01D-B3BC-4267-A2A3-538C17E21F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8A8E54-7146-41FF-B20D-D74E10506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BF741C-4BAA-420D-9BC6-FD21745FB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59E4A451-0D9B-40A7-94E9-0052860975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15E9F7-A563-47AE-8194-BE65872DE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092894-3141-440B-85B0-947AAD84A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C197EE04-C3B1-4C44-8B3D-ED245F63F9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C180F8-4347-451B-9513-5E2CEB630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3B6BA9-3E71-408D-BC44-D2EC7F118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89325290-8C36-4F9C-BD74-D8AAE672BE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484204-69EF-4CC3-BB06-71AD015C4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47727F-9E18-4929-B650-B45781CB6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B5249A3F-F8B6-428A-8811-B148F5B067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FA0B0A-A21B-49A4-BC8F-09E78608A9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53FB66-A8D8-46FF-BC8F-FB5382A24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8DA65B3B-2B03-4CEE-9510-70BC7ECF15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076FCD-084E-4217-8E64-5441E5F2A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892BA8-58E4-4C50-B44B-73B8EACE3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887179C8-E6D7-4B33-8052-6ECCCEC2B0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BF2F3A-5A5B-4F9D-8BD2-1B215FC6FA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0113E2-4F23-4C95-9759-DCEB0F33F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0FA8FDD1-0EC9-47A9-A5B6-C116C9A7BE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E8A10E-3AE0-4FAF-A4C9-B20561412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FD8832-CB4E-4F27-8EFE-CCFB0FF3F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27776B26-8B9F-46E2-8EB5-82ED0B6BC2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C19C5E-E9FA-4703-BA31-B6023FAA0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7FB58B-9FE0-4E7B-9F0E-E056AFD4A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F315B599-33F5-49FE-88C6-B206E879DB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200D5A-D390-4DFD-9B64-3A9A21044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89B78D-B4D9-4A4B-A190-A48496FE3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834D870D-B68D-464F-BC9C-5470B771E3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7B7DC4-958E-4D32-B16E-5B8EB75D60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26AC6-D4FF-4609-A820-375506BB6B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62514E28-E064-4C91-8D8F-415654585B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0302B7-D2C6-4DFF-A4E5-8A89F6B69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F8533B-418F-47CF-9D64-40A68B367F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D785D8BA-8519-4973-A5F7-79562EA74B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35CDA7-A22B-4C73-80B8-FBC674601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99DC14-0304-4DD6-9C7D-EBBD4A69E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BC59918D-CDE9-4263-8EDE-E90BED8DBA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9DE1D4-569D-4F87-866D-B488FD25D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9F6201-0C71-401C-B9F5-12CFBAF21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1D115DBD-D1EE-44BF-AA3E-F8D92FA70F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6D710A-2390-4A94-B16A-8865684C8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CE3B15-1D49-4F9C-87A5-0113F018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8C81BE58-3128-4E41-AD81-011AF0DBA3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FC1E5D-9D85-4A9D-BEF3-E9109EEBF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75B6B2-A358-4D94-941C-6117BAD99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B2B00F04-8E30-4826-96FD-B2F661C2E5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B43C1D-54CF-46B0-A885-3CD98DAF67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626C7-5A63-4E30-A831-E6E5505244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B9A954E5-16BA-48AF-BB90-DB781ADFCA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8A2786-A26C-4E1A-8F44-110F191BE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9BDFD6-506F-42F9-B5D9-789168363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3CD118F8-EC34-4998-A5FD-FD3ABB3D57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1FBA2E-BEC9-42EE-A239-1902511E8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F105A7-678A-4F6E-93CD-57926BC4B2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9316A9D4-7BCE-4DAE-B7D1-5ADE8D6DDE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0608E9-F2A7-48D4-B1A6-0F1FFD5F3D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82F5DE-B92C-412B-96D3-4271EF0BE9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4ABF31E0-BCD0-4982-BAEB-4CB235A82B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BF22BF-35EF-4B71-871E-775E56083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BE7C06-9976-47C9-A653-049B9E204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571A2400-90E8-4002-B636-8AAA4F3DCB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F5470D-6C82-4E8B-A731-C0745A393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4957E5-2846-4C58-80D4-FBA2044C2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84881101-A554-4080-A198-54A342D6FC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C0C6E3-01D9-4DBB-9D1C-548F679168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66AE70-3CCF-45DA-A4DF-C5E6FCA44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1C0A6623-1072-498F-93EE-B1217E2AA5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F2778B-E8E4-499E-98EC-50DEDF34E1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8F6D90-3626-4535-94E9-3187EB0E42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9B555CDD-BB14-40CE-A712-086552E3BD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99BD99-FD49-43BC-ADF9-DE41F8079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A66EF6-4AC1-4265-A82C-345A24A718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600350E2-900C-4B60-8957-0C12361FF3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6FE675-E8F3-47D0-82CF-7EB74C9EF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3CBD0A-A9B0-46B7-B3FF-A947DA333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10FC3D98-65A2-414C-A3CC-B75E31986D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472834-F994-438F-ACE1-B961A24C2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4CC29C-7CBB-4064-98C0-7BC0B11068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2098F2F8-9246-47FF-91DC-DEF7A3E1A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2569DE-CAAF-4CDC-A1A0-EDCD13E22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93B6C3-82B8-4BA3-A47E-B5AFD5557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1B26B8BD-1F37-47A2-AC2A-06F70356EF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73CCB3-DBAF-4037-A33B-A9DFA25EE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F561DD-B2CB-42C7-99AB-497DE48F18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0F9AF64F-C9BB-4FE2-B354-035048C680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97C1D5-E333-41F1-A466-B27731B4D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610122-64FB-470F-80A9-1726F475A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FFDAC052-0A2D-46A9-BB7B-179F17616B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D1DAE1-9434-4079-8BBB-F164C15AB3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F519E-E2F8-4FDA-96BF-E6B7406D4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7E645224-2153-4613-8852-AF0D174648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A2D8C9D-9672-48FC-B3BA-9DF603C1AB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D24462-767D-4DA3-8EDD-F6ACC52B5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F2186681-67E6-4AB6-BF0D-4F33AEC6CD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04BC28-BC0B-48F8-82C7-1F6B72F760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771E31-6764-45BA-9390-2EADEEE81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6E7FACB3-5214-4266-956E-5E53678E62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1B73ED-8D5D-43C9-92D9-BF34FFDFC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EC634B-4FE5-4373-90BE-C433F931D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D263A286-2CB4-46AB-A8A6-D4A41ABB44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51AD474-FCD3-4870-B101-BE04993A2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0E3840-D9FF-43C8-8BD2-AEAA6713A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422F630E-5292-4BB5-8D3A-75CC1907B4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71CA67-4ADB-4A26-BA25-AFA1093B12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B600CB-04E1-41B8-94E5-64EA462A68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B1DAF602-F0FC-4A43-B98C-C981130189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196A28-8DBF-4CCD-B4AA-82276DD0C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481796-081B-46C0-B5AF-0FB46F036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26ED4E8F-87B2-4CE0-87C8-1C0E831B96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EE5F07-F35B-4FDE-8C1B-220EA5D56A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FDCEF4-7B89-4659-A8B3-5A2A834DC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47C7302C-33EE-48AB-8BAC-6D4C521811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F6F091-3CE9-42D2-8F46-3C02C6F76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0081C-4758-4A3A-B82F-DEC0A0237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C165E948-E2ED-4006-9F93-CDBAFBB9FF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4AB236-3577-465C-9F44-12F50CAD2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0D7525-CD08-47DC-8601-F2B940634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1D670484-0A8C-4CB2-9DE1-00359387F6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FE0F6A-BC84-41FF-B422-A462733EC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EA0C77-4E90-4CF9-8D05-43489CFEB7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0A1DE7C7-D671-467B-A477-DEA66B4B03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D86051-28B1-4F06-8E06-EAB549AA07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672C9F-66AB-455A-B761-F7B06A8F7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1C2B26CB-8BCF-4F59-86E0-69AC56203C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01FE66-DC65-4EC3-AD8A-769A71177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4E7FF8-A742-43BF-B4A9-B293B9C2D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D6ED083B-6DDE-46C7-84B8-E65D07E437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DBFFD4-4F06-4A40-8584-7D44FD99E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116CC9-EB9C-43E6-BBF8-8D960A52E2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920D308B-E50A-4C62-8E38-CFC7DE6089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FA18AF-3F3F-44C6-8FFE-B76AA35BF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1178D7-A96C-4132-9045-923987EA8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69138E7F-F033-4C68-AD5A-C69DFB8F1C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0AA335-DB8B-49D6-8EC4-F2FD36158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1B7503-3C51-4073-BAF3-891BBD614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DAD45213-EE23-4F83-8BE0-4AEB731BEC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1D15E18-C37B-4866-B37F-0C3E47A0C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22BFEA-736F-4C25-893B-4E833A90A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3D9F2BE7-ACB3-4CBD-9675-E4DB922E3C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111046-949E-4E18-8BBD-E8BD203ABC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34B640-6874-4FCA-BB54-E7FCCE0265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AF6F6EA0-97ED-4E04-AC62-EEA08B65B4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7C6946-1EF4-4CB4-ADC0-58EA39C871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F082AC-5BEB-40E4-AF6A-498A34A29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51443AB0-2A04-4FFE-B3A8-7C838C34ED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00C552-1A0D-4C75-BCE6-B905407E0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ADD232-F041-46BD-A84F-E1143BC52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B4F84CD1-46E1-46B9-893E-02C8B661C6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D60E81-65DB-410E-978C-FD28B1995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ADDCB3-6BF0-443B-8338-62A5B1F92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E5063A09-5210-4111-92DB-C3CF163FDE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6A7A20-C669-460E-856C-D642ADF868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CF19A6-6DB3-4CE6-9B09-5AE2D9837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29474FAB-5897-4900-BFF1-A87ED1B6BF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8868DE-21FF-419F-A409-8107DC0A9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EAB0EA-5F4F-4893-9974-97E8C40BE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ADDB5E2A-FEC0-4E9D-87AB-5E1B7609AD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D127B9-96A9-4566-ABD9-12237417C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01AC5B-6A9F-42B3-ACB6-423BBC2C37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7B6BFF06-2C8C-4D2C-85C5-D0A508AB94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154D5E-D345-4790-907F-E80E21E064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640DBD-16D3-43C1-966D-015FAA95C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CBD3BF4B-FBEE-4E3A-B95F-274BA988F2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C1138C-3A74-4013-AA13-BD43F07F03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D112F7-EE54-4B23-A408-00C8842B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9B57FE90-A6A2-4F7A-97DB-C391E8BE9B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2B3816-796E-491D-81E9-84AF4AD9A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923F49-9FE9-443E-A6C0-EC811E314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DF2BAE54-21CC-402B-82B3-B48A9897D4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111E53-971C-43EA-80D7-CFCF699A9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87E0A3-5F83-41F4-BD88-066B2F622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1251DB1D-8DB4-49C6-A090-579A2FA0AA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172476-185F-41DF-98C1-BDF92220C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74E0B3-E2E7-4940-A8BD-DE8F27DE9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371FE36E-DFE2-4234-8375-6BF03E95A5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FADD13-C5E6-4A0A-B36E-F7EFCC873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12F1BA-2182-4B50-813E-E475D5139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71AA8C69-B868-47FF-8651-A91F096C5B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3D863F-E661-4BF0-A25E-3AE576E010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1E96F5-BA60-4060-9CE9-CF657ABDAF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538F8BE1-2B88-4DD8-A797-855FE89C99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920647-A752-476D-AC49-1CBF109C19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2BA156-D5FD-40AA-8BB3-12F522A18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48AEC5B6-FAC1-4166-9505-3531976AD4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DAA638-A970-410B-A1F2-E6D9BE805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2D3C31-5F63-4571-AE6D-BB2B0E2C1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CF14B9F2-85AF-4EE5-B579-8C5C1485F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9153BD-8320-4DF0-BE3D-677F76B406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FE596B-80DB-44A6-A661-FF579DA3D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E4AF08C3-EF3D-40B7-A14E-4CB1FDBC38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9FA978-AF35-462D-A02B-92ADAA614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898017-E7E7-40DF-BBC4-1F47DCC10D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C9475421-3762-4D5D-9482-984A5FC7C4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08D888-A9E6-4058-BBB1-13744C576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D77363-6F1B-4A4F-9DC0-9C3599F44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EDD64613-B2CF-46B1-98C4-9A38518888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B9E937-DA45-4C70-B709-DC5A452680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2D8A36-ADF4-4C88-A6E1-0ADCFDC61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5ACCD0E3-B433-434F-8B74-CB6DC06E7C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B148A8-7549-44A7-993A-D2A136192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878C93-7219-4CDB-9D6C-BF6C207B6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D247F2E5-3021-4F6A-B4D0-81C60D386C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CB510C-02F9-42DE-ADE0-2F47A5A70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2B2150-4A92-422F-9542-FE1AC31D4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6F3C94FB-B100-4C55-8B3A-100A702A8A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CAF16F-9927-4CCC-84FA-F66053A232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0D22AC-E627-4C4D-8588-C9F88D054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97BBDF59-97D4-4314-BF59-DCF8034CA8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4116F2-8CF8-47E3-B827-4A05E613D6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35AC46-749C-43E1-B775-B30BAE729F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42282E7C-3937-4DD4-AD3D-ECD2CE470A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49CA53-53B1-4F57-8FDD-F2BA60D23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3BC78F-41CA-4B8C-A48A-C80235EC9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640D3BE4-D7FC-4C03-8A3E-2E9745B3FA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1C7C51-37C8-417E-9005-E97387A5BA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9B8A11-7924-4324-8103-511F69F98E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6E9D87D7-3D14-442D-A10D-0959D3CFFF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3D925C-38BF-4874-AE57-0298D45619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E758F4-F91B-43F4-94CE-005C7D088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A6FFA94D-4CC7-49E7-A8F6-1244DB4AD1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CD6CAC-0343-4DCF-A844-D6165155E9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017FE4-F1AD-47E2-8E73-4ECF6023E3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45D49FBE-4D74-4016-B1A8-F4CD0CE3ED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D901B6-990C-4CF5-986A-FC282179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3BF492-919D-4C45-BE73-4F4A494F10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B3E2FBA1-91CD-40D0-A94E-F67F683A54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AA7E33-29BB-42D3-82FF-034F2D4B0B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1F1198-F105-4526-875C-713042E67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EF51A65C-EFEB-462C-A5C8-FFD5DAAE62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8709A3-7285-483B-8344-6E1C5A04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50C2F2-B5EE-4435-A62A-6FFE1DBAD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63242B74-362D-490A-8A85-F4A9B6BD41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3A3657-A5A6-4782-8684-C195180882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0D4273-CF80-4982-8EBE-1400E99F42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C551FDE1-09C9-40EC-BFC4-E76412F330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A3D00E-080F-486C-BA3B-1E8DCE02C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106170-12B6-4E69-ACB5-032B0A56A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BB2AC175-71B2-4F3C-A613-82B9085A9A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403334-8AF1-4F12-BEDA-02E0390CB1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998CA8-C91B-4F51-B450-286D4A487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61F27697-FEB8-4517-923F-17596D5099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A22141-EDAA-41C0-891F-80A7EDE77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3008AA-65E0-43B9-A8CF-341DD246B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7283B7F0-2C90-4227-B709-6933F0825B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7DC254-1271-4C80-BBE2-A07738FD07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23EFC2-68AE-489C-A9D0-CE3779BAD6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37D08248-48A5-4938-9252-8143F5250E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D347F8-0B3E-4357-928D-D575A2752E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03C56-25EF-4ABB-8F65-5872D4FC1F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78BD23CA-9826-4FC4-B30D-6E3905A977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E671A1-5009-40DC-B20A-B2281C8A48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6F7086-9019-432A-9BEA-067D4849A7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76DB9240-FF7D-47A6-A96A-6E948E52F7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ADADA3-40F1-45F9-ADFB-E191757F6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938E66-CCEC-402D-A10C-002C230641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9D7D3023-1AA4-4BB7-870E-D88BDFF186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3ED16D-B654-46BB-A630-89E66FD231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78A8BC-821A-4CF2-B59D-62988408E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46D17AC3-7EB0-4597-A35A-86818BF44E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E32B30-9009-424C-9169-1EE5E3D85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9E2EF6-CEDF-4A78-9ED7-566720E0A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05F9E259-F4AF-468E-9D50-153D310974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703587-BC0B-4358-A196-56AF4E5E81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1943E-D8BC-4EBA-8456-30CAE720C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1D1CEB32-BA99-464C-937C-F5E1A0EA52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845265-7F00-4DF3-AA40-897620034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0C007A-3AA2-4D10-8DFE-0CECD4E577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F9CDCA63-61A5-4AC4-9D2D-D18825BD77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9B1A82-986A-4017-9731-8E99AFF9CF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7EE001-F0FB-4D2F-B06A-B8D504E62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E6C0EAEC-865F-436A-A2CB-FAC55DEBDC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B59DB6-48C5-4595-8BA5-F6C3C43F62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145553-CF96-47D1-84EE-8817BBA6F2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47A3EDA2-3EBA-4475-9CA6-D84A7AB067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E4E5D2-36F6-4121-BEB8-AF99F40E8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D345F0-6409-43D3-982C-6AD42A442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F76E79F5-933A-402E-ABCE-737B1D14FD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612CF4-3A1F-40A0-91F1-BBBAEB4B5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3ABDC4-0075-4D74-AA32-C9D48933E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0FA3CE2F-A085-4C8C-964D-8497E99EF3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E4C3FB-26D0-43C9-B920-42A1B40FFA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C7DD09-B574-4C1C-83BB-AB7B8536A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FAA9A0D4-DA80-4CF9-A8B9-B62773B304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81B8E4-212F-430A-9CEB-81183EFFF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93853B-52F0-4CB9-BC10-0E20692C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69A1F84A-8C18-4649-8847-87EE0268ED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CA6F10-B026-4E6A-9E89-0F0ED984C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09439D-7F02-4272-A83F-DA041A42F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901EA5B2-3FE9-40A1-A806-818757EDAD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579C3E-F0DF-44D5-8520-FC36710FF0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A14E3A-5529-4B29-91D4-7EA8A3E40F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045BE1B6-FA6D-429A-B1B3-A5858E4378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ADE771-C907-455E-A654-A71C02238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D557FF-4DD1-4B0F-8651-2A23F7C2B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C9CCB460-39EC-4FA1-8DE4-DFAB461980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4148A3-F029-4BE9-9469-14D2F4141F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5CA5DC-D409-47F3-A9D7-30599C668A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0C657CD9-C8D4-41B7-AE4B-AB8D20EAE5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0222E1-BB60-4150-B251-3BC4477774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F8BD0A-5A8D-4D0C-ABFF-0852585036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1ECFE76B-FF97-4A19-9BD6-AE69AFEB56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F62D21-396C-4EDA-BF38-52C458B87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110A89-3E76-4AA4-8271-EB54CEF9B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242A0A41-A344-46DE-B9F8-646F9834FB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4BAF8A-375A-4C77-BB57-844FFDF3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46F1B2-033B-4756-83AA-3185650FBB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13366182-F592-4565-BAEE-6C375D5D61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B51902-4286-407E-ABFB-10C51C6B17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189895-597A-4235-A62B-4AAE39EFE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5F970A8A-D240-4AB7-A068-E552B12624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ED20A9-0005-499D-BBC2-AC7DF448B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23760D-821E-4BB4-ABC0-515C831722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E9F79CAB-00C6-4E02-A6DB-34DECD3DA6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E41041-C0B3-4862-99D9-03888CF92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13EAD8-BE32-4CF0-B68B-CE2F8EC8E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2A13DE27-68A6-48B2-A1B4-170CF82C1F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F6AC0D-9F3B-4BE4-8D9E-27E148F1C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4A78EE-E897-4482-9227-7DC618105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6CF37D2D-79DB-4BE8-B1F7-72A3EE53B5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3E49B2-3AA5-4DFB-9AFC-F6149CC18D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ECC12E-8F3A-4B3F-92AF-2F94369D5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A57B10A4-695B-4038-8161-37CC3D2ED1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0A4FF7-38C2-4909-928B-49189DF5FD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B3A324-6E41-4A34-B2E4-B86ADFB3B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D177B30B-2334-4772-87FE-960007A7C8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58FB8F-439A-4EFE-B868-A754D0F6F8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78E13-F88B-492B-8C4A-414C9A40AB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93A53D91-866E-4989-9CDB-7BCE303942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F1F145-9004-419A-919C-B7D8CE5E48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B44714-6179-4027-B047-B2AC9EE48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CBD66CA3-5D1D-4FBD-B06F-04302FEE2A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F49EE5-A9EA-449D-AAE0-9486773A2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46687F-8AE9-4E99-B8F8-7F17974A2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2EC5D19B-ACC2-4254-85FC-EFEE417051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F36E2F-1DAE-4B2D-B68C-6E05D859A1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CDBD8A-05C9-45F1-8F74-5F726317C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1730EEC8-3921-4C46-A5D4-DAE2C7DED6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EA3407-E9EB-4A18-ABDB-5FA7D8CDDE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722B3A-76FA-42AC-A56F-D80EA9AB7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2E054B7B-0AA6-4CB6-9880-9DCC0F98B6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DFF844-552F-430F-AF71-B290F0BFA4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DD9A9-7758-405E-BB59-3AA047A2A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12F5C9BC-C632-4BA4-9B61-4ABAF5890C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407A33-04BC-436E-A92D-54D5CE963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3450B-70CA-43AB-8EC1-3587763FF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845CDFE0-1323-4543-BD56-65D0E7CF50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B03FA86-CADA-4A99-90E3-06C192A2D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125170-1FFD-4B04-A764-8ED23917FC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407687A3-36A3-459B-B178-414DF6E0C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108D0F-334A-4F81-B97B-A241974A1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1BB30B-E692-46CF-987C-E3E0653A5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48F319AB-9C92-4B46-980C-F9E3CB6754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380199-4294-43E5-9363-806B781AB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0EE0FB-AA56-4814-8BC0-1D9C4BE7A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222ADF5A-EEC5-4D6D-B365-9E975F39B8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CCB86E-D181-4E7C-878F-D157E55E5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699A7D-445B-4248-BADD-3C546BCD1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B5D506CD-E1D4-4671-98FB-28BB2DE188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A001E7-CFFB-4679-9E5E-FFB565E4C3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20C5CB-699B-44D0-94E8-8AF7A560F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291" workbookViewId="0">
      <selection activeCell="G447" sqref="G447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0.9609392483390462</v>
      </c>
      <c r="C42" s="13"/>
      <c r="D42" s="11" t="s">
        <v>54</v>
      </c>
      <c r="E42" s="29">
        <f ca="1">RAND()*0.1+0.95</f>
        <v>1.0252802911572558</v>
      </c>
      <c r="F42" s="13"/>
      <c r="G42" s="11" t="s">
        <v>54</v>
      </c>
      <c r="H42" s="29">
        <f ca="1">RAND()*0.1+0.95</f>
        <v>0.9534457633008514</v>
      </c>
      <c r="I42" s="13"/>
      <c r="J42" s="11" t="s">
        <v>54</v>
      </c>
      <c r="K42" s="29">
        <f ca="1">RAND()*0.1+0.95</f>
        <v>0.99988772842926632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29</v>
      </c>
      <c r="C43" s="13"/>
      <c r="D43" s="11" t="s">
        <v>55</v>
      </c>
      <c r="E43" s="15">
        <f ca="1">ROUND(E35*(1+E40*E41)*(1-E37*E38)*E42*E12,0)</f>
        <v>21</v>
      </c>
      <c r="F43" s="13"/>
      <c r="G43" s="11" t="s">
        <v>55</v>
      </c>
      <c r="H43" s="15">
        <f ca="1">ROUND(H35*(1+H40*H41)*(1-H37*H38)*H42*H12,0)</f>
        <v>19</v>
      </c>
      <c r="I43" s="13"/>
      <c r="J43" s="11" t="s">
        <v>55</v>
      </c>
      <c r="K43" s="15">
        <f ca="1">ROUND(K35*(1+K40*K41)*(1-K37*K38)*K42*K12,0)</f>
        <v>30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49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29</v>
      </c>
      <c r="C46" s="10"/>
      <c r="D46" s="8" t="s">
        <v>74</v>
      </c>
      <c r="E46" s="9">
        <f ca="1">E43</f>
        <v>21</v>
      </c>
      <c r="F46" s="10"/>
      <c r="G46" s="8" t="s">
        <v>75</v>
      </c>
      <c r="H46" s="9">
        <f ca="1">H43</f>
        <v>19</v>
      </c>
      <c r="I46" s="10"/>
      <c r="J46" s="8" t="s">
        <v>76</v>
      </c>
      <c r="K46" s="9">
        <f ca="1">K43</f>
        <v>30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191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0.79583333333333328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1.0004359203902529</v>
      </c>
      <c r="C82" s="13"/>
      <c r="D82" s="11" t="s">
        <v>54</v>
      </c>
      <c r="E82" s="29">
        <f ca="1">RAND()*0.1+0.95</f>
        <v>1.0352087291679086</v>
      </c>
      <c r="F82" s="13"/>
      <c r="G82" s="11" t="s">
        <v>54</v>
      </c>
      <c r="H82" s="29">
        <f ca="1">RAND()*0.1+0.95</f>
        <v>0.96015200860654137</v>
      </c>
      <c r="I82" s="13"/>
      <c r="J82" s="11" t="s">
        <v>54</v>
      </c>
      <c r="K82" s="29">
        <f ca="1">RAND()*0.1+0.95</f>
        <v>0.98885333826754029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30</v>
      </c>
      <c r="C83" s="13"/>
      <c r="D83" s="11" t="s">
        <v>55</v>
      </c>
      <c r="E83" s="15">
        <f ca="1">ROUND(E75*(1+E80*E81)*(1-E77*E78)*E82*E52,0)</f>
        <v>21</v>
      </c>
      <c r="F83" s="13"/>
      <c r="G83" s="11" t="s">
        <v>55</v>
      </c>
      <c r="H83" s="15">
        <f ca="1">ROUND(H75*(1+H80*H81)*(1-H77*H78)*H82*H52,0)</f>
        <v>19</v>
      </c>
      <c r="I83" s="13"/>
      <c r="J83" s="11" t="s">
        <v>55</v>
      </c>
      <c r="K83" s="15">
        <f ca="1">ROUND(K75*(1+K80*K81)*(1-K77*K78)*K82*K52,0)</f>
        <v>30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49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51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30</v>
      </c>
      <c r="C86" s="10"/>
      <c r="D86" s="8" t="s">
        <v>74</v>
      </c>
      <c r="E86" s="9">
        <f ca="1">E83</f>
        <v>21</v>
      </c>
      <c r="F86" s="10"/>
      <c r="G86" s="8" t="s">
        <v>75</v>
      </c>
      <c r="H86" s="9">
        <f ca="1">H83</f>
        <v>19</v>
      </c>
      <c r="I86" s="10"/>
      <c r="J86" s="8" t="s">
        <v>76</v>
      </c>
      <c r="K86" s="9">
        <f ca="1">K83</f>
        <v>30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142</v>
      </c>
      <c r="F87" s="13"/>
      <c r="G87" s="11" t="s">
        <v>65</v>
      </c>
      <c r="H87" s="12">
        <f ca="1">MAX(0,H47-H85*K85)</f>
        <v>139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0.59166666666666667</v>
      </c>
      <c r="F88" s="32"/>
      <c r="G88" s="30" t="s">
        <v>66</v>
      </c>
      <c r="H88" s="31">
        <f ca="1">H87/H59</f>
        <v>0.57916666666666672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1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0.96734565162651309</v>
      </c>
      <c r="C122" s="13"/>
      <c r="D122" s="11" t="s">
        <v>54</v>
      </c>
      <c r="E122" s="29">
        <f ca="1">RAND()*0.1+0.95</f>
        <v>0.96811432974216993</v>
      </c>
      <c r="F122" s="13"/>
      <c r="G122" s="11" t="s">
        <v>54</v>
      </c>
      <c r="H122" s="29">
        <f ca="1">RAND()*0.1+0.95</f>
        <v>1.0355028759638873</v>
      </c>
      <c r="I122" s="13"/>
      <c r="J122" s="11" t="s">
        <v>54</v>
      </c>
      <c r="K122" s="29">
        <f ca="1">RAND()*0.1+0.95</f>
        <v>1.0320634362172547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29</v>
      </c>
      <c r="C123" s="13"/>
      <c r="D123" s="11" t="s">
        <v>55</v>
      </c>
      <c r="E123" s="15">
        <f ca="1">ROUND(E115*(1+E120*E121)*(1-E117*E118)*E122*E92,0)</f>
        <v>29</v>
      </c>
      <c r="F123" s="13"/>
      <c r="G123" s="11" t="s">
        <v>55</v>
      </c>
      <c r="H123" s="15">
        <f ca="1">ROUND(H115*(1+H120*H121)*(1-H117*H118)*H122*H92,0)</f>
        <v>21</v>
      </c>
      <c r="I123" s="13"/>
      <c r="J123" s="11" t="s">
        <v>55</v>
      </c>
      <c r="K123" s="15">
        <f ca="1">ROUND(K115*(1+K120*K121)*(1-K117*K118)*K122*K92,0)</f>
        <v>31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52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58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29</v>
      </c>
      <c r="C126" s="10"/>
      <c r="D126" s="8" t="s">
        <v>74</v>
      </c>
      <c r="E126" s="9">
        <f ca="1">E123</f>
        <v>29</v>
      </c>
      <c r="F126" s="10"/>
      <c r="G126" s="8" t="s">
        <v>75</v>
      </c>
      <c r="H126" s="9">
        <f ca="1">H123</f>
        <v>21</v>
      </c>
      <c r="I126" s="10"/>
      <c r="J126" s="8" t="s">
        <v>76</v>
      </c>
      <c r="K126" s="9">
        <f ca="1">K123</f>
        <v>31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90</v>
      </c>
      <c r="F127" s="13"/>
      <c r="G127" s="11" t="s">
        <v>65</v>
      </c>
      <c r="H127" s="12">
        <f ca="1">MAX(0,H87-H125*K125)</f>
        <v>81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0.375</v>
      </c>
      <c r="F128" s="32"/>
      <c r="G128" s="30" t="s">
        <v>66</v>
      </c>
      <c r="H128" s="31">
        <f ca="1">H127/H99</f>
        <v>0.33750000000000002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1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1.0096022323956537</v>
      </c>
      <c r="C162" s="13"/>
      <c r="D162" s="11" t="s">
        <v>54</v>
      </c>
      <c r="E162" s="29">
        <f ca="1">RAND()*0.1+0.95</f>
        <v>0.9528927245415757</v>
      </c>
      <c r="F162" s="13"/>
      <c r="G162" s="11" t="s">
        <v>54</v>
      </c>
      <c r="H162" s="29">
        <f ca="1">RAND()*0.1+0.95</f>
        <v>1.0342344355496027</v>
      </c>
      <c r="I162" s="13"/>
      <c r="J162" s="11" t="s">
        <v>54</v>
      </c>
      <c r="K162" s="29">
        <f ca="1">RAND()*0.1+0.95</f>
        <v>0.95762619333615873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30</v>
      </c>
      <c r="C163" s="13"/>
      <c r="D163" s="11" t="s">
        <v>55</v>
      </c>
      <c r="E163" s="15">
        <f ca="1">ROUND(E155*(1+E160*E161)*(1-E157*E158)*E162*E132,0)</f>
        <v>19</v>
      </c>
      <c r="F163" s="13"/>
      <c r="G163" s="11" t="s">
        <v>55</v>
      </c>
      <c r="H163" s="15">
        <f ca="1">ROUND(H155*(1+H160*H161)*(1-H157*H158)*H162*H132,0)</f>
        <v>31</v>
      </c>
      <c r="I163" s="13"/>
      <c r="J163" s="11" t="s">
        <v>55</v>
      </c>
      <c r="K163" s="15">
        <f ca="1">ROUND(K155*(1+K160*K161)*(1-K157*K158)*K162*K132,0)</f>
        <v>29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60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49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30</v>
      </c>
      <c r="C166" s="10"/>
      <c r="D166" s="8" t="s">
        <v>74</v>
      </c>
      <c r="E166" s="9">
        <f ca="1">E163</f>
        <v>19</v>
      </c>
      <c r="F166" s="10"/>
      <c r="G166" s="8" t="s">
        <v>75</v>
      </c>
      <c r="H166" s="9">
        <f ca="1">H163</f>
        <v>31</v>
      </c>
      <c r="I166" s="10"/>
      <c r="J166" s="8" t="s">
        <v>76</v>
      </c>
      <c r="K166" s="9">
        <f ca="1">K163</f>
        <v>29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30</v>
      </c>
      <c r="F167" s="13"/>
      <c r="G167" s="11" t="s">
        <v>65</v>
      </c>
      <c r="H167" s="12">
        <f ca="1">MAX(0,H127-H165*K165)</f>
        <v>32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0.125</v>
      </c>
      <c r="F168" s="32"/>
      <c r="G168" s="30" t="s">
        <v>66</v>
      </c>
      <c r="H168" s="31">
        <f ca="1">H167/H139</f>
        <v>0.13333333333333333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1.0342827185403982</v>
      </c>
      <c r="C202" s="13"/>
      <c r="D202" s="11" t="s">
        <v>54</v>
      </c>
      <c r="E202" s="29">
        <f ca="1">RAND()*0.1+0.95</f>
        <v>0.99449770330299847</v>
      </c>
      <c r="F202" s="13"/>
      <c r="G202" s="11" t="s">
        <v>54</v>
      </c>
      <c r="H202" s="29">
        <f ca="1">RAND()*0.1+0.95</f>
        <v>0.98558332937443571</v>
      </c>
      <c r="I202" s="13"/>
      <c r="J202" s="11" t="s">
        <v>54</v>
      </c>
      <c r="K202" s="29">
        <f ca="1">RAND()*0.1+0.95</f>
        <v>1.0427798912387916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31</v>
      </c>
      <c r="C203" s="13"/>
      <c r="D203" s="11" t="s">
        <v>55</v>
      </c>
      <c r="E203" s="15">
        <f ca="1">ROUND(E195*(1+E200*E201)*(1-E197*E198)*E202*E172,0)</f>
        <v>20</v>
      </c>
      <c r="F203" s="13"/>
      <c r="G203" s="11" t="s">
        <v>55</v>
      </c>
      <c r="H203" s="15">
        <f ca="1">ROUND(H195*(1+H200*H201)*(1-H197*H198)*H202*H172,0)</f>
        <v>20</v>
      </c>
      <c r="I203" s="13"/>
      <c r="J203" s="11" t="s">
        <v>55</v>
      </c>
      <c r="K203" s="15">
        <f ca="1">ROUND(K195*(1+K200*K201)*(1-K197*K198)*K202*K172,0)</f>
        <v>31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51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51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31</v>
      </c>
      <c r="C206" s="10"/>
      <c r="D206" s="8" t="s">
        <v>74</v>
      </c>
      <c r="E206" s="9">
        <f ca="1">E203</f>
        <v>20</v>
      </c>
      <c r="F206" s="10"/>
      <c r="G206" s="8" t="s">
        <v>75</v>
      </c>
      <c r="H206" s="9">
        <f ca="1">H203</f>
        <v>20</v>
      </c>
      <c r="I206" s="10"/>
      <c r="J206" s="8" t="s">
        <v>76</v>
      </c>
      <c r="K206" s="9">
        <f ca="1">K203</f>
        <v>31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0.96391166485823343</v>
      </c>
      <c r="C242" s="13"/>
      <c r="D242" s="11" t="s">
        <v>54</v>
      </c>
      <c r="E242" s="29">
        <f ca="1">RAND()*0.1+0.95</f>
        <v>0.97572056214998693</v>
      </c>
      <c r="F242" s="13"/>
      <c r="G242" s="11" t="s">
        <v>54</v>
      </c>
      <c r="H242" s="29">
        <f ca="1">RAND()*0.1+0.95</f>
        <v>1.0488339787256382</v>
      </c>
      <c r="I242" s="13"/>
      <c r="J242" s="11" t="s">
        <v>54</v>
      </c>
      <c r="K242" s="29">
        <f ca="1">RAND()*0.1+0.95</f>
        <v>1.0156611421113109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29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30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30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29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29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30</v>
      </c>
      <c r="L246" s="10"/>
    </row>
    <row r="247" spans="1:12" outlineLevel="1" x14ac:dyDescent="0.15">
      <c r="A247" s="11" t="s">
        <v>62</v>
      </c>
      <c r="B247" s="12">
        <f ca="1">MAX(B207-(1-E245)*B245,0)</f>
        <v>130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131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0.8125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0.81874999999999998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1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1.0135259317273206</v>
      </c>
      <c r="C282" s="13"/>
      <c r="D282" s="11" t="s">
        <v>54</v>
      </c>
      <c r="E282" s="29">
        <f ca="1">RAND()*0.1+0.95</f>
        <v>0.98510287963955645</v>
      </c>
      <c r="F282" s="13"/>
      <c r="G282" s="11" t="s">
        <v>54</v>
      </c>
      <c r="H282" s="29">
        <f ca="1">RAND()*0.1+0.95</f>
        <v>1.0486027949313135</v>
      </c>
      <c r="I282" s="13"/>
      <c r="J282" s="11" t="s">
        <v>54</v>
      </c>
      <c r="K282" s="29">
        <f ca="1">RAND()*0.1+0.95</f>
        <v>0.99854188564319424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46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30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30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46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46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30</v>
      </c>
      <c r="L286" s="10"/>
    </row>
    <row r="287" spans="1:12" outlineLevel="1" x14ac:dyDescent="0.15">
      <c r="A287" s="11" t="s">
        <v>62</v>
      </c>
      <c r="B287" s="12">
        <f ca="1">MAX(B247-(1-E285)*B285,0)</f>
        <v>100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85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0.625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0.53125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1.0454087335747584</v>
      </c>
      <c r="C322" s="13"/>
      <c r="D322" s="11" t="s">
        <v>54</v>
      </c>
      <c r="E322" s="29">
        <f ca="1">RAND()*0.1+0.95</f>
        <v>1.0352257005457046</v>
      </c>
      <c r="F322" s="13"/>
      <c r="G322" s="11" t="s">
        <v>54</v>
      </c>
      <c r="H322" s="29">
        <f ca="1">RAND()*0.1+0.95</f>
        <v>0.96602282874642653</v>
      </c>
      <c r="I322" s="13"/>
      <c r="J322" s="11" t="s">
        <v>54</v>
      </c>
      <c r="K322" s="29">
        <f ca="1">RAND()*0.1+0.95</f>
        <v>0.96579175895157943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31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29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29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31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31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29</v>
      </c>
      <c r="L326" s="10"/>
    </row>
    <row r="327" spans="1:12" outlineLevel="1" x14ac:dyDescent="0.15">
      <c r="A327" s="11" t="s">
        <v>62</v>
      </c>
      <c r="B327" s="12">
        <f ca="1">MAX(B287-(1-E325)*B325,0)</f>
        <v>71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54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0.44374999999999998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0.33750000000000002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1.0009470531092108</v>
      </c>
      <c r="C362" s="13"/>
      <c r="D362" s="11" t="s">
        <v>54</v>
      </c>
      <c r="E362" s="29">
        <f ca="1">RAND()*0.1+0.95</f>
        <v>1.0439914404913622</v>
      </c>
      <c r="F362" s="13"/>
      <c r="G362" s="11" t="s">
        <v>54</v>
      </c>
      <c r="H362" s="29">
        <f ca="1">RAND()*0.1+0.95</f>
        <v>1.0084222718199618</v>
      </c>
      <c r="I362" s="13"/>
      <c r="J362" s="11" t="s">
        <v>54</v>
      </c>
      <c r="K362" s="29">
        <f ca="1">RAND()*0.1+0.95</f>
        <v>1.0155439750804705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30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30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30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30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30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30</v>
      </c>
      <c r="L366" s="10"/>
    </row>
    <row r="367" spans="1:12" outlineLevel="1" x14ac:dyDescent="0.15">
      <c r="A367" s="11" t="s">
        <v>62</v>
      </c>
      <c r="B367" s="12">
        <f ca="1">MAX(B327-(1-E365)*B365,0)</f>
        <v>41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24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0.25624999999999998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0.15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1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0.95955673588898927</v>
      </c>
      <c r="C402" s="13"/>
      <c r="D402" s="11" t="s">
        <v>54</v>
      </c>
      <c r="E402" s="29">
        <f ca="1">RAND()*0.1+0.95</f>
        <v>1.0332652210216799</v>
      </c>
      <c r="F402" s="13"/>
      <c r="G402" s="11" t="s">
        <v>54</v>
      </c>
      <c r="H402" s="29">
        <f ca="1">RAND()*0.1+0.95</f>
        <v>1.0144536193286116</v>
      </c>
      <c r="I402" s="13"/>
      <c r="J402" s="11" t="s">
        <v>54</v>
      </c>
      <c r="K402" s="29">
        <f ca="1">RAND()*0.1+0.95</f>
        <v>0.97188995357352814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19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29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29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19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19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29</v>
      </c>
      <c r="L406" s="10"/>
    </row>
    <row r="407" spans="1:12" outlineLevel="1" x14ac:dyDescent="0.15">
      <c r="A407" s="11" t="s">
        <v>62</v>
      </c>
      <c r="B407" s="12">
        <f ca="1">MAX(B367-(1-E405)*B405,0)</f>
        <v>12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5</v>
      </c>
      <c r="L407" s="13"/>
    </row>
    <row r="408" spans="1:12" ht="14.25" outlineLevel="1" thickBot="1" x14ac:dyDescent="0.2">
      <c r="A408" s="30" t="s">
        <v>63</v>
      </c>
      <c r="B408" s="31">
        <f ca="1">B407/B379</f>
        <v>7.4999999999999997E-2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3.125E-2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0.99844759563006635</v>
      </c>
      <c r="C442" s="13"/>
      <c r="D442" s="11" t="s">
        <v>54</v>
      </c>
      <c r="E442" s="29">
        <f ca="1">RAND()*0.1+0.95</f>
        <v>1.0046026918521416</v>
      </c>
      <c r="F442" s="13"/>
      <c r="G442" s="11" t="s">
        <v>54</v>
      </c>
      <c r="H442" s="29">
        <f ca="1">RAND()*0.1+0.95</f>
        <v>0.99616135481836321</v>
      </c>
      <c r="I442" s="13"/>
      <c r="J442" s="11" t="s">
        <v>54</v>
      </c>
      <c r="K442" s="29">
        <f ca="1">RAND()*0.1+0.95</f>
        <v>1.0322367520636142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30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31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31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30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30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31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0.98705663063165106</v>
      </c>
      <c r="C482" s="13"/>
      <c r="D482" s="11" t="s">
        <v>54</v>
      </c>
      <c r="E482" s="29">
        <f ca="1">RAND()*0.1+0.95</f>
        <v>1.0114636679424445</v>
      </c>
      <c r="F482" s="13"/>
      <c r="G482" s="11" t="s">
        <v>54</v>
      </c>
      <c r="H482" s="29">
        <f ca="1">RAND()*0.1+0.95</f>
        <v>1.0418975235067098</v>
      </c>
      <c r="I482" s="13"/>
      <c r="J482" s="11" t="s">
        <v>54</v>
      </c>
      <c r="K482" s="29">
        <f ca="1">RAND()*0.1+0.95</f>
        <v>0.95635186543596296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1.0287508816704896</v>
      </c>
      <c r="C522" s="13"/>
      <c r="D522" s="11" t="s">
        <v>54</v>
      </c>
      <c r="E522" s="29">
        <f ca="1">RAND()*0.1+0.95</f>
        <v>0.97273284750723066</v>
      </c>
      <c r="F522" s="13"/>
      <c r="G522" s="11" t="s">
        <v>54</v>
      </c>
      <c r="H522" s="29">
        <f ca="1">RAND()*0.1+0.95</f>
        <v>1.0228814666171744</v>
      </c>
      <c r="I522" s="13"/>
      <c r="J522" s="11" t="s">
        <v>54</v>
      </c>
      <c r="K522" s="29">
        <f ca="1">RAND()*0.1+0.95</f>
        <v>1.0475088926164176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1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1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0.96473351810462127</v>
      </c>
      <c r="C562" s="13"/>
      <c r="D562" s="11" t="s">
        <v>54</v>
      </c>
      <c r="E562" s="29">
        <f ca="1">RAND()*0.1+0.95</f>
        <v>0.9752244712914776</v>
      </c>
      <c r="F562" s="13"/>
      <c r="G562" s="11" t="s">
        <v>54</v>
      </c>
      <c r="H562" s="29">
        <f ca="1">RAND()*0.1+0.95</f>
        <v>0.9915880092356264</v>
      </c>
      <c r="I562" s="13"/>
      <c r="J562" s="11" t="s">
        <v>54</v>
      </c>
      <c r="K562" s="29">
        <f ca="1">RAND()*0.1+0.95</f>
        <v>0.99370288245532135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0.96300194861689603</v>
      </c>
      <c r="C602" s="13"/>
      <c r="D602" s="11" t="s">
        <v>54</v>
      </c>
      <c r="E602" s="29">
        <f ca="1">RAND()*0.1+0.95</f>
        <v>1.0250184250421124</v>
      </c>
      <c r="F602" s="13"/>
      <c r="G602" s="11" t="s">
        <v>54</v>
      </c>
      <c r="H602" s="29">
        <f ca="1">RAND()*0.1+0.95</f>
        <v>1.0357613291830343</v>
      </c>
      <c r="I602" s="13"/>
      <c r="J602" s="11" t="s">
        <v>54</v>
      </c>
      <c r="K602" s="29">
        <f ca="1">RAND()*0.1+0.95</f>
        <v>1.0074392480712906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1.0395623464348265</v>
      </c>
      <c r="C642" s="13"/>
      <c r="D642" s="11" t="s">
        <v>54</v>
      </c>
      <c r="E642" s="29">
        <f ca="1">RAND()*0.1+0.95</f>
        <v>1.0262050459272098</v>
      </c>
      <c r="F642" s="13"/>
      <c r="G642" s="11" t="s">
        <v>54</v>
      </c>
      <c r="H642" s="29">
        <f ca="1">RAND()*0.1+0.95</f>
        <v>0.95158248962799796</v>
      </c>
      <c r="I642" s="13"/>
      <c r="J642" s="11" t="s">
        <v>54</v>
      </c>
      <c r="K642" s="29">
        <f ca="1">RAND()*0.1+0.95</f>
        <v>0.97486282650927403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1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0.95717133499916551</v>
      </c>
      <c r="C682" s="13"/>
      <c r="D682" s="11" t="s">
        <v>54</v>
      </c>
      <c r="E682" s="29">
        <f ca="1">RAND()*0.1+0.95</f>
        <v>0.96640946190008126</v>
      </c>
      <c r="F682" s="13"/>
      <c r="G682" s="11" t="s">
        <v>54</v>
      </c>
      <c r="H682" s="29">
        <f ca="1">RAND()*0.1+0.95</f>
        <v>0.98636976135240129</v>
      </c>
      <c r="I682" s="13"/>
      <c r="J682" s="11" t="s">
        <v>54</v>
      </c>
      <c r="K682" s="29">
        <f ca="1">RAND()*0.1+0.95</f>
        <v>1.0386496406958801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1.0010830112644147</v>
      </c>
      <c r="C722" s="13"/>
      <c r="D722" s="11" t="s">
        <v>54</v>
      </c>
      <c r="E722" s="29">
        <f ca="1">RAND()*0.1+0.95</f>
        <v>0.96658217101456378</v>
      </c>
      <c r="F722" s="13"/>
      <c r="G722" s="11" t="s">
        <v>54</v>
      </c>
      <c r="H722" s="29">
        <f ca="1">RAND()*0.1+0.95</f>
        <v>1.0195458051742659</v>
      </c>
      <c r="I722" s="13"/>
      <c r="J722" s="11" t="s">
        <v>54</v>
      </c>
      <c r="K722" s="29">
        <f ca="1">RAND()*0.1+0.95</f>
        <v>0.96151996938457351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1.0215569269650577</v>
      </c>
      <c r="C762" s="13"/>
      <c r="D762" s="11" t="s">
        <v>54</v>
      </c>
      <c r="E762" s="29">
        <f ca="1">RAND()*0.1+0.95</f>
        <v>0.98833577874389278</v>
      </c>
      <c r="F762" s="13"/>
      <c r="G762" s="11" t="s">
        <v>54</v>
      </c>
      <c r="H762" s="29">
        <f ca="1">RAND()*0.1+0.95</f>
        <v>1.0190215256565813</v>
      </c>
      <c r="I762" s="13"/>
      <c r="J762" s="11" t="s">
        <v>54</v>
      </c>
      <c r="K762" s="29">
        <f ca="1">RAND()*0.1+0.95</f>
        <v>1.0121889019440091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1.0142728186129182</v>
      </c>
      <c r="C802" s="13"/>
      <c r="D802" s="11" t="s">
        <v>54</v>
      </c>
      <c r="E802" s="29">
        <f ca="1">RAND()*0.1+0.95</f>
        <v>1.0450757009337002</v>
      </c>
      <c r="F802" s="13"/>
      <c r="G802" s="11" t="s">
        <v>54</v>
      </c>
      <c r="H802" s="29">
        <f ca="1">RAND()*0.1+0.95</f>
        <v>1.0301073475142277</v>
      </c>
      <c r="I802" s="13"/>
      <c r="J802" s="11" t="s">
        <v>54</v>
      </c>
      <c r="K802" s="29">
        <f ca="1">RAND()*0.1+0.95</f>
        <v>1.0052578845457276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1.022296587080036</v>
      </c>
      <c r="C842" s="13"/>
      <c r="D842" s="11" t="s">
        <v>54</v>
      </c>
      <c r="E842" s="29">
        <f ca="1">RAND()*0.1+0.95</f>
        <v>0.99686483084235822</v>
      </c>
      <c r="F842" s="13"/>
      <c r="G842" s="11" t="s">
        <v>54</v>
      </c>
      <c r="H842" s="29">
        <f ca="1">RAND()*0.1+0.95</f>
        <v>1.0383932283432273</v>
      </c>
      <c r="I842" s="13"/>
      <c r="J842" s="11" t="s">
        <v>54</v>
      </c>
      <c r="K842" s="29">
        <f ca="1">RAND()*0.1+0.95</f>
        <v>1.0072365504489571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1.0419670392655469</v>
      </c>
      <c r="C882" s="13"/>
      <c r="D882" s="11" t="s">
        <v>54</v>
      </c>
      <c r="E882" s="29">
        <f ca="1">RAND()*0.1+0.95</f>
        <v>0.95413622552321009</v>
      </c>
      <c r="F882" s="13"/>
      <c r="G882" s="11" t="s">
        <v>54</v>
      </c>
      <c r="H882" s="29">
        <f ca="1">RAND()*0.1+0.95</f>
        <v>0.9661269069636208</v>
      </c>
      <c r="I882" s="13"/>
      <c r="J882" s="11" t="s">
        <v>54</v>
      </c>
      <c r="K882" s="29">
        <f ca="1">RAND()*0.1+0.95</f>
        <v>0.9793684167072918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1.0217905379160537</v>
      </c>
      <c r="C922" s="13"/>
      <c r="D922" s="11" t="s">
        <v>54</v>
      </c>
      <c r="E922" s="29">
        <f ca="1">RAND()*0.1+0.95</f>
        <v>1.0319790183280726</v>
      </c>
      <c r="F922" s="13"/>
      <c r="G922" s="11" t="s">
        <v>54</v>
      </c>
      <c r="H922" s="29">
        <f ca="1">RAND()*0.1+0.95</f>
        <v>1.0471470272204955</v>
      </c>
      <c r="I922" s="13"/>
      <c r="J922" s="11" t="s">
        <v>54</v>
      </c>
      <c r="K922" s="29">
        <f ca="1">RAND()*0.1+0.95</f>
        <v>1.0145147958873943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1.0435285633328475</v>
      </c>
      <c r="C962" s="13"/>
      <c r="D962" s="11" t="s">
        <v>54</v>
      </c>
      <c r="E962" s="29">
        <f ca="1">RAND()*0.1+0.95</f>
        <v>1.0070794331236399</v>
      </c>
      <c r="F962" s="13"/>
      <c r="G962" s="11" t="s">
        <v>54</v>
      </c>
      <c r="H962" s="29">
        <f ca="1">RAND()*0.1+0.95</f>
        <v>0.96746351133587927</v>
      </c>
      <c r="I962" s="13"/>
      <c r="J962" s="11" t="s">
        <v>54</v>
      </c>
      <c r="K962" s="29">
        <f ca="1">RAND()*0.1+0.95</f>
        <v>1.0188240311220456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1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1.0097405217230178</v>
      </c>
      <c r="C1002" s="13"/>
      <c r="D1002" s="11" t="s">
        <v>54</v>
      </c>
      <c r="E1002" s="29">
        <f ca="1">RAND()*0.1+0.95</f>
        <v>0.98192114553325183</v>
      </c>
      <c r="F1002" s="13"/>
      <c r="G1002" s="11" t="s">
        <v>54</v>
      </c>
      <c r="H1002" s="29">
        <f ca="1">RAND()*0.1+0.95</f>
        <v>1.0278573250826859</v>
      </c>
      <c r="I1002" s="13"/>
      <c r="J1002" s="11" t="s">
        <v>54</v>
      </c>
      <c r="K1002" s="29">
        <f ca="1">RAND()*0.1+0.95</f>
        <v>1.0469539511253996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1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0.96379372086679549</v>
      </c>
      <c r="C1042" s="13"/>
      <c r="D1042" s="11" t="s">
        <v>54</v>
      </c>
      <c r="E1042" s="29">
        <f ca="1">RAND()*0.1+0.95</f>
        <v>0.99744071668237266</v>
      </c>
      <c r="F1042" s="13"/>
      <c r="G1042" s="11" t="s">
        <v>54</v>
      </c>
      <c r="H1042" s="29">
        <f ca="1">RAND()*0.1+0.95</f>
        <v>1.0432858440793364</v>
      </c>
      <c r="I1042" s="13"/>
      <c r="J1042" s="11" t="s">
        <v>54</v>
      </c>
      <c r="K1042" s="29">
        <f ca="1">RAND()*0.1+0.95</f>
        <v>0.99712915662551915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1.0159100210040417</v>
      </c>
      <c r="C1082" s="13"/>
      <c r="D1082" s="11" t="s">
        <v>54</v>
      </c>
      <c r="E1082" s="29">
        <f ca="1">RAND()*0.1+0.95</f>
        <v>0.99091379411030389</v>
      </c>
      <c r="F1082" s="13"/>
      <c r="G1082" s="11" t="s">
        <v>54</v>
      </c>
      <c r="H1082" s="29">
        <f ca="1">RAND()*0.1+0.95</f>
        <v>0.99897625239058341</v>
      </c>
      <c r="I1082" s="13"/>
      <c r="J1082" s="11" t="s">
        <v>54</v>
      </c>
      <c r="K1082" s="29">
        <f ca="1">RAND()*0.1+0.95</f>
        <v>0.98383493613986883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1.0319543308285568</v>
      </c>
      <c r="C1122" s="13"/>
      <c r="D1122" s="11" t="s">
        <v>54</v>
      </c>
      <c r="E1122" s="29">
        <f ca="1">RAND()*0.1+0.95</f>
        <v>0.97264790631407128</v>
      </c>
      <c r="F1122" s="13"/>
      <c r="G1122" s="11" t="s">
        <v>54</v>
      </c>
      <c r="H1122" s="29">
        <f ca="1">RAND()*0.1+0.95</f>
        <v>1.0303364124905832</v>
      </c>
      <c r="I1122" s="13"/>
      <c r="J1122" s="11" t="s">
        <v>54</v>
      </c>
      <c r="K1122" s="29">
        <f ca="1">RAND()*0.1+0.95</f>
        <v>0.97493719261154033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1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0.98435375932642732</v>
      </c>
      <c r="C1162" s="13"/>
      <c r="D1162" s="11" t="s">
        <v>54</v>
      </c>
      <c r="E1162" s="29">
        <f ca="1">RAND()*0.1+0.95</f>
        <v>1.0441714181774411</v>
      </c>
      <c r="F1162" s="13"/>
      <c r="G1162" s="11" t="s">
        <v>54</v>
      </c>
      <c r="H1162" s="29">
        <f ca="1">RAND()*0.1+0.95</f>
        <v>1.0216531469270949</v>
      </c>
      <c r="I1162" s="13"/>
      <c r="J1162" s="11" t="s">
        <v>54</v>
      </c>
      <c r="K1162" s="29">
        <f ca="1">RAND()*0.1+0.95</f>
        <v>0.95995101554038376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0.96883180559529525</v>
      </c>
      <c r="C1202" s="13"/>
      <c r="D1202" s="11" t="s">
        <v>54</v>
      </c>
      <c r="E1202" s="29">
        <f ca="1">RAND()*0.1+0.95</f>
        <v>1.0029645203244935</v>
      </c>
      <c r="F1202" s="13"/>
      <c r="G1202" s="11" t="s">
        <v>54</v>
      </c>
      <c r="H1202" s="29">
        <f ca="1">RAND()*0.1+0.95</f>
        <v>1.0425335860539195</v>
      </c>
      <c r="I1202" s="13"/>
      <c r="J1202" s="11" t="s">
        <v>54</v>
      </c>
      <c r="K1202" s="29">
        <f ca="1">RAND()*0.1+0.95</f>
        <v>1.0491648308097057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{760A5CA0-E85E-40EC-9531-ACCED5463F1B}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{8556B4B2-1CEB-4161-A9DD-2974898BA8D7}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{D28D48EF-795C-4FF4-A02E-D59016238A33}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{2A4A85AC-5AEF-4AA8-B09B-630526A38AAB}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{E35E8984-1E1E-4BEC-96DE-AA177E6A4451}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{9009A2C1-EAA5-46A2-B2D3-F39A448FED2D}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{5B42D631-272F-468C-AB3A-2D1025469A9F}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{F6FE5EB1-1449-41AD-80A3-EC3DE1FE8400}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{87B9C86F-0098-43B8-B046-389BF866AB79}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{B609747F-EC57-4741-AD0B-222518618847}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{8988EF6D-954B-4A55-A219-DD2AC27F767E}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{62E8BDC2-52DD-4946-943B-DFFB17458FCD}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{3A38EB53-D7CE-428C-B419-7C679A1770D0}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{9E7D7874-B91D-46F1-A60F-1AEBD3E54447}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{3E5623C9-04F4-4E00-870B-2881DBC73003}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{A49DFE99-A64B-4B66-BEF9-B151EF1AB62A}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{0BA2035D-D7FB-49F3-9082-08BC8AEF3F20}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{C6890411-3565-448F-8DF8-FAF8A36B99AE}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{EADF12BF-BDC7-4564-BB2E-C090FF3C4899}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{8D14EBEC-28B7-4FDE-A6B5-0CDEC652D554}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{23DFABB8-9745-4BA8-9398-62F28A09CD1A}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{9C6AA1A9-8A21-400B-98EE-493A4F89CAF9}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{5D172F7A-32DD-4BF9-8A00-15676F7CB57D}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{A909683B-CF67-401B-B751-A2F21A8FBDFB}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{D7B5D782-962D-47B1-8335-0378E3696D8B}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{FC0E4775-EDEB-40D4-BC8E-9F0EA16B9313}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{D5B99BFA-146E-45DA-9C61-126E5571A9AA}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{B058E823-1877-4C7C-8871-13E896052045}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{BBD39BDC-865A-49D0-8165-32AB0052DD8F}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{9B682641-B716-45A4-99BC-CDE63D2D600F}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{929BF72B-99B4-4C5A-9592-662EC5D1F7DE}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{301989C1-B3F8-4F8E-9DE3-7994608420F3}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{39739219-7E59-4162-8A58-71B04071EF56}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{17DFD3D9-88BC-43B4-B9E9-BE0C0203C7B0}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{4E5D152E-4755-4273-91AF-7C5F1385671F}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{FEF0B138-79B4-468C-B163-28E519595826}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{C75F9D51-48A3-4EB5-BEA7-BC0755BB890B}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{4DC64A51-1DBA-4A44-B85B-FBDFF1276D54}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{87851ABD-0DE0-490F-BC7E-DB71A7F9F285}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{904487AD-BC9D-45EB-819F-63B325DA5DF5}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{C0CEFF14-ABD7-4947-9CBF-67E7AA129170}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{E569A9EE-BC16-4B74-BE54-FD0DB97D3EFE}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{54FFA43F-FACA-4538-92C3-9F61B2350AC2}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{2FA5D258-A089-4890-9424-DFB2F1263990}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{24422E8F-F90D-4544-A162-B6BBBC43B1D9}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{A196F0AA-754A-4ED5-A57F-D1D38C60C8E7}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{2416AEBD-453F-4A9B-8214-81D057FF8162}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{0D6B12A7-D86B-4B52-B456-C44F748BC732}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{B5573C15-EE14-4725-9A86-672679CB2A55}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{F5D44E38-84C4-46B6-BE54-853BC2C4C795}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{69381C0E-4087-4CC9-ABCD-6AB55EC3CC25}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{EC667B82-2A63-45B0-B9B3-94B64AA20FF5}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{AFFF28BE-F9CC-452D-958A-E5C74FAC71BE}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{F5CBE9C4-E735-439F-B5A5-08DB1DA31994}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{D222C19D-685F-42A4-80D5-9E64C5EA28B5}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{DEBFF260-F72B-457C-8E68-568A528D22D7}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{75B831CF-242D-4ACB-B5CE-B6F82E24B11A}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{62467211-5005-4CB7-931E-1D87250A4648}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{F21230E0-6C01-434A-824C-40A4772C11E4}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{F99BD8D6-0997-431F-AA6E-444F08C107F5}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{8FC23904-D514-4857-9B76-203BB54858C5}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{23088FBA-8353-494E-A18C-1EF674B73037}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{595E4DDB-7FBA-49C8-A8E6-A7F1DBFA230C}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{A972F273-DCD9-4934-B7E6-8AA5DBDED9C4}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{98E985A6-4049-4E39-8065-EA23B1F829BE}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{D2A1F448-BC55-4141-8F01-CF40285ABC02}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{56485834-A30B-47D7-B598-3C6F0956FA41}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{BA008DBF-975D-4F7C-BB23-D1AA396419A8}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{64D5C200-6FC9-4165-AC48-E3FCA9DCC481}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{70502DA1-C14E-4593-AE54-2549E5CA597D}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{B30287C6-D872-4C39-9D89-96B42683A95D}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{C8E2334B-C563-4107-9BEF-6FB863AF1499}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{B48F5561-B84A-4029-BB55-A634821AFACA}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{D9C23F4B-8B19-4FBA-A874-575C7038F54E}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{F7121F80-7774-49D9-AAB3-ECC9A64F0DB5}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{E7675434-C3B8-45EA-8B83-286DB92D5339}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{9EAFE2B6-E2F2-4E48-8C2C-BA5C72161BA3}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{83C3C94A-F689-4255-8651-4C940CB9BD6A}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{E55D5939-22FC-49DA-88F2-7740AFF29641}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{61012942-8ECA-4EF3-8C32-D150110C84F5}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{77DED36C-4E86-44C7-B50F-899CFF32507D}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{91106F6B-11D1-4A31-8558-A5335E466DB9}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{1C3F88D7-F1E3-44B7-A3B6-0DD8A15604FF}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{4713EAA0-D442-440C-B7EA-EF7BB72178D3}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{2D7B5D8D-9EBA-4C15-A427-C997785C2776}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{68DD3D5F-D57E-461F-ABA2-7EC555122643}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{63407F05-8D9A-41CA-A6CD-866B89B8A1FF}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{9B217B00-8967-476C-AFEB-5D66B17414A4}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{A9376CF9-388C-42B6-BA49-6AEA1AAC2672}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{1E5A13F2-FC7F-4868-BAA5-A26E3D25CAE9}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{E9B49A48-1EC4-462A-B20B-0AABC0371596}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{FCA79ECC-A886-4F73-9A3C-02C0ED5AC577}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{B7B93D23-EBFE-4396-B76F-459B73C63714}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{DDDE3BFE-D8D7-4E66-AE35-0DBB50278E94}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{031C77DE-85C8-4A15-A360-E57EBB2C1C3F}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{31C67FE0-3854-49E4-89FD-0265257C61F6}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{09D7846E-D5B2-40D5-8920-11C100851C88}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{23B8C8C3-DD61-4313-8324-8AB60871A7F9}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{174C74D9-5DE8-461C-97AC-E537194E2AC5}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{B9692DA4-CE4E-40C2-A713-69D8A81E2B10}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{7EF63896-FF8E-4982-95DA-95F70E5EF1B7}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{A1B675B3-5EFD-4619-A1C4-307ECE85F87C}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{4A775997-14CA-4481-8DDE-07B14F36D8DD}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{B7D5FC82-16A0-499B-862D-F712B742BB93}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{426E73DE-BAF0-423F-87FA-3970FE060438}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{AD97AE39-3040-4300-B312-9EF393BF45D7}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{B17F8330-1B36-4575-8371-C1DC2637DEF2}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{6B7D4EA9-0FB1-4991-853F-6FE5C345E8E4}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{2DBF5CDF-1331-48D5-B6A9-2965540D290A}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{2E8521B1-B787-4A13-B007-4F7BF679E728}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{333A5006-66BF-4CAD-99C2-7B5EAFBE2D3D}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{2071B255-FADE-4AF1-8380-07F40D36B99B}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{B8FC468C-E249-496C-B512-0F232E451F6D}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{3E6E0840-BC25-4BBC-978A-47045F8A97E6}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{2E848178-06F7-4830-AB98-34627159F4AD}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{F3E794DF-32B1-487B-8FAD-05B3DB339346}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{66A8273D-2B3B-4606-BC11-544384C08FF6}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{FEA360A0-4F56-4762-8217-347E43D05345}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{C470A42A-A778-4069-91ED-C00A4164E2CC}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{E7667B1A-72DA-4DF8-8AF4-B6A3260566A4}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{94E7A09C-7C0D-4D44-93E1-73A5126EDC2F}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{29B0F870-3A95-4CEF-BD58-69B3C5715519}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{9C33CA2A-49DA-440D-B9CF-91E662DE282D}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{A877B506-74FE-412E-841C-B83BEB095252}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{20717A71-E836-42E2-845F-8645E4A8C6AC}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{749ECC0A-0B4F-4313-B1D5-B4CCA0A1018A}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{58562E8B-41C5-465D-81F0-A2879C29BF42}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{34CFB7F5-373B-49F0-B924-5165252F9C99}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{C2B835C6-7FD1-4E2C-9EC2-4E2645D572A7}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{BF6F833F-E352-4CAC-8AF8-783D4408023E}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{6B5E79DC-1DC9-4F82-BA3A-A8B00E49D4FD}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{A0E47077-5D28-4487-AD2F-7840D675EB10}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{DDA9CE7D-BFD6-48C3-B728-BF439C691177}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{773BF48F-B25A-4625-A393-ECE511755604}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{C0FFF53C-0DAA-48A6-9836-BB8859B7C649}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{E458381A-47E9-4E67-B8C9-0ED346B954A2}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{061BC9A6-22E3-46A7-B67F-992710FDA6BE}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{6D5A721C-F08C-4C92-B0D6-DD01BCD141FD}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{DF917CC7-48EC-4AE4-A6A2-1B7C35D40E47}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{1F4A0921-A646-4B44-A68A-501BFAA0F459}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{C5E1F853-D079-49D2-9A6E-0EAC9481542B}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{0E91EFFF-2CCA-4D64-8B28-3E0B90F4294E}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{8D2CBE42-E148-4535-8CA0-54C007446B1F}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{825BFC52-3D45-445A-A4B9-6820C6A258C3}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{69CE0459-DFB9-4F17-8EC7-D88B862A42B6}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{3EBB95BB-5BAB-44A6-BFB2-1840E7042BD6}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{23F0E420-3C55-465E-B98F-FE9FFCF181BB}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{DAFE7811-A54C-4351-8677-97457F376EFB}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{377D8F48-0866-4FF4-97A8-6AD9055C7149}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{007E6D95-0E0E-46D0-9ED4-0B90127A6D3A}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{6152F538-82CF-4DBF-A739-A3AF73342A83}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{CBD0E1D1-4E3A-4265-A72E-CDABCCF43749}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{F4DDD524-5DC3-413C-92B1-CB568D60EB25}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{576ECA29-B4F4-4AB5-8D92-F8C772A062E4}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{CC92A013-213A-4E4A-8802-B59CA7ED7CBF}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{4B12B6CB-2F1A-4A04-94D4-0FCAD32CF4DE}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{6217C13C-7A5B-426D-9231-F8CFAB94CBCC}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{B466BF5E-5A1B-4444-8C9B-7A98A0542842}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{15B2CFCE-4466-4810-8D9E-54D22EA0C68C}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{7FB5A012-C528-4883-9E05-BFEA7D69F496}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{E1889628-B95C-4185-98D4-A29188C61E8B}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{4BC889BB-DACA-4D83-8CB2-DBC1F830FF7D}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{9D50C132-860E-4AC5-A703-35FE4DF24156}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{14162FF0-8076-4958-ABE9-A83290BF5B84}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{6A98174F-1EBC-43D0-95D3-2282982FF6CF}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{C9AADEAC-8B4E-45F0-B3EE-1B4AD430643A}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{5828F7E8-7260-4327-9A43-F44CAA0A00B5}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{10035CB8-81E8-4C14-B2EC-D6723F061E5E}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{9647BC4B-0B8E-4C73-A0B5-266B6E095CAD}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{AB46B95B-57EC-4758-A8E5-D15C47F593DF}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{6DA82644-4734-4658-B5CE-DD1562E1928A}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{6A69BA5F-4F57-4514-8397-AD682259898D}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{E0E9D667-06FE-422B-A298-6AA4A3A9DF39}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{D4968EA7-CE34-4576-BF18-B3801B8FD09C}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{193B1FE1-922C-4F38-BBDB-3E0693473DB3}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{38DF632C-0B01-48CE-9139-5C3848C0FBA0}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{2C397847-D3B2-4D3B-BEBE-0A0063D746FD}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{3217E818-96F4-403C-95CF-B2BB3599EB7D}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{DE4BC4ED-7841-4EEF-B782-1317D9F9D9F6}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{2860645D-D590-4ACC-AD66-B4D2FC35CAB5}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{66C2E140-0F5B-46DD-BD93-F6E80FF8A04E}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{5296B008-11F6-433A-BE8F-C0117EF0F3B0}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{089FA3BE-6DA9-41F2-BA27-BE5968E4D0B1}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{052A77D5-718D-412E-A2AF-34EA9C28C662}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{E901D6F8-0B4D-4187-B923-1D389BF01571}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{F15882DF-5851-4D30-97E8-32A37B0D3223}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{84F6DF0D-941B-4374-BA84-E5BE2D18BBF4}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{18E7A037-77EC-4F92-9055-7D03F95BFEDF}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{45053891-63AC-4EF8-B8AB-EE01D57B4CFE}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{42DE9AD7-3601-4D9E-9AE2-C6E6103942D0}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{FD33045F-344B-4438-8FD5-11696BAF3656}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{260E660A-C546-4E71-A09F-7567AD91EA08}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{3774F2B9-F768-4092-9A5F-5CA4F8EB1276}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{6CA9FF97-F959-4C6A-88A2-39A029355E59}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{0E7AC7FB-D1DC-421F-882F-D9F80E107CAB}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{07AE2283-4FB8-4C37-97C0-2B413A186FED}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{D2E30150-F369-419C-90AA-781E139CC3BD}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{8103795A-8FAF-48BA-8397-E315FEAFC085}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{A7338AE8-F865-42DE-A823-D783F4016845}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{68BA1F5D-00B8-4262-9AE8-E2F826AF1895}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{9CD234DE-E0C0-4A95-ABEC-CC6FA754BE47}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{902920E4-61BD-4BC1-BB08-C8999C480A92}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{BDE0042B-C998-440A-A2B0-EDD84EFA2B14}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{247CBE4B-6791-4EF7-B76E-35A0C82ADAD1}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{0A1A2DC4-AFAB-4FE3-8CBE-005283C1E09E}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{B72BA62D-8822-46FD-87A8-B0BA2F2647EC}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{E861D585-655F-412D-B070-7BB0E3255994}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{4B3F9478-6ABA-4528-857C-F586D69DA983}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{5ECFA73D-3CF7-42C2-8940-D17F0FD8F425}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{A7930255-6485-46C8-9CE7-BF17C68B6414}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{232BB321-96ED-4C02-895E-ED5F155D5A62}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{B753AA4B-C888-4275-B855-E8AAB20A495C}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{8A25A828-3A18-42E9-B8AD-452B4386F859}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{4629F549-0176-4392-AF36-2D2B48504027}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{198FBEC1-30E1-4F61-9005-CD2C80A9AFF3}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{6E1654D3-0027-4405-B4AE-FD009AF0FF27}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{2C0B9F64-D655-48F7-A311-90FF8538D955}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{C8B9B18C-EB39-444E-953E-7B2E46208F29}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{FEEB835D-5C7A-4AE0-B2E4-0378F4184764}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{E70C9612-432A-45FF-BDE4-DAC0A973F29E}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{D27477C5-0A42-42CA-B76B-F68B9F40423F}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{7CF7ED17-F262-4FA7-B443-2D8C9F92EAE5}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{4CD89BD9-4D2F-4759-8D12-0589262AD072}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{B5972434-6489-4650-9C7F-8329958A3D85}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{A1C79289-45DA-40A4-B223-D2511D867842}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{02D0A78E-C875-42E9-B152-0717F479A2B1}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{96F5D101-6FCF-4637-AE3B-C78CC3D3EED5}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{EAFE65FC-7F5F-456C-8351-37BC89622394}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{1E1BA64E-ABA0-4275-9F44-937C5B34412B}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{20A11B9E-049C-4EBF-A73E-6012C64E4C7A}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{D86BDC02-D002-4CE5-9ED1-BA2A834D9AEB}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{A38AB372-C01D-49D2-B262-343D99DD20CF}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{F44C619B-1A65-476F-A7FB-7E204EFC2580}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{2240B521-BE61-43DE-9794-012F56F3706D}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{BDA8D27C-1E23-4203-80C0-64CDBEDBE9C5}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{20568C68-7C0E-4BCE-835F-3A06C40ACDCF}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{1C3A7D07-DA32-4545-86CE-73B08BFBFB2E}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{A17D9532-BD63-4935-BBA5-F14F4A8D06E9}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{96FA8A96-6401-47C4-9E3B-7BA4395C5FD6}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{8E969678-C28D-4352-8F02-D5195102C810}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{535B9354-4EAC-478E-B011-5682BB48D31B}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{35A32480-5C94-436D-8478-7B187D2C7EF6}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{81363F03-B2EA-4670-B20F-DA48461F6700}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{C1809D12-8E6F-48A2-9360-B1CF5CB441A1}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{AEDC6637-D2B4-4D9D-BD8F-A890677714CC}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{02A98A25-B406-43D6-86F2-E12F21CF1375}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{08DF2B50-D847-48CA-A049-A247934D18C3}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{08C8D014-3C53-4E2F-B6C1-C2CABC7C7CFB}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{55E3FDE1-1074-4397-A07C-B38AE4BDF372}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{5AD7E914-249C-4BE8-B9FC-91119FC11A17}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{8C5C24D0-B66B-4126-A227-F905083B27F1}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{E50AD0B9-3517-45A3-A760-75C52E505682}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{82AFD727-1258-4D58-96F3-322865221B67}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{A63AC817-5ACE-4791-9F2C-8AC9B8E32927}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{46A581C7-F388-4727-87A5-4E4895CB83D8}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{FFBC174C-BC09-450D-8D8D-711DF81BFCDF}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{29B1B1BB-8D2E-4AE7-BFC8-A60F7E3CA06C}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{55D9FF60-2BBE-49B3-BE0C-12D193A686DA}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{39CA15BB-198B-486A-B4EA-EC25D74EF6FE}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{A77AAFB2-5FAC-4F0D-9BB0-D536552DA1F2}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{AC5D16CB-018F-458D-9999-AEB31925A5E8}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{FD8BFAD3-E0FE-45AE-8989-2D52EBB39CA2}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{9053EC38-CE54-4A8E-B3F3-0A0D6B113AF1}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{C57653B0-94C9-460A-BF24-097197EBF041}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{D5CEFE4E-B463-4EF6-A250-B828540F483B}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{8DDA9F0E-9D56-4913-A5E5-A25DB595ACD0}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{9277D264-5CA5-466F-AFB7-1CEF69EB0B10}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{97C6068B-9345-47B5-8ABA-CFEA9CBA7DDB}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{A271BD7D-0ECC-4C52-9A02-ECE24D475B19}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{B563E64C-F4A9-450C-A2FE-D8734568A338}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{D9520D11-D048-4E26-8601-FED1818F49AE}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{6AE31C8D-B681-4869-92E7-9BD9D5FC6534}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{02B91159-9547-4D1E-BF16-733FC7E2FEF1}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{3CEA53CA-056C-4238-B9D1-036AFEEB9B03}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{312CF7BD-1B30-466F-9523-233B46EA188A}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{B9206442-04DB-4696-B97A-9415865EE58C}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{2C014564-FDE1-4307-A4CC-454CB0EC33AD}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{DD6C773B-13BA-462B-A723-A50304E7BE8F}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{B35D2F9B-8858-462B-86FD-F0C4BECECE53}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{42FF9F95-09A9-4DBE-AEAF-716917310AF0}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{D1D16918-8E45-4F81-A314-42BBA8CB72E0}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{20E8BEB6-084D-47BD-ACF9-88316D3D6249}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{05173036-6DF8-4A60-BE82-6BB89FCD2939}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{E4E3D1E3-60AD-4FB1-98CF-13AB015ADD61}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{2CE71002-4DEB-4345-A0DC-8DA9A68A2CB8}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{0CDEF7D7-C4FD-4223-9674-F892145ECE06}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{FCE42B53-EDD4-4C78-AC9C-5EFC45112CED}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{0D4F41EC-5946-4992-825D-C02693F07319}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{2EF5A4EF-C67B-4070-AD89-BDEB35DE805E}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{FC854539-738C-4AF7-9FE9-B93E89C9030F}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{5B7546D1-4D1F-4197-9F8F-D13C5272F07E}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{F95FB3E4-184C-4569-AD57-879888CD4D08}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{1A98A4B5-6836-4E80-A32C-66110150A764}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{5CA14279-94B2-4E1C-ADD2-E155F861DD2D}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{1A47762B-14A6-4EE6-94B4-75BACB875869}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{53045501-3D7A-481F-8EFB-0BCE2106D66C}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{E3835544-D5C7-495B-97F0-61EC1D3AF5F8}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{DD689E7B-D863-4476-B038-D29B3187D08B}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{F57B6878-45F6-4EA2-A6A0-9CC88942ACCB}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{5F050B7D-CFAA-49D5-8A8F-70394232805B}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{B137CC84-24E4-4843-B7D2-4AF8C28D2A2C}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{451BAB95-15D2-4DBD-B6C7-2CDC09005FC6}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{A2B6B56F-0729-44F1-BEDB-03815F083B39}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{8122D77B-BF96-49C8-88F2-D882ABBAC2BA}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{9B27DB76-D750-4E6F-8E64-08BE31A1961D}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{25444C4E-4B85-4371-9C64-B945ECDE17FD}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{1225F5EF-DE7A-44B0-A123-A7D31D1944C6}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{75888339-1D1B-4089-8E17-A050914CB022}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{2924B7FB-21E1-483F-A9C9-BDDE4B6AE824}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{92C88F17-27F8-4FB0-A3D3-6ED77AB384A9}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{7E23EF24-AC77-48FF-9CC1-805E19DD82A3}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{D6091FA6-ED62-42B3-9DC6-95335B7F3444}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{EF3F4FB8-3111-496E-9126-DB4781F7E01D}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{037725A9-31B3-4FD5-A3C6-948570C49DF4}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{4ECBC16C-6A36-409D-9343-559F5ABEDDFC}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{E9BC47A9-691B-4165-8BC1-9BF8CB338BD3}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{909E2987-1325-45B0-9D0F-0CFCF7E5962B}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{9D6AB645-9098-46CD-A3DF-9B4A48BCABF8}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{7A07803F-4D63-4F4B-A432-C330C0FF83BC}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{D7AD0218-0FAD-4116-BAA2-8C493895ACCE}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{69AB56A3-3DA7-490F-9A0C-DECBB6318559}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{1F1E68F8-5B0B-4AB0-8B28-2748580D5387}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{70F89953-52A1-4200-B4CC-0F03186B157F}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{8EDA6587-EADC-48A8-88E5-EC72B494A8C3}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{1E48F6D6-865B-47DD-A213-C9D31600EE05}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{BBF727B9-AEF2-49FB-825A-5E2FC1CE9A27}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{BECD931F-54BB-4550-9623-5E8B4ECB27AF}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{452CEAEC-D5EC-48DE-BE7C-1BA105514708}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{2A1F2D8A-61C9-4CBC-B9CD-81B845C97B82}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{3E7A1066-8A27-420D-A4AF-8F84B71E98B6}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{1510177C-55D7-4766-B1A0-0006B6440FD6}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{AC7BF020-356C-4BF1-80E0-FD55278113C3}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{C141E5E3-13DA-4DC0-B864-5E20F9CE493A}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{68C055B5-A91C-47C1-B13F-008A9E2B0A9A}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{B78E1959-18B1-4CA4-89A7-10F4331B2E41}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{61401C6B-DEA7-4F37-B21F-05B01C8A70B8}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{B5592966-FC9F-49F3-B192-66F67CACB11E}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{6D0CDE1A-314B-4E15-85A8-75E6E6ECDFD8}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{A002021F-F903-460D-AB06-52D1DB9AAA5B}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{AD360CDA-8D4F-4C2A-AF3C-461C8764221B}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{7B4E2FD8-351E-48DD-9CE2-A4AEE862382E}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{4FDC0FCF-B254-4E87-93B8-67CB06F2A940}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{828ADF2D-8F1F-44F7-B35C-EA0E227B04F5}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{A333BC25-1C86-4A5F-8CAA-63A557AF9CDA}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{E46F5DAA-B224-4DEB-A269-F1BDE4EAF716}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{B9C2BEF9-BB26-4CEB-963F-4D48C5F94694}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{1C42E935-F823-4DF9-BCED-C8D10EDFF935}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{76D541CD-B8E3-4753-BE5B-1DD5E0E683DC}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{1A7830D4-9B46-44CA-B829-99EF73AD45CA}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{4E2C413C-F479-4903-9F4E-B6250F7E37F5}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{B1BE6E1B-CE60-407E-B22B-C1508D44201D}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{98474C52-373D-45C1-A133-398F67206F30}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{698CDABD-A766-4F70-A647-E4F9BBF2628C}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{CDC8C3C7-F8E8-4C7D-84B2-962021671CD0}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{6460CA50-4E41-4BBB-AE73-C435A7371B91}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{A403871C-734C-4F17-B4C0-2E085B6C125B}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{F567E886-7093-4452-9EA2-DD9D8A9FA829}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{F33CCA8E-9ECD-41E5-BAFD-A7DD38C55267}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{C8EAB168-BA87-4AD3-9A3C-0245F7E00B18}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{E366FE1D-FE47-4335-85A6-6B89454AB8AC}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{A6AE7B32-EEE8-4DA4-A60B-50C8A15E9AFF}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{4E755EA2-A329-473A-9CBE-1F5E0257638F}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{D50AE54A-0F5A-4508-8914-F9CA39D7B997}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{350A9E0F-6105-4BFE-B13D-3BE1A4951460}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{2BEFECBF-C371-4947-821A-80676BE1646E}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{30CC8EA8-74E2-4091-B173-D83733910791}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{347383F4-1A42-47B4-8AAE-9F596472040D}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{D35D9349-9868-4DD3-A368-C8B440563AB1}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{DCEF7B2E-C27D-4B93-B628-BED7F3631D79}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{3A46326F-6D52-49D2-AB71-B5691C2C1114}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{CA76D1D2-5A88-471B-B9B4-602E4E8DEC67}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{644FD8E0-D0CC-4968-949E-8B70443D3B1F}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{F7411627-884D-4DFE-A0F5-B845FE7167C4}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{E97FE846-2C95-44A7-A3B3-9FB301BE73B6}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{ED075959-D64D-4DCB-84C9-7A8FBBD63FF5}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{B60BB16F-912D-41B9-A758-F1E48658069F}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{A58D2901-7560-4500-8DBC-9C41E0FB026B}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{9B9FD1A0-4F58-4AD6-B1C1-AEFE515A4E40}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{33BD9A95-3C47-455C-994F-4E113A5AE544}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{0B34FED0-FBB3-4D4A-A5BC-F40849CFAAAA}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{AB74A8FC-0267-4FD3-AC84-D4F04FD3F446}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{72B6DFC1-D550-422A-875B-2E470934BBA9}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{12E0F43D-BD79-41DF-B975-3C129F8A1FCC}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{E271BE95-4B90-4EB1-A0C3-F80822B6A24A}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0A5CA0-E85E-40EC-9531-ACCED5463F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56B4B2-1CEB-4161-A9DD-2974898BA8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8D48EF-795C-4FF4-A02E-D59016238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2A4A85AC-5AEF-4AA8-B09B-630526A38A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5E8984-1E1E-4BEC-96DE-AA177E6A44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09A2C1-EAA5-46A2-B2D3-F39A448FE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5B42D631-272F-468C-AB3A-2D1025469A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FE5EB1-1449-41AD-80A3-EC3DE1FE8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B9C86F-0098-43B8-B046-389BF866A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B609747F-EC57-4741-AD0B-2225186188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88EF6D-954B-4A55-A219-DD2AC27F7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E8BDC2-52DD-4946-943B-DFFB17458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3A38EB53-D7CE-428C-B419-7C679A1770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7D7874-B91D-46F1-A60F-1AEBD3E54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5623C9-04F4-4E00-870B-2881DBC73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A49DFE99-A64B-4B66-BEF9-B151EF1AB6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A2035D-D7FB-49F3-9082-08BC8AEF3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890411-3565-448F-8DF8-FAF8A36B9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EADF12BF-BDC7-4564-BB2E-C090FF3C48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14EBEC-28B7-4FDE-A6B5-0CDEC652D5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FABB8-9745-4BA8-9398-62F28A09C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9C6AA1A9-8A21-400B-98EE-493A4F89CA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172F7A-32DD-4BF9-8A00-15676F7CB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09683B-CF67-401B-B751-A2F21A8FB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7B5D782-962D-47B1-8335-0378E3696D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0E4775-EDEB-40D4-BC8E-9F0EA16B9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B99BFA-146E-45DA-9C61-126E5571A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B058E823-1877-4C7C-8871-13E8960520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D39BDC-865A-49D0-8165-32AB0052D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682641-B716-45A4-99BC-CDE63D2D60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929BF72B-99B4-4C5A-9592-662EC5D1F7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1989C1-B3F8-4F8E-9DE3-799460842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739219-7E59-4162-8A58-71B04071EF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17DFD3D9-88BC-43B4-B9E9-BE0C0203C7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5D152E-4755-4273-91AF-7C5F13856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F0B138-79B4-468C-B163-28E5195958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C75F9D51-48A3-4EB5-BEA7-BC0755BB89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C64A51-1DBA-4A44-B85B-FBDFF1276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851ABD-0DE0-490F-BC7E-DB71A7F9F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904487AD-BC9D-45EB-819F-63B325DA5D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CEFF14-ABD7-4947-9CBF-67E7AA1291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69A9EE-BC16-4B74-BE54-FD0DB97D3E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54FFA43F-FACA-4538-92C3-9F61B2350A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A5D258-A089-4890-9424-DFB2F12639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422E8F-F90D-4544-A162-B6BBBC43B1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A196F0AA-754A-4ED5-A57F-D1D38C60C8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16AEBD-453F-4A9B-8214-81D057FF8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6B12A7-D86B-4B52-B456-C44F748BC7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B5573C15-EE14-4725-9A86-672679CB2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D44E38-84C4-46B6-BE54-853BC2C4C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381C0E-4087-4CC9-ABCD-6AB55EC3C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EC667B82-2A63-45B0-B9B3-94B64AA20F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FF28BE-F9CC-452D-958A-E5C74FAC71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CBE9C4-E735-439F-B5A5-08DB1DA319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D222C19D-685F-42A4-80D5-9E64C5EA28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BFF260-F72B-457C-8E68-568A528D2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831CF-242D-4ACB-B5CE-B6F82E24B1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62467211-5005-4CB7-931E-1D87250A46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1230E0-6C01-434A-824C-40A4772C11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9BD8D6-0997-431F-AA6E-444F08C107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8FC23904-D514-4857-9B76-203BB54858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088FBA-8353-494E-A18C-1EF674B73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5E4DDB-7FBA-49C8-A8E6-A7F1DBFA23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A972F273-DCD9-4934-B7E6-8AA5DBDED9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E985A6-4049-4E39-8065-EA23B1F82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A1F448-BC55-4141-8F01-CF40285AB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56485834-A30B-47D7-B598-3C6F0956FA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008DBF-975D-4F7C-BB23-D1AA39641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5C200-6FC9-4165-AC48-E3FCA9DCC4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70502DA1-C14E-4593-AE54-2549E5CA59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0287C6-D872-4C39-9D89-96B42683A9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E2334B-C563-4107-9BEF-6FB863AF1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B48F5561-B84A-4029-BB55-A634821AFA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C23F4B-8B19-4FBA-A874-575C7038F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121F80-7774-49D9-AAB3-ECC9A64F0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E7675434-C3B8-45EA-8B83-286DB92D53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AFE2B6-E2F2-4E48-8C2C-BA5C72161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C3C94A-F689-4255-8651-4C940CB9BD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E55D5939-22FC-49DA-88F2-7740AFF296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012942-8ECA-4EF3-8C32-D150110C84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DED36C-4E86-44C7-B50F-899CFF325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91106F6B-11D1-4A31-8558-A5335E466D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3F88D7-F1E3-44B7-A3B6-0DD8A15604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13EAA0-D442-440C-B7EA-EF7BB7217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2D7B5D8D-9EBA-4C15-A427-C997785C27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DD3D5F-D57E-461F-ABA2-7EC555122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407F05-8D9A-41CA-A6CD-866B89B8A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9B217B00-8967-476C-AFEB-5D66B17414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376CF9-388C-42B6-BA49-6AEA1AAC2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5A13F2-FC7F-4868-BAA5-A26E3D25C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E9B49A48-1EC4-462A-B20B-0AABC03715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A79ECC-A886-4F73-9A3C-02C0ED5AC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B93D23-EBFE-4396-B76F-459B73C637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DDDE3BFE-D8D7-4E66-AE35-0DBB50278E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1C77DE-85C8-4A15-A360-E57EBB2C1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C67FE0-3854-49E4-89FD-0265257C61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09D7846E-D5B2-40D5-8920-11C100851C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B8C8C3-DD61-4313-8324-8AB60871A7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4C74D9-5DE8-461C-97AC-E537194E2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B9692DA4-CE4E-40C2-A713-69D8A81E2B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F63896-FF8E-4982-95DA-95F70E5EF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B675B3-5EFD-4619-A1C4-307ECE85F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4A775997-14CA-4481-8DDE-07B14F36D8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D5FC82-16A0-499B-862D-F712B742BB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6E73DE-BAF0-423F-87FA-3970FE060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AD97AE39-3040-4300-B312-9EF393BF45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7F8330-1B36-4575-8371-C1DC2637D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7D4EA9-0FB1-4991-853F-6FE5C345E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2DBF5CDF-1331-48D5-B6A9-2965540D29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8521B1-B787-4A13-B007-4F7BF679E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3A5006-66BF-4CAD-99C2-7B5EAFBE2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2071B255-FADE-4AF1-8380-07F40D36B9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FC468C-E249-496C-B512-0F232E451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6E0840-BC25-4BBC-978A-47045F8A9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2E848178-06F7-4830-AB98-34627159F4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E794DF-32B1-487B-8FAD-05B3DB3393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8273D-2B3B-4606-BC11-544384C08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FEA360A0-4F56-4762-8217-347E43D053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70A42A-A778-4069-91ED-C00A4164E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667B1A-72DA-4DF8-8AF4-B6A326056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94E7A09C-7C0D-4D44-93E1-73A5126EDC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B0F870-3A95-4CEF-BD58-69B3C57155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33CA2A-49DA-440D-B9CF-91E662DE2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A877B506-74FE-412E-841C-B83BEB0952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717A71-E836-42E2-845F-8645E4A8C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9ECC0A-0B4F-4313-B1D5-B4CCA0A101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58562E8B-41C5-465D-81F0-A2879C29BF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CFB7F5-373B-49F0-B924-5165252F9C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B835C6-7FD1-4E2C-9EC2-4E2645D572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BF6F833F-E352-4CAC-8AF8-783D440802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5E79DC-1DC9-4F82-BA3A-A8B00E49D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47077-5D28-4487-AD2F-7840D675E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DDA9CE7D-BFD6-48C3-B728-BF439C6911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3BF48F-B25A-4625-A393-ECE511755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FFF53C-0DAA-48A6-9836-BB8859B7C6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E458381A-47E9-4E67-B8C9-0ED346B954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1BC9A6-22E3-46A7-B67F-992710FDA6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5A721C-F08C-4C92-B0D6-DD01BCD14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DF917CC7-48EC-4AE4-A6A2-1B7C35D40E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4A0921-A646-4B44-A68A-501BFAA0F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E1F853-D079-49D2-9A6E-0EAC94815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0E91EFFF-2CCA-4D64-8B28-3E0B90F429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2CBE42-E148-4535-8CA0-54C007446B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5BFC52-3D45-445A-A4B9-6820C6A25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69CE0459-DFB9-4F17-8EC7-D88B862A42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BB95BB-5BAB-44A6-BFB2-1840E7042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F0E420-3C55-465E-B98F-FE9FFCF181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DAFE7811-A54C-4351-8677-97457F376E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7D8F48-0866-4FF4-97A8-6AD9055C7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7E6D95-0E0E-46D0-9ED4-0B90127A6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6152F538-82CF-4DBF-A739-A3AF73342A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D0E1D1-4E3A-4265-A72E-CDABCCF437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DDD524-5DC3-413C-92B1-CB568D60EB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576ECA29-B4F4-4AB5-8D92-F8C772A062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92A013-213A-4E4A-8802-B59CA7ED7C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12B6CB-2F1A-4A04-94D4-0FCAD32CF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6217C13C-7A5B-426D-9231-F8CFAB94CB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66BF5E-5A1B-4444-8C9B-7A98A0542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B2CFCE-4466-4810-8D9E-54D22EA0C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7FB5A012-C528-4883-9E05-BFEA7D69F4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889628-B95C-4185-98D4-A29188C61E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C889BB-DACA-4D83-8CB2-DBC1F830FF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9D50C132-860E-4AC5-A703-35FE4DF241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162FF0-8076-4958-ABE9-A83290BF5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98174F-1EBC-43D0-95D3-2282982FF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C9AADEAC-8B4E-45F0-B3EE-1B4AD43064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28F7E8-7260-4327-9A43-F44CAA0A0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035CB8-81E8-4C14-B2EC-D6723F061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9647BC4B-0B8E-4C73-A0B5-266B6E095C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46B95B-57EC-4758-A8E5-D15C47F59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A82644-4734-4658-B5CE-DD1562E19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6A69BA5F-4F57-4514-8397-AD68225989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E9D667-06FE-422B-A298-6AA4A3A9D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968EA7-CE34-4576-BF18-B3801B8FD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193B1FE1-922C-4F38-BBDB-3E0693473D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DF632C-0B01-48CE-9139-5C3848C0F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397847-D3B2-4D3B-BEBE-0A0063D746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3217E818-96F4-403C-95CF-B2BB3599EB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4BC4ED-7841-4EEF-B782-1317D9F9D9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60645D-D590-4ACC-AD66-B4D2FC35CA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66C2E140-0F5B-46DD-BD93-F6E80FF8A0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96B008-11F6-433A-BE8F-C0117EF0F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9FA3BE-6DA9-41F2-BA27-BE5968E4D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052A77D5-718D-412E-A2AF-34EA9C28C6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01D6F8-0B4D-4187-B923-1D389BF01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5882DF-5851-4D30-97E8-32A37B0D3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84F6DF0D-941B-4374-BA84-E5BE2D18BB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E7A037-77EC-4F92-9055-7D03F95BF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53891-63AC-4EF8-B8AB-EE01D57B4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42DE9AD7-3601-4D9E-9AE2-C6E6103942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33045F-344B-4438-8FD5-11696BAF36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0E660A-C546-4E71-A09F-7567AD91EA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3774F2B9-F768-4092-9A5F-5CA4F8EB12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A9FF97-F959-4C6A-88A2-39A029355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7AC7FB-D1DC-421F-882F-D9F80E107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07AE2283-4FB8-4C37-97C0-2B413A186F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2E30150-F369-419C-90AA-781E139CC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03795A-8FAF-48BA-8397-E315FEAFC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A7338AE8-F865-42DE-A823-D783F40168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BA1F5D-00B8-4262-9AE8-E2F826AF1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D234DE-E0C0-4A95-ABEC-CC6FA754B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902920E4-61BD-4BC1-BB08-C8999C480A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E0042B-C998-440A-A2B0-EDD84EFA2B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7CBE4B-6791-4EF7-B76E-35A0C82ADA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0A1A2DC4-AFAB-4FE3-8CBE-005283C1E0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2BA62D-8822-46FD-87A8-B0BA2F264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61D585-655F-412D-B070-7BB0E32559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4B3F9478-6ABA-4528-857C-F586D69DA9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CFA73D-3CF7-42C2-8940-D17F0FD8F4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930255-6485-46C8-9CE7-BF17C68B64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232BB321-96ED-4C02-895E-ED5F155D5A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53AA4B-C888-4275-B855-E8AAB20A49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25A828-3A18-42E9-B8AD-452B4386F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4629F549-0176-4392-AF36-2D2B485040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8FBEC1-30E1-4F61-9005-CD2C80A9A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1654D3-0027-4405-B4AE-FD009AF0F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2C0B9F64-D655-48F7-A311-90FF8538D9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B9B18C-EB39-444E-953E-7B2E46208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B835D-5C7A-4AE0-B2E4-0378F4184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E70C9612-432A-45FF-BDE4-DAC0A973F2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27477C5-0A42-42CA-B76B-F68B9F404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F7ED17-F262-4FA7-B443-2D8C9F92E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4CD89BD9-4D2F-4759-8D12-0589262AD0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972434-6489-4650-9C7F-8329958A3D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C79289-45DA-40A4-B223-D2511D867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02D0A78E-C875-42E9-B152-0717F479A2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F5D101-6FCF-4637-AE3B-C78CC3D3E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FE65FC-7F5F-456C-8351-37BC896223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1E1BA64E-ABA0-4275-9F44-937C5B3441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A11B9E-049C-4EBF-A73E-6012C64E4C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6BDC02-D002-4CE5-9ED1-BA2A834D9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A38AB372-C01D-49D2-B262-343D99DD20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4C619B-1A65-476F-A7FB-7E204EFC25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40B521-BE61-43DE-9794-012F56F37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BDA8D27C-1E23-4203-80C0-64CDBEDBE9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568C68-7C0E-4BCE-835F-3A06C40ACD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A7D07-DA32-4545-86CE-73B08BFBF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A17D9532-BD63-4935-BBA5-F14F4A8D06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FA8A96-6401-47C4-9E3B-7BA4395C5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969678-C28D-4352-8F02-D5195102C8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535B9354-4EAC-478E-B011-5682BB48D3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A32480-5C94-436D-8478-7B187D2C7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363F03-B2EA-4670-B20F-DA48461F6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C1809D12-8E6F-48A2-9360-B1CF5CB441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DC6637-D2B4-4D9D-BD8F-A890677714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A98A25-B406-43D6-86F2-E12F21CF1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08DF2B50-D847-48CA-A049-A247934D18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C8D014-3C53-4E2F-B6C1-C2CABC7C7C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3FDE1-1074-4397-A07C-B38AE4BDF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5AD7E914-249C-4BE8-B9FC-91119FC11A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5C24D0-B66B-4126-A227-F905083B27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0AD0B9-3517-45A3-A760-75C52E505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82AFD727-1258-4D58-96F3-322865221B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3AC817-5ACE-4791-9F2C-8AC9B8E32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A581C7-F388-4727-87A5-4E4895CB83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FFBC174C-BC09-450D-8D8D-711DF81BFC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B1B1BB-8D2E-4AE7-BFC8-A60F7E3CA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D9FF60-2BBE-49B3-BE0C-12D193A68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39CA15BB-198B-486A-B4EA-EC25D74EF6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7AAFB2-5FAC-4F0D-9BB0-D536552DA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D16CB-018F-458D-9999-AEB31925A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FD8BFAD3-E0FE-45AE-8989-2D52EBB39C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53EC38-CE54-4A8E-B3F3-0A0D6B113A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7653B0-94C9-460A-BF24-097197EBF0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D5CEFE4E-B463-4EF6-A250-B828540F48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DA9F0E-9D56-4913-A5E5-A25DB595A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7D264-5CA5-466F-AFB7-1CEF69EB0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97C6068B-9345-47B5-8ABA-CFEA9CBA7D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71BD7D-0ECC-4C52-9A02-ECE24D475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63E64C-F4A9-450C-A2FE-D8734568A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D9520D11-D048-4E26-8601-FED1818F49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E31C8D-B681-4869-92E7-9BD9D5FC65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91159-9547-4D1E-BF16-733FC7E2F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3CEA53CA-056C-4238-B9D1-036AFEEB9B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2CF7BD-1B30-466F-9523-233B46EA1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206442-04DB-4696-B97A-9415865EE5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2C014564-FDE1-4307-A4CC-454CB0EC33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6C773B-13BA-462B-A723-A50304E7BE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5D2F9B-8858-462B-86FD-F0C4BECECE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42FF9F95-09A9-4DBE-AEAF-716917310A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D16918-8E45-4F81-A314-42BBA8CB72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E8BEB6-084D-47BD-ACF9-88316D3D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05173036-6DF8-4A60-BE82-6BB89FCD29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E3D1E3-60AD-4FB1-98CF-13AB015ADD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E71002-4DEB-4345-A0DC-8DA9A68A2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0CDEF7D7-C4FD-4223-9674-F892145ECE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E42B53-EDD4-4C78-AC9C-5EFC45112C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4F41EC-5946-4992-825D-C02693F07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2EF5A4EF-C67B-4070-AD89-BDEB35DE80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854539-738C-4AF7-9FE9-B93E89C903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7546D1-4D1F-4197-9F8F-D13C5272F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F95FB3E4-184C-4569-AD57-879888CD4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98A4B5-6836-4E80-A32C-66110150A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A14279-94B2-4E1C-ADD2-E155F861D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1A47762B-14A6-4EE6-94B4-75BACB8758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045501-3D7A-481F-8EFB-0BCE2106D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835544-D5C7-495B-97F0-61EC1D3AF5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DD689E7B-D863-4476-B038-D29B3187D0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7B6878-45F6-4EA2-A6A0-9CC88942A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050B7D-CFAA-49D5-8A8F-703942328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B137CC84-24E4-4843-B7D2-4AF8C28D2A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1BAB95-15D2-4DBD-B6C7-2CDC09005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B6B56F-0729-44F1-BEDB-03815F083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8122D77B-BF96-49C8-88F2-D882ABBAC2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27DB76-D750-4E6F-8E64-08BE31A19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444C4E-4B85-4371-9C64-B945ECDE1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1225F5EF-DE7A-44B0-A123-A7D31D1944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5888339-1D1B-4089-8E17-A050914CB0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24B7FB-21E1-483F-A9C9-BDDE4B6AE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92C88F17-27F8-4FB0-A3D3-6ED77AB384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23EF24-AC77-48FF-9CC1-805E19DD8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091FA6-ED62-42B3-9DC6-95335B7F3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EF3F4FB8-3111-496E-9126-DB4781F7E0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7725A9-31B3-4FD5-A3C6-948570C49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BC16C-6A36-409D-9343-559F5ABEDD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E9BC47A9-691B-4165-8BC1-9BF8CB338B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9E2987-1325-45B0-9D0F-0CFCF7E596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6AB645-9098-46CD-A3DF-9B4A48BCA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7A07803F-4D63-4F4B-A432-C330C0FF83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AD0218-0FAD-4116-BAA2-8C493895AC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AB56A3-3DA7-490F-9A0C-DECBB6318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1F1E68F8-5B0B-4AB0-8B28-2748580D53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F89953-52A1-4200-B4CC-0F03186B15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DA6587-EADC-48A8-88E5-EC72B494A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1E48F6D6-865B-47DD-A213-C9D31600EE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F727B9-AEF2-49FB-825A-5E2FC1CE9A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D931F-54BB-4550-9623-5E8B4ECB27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452CEAEC-D5EC-48DE-BE7C-1BA1055147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1F2D8A-61C9-4CBC-B9CD-81B845C97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7A1066-8A27-420D-A4AF-8F84B71E9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1510177C-55D7-4766-B1A0-0006B6440F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7BF020-356C-4BF1-80E0-FD5527811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41E5E3-13DA-4DC0-B864-5E20F9CE49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68C055B5-A91C-47C1-B13F-008A9E2B0A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8E1959-18B1-4CA4-89A7-10F4331B2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401C6B-DEA7-4F37-B21F-05B01C8A7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B5592966-FC9F-49F3-B192-66F67CACB1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D0CDE1A-314B-4E15-85A8-75E6E6ECD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02021F-F903-460D-AB06-52D1DB9AAA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AD360CDA-8D4F-4C2A-AF3C-461C876422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4E2FD8-351E-48DD-9CE2-A4AEE8623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DC0FCF-B254-4E87-93B8-67CB06F2A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828ADF2D-8F1F-44F7-B35C-EA0E227B04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33BC25-1C86-4A5F-8CAA-63A557AF9C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F5DAA-B224-4DEB-A269-F1BDE4EAF7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B9C2BEF9-BB26-4CEB-963F-4D48C5F946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42E935-F823-4DF9-BCED-C8D10EDFF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D541CD-B8E3-4753-BE5B-1DD5E0E683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1A7830D4-9B46-44CA-B829-99EF73AD45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2C413C-F479-4903-9F4E-B6250F7E37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BE6E1B-CE60-407E-B22B-C1508D442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98474C52-373D-45C1-A133-398F67206F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8CDABD-A766-4F70-A647-E4F9BBF26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C8C3C7-F8E8-4C7D-84B2-962021671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6460CA50-4E41-4BBB-AE73-C435A7371B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03871C-734C-4F17-B4C0-2E085B6C1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7E886-7093-4452-9EA2-DD9D8A9FA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F33CCA8E-9ECD-41E5-BAFD-A7DD38C552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EAB168-BA87-4AD3-9A3C-0245F7E00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66FE1D-FE47-4335-85A6-6B89454AB8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A6AE7B32-EEE8-4DA4-A60B-50C8A15E9A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755EA2-A329-473A-9CBE-1F5E025763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0AE54A-0F5A-4508-8914-F9CA39D7B9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350A9E0F-6105-4BFE-B13D-3BE1A49514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EFECBF-C371-4947-821A-80676BE16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CC8EA8-74E2-4091-B173-D83733910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347383F4-1A42-47B4-8AAE-9F59647204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5D9349-9868-4DD3-A368-C8B440563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EF7B2E-C27D-4B93-B628-BED7F3631D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3A46326F-6D52-49D2-AB71-B5691C2C11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76D1D2-5A88-471B-B9B4-602E4E8DE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4FD8E0-D0CC-4968-949E-8B70443D3B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F7411627-884D-4DFE-A0F5-B845FE7167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7FE846-2C95-44A7-A3B3-9FB301BE7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075959-D64D-4DCB-84C9-7A8FBBD63F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B60BB16F-912D-41B9-A758-F1E4865806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8D2901-7560-4500-8DBC-9C41E0FB0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9FD1A0-4F58-4AD6-B1C1-AEFE515A4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33BD9A95-3C47-455C-994F-4E113A5AE5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34FED0-FBB3-4D4A-A5BC-F40849CFA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74A8FC-0267-4FD3-AC84-D4F04FD3F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72B6DFC1-D550-422A-875B-2E470934BB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E0F43D-BD79-41DF-B975-3C129F8A1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71BE95-4B90-4EB1-A0C3-F80822B6A2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328" workbookViewId="0">
      <selection activeCell="I491" sqref="I491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3.7499999999999999E-2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1.0295582292147618</v>
      </c>
      <c r="C42" s="13"/>
      <c r="D42" s="11" t="s">
        <v>54</v>
      </c>
      <c r="E42" s="29">
        <f ca="1">RAND()*0.1+0.95</f>
        <v>0.96106450278092059</v>
      </c>
      <c r="F42" s="13"/>
      <c r="G42" s="11" t="s">
        <v>54</v>
      </c>
      <c r="H42" s="29">
        <f ca="1">RAND()*0.1+0.95</f>
        <v>1.0293249657221668</v>
      </c>
      <c r="I42" s="13"/>
      <c r="J42" s="11" t="s">
        <v>54</v>
      </c>
      <c r="K42" s="29">
        <f ca="1">RAND()*0.1+0.95</f>
        <v>1.0456693905546504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31</v>
      </c>
      <c r="C43" s="13"/>
      <c r="D43" s="11" t="s">
        <v>55</v>
      </c>
      <c r="E43" s="15">
        <f ca="1">ROUND(E35*(1+E40*E41)*(1-E37*E38)*E42*E12,0)</f>
        <v>19</v>
      </c>
      <c r="F43" s="13"/>
      <c r="G43" s="11" t="s">
        <v>55</v>
      </c>
      <c r="H43" s="15">
        <f ca="1">ROUND(H35*(1+H40*H41)*(1-H37*H38)*H42*H12,0)</f>
        <v>21</v>
      </c>
      <c r="I43" s="13"/>
      <c r="J43" s="11" t="s">
        <v>55</v>
      </c>
      <c r="K43" s="15">
        <f ca="1">ROUND(K35*(1+K40*K41)*(1-K37*K38)*K42*K12,0)</f>
        <v>31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52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31</v>
      </c>
      <c r="C46" s="10"/>
      <c r="D46" s="8" t="s">
        <v>74</v>
      </c>
      <c r="E46" s="9">
        <f ca="1">E43</f>
        <v>19</v>
      </c>
      <c r="F46" s="10"/>
      <c r="G46" s="8" t="s">
        <v>75</v>
      </c>
      <c r="H46" s="9">
        <f ca="1">H43</f>
        <v>21</v>
      </c>
      <c r="I46" s="10"/>
      <c r="J46" s="8" t="s">
        <v>76</v>
      </c>
      <c r="K46" s="9">
        <f ca="1">K43</f>
        <v>31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188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0.78333333333333333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0.96994359824382947</v>
      </c>
      <c r="C82" s="13"/>
      <c r="D82" s="11" t="s">
        <v>54</v>
      </c>
      <c r="E82" s="29">
        <f ca="1">RAND()*0.1+0.95</f>
        <v>0.98376305898938565</v>
      </c>
      <c r="F82" s="13"/>
      <c r="G82" s="11" t="s">
        <v>54</v>
      </c>
      <c r="H82" s="29">
        <f ca="1">RAND()*0.1+0.95</f>
        <v>0.99538042922177661</v>
      </c>
      <c r="I82" s="13"/>
      <c r="J82" s="11" t="s">
        <v>54</v>
      </c>
      <c r="K82" s="29">
        <f ca="1">RAND()*0.1+0.95</f>
        <v>1.0472782769996349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29</v>
      </c>
      <c r="C83" s="13"/>
      <c r="D83" s="11" t="s">
        <v>55</v>
      </c>
      <c r="E83" s="15">
        <f ca="1">ROUND(E75*(1+E80*E81)*(1-E77*E78)*E82*E52,0)</f>
        <v>20</v>
      </c>
      <c r="F83" s="13"/>
      <c r="G83" s="11" t="s">
        <v>55</v>
      </c>
      <c r="H83" s="15">
        <f ca="1">ROUND(H75*(1+H80*H81)*(1-H77*H78)*H82*H52,0)</f>
        <v>20</v>
      </c>
      <c r="I83" s="13"/>
      <c r="J83" s="11" t="s">
        <v>55</v>
      </c>
      <c r="K83" s="15">
        <f ca="1">ROUND(K75*(1+K80*K81)*(1-K77*K78)*K82*K52,0)</f>
        <v>31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51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49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29</v>
      </c>
      <c r="C86" s="10"/>
      <c r="D86" s="8" t="s">
        <v>74</v>
      </c>
      <c r="E86" s="9">
        <f ca="1">E83</f>
        <v>20</v>
      </c>
      <c r="F86" s="10"/>
      <c r="G86" s="8" t="s">
        <v>75</v>
      </c>
      <c r="H86" s="9">
        <f ca="1">H83</f>
        <v>20</v>
      </c>
      <c r="I86" s="10"/>
      <c r="J86" s="8" t="s">
        <v>76</v>
      </c>
      <c r="K86" s="9">
        <f ca="1">K83</f>
        <v>31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137</v>
      </c>
      <c r="F87" s="13"/>
      <c r="G87" s="11" t="s">
        <v>65</v>
      </c>
      <c r="H87" s="12">
        <f ca="1">MAX(0,H47-H85*K85)</f>
        <v>141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0.5708333333333333</v>
      </c>
      <c r="F88" s="32"/>
      <c r="G88" s="30" t="s">
        <v>66</v>
      </c>
      <c r="H88" s="31">
        <f ca="1">H87/H59</f>
        <v>0.58750000000000002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1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1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1.0028637882603564</v>
      </c>
      <c r="C122" s="13"/>
      <c r="D122" s="11" t="s">
        <v>54</v>
      </c>
      <c r="E122" s="29">
        <f ca="1">RAND()*0.1+0.95</f>
        <v>1.0049990279689203</v>
      </c>
      <c r="F122" s="13"/>
      <c r="G122" s="11" t="s">
        <v>54</v>
      </c>
      <c r="H122" s="29">
        <f ca="1">RAND()*0.1+0.95</f>
        <v>1.0260349383131986</v>
      </c>
      <c r="I122" s="13"/>
      <c r="J122" s="11" t="s">
        <v>54</v>
      </c>
      <c r="K122" s="29">
        <f ca="1">RAND()*0.1+0.95</f>
        <v>0.99726464324657538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45</v>
      </c>
      <c r="C123" s="13"/>
      <c r="D123" s="11" t="s">
        <v>55</v>
      </c>
      <c r="E123" s="15">
        <f ca="1">ROUND(E115*(1+E120*E121)*(1-E117*E118)*E122*E92,0)</f>
        <v>20</v>
      </c>
      <c r="F123" s="13"/>
      <c r="G123" s="11" t="s">
        <v>55</v>
      </c>
      <c r="H123" s="15">
        <f ca="1">ROUND(H115*(1+H120*H121)*(1-H117*H118)*H122*H92,0)</f>
        <v>21</v>
      </c>
      <c r="I123" s="13"/>
      <c r="J123" s="11" t="s">
        <v>55</v>
      </c>
      <c r="K123" s="15">
        <f ca="1">ROUND(K115*(1+K120*K121)*(1-K117*K118)*K122*K92,0)</f>
        <v>20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41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65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45</v>
      </c>
      <c r="C126" s="10"/>
      <c r="D126" s="8" t="s">
        <v>74</v>
      </c>
      <c r="E126" s="9">
        <f ca="1">E123</f>
        <v>20</v>
      </c>
      <c r="F126" s="10"/>
      <c r="G126" s="8" t="s">
        <v>75</v>
      </c>
      <c r="H126" s="9">
        <f ca="1">H123</f>
        <v>21</v>
      </c>
      <c r="I126" s="10"/>
      <c r="J126" s="8" t="s">
        <v>76</v>
      </c>
      <c r="K126" s="9">
        <f ca="1">K123</f>
        <v>20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96</v>
      </c>
      <c r="F127" s="13"/>
      <c r="G127" s="11" t="s">
        <v>65</v>
      </c>
      <c r="H127" s="12">
        <f ca="1">MAX(0,H87-H125*K125)</f>
        <v>76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0.4</v>
      </c>
      <c r="F128" s="32"/>
      <c r="G128" s="30" t="s">
        <v>66</v>
      </c>
      <c r="H128" s="31">
        <f ca="1">H127/H99</f>
        <v>0.31666666666666665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0.95853279794263868</v>
      </c>
      <c r="C162" s="13"/>
      <c r="D162" s="11" t="s">
        <v>54</v>
      </c>
      <c r="E162" s="29">
        <f ca="1">RAND()*0.1+0.95</f>
        <v>1.0479579282032325</v>
      </c>
      <c r="F162" s="13"/>
      <c r="G162" s="11" t="s">
        <v>54</v>
      </c>
      <c r="H162" s="29">
        <f ca="1">RAND()*0.1+0.95</f>
        <v>1.0497739219685394</v>
      </c>
      <c r="I162" s="13"/>
      <c r="J162" s="11" t="s">
        <v>54</v>
      </c>
      <c r="K162" s="29">
        <f ca="1">RAND()*0.1+0.95</f>
        <v>0.97705199933584996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29</v>
      </c>
      <c r="C163" s="13"/>
      <c r="D163" s="11" t="s">
        <v>55</v>
      </c>
      <c r="E163" s="15">
        <f ca="1">ROUND(E155*(1+E160*E161)*(1-E157*E158)*E162*E132,0)</f>
        <v>21</v>
      </c>
      <c r="F163" s="13"/>
      <c r="G163" s="11" t="s">
        <v>55</v>
      </c>
      <c r="H163" s="15">
        <f ca="1">ROUND(H155*(1+H160*H161)*(1-H157*H158)*H162*H132,0)</f>
        <v>21</v>
      </c>
      <c r="I163" s="13"/>
      <c r="J163" s="11" t="s">
        <v>55</v>
      </c>
      <c r="K163" s="15">
        <f ca="1">ROUND(K155*(1+K160*K161)*(1-K157*K158)*K162*K132,0)</f>
        <v>29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50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50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29</v>
      </c>
      <c r="C166" s="10"/>
      <c r="D166" s="8" t="s">
        <v>74</v>
      </c>
      <c r="E166" s="9">
        <f ca="1">E163</f>
        <v>21</v>
      </c>
      <c r="F166" s="10"/>
      <c r="G166" s="8" t="s">
        <v>75</v>
      </c>
      <c r="H166" s="9">
        <f ca="1">H163</f>
        <v>21</v>
      </c>
      <c r="I166" s="10"/>
      <c r="J166" s="8" t="s">
        <v>76</v>
      </c>
      <c r="K166" s="9">
        <f ca="1">K163</f>
        <v>29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46</v>
      </c>
      <c r="F167" s="13"/>
      <c r="G167" s="11" t="s">
        <v>65</v>
      </c>
      <c r="H167" s="12">
        <f ca="1">MAX(0,H127-H165*K165)</f>
        <v>26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0.19166666666666668</v>
      </c>
      <c r="F168" s="32"/>
      <c r="G168" s="30" t="s">
        <v>66</v>
      </c>
      <c r="H168" s="31">
        <f ca="1">H167/H139</f>
        <v>0.10833333333333334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0.96388576117434888</v>
      </c>
      <c r="C202" s="13"/>
      <c r="D202" s="11" t="s">
        <v>54</v>
      </c>
      <c r="E202" s="29">
        <f ca="1">RAND()*0.1+0.95</f>
        <v>1.0258904667882078</v>
      </c>
      <c r="F202" s="13"/>
      <c r="G202" s="11" t="s">
        <v>54</v>
      </c>
      <c r="H202" s="29">
        <f ca="1">RAND()*0.1+0.95</f>
        <v>0.9675311298013145</v>
      </c>
      <c r="I202" s="13"/>
      <c r="J202" s="11" t="s">
        <v>54</v>
      </c>
      <c r="K202" s="29">
        <f ca="1">RAND()*0.1+0.95</f>
        <v>0.97486294192227652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29</v>
      </c>
      <c r="C203" s="13"/>
      <c r="D203" s="11" t="s">
        <v>55</v>
      </c>
      <c r="E203" s="15">
        <f ca="1">ROUND(E195*(1+E200*E201)*(1-E197*E198)*E202*E172,0)</f>
        <v>21</v>
      </c>
      <c r="F203" s="13"/>
      <c r="G203" s="11" t="s">
        <v>55</v>
      </c>
      <c r="H203" s="15">
        <f ca="1">ROUND(H195*(1+H200*H201)*(1-H197*H198)*H202*H172,0)</f>
        <v>19</v>
      </c>
      <c r="I203" s="13"/>
      <c r="J203" s="11" t="s">
        <v>55</v>
      </c>
      <c r="K203" s="15">
        <f ca="1">ROUND(K195*(1+K200*K201)*(1-K197*K198)*K202*K172,0)</f>
        <v>29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48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50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29</v>
      </c>
      <c r="C206" s="10"/>
      <c r="D206" s="8" t="s">
        <v>74</v>
      </c>
      <c r="E206" s="9">
        <f ca="1">E203</f>
        <v>21</v>
      </c>
      <c r="F206" s="10"/>
      <c r="G206" s="8" t="s">
        <v>75</v>
      </c>
      <c r="H206" s="9">
        <f ca="1">H203</f>
        <v>19</v>
      </c>
      <c r="I206" s="10"/>
      <c r="J206" s="8" t="s">
        <v>76</v>
      </c>
      <c r="K206" s="9">
        <f ca="1">K203</f>
        <v>29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0.98223891159900356</v>
      </c>
      <c r="C242" s="13"/>
      <c r="D242" s="11" t="s">
        <v>54</v>
      </c>
      <c r="E242" s="29">
        <f ca="1">RAND()*0.1+0.95</f>
        <v>1.0212296666342171</v>
      </c>
      <c r="F242" s="13"/>
      <c r="G242" s="11" t="s">
        <v>54</v>
      </c>
      <c r="H242" s="29">
        <f ca="1">RAND()*0.1+0.95</f>
        <v>0.97319468945421173</v>
      </c>
      <c r="I242" s="13"/>
      <c r="J242" s="11" t="s">
        <v>54</v>
      </c>
      <c r="K242" s="29">
        <f ca="1">RAND()*0.1+0.95</f>
        <v>0.96216673388039864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29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29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29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29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29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29</v>
      </c>
      <c r="L246" s="10"/>
    </row>
    <row r="247" spans="1:12" outlineLevel="1" x14ac:dyDescent="0.15">
      <c r="A247" s="11" t="s">
        <v>62</v>
      </c>
      <c r="B247" s="12">
        <f ca="1">MAX(B207-(1-E245)*B245,0)</f>
        <v>131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131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0.81874999999999998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0.81874999999999998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1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1.0065116443885684</v>
      </c>
      <c r="C282" s="13"/>
      <c r="D282" s="11" t="s">
        <v>54</v>
      </c>
      <c r="E282" s="29">
        <f ca="1">RAND()*0.1+0.95</f>
        <v>0.95384152000647715</v>
      </c>
      <c r="F282" s="13"/>
      <c r="G282" s="11" t="s">
        <v>54</v>
      </c>
      <c r="H282" s="29">
        <f ca="1">RAND()*0.1+0.95</f>
        <v>1.013151503637695</v>
      </c>
      <c r="I282" s="13"/>
      <c r="J282" s="11" t="s">
        <v>54</v>
      </c>
      <c r="K282" s="29">
        <f ca="1">RAND()*0.1+0.95</f>
        <v>1.0367102634747885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30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47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47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30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30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47</v>
      </c>
      <c r="L286" s="10"/>
    </row>
    <row r="287" spans="1:12" outlineLevel="1" x14ac:dyDescent="0.15">
      <c r="A287" s="11" t="s">
        <v>62</v>
      </c>
      <c r="B287" s="12">
        <f ca="1">MAX(B247-(1-E285)*B285,0)</f>
        <v>84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101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0.52500000000000002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0.63124999999999998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0.98571624651954615</v>
      </c>
      <c r="C322" s="13"/>
      <c r="D322" s="11" t="s">
        <v>54</v>
      </c>
      <c r="E322" s="29">
        <f ca="1">RAND()*0.1+0.95</f>
        <v>1.039653100027035</v>
      </c>
      <c r="F322" s="13"/>
      <c r="G322" s="11" t="s">
        <v>54</v>
      </c>
      <c r="H322" s="29">
        <f ca="1">RAND()*0.1+0.95</f>
        <v>0.98044242319325781</v>
      </c>
      <c r="I322" s="13"/>
      <c r="J322" s="11" t="s">
        <v>54</v>
      </c>
      <c r="K322" s="29">
        <f ca="1">RAND()*0.1+0.95</f>
        <v>1.0062823105942622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30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30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30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30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30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30</v>
      </c>
      <c r="L326" s="10"/>
    </row>
    <row r="327" spans="1:12" outlineLevel="1" x14ac:dyDescent="0.15">
      <c r="A327" s="11" t="s">
        <v>62</v>
      </c>
      <c r="B327" s="12">
        <f ca="1">MAX(B287-(1-E325)*B325,0)</f>
        <v>54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71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0.33750000000000002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0.44374999999999998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1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0.9674382092934406</v>
      </c>
      <c r="C362" s="13"/>
      <c r="D362" s="11" t="s">
        <v>54</v>
      </c>
      <c r="E362" s="29">
        <f ca="1">RAND()*0.1+0.95</f>
        <v>0.97792252054490225</v>
      </c>
      <c r="F362" s="13"/>
      <c r="G362" s="11" t="s">
        <v>54</v>
      </c>
      <c r="H362" s="29">
        <f ca="1">RAND()*0.1+0.95</f>
        <v>0.99601102562438526</v>
      </c>
      <c r="I362" s="13"/>
      <c r="J362" s="11" t="s">
        <v>54</v>
      </c>
      <c r="K362" s="29">
        <f ca="1">RAND()*0.1+0.95</f>
        <v>0.9625620135664319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44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29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29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44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44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29</v>
      </c>
      <c r="L366" s="10"/>
    </row>
    <row r="367" spans="1:12" outlineLevel="1" x14ac:dyDescent="0.15">
      <c r="A367" s="11" t="s">
        <v>62</v>
      </c>
      <c r="B367" s="12">
        <f ca="1">MAX(B327-(1-E365)*B365,0)</f>
        <v>25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27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0.15625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0.16875000000000001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1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1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1.0356564615251607</v>
      </c>
      <c r="C402" s="13"/>
      <c r="D402" s="11" t="s">
        <v>54</v>
      </c>
      <c r="E402" s="29">
        <f ca="1">RAND()*0.1+0.95</f>
        <v>0.96217507360393961</v>
      </c>
      <c r="F402" s="13"/>
      <c r="G402" s="11" t="s">
        <v>54</v>
      </c>
      <c r="H402" s="29">
        <f ca="1">RAND()*0.1+0.95</f>
        <v>1.0301465646720018</v>
      </c>
      <c r="I402" s="13"/>
      <c r="J402" s="11" t="s">
        <v>54</v>
      </c>
      <c r="K402" s="29">
        <f ca="1">RAND()*0.1+0.95</f>
        <v>1.0466790383892102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21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47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47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21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21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47</v>
      </c>
      <c r="L406" s="10"/>
    </row>
    <row r="407" spans="1:12" outlineLevel="1" x14ac:dyDescent="0.15">
      <c r="A407" s="11" t="s">
        <v>62</v>
      </c>
      <c r="B407" s="12">
        <f ca="1">MAX(B367-(1-E405)*B405,0)</f>
        <v>0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6</v>
      </c>
      <c r="L407" s="13"/>
    </row>
    <row r="408" spans="1:12" ht="14.25" outlineLevel="1" thickBot="1" x14ac:dyDescent="0.2">
      <c r="A408" s="30" t="s">
        <v>63</v>
      </c>
      <c r="B408" s="31">
        <f ca="1">B407/B379</f>
        <v>0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3.7499999999999999E-2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0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1.0114726742784719</v>
      </c>
      <c r="C442" s="13"/>
      <c r="D442" s="11" t="s">
        <v>54</v>
      </c>
      <c r="E442" s="29">
        <f ca="1">RAND()*0.1+0.95</f>
        <v>0.96084121300643144</v>
      </c>
      <c r="F442" s="13"/>
      <c r="G442" s="11" t="s">
        <v>54</v>
      </c>
      <c r="H442" s="29">
        <f ca="1">RAND()*0.1+0.95</f>
        <v>0.97077637728921529</v>
      </c>
      <c r="I442" s="13"/>
      <c r="J442" s="11" t="s">
        <v>54</v>
      </c>
      <c r="K442" s="29">
        <f ca="1">RAND()*0.1+0.95</f>
        <v>0.95676112652547474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0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29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29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0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0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29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6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3.7499999999999999E-2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1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1.0239593546849604</v>
      </c>
      <c r="C482" s="13"/>
      <c r="D482" s="11" t="s">
        <v>54</v>
      </c>
      <c r="E482" s="29">
        <f ca="1">RAND()*0.1+0.95</f>
        <v>1.0067335347336517</v>
      </c>
      <c r="F482" s="13"/>
      <c r="G482" s="11" t="s">
        <v>54</v>
      </c>
      <c r="H482" s="29">
        <f ca="1">RAND()*0.1+0.95</f>
        <v>0.96492044431004997</v>
      </c>
      <c r="I482" s="13"/>
      <c r="J482" s="11" t="s">
        <v>54</v>
      </c>
      <c r="K482" s="29">
        <f ca="1">RAND()*0.1+0.95</f>
        <v>0.96710298685744611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29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29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29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6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3.7499999999999999E-2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1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1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0.97779092664840617</v>
      </c>
      <c r="C522" s="13"/>
      <c r="D522" s="11" t="s">
        <v>54</v>
      </c>
      <c r="E522" s="29">
        <f ca="1">RAND()*0.1+0.95</f>
        <v>1.0064195888007215</v>
      </c>
      <c r="F522" s="13"/>
      <c r="G522" s="11" t="s">
        <v>54</v>
      </c>
      <c r="H522" s="29">
        <f ca="1">RAND()*0.1+0.95</f>
        <v>0.97128752212200486</v>
      </c>
      <c r="I522" s="13"/>
      <c r="J522" s="11" t="s">
        <v>54</v>
      </c>
      <c r="K522" s="29">
        <f ca="1">RAND()*0.1+0.95</f>
        <v>1.0166820749387613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20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20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20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6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3.7499999999999999E-2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1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1.0299335105419898</v>
      </c>
      <c r="C562" s="13"/>
      <c r="D562" s="11" t="s">
        <v>54</v>
      </c>
      <c r="E562" s="29">
        <f ca="1">RAND()*0.1+0.95</f>
        <v>0.9964292046626293</v>
      </c>
      <c r="F562" s="13"/>
      <c r="G562" s="11" t="s">
        <v>54</v>
      </c>
      <c r="H562" s="29">
        <f ca="1">RAND()*0.1+0.95</f>
        <v>1.009813071649746</v>
      </c>
      <c r="I562" s="13"/>
      <c r="J562" s="11" t="s">
        <v>54</v>
      </c>
      <c r="K562" s="29">
        <f ca="1">RAND()*0.1+0.95</f>
        <v>0.97520301322041758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29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29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29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6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3.7499999999999999E-2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1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1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1.0300075870606809</v>
      </c>
      <c r="C602" s="13"/>
      <c r="D602" s="11" t="s">
        <v>54</v>
      </c>
      <c r="E602" s="29">
        <f ca="1">RAND()*0.1+0.95</f>
        <v>0.99039158696329888</v>
      </c>
      <c r="F602" s="13"/>
      <c r="G602" s="11" t="s">
        <v>54</v>
      </c>
      <c r="H602" s="29">
        <f ca="1">RAND()*0.1+0.95</f>
        <v>0.99247721589017479</v>
      </c>
      <c r="I602" s="13"/>
      <c r="J602" s="11" t="s">
        <v>54</v>
      </c>
      <c r="K602" s="29">
        <f ca="1">RAND()*0.1+0.95</f>
        <v>0.9989311442303449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30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30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30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6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3.7499999999999999E-2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1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1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1.0318821253421637</v>
      </c>
      <c r="C642" s="13"/>
      <c r="D642" s="11" t="s">
        <v>54</v>
      </c>
      <c r="E642" s="29">
        <f ca="1">RAND()*0.1+0.95</f>
        <v>1.0268225693304336</v>
      </c>
      <c r="F642" s="13"/>
      <c r="G642" s="11" t="s">
        <v>54</v>
      </c>
      <c r="H642" s="29">
        <f ca="1">RAND()*0.1+0.95</f>
        <v>0.97645740871459319</v>
      </c>
      <c r="I642" s="13"/>
      <c r="J642" s="11" t="s">
        <v>54</v>
      </c>
      <c r="K642" s="29">
        <f ca="1">RAND()*0.1+0.95</f>
        <v>1.0191940623850175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46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46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46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6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3.7499999999999999E-2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1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1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1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1.044247860330598</v>
      </c>
      <c r="C682" s="13"/>
      <c r="D682" s="11" t="s">
        <v>54</v>
      </c>
      <c r="E682" s="29">
        <f ca="1">RAND()*0.1+0.95</f>
        <v>0.95895758381814</v>
      </c>
      <c r="F682" s="13"/>
      <c r="G682" s="11" t="s">
        <v>54</v>
      </c>
      <c r="H682" s="29">
        <f ca="1">RAND()*0.1+0.95</f>
        <v>1.0009884944804806</v>
      </c>
      <c r="I682" s="13"/>
      <c r="J682" s="11" t="s">
        <v>54</v>
      </c>
      <c r="K682" s="29">
        <f ca="1">RAND()*0.1+0.95</f>
        <v>1.0078096476384273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45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45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45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6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3.7499999999999999E-2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1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1.0287993156144033</v>
      </c>
      <c r="C722" s="13"/>
      <c r="D722" s="11" t="s">
        <v>54</v>
      </c>
      <c r="E722" s="29">
        <f ca="1">RAND()*0.1+0.95</f>
        <v>1.0057631247139771</v>
      </c>
      <c r="F722" s="13"/>
      <c r="G722" s="11" t="s">
        <v>54</v>
      </c>
      <c r="H722" s="29">
        <f ca="1">RAND()*0.1+0.95</f>
        <v>0.98176949255099999</v>
      </c>
      <c r="I722" s="13"/>
      <c r="J722" s="11" t="s">
        <v>54</v>
      </c>
      <c r="K722" s="29">
        <f ca="1">RAND()*0.1+0.95</f>
        <v>0.95942480243611961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29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29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29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6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3.7499999999999999E-2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1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0.97798297674254075</v>
      </c>
      <c r="C762" s="13"/>
      <c r="D762" s="11" t="s">
        <v>54</v>
      </c>
      <c r="E762" s="29">
        <f ca="1">RAND()*0.1+0.95</f>
        <v>0.97338968449321639</v>
      </c>
      <c r="F762" s="13"/>
      <c r="G762" s="11" t="s">
        <v>54</v>
      </c>
      <c r="H762" s="29">
        <f ca="1">RAND()*0.1+0.95</f>
        <v>0.99990681633143241</v>
      </c>
      <c r="I762" s="13"/>
      <c r="J762" s="11" t="s">
        <v>54</v>
      </c>
      <c r="K762" s="29">
        <f ca="1">RAND()*0.1+0.95</f>
        <v>1.0324744923676714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31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31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31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6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3.7499999999999999E-2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1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0.96075521070950454</v>
      </c>
      <c r="C802" s="13"/>
      <c r="D802" s="11" t="s">
        <v>54</v>
      </c>
      <c r="E802" s="29">
        <f ca="1">RAND()*0.1+0.95</f>
        <v>1.0159105528938719</v>
      </c>
      <c r="F802" s="13"/>
      <c r="G802" s="11" t="s">
        <v>54</v>
      </c>
      <c r="H802" s="29">
        <f ca="1">RAND()*0.1+0.95</f>
        <v>0.9897268062589869</v>
      </c>
      <c r="I802" s="13"/>
      <c r="J802" s="11" t="s">
        <v>54</v>
      </c>
      <c r="K802" s="29">
        <f ca="1">RAND()*0.1+0.95</f>
        <v>0.95029974194553568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29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29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29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6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3.7499999999999999E-2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1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1.02871893575519</v>
      </c>
      <c r="C842" s="13"/>
      <c r="D842" s="11" t="s">
        <v>54</v>
      </c>
      <c r="E842" s="29">
        <f ca="1">RAND()*0.1+0.95</f>
        <v>0.95901430251353248</v>
      </c>
      <c r="F842" s="13"/>
      <c r="G842" s="11" t="s">
        <v>54</v>
      </c>
      <c r="H842" s="29">
        <f ca="1">RAND()*0.1+0.95</f>
        <v>0.9514966792403442</v>
      </c>
      <c r="I842" s="13"/>
      <c r="J842" s="11" t="s">
        <v>54</v>
      </c>
      <c r="K842" s="29">
        <f ca="1">RAND()*0.1+0.95</f>
        <v>1.0280740949231835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31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31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31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6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3.7499999999999999E-2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1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0.95807135700223101</v>
      </c>
      <c r="C882" s="13"/>
      <c r="D882" s="11" t="s">
        <v>54</v>
      </c>
      <c r="E882" s="29">
        <f ca="1">RAND()*0.1+0.95</f>
        <v>1.0478407767041999</v>
      </c>
      <c r="F882" s="13"/>
      <c r="G882" s="11" t="s">
        <v>54</v>
      </c>
      <c r="H882" s="29">
        <f ca="1">RAND()*0.1+0.95</f>
        <v>0.97344910010552832</v>
      </c>
      <c r="I882" s="13"/>
      <c r="J882" s="11" t="s">
        <v>54</v>
      </c>
      <c r="K882" s="29">
        <f ca="1">RAND()*0.1+0.95</f>
        <v>1.0081631529798871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30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30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30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6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3.7499999999999999E-2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1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1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0.98167591578446745</v>
      </c>
      <c r="C922" s="13"/>
      <c r="D922" s="11" t="s">
        <v>54</v>
      </c>
      <c r="E922" s="29">
        <f ca="1">RAND()*0.1+0.95</f>
        <v>1.0331403430755148</v>
      </c>
      <c r="F922" s="13"/>
      <c r="G922" s="11" t="s">
        <v>54</v>
      </c>
      <c r="H922" s="29">
        <f ca="1">RAND()*0.1+0.95</f>
        <v>1.0270152269686812</v>
      </c>
      <c r="I922" s="13"/>
      <c r="J922" s="11" t="s">
        <v>54</v>
      </c>
      <c r="K922" s="29">
        <f ca="1">RAND()*0.1+0.95</f>
        <v>0.9531117314201365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29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29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29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6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3.7499999999999999E-2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1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0.97451896006299699</v>
      </c>
      <c r="C962" s="13"/>
      <c r="D962" s="11" t="s">
        <v>54</v>
      </c>
      <c r="E962" s="29">
        <f ca="1">RAND()*0.1+0.95</f>
        <v>1.043166252910944</v>
      </c>
      <c r="F962" s="13"/>
      <c r="G962" s="11" t="s">
        <v>54</v>
      </c>
      <c r="H962" s="29">
        <f ca="1">RAND()*0.1+0.95</f>
        <v>1.0413792569818965</v>
      </c>
      <c r="I962" s="13"/>
      <c r="J962" s="11" t="s">
        <v>54</v>
      </c>
      <c r="K962" s="29">
        <f ca="1">RAND()*0.1+0.95</f>
        <v>0.97714080881081022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29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29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29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6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3.7499999999999999E-2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1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0.97973077814245058</v>
      </c>
      <c r="C1002" s="13"/>
      <c r="D1002" s="11" t="s">
        <v>54</v>
      </c>
      <c r="E1002" s="29">
        <f ca="1">RAND()*0.1+0.95</f>
        <v>1.032550611815344</v>
      </c>
      <c r="F1002" s="13"/>
      <c r="G1002" s="11" t="s">
        <v>54</v>
      </c>
      <c r="H1002" s="29">
        <f ca="1">RAND()*0.1+0.95</f>
        <v>0.98535328269496314</v>
      </c>
      <c r="I1002" s="13"/>
      <c r="J1002" s="11" t="s">
        <v>54</v>
      </c>
      <c r="K1002" s="29">
        <f ca="1">RAND()*0.1+0.95</f>
        <v>0.97037721115143261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29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29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29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6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3.7499999999999999E-2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1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1.0492226914424692</v>
      </c>
      <c r="C1042" s="13"/>
      <c r="D1042" s="11" t="s">
        <v>54</v>
      </c>
      <c r="E1042" s="29">
        <f ca="1">RAND()*0.1+0.95</f>
        <v>0.95697529299380368</v>
      </c>
      <c r="F1042" s="13"/>
      <c r="G1042" s="11" t="s">
        <v>54</v>
      </c>
      <c r="H1042" s="29">
        <f ca="1">RAND()*0.1+0.95</f>
        <v>1.0286884358189849</v>
      </c>
      <c r="I1042" s="13"/>
      <c r="J1042" s="11" t="s">
        <v>54</v>
      </c>
      <c r="K1042" s="29">
        <f ca="1">RAND()*0.1+0.95</f>
        <v>1.0307486088114228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31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31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31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6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3.7499999999999999E-2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1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0.98262493318722532</v>
      </c>
      <c r="C1082" s="13"/>
      <c r="D1082" s="11" t="s">
        <v>54</v>
      </c>
      <c r="E1082" s="29">
        <f ca="1">RAND()*0.1+0.95</f>
        <v>1.0310717396635714</v>
      </c>
      <c r="F1082" s="13"/>
      <c r="G1082" s="11" t="s">
        <v>54</v>
      </c>
      <c r="H1082" s="29">
        <f ca="1">RAND()*0.1+0.95</f>
        <v>0.98166579135879273</v>
      </c>
      <c r="I1082" s="13"/>
      <c r="J1082" s="11" t="s">
        <v>54</v>
      </c>
      <c r="K1082" s="29">
        <f ca="1">RAND()*0.1+0.95</f>
        <v>0.9511087694645779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29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29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29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6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3.7499999999999999E-2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1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1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0.98023258774386357</v>
      </c>
      <c r="C1122" s="13"/>
      <c r="D1122" s="11" t="s">
        <v>54</v>
      </c>
      <c r="E1122" s="29">
        <f ca="1">RAND()*0.1+0.95</f>
        <v>0.98094967396108745</v>
      </c>
      <c r="F1122" s="13"/>
      <c r="G1122" s="11" t="s">
        <v>54</v>
      </c>
      <c r="H1122" s="29">
        <f ca="1">RAND()*0.1+0.95</f>
        <v>0.96623928476020238</v>
      </c>
      <c r="I1122" s="13"/>
      <c r="J1122" s="11" t="s">
        <v>54</v>
      </c>
      <c r="K1122" s="29">
        <f ca="1">RAND()*0.1+0.95</f>
        <v>1.0095290276987672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30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30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30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6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3.7499999999999999E-2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1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1</v>
      </c>
      <c r="F1160" s="28"/>
      <c r="G1160" s="26" t="s">
        <v>23</v>
      </c>
      <c r="H1160" s="27">
        <f ca="1">IF(RAND()&lt;H1159,1,0)</f>
        <v>1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0.95186617004068852</v>
      </c>
      <c r="C1162" s="13"/>
      <c r="D1162" s="11" t="s">
        <v>54</v>
      </c>
      <c r="E1162" s="29">
        <f ca="1">RAND()*0.1+0.95</f>
        <v>1.0093380283849023</v>
      </c>
      <c r="F1162" s="13"/>
      <c r="G1162" s="11" t="s">
        <v>54</v>
      </c>
      <c r="H1162" s="29">
        <f ca="1">RAND()*0.1+0.95</f>
        <v>1.0184548255617512</v>
      </c>
      <c r="I1162" s="13"/>
      <c r="J1162" s="11" t="s">
        <v>54</v>
      </c>
      <c r="K1162" s="29">
        <f ca="1">RAND()*0.1+0.95</f>
        <v>1.0328244751336699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31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31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31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6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3.7499999999999999E-2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1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1.026521515142178</v>
      </c>
      <c r="C1202" s="13"/>
      <c r="D1202" s="11" t="s">
        <v>54</v>
      </c>
      <c r="E1202" s="29">
        <f ca="1">RAND()*0.1+0.95</f>
        <v>0.99800819579542976</v>
      </c>
      <c r="F1202" s="13"/>
      <c r="G1202" s="11" t="s">
        <v>54</v>
      </c>
      <c r="H1202" s="29">
        <f ca="1">RAND()*0.1+0.95</f>
        <v>0.97666460261261767</v>
      </c>
      <c r="I1202" s="13"/>
      <c r="J1202" s="11" t="s">
        <v>54</v>
      </c>
      <c r="K1202" s="29">
        <f ca="1">RAND()*0.1+0.95</f>
        <v>1.0089780900290601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30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30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30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6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3.7499999999999999E-2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{6CA209AF-03BD-452D-8335-CDF1626048B3}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{C04D6C3B-0901-4951-BEAE-1DA5111B6C29}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{FE914999-3D09-4FBF-A653-137D4F7D98B3}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{2DE4701D-3A55-4125-8D5E-AFECFE315AEF}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{7657C189-CFF5-49ED-9D21-063374F0E54F}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{E77E048C-01AD-4CA3-B81B-E41A0CAF8871}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{3AEB18FF-DC15-4426-B0F6-17DDE45170F9}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{BE5F4229-FFA9-4153-B3AC-4E8D57387269}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{C9D6E250-5E3F-44D7-BBF9-E88811204103}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{116D3535-6696-41F5-A6CC-A9F5DC88F0DD}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{7CD81ABC-C52B-4776-B652-7ED662408D4F}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{E9D16E6B-8D9D-4563-9DFA-0D674E926C4F}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{DDCC3527-6C1C-4EA3-BEAB-8AF1D1419330}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{9DDB512B-47EC-4325-8229-F722711794B9}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{7B71733B-6F54-4212-962B-E40E855078CF}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{AA822842-96CC-45F8-A6F6-B592F3364A93}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{50866D7E-388C-44BF-836C-898EFF9BF4C2}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{EC920D50-0BCF-4EEA-AA94-C28D90CE5CB9}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{EDEDBF8C-120C-41D6-8DCB-60C74DE10A72}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{B85A51DC-745F-4C5B-857B-E5868FD4713E}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{400FD9AE-35E9-40C2-850C-02E1035E8FA2}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{B1776902-10D1-437A-A9EB-B9576C88D503}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{207C78F8-DCF5-4754-A7C7-842251D7180C}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{74187BE9-DE0A-4627-865C-01585D5F8DE6}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{91B6C2CB-2A1E-4F88-9DE7-5E27D8777157}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{F6903668-BC7C-4BF5-B595-27EB7D0860FC}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{7A801527-9936-4168-95D3-5C4CD512D31D}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{C126493E-F364-4D57-B7B5-E2095C4DAF6D}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{12BEC48C-C5D5-4CE3-92F3-474F961F0DDB}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{0B005760-3DBE-4CA5-A8DE-9BB87D3140A2}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{7217053F-34CF-4477-9C40-CE5E6A335AAE}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{039A28D3-95BF-4EB9-9D47-03CC85877C26}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{C0742C40-9DC4-4688-9A49-E788A4F00E62}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{F329A9E8-E8FD-435C-9A17-CC07634504FB}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{CE093E1C-5DDB-4EF7-963E-4EADE79D61AB}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{6525C606-28C4-4AD0-BA84-7B899AF8A28B}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{45A207BC-EBDD-412D-8AF4-B0751DD383C6}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{7476F768-6B83-4894-8B45-794DA00173A6}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{72730D1D-6718-4449-8D55-BAFF89E052F7}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{AA130AA7-77AC-459A-958F-C2B858B60AFA}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{68CF6E8E-E81F-4297-8DB3-5042157BC84A}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{2064F2F9-0706-4276-9171-7730DE1E515B}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{DA5823E6-FD5C-4C57-B528-930485943F9D}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{7ADCAF25-7D6F-4DFC-BC41-98D9D550B7DD}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{E4D1A930-5F14-442F-9309-E5E2AF0D28A6}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{8FDCCA65-F142-4250-B701-AC363E410E4C}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{CE256405-E552-4102-80A4-84DCF8CB22AE}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{E3C7FA16-C019-48FF-B572-93D2C6B9B8E6}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{D6BBB35D-D75F-479E-92FF-BDC330B37F7C}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{27FC2FB5-54C5-4A94-AE7D-69B686FD5A16}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{EF96B8F4-44FB-46E1-A36B-480B8290094A}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{83A44D98-3BEF-4296-B47A-D3901EB8A39B}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{7B0922D7-6BCB-4D1B-A286-D86CADF086BB}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{921DB166-4420-488B-877C-C91496950C9D}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{325A57D7-1613-4FF3-B139-8CC4086053A7}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{82A1E321-0DA8-49A4-8434-1497454C6122}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{32D8DDCB-8A98-4E23-911B-3A9F1F269E33}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{D6C8B29C-1848-4B30-9015-6B80D5DB93E3}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{54022FA2-B913-4B60-9625-BABDED2C658D}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{66B6D88F-22D6-4AAD-A41C-F872C05826BF}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{2BC39D30-113C-4475-956C-3A8480F1B7DE}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{792CF9D4-5794-4FEC-A497-0CB00B944403}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{B4D0FB70-DB01-4792-B7FE-31011FD81017}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{20EB810F-1D44-4D95-84C9-A9244C81B2D5}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{F0EB806C-F688-44E3-838B-718C2E98F709}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{B1902708-2798-4C1B-9BF1-785159B0775C}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{4C5D95D5-91FD-468B-8839-68B6CF9D5E6D}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{EB877089-0C98-4D79-B2ED-48E2CA3C0F96}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{37B2146B-D0E1-4F16-B3B7-FF4D4E3B9C0E}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{6E7032BB-6B5C-4C42-9F57-315DDA51D88E}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{732D0C2A-A156-4672-885F-7645BF1B7C87}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{060134B7-6EC7-4C11-B7D5-00C56839C392}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{B31D2045-2B4B-4F73-A37C-F5FEA60AA00C}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{60C60298-4F9F-4BC6-A3AB-2DBC4A7A9C7C}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{DDCB32AB-6107-420E-A144-6DF2ACA40F35}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{A6B5B1EA-F7DB-4E5D-BBD6-04274ED09926}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{3F583C25-3E74-43ED-BFF1-E4D82B2D5434}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{4EA4D47B-D9A5-4623-A17B-C09A3C1D6B20}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{F85AB17F-BFEC-46AF-92DD-9330875127B1}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{F7BD7792-00F3-4F24-B2D8-2F6A6E24CF2A}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{A7CE5C7B-95EE-4719-8562-B2E891FA5A65}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{9998A000-A15E-423C-9F85-4AE6819531EF}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{0B67FD81-EEAE-4189-AAF9-E505198D50A6}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{72D97DD9-B6C8-4EC8-8C86-1CBD2E4BF45C}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{BDB50F4C-A481-4FED-A2F8-6B564E3B03BC}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{DEF70707-49A7-4965-8B4A-0FCA11B2D495}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{7E3125CC-9C5A-4EB4-9419-8A6E3F5EF375}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{B5B2BD54-A989-4F76-9C27-24372E851CDA}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{BE74CF1C-5054-42EA-AD0F-0C355255CE59}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{E4D39B63-CB67-412C-AE3B-15E79CB13149}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{CD53D490-2701-4D82-8D01-2F68F2DC23D1}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{29EBC812-103C-4466-BBDC-DC0548B87290}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{5751F8C9-DBC2-49E3-8108-A889121080E7}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{A3DFB9CB-09B5-4CCE-9E51-8A5C0EEAC417}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{4DE671F2-A676-499A-B7F1-30AC1FF24F5C}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{7AB8857E-191C-494B-869D-B021A78BCB22}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{DE6AC449-51D6-49A2-96CF-ED90F903A01B}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{00BBED6F-8DEF-4BB9-BB34-D22D7334D58D}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{FECB201F-7DFE-41A6-B39A-DFD754982B4A}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{F2345401-3934-4428-AF80-9883791B2066}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{85347EF2-D924-424B-A01F-71EB59055DAC}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{C803999B-5044-468A-A75F-F2D45904C3EB}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{721506FA-7B69-4DAD-ABC5-447E215121F2}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{91CF2175-52BF-4D42-8BF2-B44D07E6845A}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{A6243B6D-A81B-4F04-B4E0-8D2C96B17938}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{33CC2289-E5F1-4B48-A8DC-3CC33376C821}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{7A1DBB6C-1D8F-408C-918C-B6AE980BA32A}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{08C855FE-4C10-4830-A4B8-E5BC7DF3BF45}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{1388C832-E546-4552-9A96-6BDDE821B1A2}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{44330361-C5EE-4CAE-97AD-B5D7EB606C0F}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{CF6530AC-B527-4919-94C9-C369599C921D}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{248DFA62-8332-4207-9EDE-2FF7C5A78D3A}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{0740407E-7D00-41BE-8839-8643D86294D8}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{5D51FC4A-4D9D-4876-A678-FA60DF525336}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{4FC9EDE0-AABE-4FF6-BA0E-33FE0C8320C0}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{B4571646-3342-4B7A-B2F0-A1AC9BBF6923}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{2F0A9363-5A03-481F-A972-7BD0726B2159}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{402393A8-7AA9-4F59-A34A-901B99F1E194}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{A6CA7D94-DA62-4D22-AFB3-9BDF66A92131}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{90A26A00-E409-4032-9C37-FCE51C2B310F}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{839428B7-7D57-4388-89DF-6CB4F4609F93}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{8756933D-1F31-4D39-9242-AF23FE7F9A8C}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{91CBBE17-13AD-4544-840A-2C3D5E25FC98}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{2584EDB2-6A24-4B69-9AE0-3E5706983CB3}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{21B2AFE7-2E1A-4CE6-9111-2B98525ACFAF}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{90070CE4-D7AC-4C61-81BC-9984692D5325}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{23716A97-073A-4DAF-8DCE-FA484ACBD207}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{A3E751FB-9D3F-4F67-BFF0-8C557353AAC3}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{8760C686-9280-403A-A063-9CEFB25994F0}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{5211AF01-5143-4E81-86C0-7E6CB225F4E3}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{1CD1B53E-B849-49F0-BFF2-05C1C9172CFC}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{380DB1AF-AF0C-4130-B455-2E94EF921088}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{05B665D6-82BE-4894-8652-F0452C99B676}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{8C146B1E-5F0D-44C4-A798-14147550FC20}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{ACABD338-65BF-4815-AF43-5FF8451A96CA}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{45AF659D-7EE1-49FD-85DE-BA74161A8AFF}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{01460BE9-C7CA-4BE7-938D-3D2AD043CCEB}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{59F2CFD8-7CD8-424B-BB61-EBB87EAD3CD7}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{84E6CEE7-3E02-47DB-943C-957E87C67818}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{EC45B210-B6F8-46C7-AEC5-7C3380FF02F2}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{EC14C968-B085-434E-AA93-4037E99DAAA7}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{8321C593-B320-43B1-A8C4-35F1F3366644}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{88536936-8F49-4FCD-AFEE-CC52B5895233}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{511DA78E-13E7-4FBD-8A9C-47846520A9FF}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{2B463345-30C6-49D4-951B-8772CE440F67}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{28A34BD7-47EB-40CA-AB3B-0198B02D0987}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{61EBE727-12C2-4AF0-9F8F-5E3B1F19AE6A}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{F6F8F671-26A1-4932-AA91-F1EE95BC52DB}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{7BC9ED57-EE05-4FEB-8C8A-5D14F1D7E329}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{7AD92380-55CC-4502-A437-F4E7695A115F}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{835E1DD1-DA57-43B3-83E0-89AD77FC8DC4}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{9E6E16F3-627D-49AA-811B-ED01FBB3751E}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{DE374EDC-39C3-487C-B95C-D6B52BAA27A9}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{4E4287D7-4A4F-44EC-AB2F-3B4FCDB99C76}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{CFB4EA35-E5F9-445F-B2B9-8ABCEC119779}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{C7047C78-4B1D-4C9D-B845-9DD10981D290}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{5335A401-F4C2-4A06-9D7A-4C66905B12B9}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{B4EDAFA0-77F8-4C9E-9A5F-1F43F6E7765E}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{B27B9A33-DF1F-4848-B88E-18E3A701869F}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{D0B766C0-FB52-41CF-A51A-6E8CD82658A8}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{3B16C3D3-6A98-4B9C-BD0A-25BCD23A7C42}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{D26EA0C2-2B4F-4E0D-9ECF-AD50960CBD20}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{45CE16F7-C3DC-4640-925D-7AF448D437B2}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{86A0AA30-467F-4103-A5C2-DEC8EA1E64FB}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{8B86C43D-4B4A-490A-8AA3-D298549E75B7}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{3190BA20-FFD6-4F92-95E9-0C326C953210}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{ED16D63B-9900-4CF3-BC45-477018D10BF6}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{A22CE3A3-EA31-4AE5-AD57-D80CFDC87EAB}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{EC0923B6-1C67-41AA-9FFF-665A27627723}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{95D656F9-7560-4890-BD15-BD332C108327}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{886B58B8-0F1F-4184-9BD0-9A6824E09D83}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{808DF6E9-69E5-4C1E-A23D-3FCEB30C6E51}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{BCB3CC8D-EC52-407C-8432-9FA7C760BF4B}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{18297A5D-CE00-4E56-8570-9B35453022EB}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{F4B6630E-FEE7-4516-926E-648D451C3FFE}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{2C74203F-5584-46C1-B4BF-4153750CC29B}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{EC0E3F10-1662-4951-8D57-3CE2CF9E5506}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{13E59278-4DCB-40B8-9430-775C01E68865}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{AD4ACED5-005C-4DF6-8179-9C6AC1487A33}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{E266727D-DAB4-4117-B7BF-8C5B34D3664B}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{C4CD469D-AD4B-4C17-BB17-F3836D6A36E3}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{038B3E4D-6663-4A6D-A5D8-6D72476EF55F}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{34A8C347-0979-45B0-9E82-967FDFDC8750}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{91B67DE0-DBC3-4349-A660-DFB3D8BAC063}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{103CAA60-1089-4E05-8B3E-B3EAAB7876C8}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{958D817D-526A-415F-950C-E233D4521381}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{A7092FFB-9826-4A30-8CFD-DD47FAF88C49}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{0EBB3DFF-7215-418A-AA8D-A1C6DDE9B91C}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{E446D01F-BC82-44D0-AD7B-113FA609E27F}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{E390609C-9F6F-4567-A893-E9EC86D89BF0}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{ECDBD8EB-FC2C-4AA2-8705-0803E60742CE}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{9286414E-1E84-40FE-B5F0-D79DA8C38D67}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{892ACAEF-D4EC-4AF7-9972-67E91845C44E}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{CB72C6D2-AE61-4EB0-8D38-226B69EA493E}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{858F7049-676E-44DA-ADD6-1C6E2387BCB1}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{973CD84C-077B-4B19-9E29-A902C1EA9F8B}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{C1CA8007-A8A6-4BE5-94F8-7A609C4007EA}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{F40B406C-07C7-4562-973D-76F44570C41A}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{ABBBD0FB-68D6-41E5-9000-CA8962B81EB3}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{D714DE02-9E56-4604-83E6-5AF19FB0251B}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{827E1691-AC93-42BF-B478-206E96E7B75B}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{DF32479E-18AF-4B3F-8871-3E68D894F518}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{93DE36D0-730D-45A2-9D47-9D417C2DF1B1}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{72467B84-6069-4B7C-A3CC-8CF702BB0F9F}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{E66E253F-39D3-4579-8F52-88F5D1793988}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{F68E54BF-56CB-43A5-8D30-D312949AD411}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{CA0DF334-585A-4F1B-9025-F7F2D57692B4}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{8AD0FCBF-41DD-4969-B1AD-344A3953B2E2}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{A5BF7563-403A-48B5-BB98-7F2285298443}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{E448E781-EE4E-4576-AB31-F0CD2BB8A8DE}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{9D3273C1-6689-4737-9A41-F48AFD6EFEA2}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{4A313E26-405F-4BB2-A4FD-8F8A92D74C84}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{CD3C908C-2D0C-45DD-9525-8179691247E3}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{A694EB3F-46F2-4396-A40E-884E2C7A1352}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{5D67444C-584C-42A9-A062-F6AA32053278}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{3F9B676A-86ED-420F-8353-C29E88A5320B}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{B0EA5888-0850-4F13-93A3-E71E070F8E58}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{A7C4C71E-A0F4-48D9-8647-CCD8538DD86C}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{69B0A043-8DA5-4ADB-B635-B9BE390C418A}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{171CE2B2-1A9B-427E-B944-7725C5F55D70}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{4A306AA3-1A6E-4C6A-952F-AB67B95CE9AA}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{56E2FBAB-734D-43F8-AEE5-20D44A39E116}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{41A17D72-5500-43B2-904C-FE1EA427B288}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{0F892040-7E80-4CB7-9B9B-CD2275477217}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{76D9845D-E27E-45A2-8CF1-DC08CC50C80A}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{6100F051-CBDF-4199-8A9D-BB3867685F43}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{138342FE-CBA0-4823-A143-4542E64A449A}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{3A661D6E-8D8F-434D-9FAF-B4A250CFC317}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{0E7A17E5-DC93-4607-A76D-F68F2C17B0D7}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{DE849C59-DC19-446C-9259-58104B0544CD}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{001DC45D-8306-482F-9240-78C63FC31026}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{4F4B0769-6380-4725-AD89-61527012341F}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{34B7575B-A992-47B2-A3A5-733FEEC651F1}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{70DE0EF5-E888-4994-8AAE-F4F51A30EFA5}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{CFBB81AA-448A-4AD4-8752-79B5D8F1BA2E}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{3132E980-3278-4059-BA22-0F2CF598D300}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{552E7B3A-D6C0-4739-A793-1A2E350F680F}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{70BE3ADC-671F-4806-B80E-A2E64C405F31}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{CE3A12F1-1A9E-406F-8906-FCC59B2469FC}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{206C30E8-7625-472C-BC97-F0A16B8DC026}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{9C803599-D4B0-48EE-BE2C-AFC9833C8E89}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{A56B1FE3-7079-4157-82F8-83612DC927D2}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{B6F4A5C9-1E99-4557-89ED-650374A5A7C9}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{0F7D9A5A-1C79-4326-97BD-14A84278C414}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{DCF280A0-7030-4683-8C49-D41C4AFC7C07}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{60C82696-81B4-4CCB-9158-5B113A65AF92}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{B4AA10B8-9674-4A78-B9C3-9B4D52B6AA48}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{43DC6399-C0C2-4A54-B103-0E28EF9DAAE4}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{8E3DDB5A-2954-4128-A90D-A35C2C32646B}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{048E94A0-3445-4334-AFEA-EBD28F15D08A}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{53A2B364-A728-4B39-8720-922B49B381B3}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{A1E92D9B-BA0B-4AF0-913F-40BDF49EB630}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{ACDEDEAF-484C-48F9-B4F0-FDE8D2BE007F}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{422F9DB1-85E1-454E-A78A-EAC6F25ABDE1}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{4DF1F995-0B30-4CF4-98DC-063B04947C35}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{54136C85-88B1-4239-BC38-E50181EDE9DB}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{B33AD739-F9C8-4C9E-93C8-680B123D942F}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{36455B12-3AD4-4F05-B975-55ECFFB05721}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{BA101C1E-AC1F-4BDF-B885-7B881781C22F}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{E8B6E4A4-7F60-472E-90F0-55CA96CD5562}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{4206B5A9-A2B7-44B5-89DB-114F7BA298DC}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{27D190D7-B3C5-439F-B8F5-F089BDE19AF9}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{ABE43237-51EB-4A4C-9957-EE4467FFE39F}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{90AA0B27-A694-45AF-9558-A8310DB10F3D}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{654ED5A5-AC34-4657-B254-B165D60274A2}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{9E7E7E4D-50A1-4705-B6F6-C1E36305B49A}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{F4FD536F-2946-4363-8F25-C3016EE813CC}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{76852DA6-3DA7-4C53-89B8-5C98D78C2320}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{4FB995DA-22E7-462D-9BD6-522E8D59210F}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{5125B678-78B8-496A-BB53-524AFEA498AB}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{4E182D38-75CB-467C-98AE-31962BCD7378}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{972CF4A7-5419-4BE9-B237-9AE593F52546}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{29D118DB-0CAA-408B-9227-EA90D294A373}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{DD592DF5-8E95-488E-97ED-BDF275DF477B}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{4E9B97B6-032F-4410-90B3-C3AE9977680C}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{226DC8C1-0DED-449F-A9FC-57C2FC221E9A}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{1253CCB0-79C4-4172-B20B-983945259551}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{009050E0-847C-4D25-B859-00688A1286FC}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{514B8FD9-7C2E-4706-823D-74F3FA59C701}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{6375E894-DF32-4680-94AE-EEEFE6200A2A}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{E3126BCC-E153-47EB-AE90-C0F4B3AE3D69}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{ACA41DEB-B9BA-4DCB-9FB8-4483C5FF4514}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{4CB2647B-9543-4DAD-B26C-D0F8379AE5C1}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{F73F5AE7-E655-4F47-B89F-D651AA9484FE}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{13EEF151-CD3E-48B1-BCB1-AD22B062BFBA}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{55AC1469-6CBF-48B5-9894-8DE3EFAB3DE1}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{02AA736E-E637-4E5D-AC87-DFCAD7BED319}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{BB856A9C-CD90-483F-8F76-CA3B2C0BF81D}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{B973BAAE-D8DF-489C-BB0C-B0B86BB3AC16}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{3E9DE923-0C5C-4F91-A696-E564A5DB65FE}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{3C0C44BD-FB15-4FCF-B9C3-4B5671DDC35E}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{BC79E012-02A1-4841-9958-481B4497D128}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{4E2CC34F-D608-4EF8-9FFF-EFDFC73D55FD}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{2A10135F-A898-4F3D-B394-7775FED872CE}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{83F47364-3A3D-4200-A599-A874F1046FE6}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{54E58F91-A2BF-4679-9E68-04DBB57C80CE}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{4AAA1169-57A4-4B28-BEFE-59F86B89B4E6}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{3B6E05D6-0CC0-44CE-A502-26CC81F68B5E}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{5D3822D1-3421-44F8-AA38-2A77CF26AF69}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{B551DAED-767B-4FAF-AE99-3C13B4D6FEF5}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{106F73AE-FAF9-4D0D-9C19-6944D6FC3097}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{4D149925-F598-429A-A70F-0F0C732AD4A1}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{4E66C048-0D17-45CF-B27A-4BBFAB4F5B09}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{3A4C1530-5028-4B97-B9B6-9F17563A37E2}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{B8F98D6F-4987-40C9-BA31-F395D38E9DFE}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{AD3BD61F-88C3-40C5-A679-2AFD8FB90883}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{B9BC8B2A-F3BC-4A38-A8EF-76486695BC49}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{84E7A128-BDFC-4C4C-B366-6F159496DBFD}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{15D87681-B924-4395-82FA-110989C56633}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{64BF014F-C725-4CD1-BB65-682CEA204E3D}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{5906CEFD-F9D1-423D-B30C-027F4BDE03E6}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{325C116C-050C-4ED9-A8A6-20F25863D0E3}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{8DFD0013-A53D-44BD-BB09-69C4E2AB0109}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{70DDF9B8-99D7-4E46-88B2-2E7D697A6B4F}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{EBBE3420-4B56-4A9D-8C36-E0A1A2C48065}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{D71F5D94-D2D7-4FC5-B3F3-D5E1DDBBCFBD}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{F162E700-8EAD-4AF9-B21C-21815C6C66FC}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{01C665DE-F3AC-4C61-9F67-7DE1657080B0}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{CDE18585-D0FE-4F05-AC8A-594545FF0123}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{64976C0E-EEE3-44D1-A8FB-97D2D0E92FE7}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{C332490E-B1EB-40D2-80A4-1FA50CB67D44}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{ECA06074-D5F6-4435-866C-0AAC9745D9C2}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{16BEADE1-214C-433A-AF9A-D0E4C36B60F6}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{CAC83D8F-D362-4680-AB41-889805FBE478}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{256DD099-5F3A-416C-8C19-BEF69C99F0B4}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{CF9F87FE-A95A-48D9-A4B3-66114D48BA2D}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{CFC1D3E3-6832-406F-9B72-ACE14F64A620}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{247F05DF-B0A2-436D-8874-49342EFB3EC4}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{B639FC53-C64D-4C0E-9EBA-7F3962D0839A}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{615AA564-2268-40AF-B9DC-5A72C38427DB}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{589B601E-F0BE-49E1-8841-120975969D50}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{3E767C21-3691-4279-99F5-0CCF1C698A8D}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{3C8A4E52-104B-43B9-8C5E-1F357F4852C6}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{D76CE793-2605-4B53-BCF1-9EF3BE93E0D8}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{B35B63E5-2479-41C2-8E85-8730D78AAF99}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{837EFB27-67C4-4012-9DBC-808737949444}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{2BCB14FC-D5E5-4865-9116-2B66EA9AA7CE}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{07F878F7-557D-4A5F-9513-C9E4243CB90A}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{FC4CE199-589D-4FEA-A953-8B38FA7C849C}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{792ED206-73A9-4153-9136-297C9851A867}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{2BECDA8B-7E22-4569-8511-6440FC5356DA}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{3A669FEE-D519-48E7-BC8C-6824DF2A7276}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{0E663DAF-7C1C-4664-8B58-2ECD9EF64658}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{9234C54B-7B79-438B-8F4E-EBB7257CF018}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{39A03D7A-7306-49BB-9D47-9613B8DA4D39}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{B5ED05EF-DC67-4BF0-A6ED-493F97B09517}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{56EE94CA-A86C-4ABB-8A64-B3ECE6BE2BCD}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{724E16F3-CF33-42D8-8201-4332FD364D92}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{7FE82333-51B8-4314-A56B-AA2E288F39F4}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{AB2E239E-0087-4022-BBA1-9250045DDC9A}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{D3AC7306-0C58-457E-92C5-524ABFD33063}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{51A591C5-3EA5-4646-9EFF-330C073A9AAE}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{3795DE5C-121A-442C-8E40-BFE1B1656993}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{DADC2DFA-E598-4644-AF4C-031043BEBB84}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{623E5708-4501-4362-904D-49C790EB19B5}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{89C6735E-ABBC-4427-837D-70EB301E96B0}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{24E18B82-F471-4552-906B-99758111D4F3}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{1533B5AA-078D-4F99-B12B-0CAAAC9EBE15}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{23F2D2B7-7357-40FC-ACD8-7ACB111E27CA}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{13141A41-BE24-4331-8623-DD4F53F0EA3C}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{4968D8AD-82ED-44D9-8112-98EAB1B9457F}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{7D330160-CFBD-4136-894E-2A6252B8B4D7}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{C581401B-5881-4F59-B404-5653C64825A4}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{7BD58CD2-B653-4CA1-AF87-F8380AD0B8A7}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{D969C0A7-9E1A-49C0-AAFD-1E59A0D89617}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{C7428FA4-FEAB-4077-8370-CA5FEC1E0080}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{FDADF87E-8B8A-4958-AAD4-F4D7292C87F4}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{7842E439-90EC-4A21-A935-79B0792646B3}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{6CBF43AA-77B8-48FE-8527-9F84F0CC0240}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{0FAFD92D-3A94-4738-B3DE-61DD98F981F8}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{E585A8DA-D6AB-4E99-813B-72EF8E07563B}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{6AF3DED9-43C4-4D47-AB7C-4D74F21E4F5C}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{F978FA69-8E1D-46CB-8297-A9894E1B1F40}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{73D7D7DF-7EEA-42FC-934C-03E872589F0F}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{37ABEE1C-372A-4182-8C0A-2D0F1AD41C12}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{56E103F3-FBD2-479D-A775-4DB4C30A268C}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{B4E65BEB-FD32-46A9-BCEC-0089C00259F4}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{4CA572C3-52BE-476C-83E6-532050A1CB8D}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{7C095A0C-B585-4C6E-890A-CB3FA51BEA5E}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{8BA1A787-5913-4774-BB6C-B55D5DA33C30}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{37F6E1A3-CB1E-4F1B-B394-9A90ECD5B065}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{FB115F93-95BF-4B9D-AF16-9489233D9564}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{4AC8EFAC-6A55-450F-81E3-BA410C8FBE3C}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{F9403F2C-A2BF-4CA7-B35A-352E4D2C5908}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A209AF-03BD-452D-8335-CDF1626048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4D6C3B-0901-4951-BEAE-1DA5111B6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914999-3D09-4FBF-A653-137D4F7D98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2DE4701D-3A55-4125-8D5E-AFECFE315A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57C189-CFF5-49ED-9D21-063374F0E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E048C-01AD-4CA3-B81B-E41A0CAF8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3AEB18FF-DC15-4426-B0F6-17DDE45170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5F4229-FFA9-4153-B3AC-4E8D573872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D6E250-5E3F-44D7-BBF9-E88811204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116D3535-6696-41F5-A6CC-A9F5DC88F0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D81ABC-C52B-4776-B652-7ED662408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D16E6B-8D9D-4563-9DFA-0D674E926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DDCC3527-6C1C-4EA3-BEAB-8AF1D14193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DB512B-47EC-4325-8229-F72271179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1733B-6F54-4212-962B-E40E85507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AA822842-96CC-45F8-A6F6-B592F3364A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866D7E-388C-44BF-836C-898EFF9BF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920D50-0BCF-4EEA-AA94-C28D90CE5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EDEDBF8C-120C-41D6-8DCB-60C74DE10A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5A51DC-745F-4C5B-857B-E5868FD47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0FD9AE-35E9-40C2-850C-02E1035E8F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B1776902-10D1-437A-A9EB-B9576C88D5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7C78F8-DCF5-4754-A7C7-842251D71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187BE9-DE0A-4627-865C-01585D5F8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1B6C2CB-2A1E-4F88-9DE7-5E27D87771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903668-BC7C-4BF5-B595-27EB7D0860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801527-9936-4168-95D3-5C4CD512D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C126493E-F364-4D57-B7B5-E2095C4DAF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BEC48C-C5D5-4CE3-92F3-474F961F0D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005760-3DBE-4CA5-A8DE-9BB87D314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7217053F-34CF-4477-9C40-CE5E6A335A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9A28D3-95BF-4EB9-9D47-03CC85877C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42C40-9DC4-4688-9A49-E788A4F00E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F329A9E8-E8FD-435C-9A17-CC07634504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093E1C-5DDB-4EF7-963E-4EADE79D6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25C606-28C4-4AD0-BA84-7B899AF8A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45A207BC-EBDD-412D-8AF4-B0751DD383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76F768-6B83-4894-8B45-794DA0017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730D1D-6718-4449-8D55-BAFF89E052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AA130AA7-77AC-459A-958F-C2B858B60A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CF6E8E-E81F-4297-8DB3-5042157BC8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64F2F9-0706-4276-9171-7730DE1E51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DA5823E6-FD5C-4C57-B528-930485943F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DCAF25-7D6F-4DFC-BC41-98D9D550B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D1A930-5F14-442F-9309-E5E2AF0D2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8FDCCA65-F142-4250-B701-AC363E410E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256405-E552-4102-80A4-84DCF8CB2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C7FA16-C019-48FF-B572-93D2C6B9B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D6BBB35D-D75F-479E-92FF-BDC330B37F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FC2FB5-54C5-4A94-AE7D-69B686FD5A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96B8F4-44FB-46E1-A36B-480B829009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83A44D98-3BEF-4296-B47A-D3901EB8A3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0922D7-6BCB-4D1B-A286-D86CADF08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1DB166-4420-488B-877C-C91496950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325A57D7-1613-4FF3-B139-8CC4086053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A1E321-0DA8-49A4-8434-1497454C6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D8DDCB-8A98-4E23-911B-3A9F1F269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D6C8B29C-1848-4B30-9015-6B80D5DB93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022FA2-B913-4B60-9625-BABDED2C6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B6D88F-22D6-4AAD-A41C-F872C05826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2BC39D30-113C-4475-956C-3A8480F1B7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2CF9D4-5794-4FEC-A497-0CB00B944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0FB70-DB01-4792-B7FE-31011FD81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20EB810F-1D44-4D95-84C9-A9244C81B2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EB806C-F688-44E3-838B-718C2E98F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02708-2798-4C1B-9BF1-785159B077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4C5D95D5-91FD-468B-8839-68B6CF9D5E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877089-0C98-4D79-B2ED-48E2CA3C0F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B2146B-D0E1-4F16-B3B7-FF4D4E3B9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6E7032BB-6B5C-4C42-9F57-315DDA51D8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2D0C2A-A156-4672-885F-7645BF1B7C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0134B7-6EC7-4C11-B7D5-00C56839C3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B31D2045-2B4B-4F73-A37C-F5FEA60AA0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C60298-4F9F-4BC6-A3AB-2DBC4A7A9C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CB32AB-6107-420E-A144-6DF2ACA40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A6B5B1EA-F7DB-4E5D-BBD6-04274ED099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583C25-3E74-43ED-BFF1-E4D82B2D5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4D47B-D9A5-4623-A17B-C09A3C1D6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F85AB17F-BFEC-46AF-92DD-9330875127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BD7792-00F3-4F24-B2D8-2F6A6E24CF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CE5C7B-95EE-4719-8562-B2E891FA5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9998A000-A15E-423C-9F85-4AE6819531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67FD81-EEAE-4189-AAF9-E505198D5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D97DD9-B6C8-4EC8-8C86-1CBD2E4BF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BDB50F4C-A481-4FED-A2F8-6B564E3B03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F70707-49A7-4965-8B4A-0FCA11B2D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3125CC-9C5A-4EB4-9419-8A6E3F5EF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B5B2BD54-A989-4F76-9C27-24372E851C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74CF1C-5054-42EA-AD0F-0C355255C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D39B63-CB67-412C-AE3B-15E79CB13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CD53D490-2701-4D82-8D01-2F68F2DC23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EBC812-103C-4466-BBDC-DC0548B87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1F8C9-DBC2-49E3-8108-A88912108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A3DFB9CB-09B5-4CCE-9E51-8A5C0EEAC4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E671F2-A676-499A-B7F1-30AC1FF24F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B8857E-191C-494B-869D-B021A78BC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DE6AC449-51D6-49A2-96CF-ED90F903A0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BBED6F-8DEF-4BB9-BB34-D22D7334D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CB201F-7DFE-41A6-B39A-DFD754982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F2345401-3934-4428-AF80-9883791B20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347EF2-D924-424B-A01F-71EB59055D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03999B-5044-468A-A75F-F2D45904C3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721506FA-7B69-4DAD-ABC5-447E215121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CF2175-52BF-4D42-8BF2-B44D07E684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243B6D-A81B-4F04-B4E0-8D2C96B17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33CC2289-E5F1-4B48-A8DC-3CC33376C8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1DBB6C-1D8F-408C-918C-B6AE980BA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C855FE-4C10-4830-A4B8-E5BC7DF3BF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1388C832-E546-4552-9A96-6BDDE821B1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330361-C5EE-4CAE-97AD-B5D7EB606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6530AC-B527-4919-94C9-C369599C92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248DFA62-8332-4207-9EDE-2FF7C5A78D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40407E-7D00-41BE-8839-8643D86294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51FC4A-4D9D-4876-A678-FA60DF525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4FC9EDE0-AABE-4FF6-BA0E-33FE0C8320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571646-3342-4B7A-B2F0-A1AC9BBF69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0A9363-5A03-481F-A972-7BD0726B2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402393A8-7AA9-4F59-A34A-901B99F1E1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CA7D94-DA62-4D22-AFB3-9BDF66A92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A26A00-E409-4032-9C37-FCE51C2B3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839428B7-7D57-4388-89DF-6CB4F4609F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56933D-1F31-4D39-9242-AF23FE7F9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CBBE17-13AD-4544-840A-2C3D5E25F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2584EDB2-6A24-4B69-9AE0-3E5706983C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B2AFE7-2E1A-4CE6-9111-2B98525AC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070CE4-D7AC-4C61-81BC-9984692D53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23716A97-073A-4DAF-8DCE-FA484ACBD2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E751FB-9D3F-4F67-BFF0-8C557353AA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60C686-9280-403A-A063-9CEFB2599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5211AF01-5143-4E81-86C0-7E6CB225F4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D1B53E-B849-49F0-BFF2-05C1C9172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0DB1AF-AF0C-4130-B455-2E94EF9210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05B665D6-82BE-4894-8652-F0452C99B6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146B1E-5F0D-44C4-A798-14147550F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ABD338-65BF-4815-AF43-5FF8451A96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45AF659D-7EE1-49FD-85DE-BA74161A8A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460BE9-C7CA-4BE7-938D-3D2AD043CC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F2CFD8-7CD8-424B-BB61-EBB87EAD3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84E6CEE7-3E02-47DB-943C-957E87C678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45B210-B6F8-46C7-AEC5-7C3380FF0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14C968-B085-434E-AA93-4037E99DA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8321C593-B320-43B1-A8C4-35F1F33666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536936-8F49-4FCD-AFEE-CC52B5895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1DA78E-13E7-4FBD-8A9C-47846520A9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2B463345-30C6-49D4-951B-8772CE440F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A34BD7-47EB-40CA-AB3B-0198B02D0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EBE727-12C2-4AF0-9F8F-5E3B1F19A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F6F8F671-26A1-4932-AA91-F1EE95BC52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C9ED57-EE05-4FEB-8C8A-5D14F1D7E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D92380-55CC-4502-A437-F4E7695A1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835E1DD1-DA57-43B3-83E0-89AD77FC8D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6E16F3-627D-49AA-811B-ED01FBB37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374EDC-39C3-487C-B95C-D6B52BAA27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4E4287D7-4A4F-44EC-AB2F-3B4FCDB99C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B4EA35-E5F9-445F-B2B9-8ABCEC119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047C78-4B1D-4C9D-B845-9DD10981D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5335A401-F4C2-4A06-9D7A-4C66905B12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EDAFA0-77F8-4C9E-9A5F-1F43F6E77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7B9A33-DF1F-4848-B88E-18E3A70186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D0B766C0-FB52-41CF-A51A-6E8CD82658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16C3D3-6A98-4B9C-BD0A-25BCD23A7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6EA0C2-2B4F-4E0D-9ECF-AD50960CB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45CE16F7-C3DC-4640-925D-7AF448D437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A0AA30-467F-4103-A5C2-DEC8EA1E6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86C43D-4B4A-490A-8AA3-D298549E7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3190BA20-FFD6-4F92-95E9-0C326C953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16D63B-9900-4CF3-BC45-477018D10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2CE3A3-EA31-4AE5-AD57-D80CFDC87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EC0923B6-1C67-41AA-9FFF-665A276277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D656F9-7560-4890-BD15-BD332C108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6B58B8-0F1F-4184-9BD0-9A6824E09D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808DF6E9-69E5-4C1E-A23D-3FCEB30C6E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B3CC8D-EC52-407C-8432-9FA7C760BF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297A5D-CE00-4E56-8570-9B3545302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F4B6630E-FEE7-4516-926E-648D451C3F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74203F-5584-46C1-B4BF-4153750CC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0E3F10-1662-4951-8D57-3CE2CF9E5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13E59278-4DCB-40B8-9430-775C01E688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4ACED5-005C-4DF6-8179-9C6AC1487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66727D-DAB4-4117-B7BF-8C5B34D366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C4CD469D-AD4B-4C17-BB17-F3836D6A36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8B3E4D-6663-4A6D-A5D8-6D72476EF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A8C347-0979-45B0-9E82-967FDFDC8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91B67DE0-DBC3-4349-A660-DFB3D8BAC0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3CAA60-1089-4E05-8B3E-B3EAAB7876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8D817D-526A-415F-950C-E233D45213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A7092FFB-9826-4A30-8CFD-DD47FAF88C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BB3DFF-7215-418A-AA8D-A1C6DDE9B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46D01F-BC82-44D0-AD7B-113FA609E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E390609C-9F6F-4567-A893-E9EC86D89B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DBD8EB-FC2C-4AA2-8705-0803E60742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6414E-1E84-40FE-B5F0-D79DA8C38D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892ACAEF-D4EC-4AF7-9972-67E91845C4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72C6D2-AE61-4EB0-8D38-226B69EA4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8F7049-676E-44DA-ADD6-1C6E2387BC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973CD84C-077B-4B19-9E29-A902C1EA9F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CA8007-A8A6-4BE5-94F8-7A609C400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0B406C-07C7-4562-973D-76F44570C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ABBBD0FB-68D6-41E5-9000-CA8962B81E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14DE02-9E56-4604-83E6-5AF19FB025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7E1691-AC93-42BF-B478-206E96E7B7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DF32479E-18AF-4B3F-8871-3E68D894F5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DE36D0-730D-45A2-9D47-9D417C2DF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467B84-6069-4B7C-A3CC-8CF702BB0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E66E253F-39D3-4579-8F52-88F5D17939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8E54BF-56CB-43A5-8D30-D312949AD4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0DF334-585A-4F1B-9025-F7F2D5769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8AD0FCBF-41DD-4969-B1AD-344A3953B2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BF7563-403A-48B5-BB98-7F2285298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48E781-EE4E-4576-AB31-F0CD2BB8A8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9D3273C1-6689-4737-9A41-F48AFD6EFE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313E26-405F-4BB2-A4FD-8F8A92D74C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C908C-2D0C-45DD-9525-817969124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A694EB3F-46F2-4396-A40E-884E2C7A13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67444C-584C-42A9-A062-F6AA32053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9B676A-86ED-420F-8353-C29E88A53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B0EA5888-0850-4F13-93A3-E71E070F8E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C4C71E-A0F4-48D9-8647-CCD8538DD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B0A043-8DA5-4ADB-B635-B9BE390C41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171CE2B2-1A9B-427E-B944-7725C5F55D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306AA3-1A6E-4C6A-952F-AB67B95CE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E2FBAB-734D-43F8-AEE5-20D44A39E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41A17D72-5500-43B2-904C-FE1EA427B2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892040-7E80-4CB7-9B9B-CD2275477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D9845D-E27E-45A2-8CF1-DC08CC50C8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6100F051-CBDF-4199-8A9D-BB3867685F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8342FE-CBA0-4823-A143-4542E64A4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661D6E-8D8F-434D-9FAF-B4A250CFC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0E7A17E5-DC93-4607-A76D-F68F2C17B0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849C59-DC19-446C-9259-58104B054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1DC45D-8306-482F-9240-78C63FC31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4F4B0769-6380-4725-AD89-6152701234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B7575B-A992-47B2-A3A5-733FEEC6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DE0EF5-E888-4994-8AAE-F4F51A30EF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CFBB81AA-448A-4AD4-8752-79B5D8F1BA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32E980-3278-4059-BA22-0F2CF598D3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2E7B3A-D6C0-4739-A793-1A2E350F6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70BE3ADC-671F-4806-B80E-A2E64C405F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3A12F1-1A9E-406F-8906-FCC59B246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6C30E8-7625-472C-BC97-F0A16B8DC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9C803599-D4B0-48EE-BE2C-AFC9833C8E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6B1FE3-7079-4157-82F8-83612DC92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F4A5C9-1E99-4557-89ED-650374A5A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0F7D9A5A-1C79-4326-97BD-14A84278C4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F280A0-7030-4683-8C49-D41C4AFC7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C82696-81B4-4CCB-9158-5B113A65A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B4AA10B8-9674-4A78-B9C3-9B4D52B6AA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DC6399-C0C2-4A54-B103-0E28EF9DAA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3DDB5A-2954-4128-A90D-A35C2C326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048E94A0-3445-4334-AFEA-EBD28F15D0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A2B364-A728-4B39-8720-922B49B381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E92D9B-BA0B-4AF0-913F-40BDF49EB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ACDEDEAF-484C-48F9-B4F0-FDE8D2BE00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2F9DB1-85E1-454E-A78A-EAC6F25AB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F1F995-0B30-4CF4-98DC-063B04947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54136C85-88B1-4239-BC38-E50181EDE9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3AD739-F9C8-4C9E-93C8-680B123D9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455B12-3AD4-4F05-B975-55ECFFB05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BA101C1E-AC1F-4BDF-B885-7B881781C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B6E4A4-7F60-472E-90F0-55CA96CD55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06B5A9-A2B7-44B5-89DB-114F7BA298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27D190D7-B3C5-439F-B8F5-F089BDE19A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E43237-51EB-4A4C-9957-EE4467FFE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AA0B27-A694-45AF-9558-A8310DB10F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654ED5A5-AC34-4657-B254-B165D60274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7E7E4D-50A1-4705-B6F6-C1E36305B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FD536F-2946-4363-8F25-C3016EE81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76852DA6-3DA7-4C53-89B8-5C98D78C23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B995DA-22E7-462D-9BD6-522E8D592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25B678-78B8-496A-BB53-524AFEA49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4E182D38-75CB-467C-98AE-31962BCD73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2CF4A7-5419-4BE9-B237-9AE593F52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D118DB-0CAA-408B-9227-EA90D294A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DD592DF5-8E95-488E-97ED-BDF275DF47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9B97B6-032F-4410-90B3-C3AE99776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6DC8C1-0DED-449F-A9FC-57C2FC221E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1253CCB0-79C4-4172-B20B-9839452595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9050E0-847C-4D25-B859-00688A128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4B8FD9-7C2E-4706-823D-74F3FA59C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6375E894-DF32-4680-94AE-EEEFE6200A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126BCC-E153-47EB-AE90-C0F4B3AE3D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A41DEB-B9BA-4DCB-9FB8-4483C5FF45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4CB2647B-9543-4DAD-B26C-D0F8379AE5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3F5AE7-E655-4F47-B89F-D651AA948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EF151-CD3E-48B1-BCB1-AD22B062BF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55AC1469-6CBF-48B5-9894-8DE3EFAB3D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AA736E-E637-4E5D-AC87-DFCAD7BED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856A9C-CD90-483F-8F76-CA3B2C0BF8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B973BAAE-D8DF-489C-BB0C-B0B86BB3AC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9DE923-0C5C-4F91-A696-E564A5DB65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0C44BD-FB15-4FCF-B9C3-4B5671DDC3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BC79E012-02A1-4841-9958-481B4497D1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2CC34F-D608-4EF8-9FFF-EFDFC73D5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10135F-A898-4F3D-B394-7775FED872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83F47364-3A3D-4200-A599-A874F1046F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E58F91-A2BF-4679-9E68-04DBB57C8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AA1169-57A4-4B28-BEFE-59F86B89B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3B6E05D6-0CC0-44CE-A502-26CC81F68B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3822D1-3421-44F8-AA38-2A77CF26AF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51DAED-767B-4FAF-AE99-3C13B4D6F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106F73AE-FAF9-4D0D-9C19-6944D6FC30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149925-F598-429A-A70F-0F0C732AD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66C048-0D17-45CF-B27A-4BBFAB4F5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3A4C1530-5028-4B97-B9B6-9F17563A37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F98D6F-4987-40C9-BA31-F395D38E9D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3BD61F-88C3-40C5-A679-2AFD8FB90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B9BC8B2A-F3BC-4A38-A8EF-76486695BC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E7A128-BDFC-4C4C-B366-6F159496D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D87681-B924-4395-82FA-110989C566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64BF014F-C725-4CD1-BB65-682CEA204E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06CEFD-F9D1-423D-B30C-027F4BDE03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5C116C-050C-4ED9-A8A6-20F25863D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8DFD0013-A53D-44BD-BB09-69C4E2AB01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DDF9B8-99D7-4E46-88B2-2E7D697A6B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BE3420-4B56-4A9D-8C36-E0A1A2C480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D71F5D94-D2D7-4FC5-B3F3-D5E1DDBBCF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62E700-8EAD-4AF9-B21C-21815C6C6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C665DE-F3AC-4C61-9F67-7DE165708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CDE18585-D0FE-4F05-AC8A-594545FF01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976C0E-EEE3-44D1-A8FB-97D2D0E92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32490E-B1EB-40D2-80A4-1FA50CB67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ECA06074-D5F6-4435-866C-0AAC9745D9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BEADE1-214C-433A-AF9A-D0E4C36B6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C83D8F-D362-4680-AB41-889805FBE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256DD099-5F3A-416C-8C19-BEF69C99F0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9F87FE-A95A-48D9-A4B3-66114D48B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C1D3E3-6832-406F-9B72-ACE14F64A6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247F05DF-B0A2-436D-8874-49342EFB3E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39FC53-C64D-4C0E-9EBA-7F3962D08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5AA564-2268-40AF-B9DC-5A72C38427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589B601E-F0BE-49E1-8841-120975969D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767C21-3691-4279-99F5-0CCF1C698A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8A4E52-104B-43B9-8C5E-1F357F485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D76CE793-2605-4B53-BCF1-9EF3BE93E0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5B63E5-2479-41C2-8E85-8730D78AA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7EFB27-67C4-4012-9DBC-808737949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2BCB14FC-D5E5-4865-9116-2B66EA9AA7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F878F7-557D-4A5F-9513-C9E4243CB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4CE199-589D-4FEA-A953-8B38FA7C8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792ED206-73A9-4153-9136-297C9851A8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ECDA8B-7E22-4569-8511-6440FC535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669FEE-D519-48E7-BC8C-6824DF2A7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0E663DAF-7C1C-4664-8B58-2ECD9EF646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34C54B-7B79-438B-8F4E-EBB7257CF0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A03D7A-7306-49BB-9D47-9613B8DA4D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B5ED05EF-DC67-4BF0-A6ED-493F97B095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EE94CA-A86C-4ABB-8A64-B3ECE6BE2B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4E16F3-CF33-42D8-8201-4332FD364D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7FE82333-51B8-4314-A56B-AA2E288F39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2E239E-0087-4022-BBA1-9250045DDC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AC7306-0C58-457E-92C5-524ABFD330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51A591C5-3EA5-4646-9EFF-330C073A9A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95DE5C-121A-442C-8E40-BFE1B1656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DC2DFA-E598-4644-AF4C-031043BEB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623E5708-4501-4362-904D-49C790EB19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C6735E-ABBC-4427-837D-70EB301E9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E18B82-F471-4552-906B-99758111D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1533B5AA-078D-4F99-B12B-0CAAAC9EBE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F2D2B7-7357-40FC-ACD8-7ACB111E2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141A41-BE24-4331-8623-DD4F53F0E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4968D8AD-82ED-44D9-8112-98EAB1B945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330160-CFBD-4136-894E-2A6252B8B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81401B-5881-4F59-B404-5653C6482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7BD58CD2-B653-4CA1-AF87-F8380AD0B8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69C0A7-9E1A-49C0-AAFD-1E59A0D89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428FA4-FEAB-4077-8370-CA5FEC1E00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FDADF87E-8B8A-4958-AAD4-F4D7292C87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42E439-90EC-4A21-A935-79B079264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BF43AA-77B8-48FE-8527-9F84F0CC02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0FAFD92D-3A94-4738-B3DE-61DD98F981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85A8DA-D6AB-4E99-813B-72EF8E075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F3DED9-43C4-4D47-AB7C-4D74F21E4F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F978FA69-8E1D-46CB-8297-A9894E1B1F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D7D7DF-7EEA-42FC-934C-03E872589F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ABEE1C-372A-4182-8C0A-2D0F1AD41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56E103F3-FBD2-479D-A775-4DB4C30A26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E65BEB-FD32-46A9-BCEC-0089C0025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A572C3-52BE-476C-83E6-532050A1C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7C095A0C-B585-4C6E-890A-CB3FA51BEA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A1A787-5913-4774-BB6C-B55D5DA33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F6E1A3-CB1E-4F1B-B394-9A90ECD5B0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FB115F93-95BF-4B9D-AF16-9489233D95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C8EFAC-6A55-450F-81E3-BA410C8FB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403F2C-A2BF-4CA7-B35A-352E4D2C5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abSelected="1" topLeftCell="A288" workbookViewId="0">
      <selection activeCell="G447" sqref="G447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0.1875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0.97808362181026554</v>
      </c>
      <c r="C42" s="13"/>
      <c r="D42" s="11" t="s">
        <v>54</v>
      </c>
      <c r="E42" s="29">
        <f ca="1">RAND()*0.1+0.95</f>
        <v>0.99666274513742947</v>
      </c>
      <c r="F42" s="13"/>
      <c r="G42" s="11" t="s">
        <v>54</v>
      </c>
      <c r="H42" s="29">
        <f ca="1">RAND()*0.1+0.95</f>
        <v>1.0409400804948736</v>
      </c>
      <c r="I42" s="13"/>
      <c r="J42" s="11" t="s">
        <v>54</v>
      </c>
      <c r="K42" s="29">
        <f ca="1">RAND()*0.1+0.95</f>
        <v>1.0368728107068335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29</v>
      </c>
      <c r="C43" s="13"/>
      <c r="D43" s="11" t="s">
        <v>55</v>
      </c>
      <c r="E43" s="15">
        <f ca="1">ROUND(E35*(1+E40*E41)*(1-E37*E38)*E42*E12,0)</f>
        <v>20</v>
      </c>
      <c r="F43" s="13"/>
      <c r="G43" s="11" t="s">
        <v>55</v>
      </c>
      <c r="H43" s="15">
        <f ca="1">ROUND(H35*(1+H40*H41)*(1-H37*H38)*H42*H12,0)</f>
        <v>21</v>
      </c>
      <c r="I43" s="13"/>
      <c r="J43" s="11" t="s">
        <v>55</v>
      </c>
      <c r="K43" s="15">
        <f ca="1">ROUND(K35*(1+K40*K41)*(1-K37*K38)*K42*K12,0)</f>
        <v>31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52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49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29</v>
      </c>
      <c r="C46" s="10"/>
      <c r="D46" s="8" t="s">
        <v>74</v>
      </c>
      <c r="E46" s="9">
        <f ca="1">E43</f>
        <v>20</v>
      </c>
      <c r="F46" s="10"/>
      <c r="G46" s="8" t="s">
        <v>75</v>
      </c>
      <c r="H46" s="9">
        <f ca="1">H43</f>
        <v>21</v>
      </c>
      <c r="I46" s="10"/>
      <c r="J46" s="8" t="s">
        <v>76</v>
      </c>
      <c r="K46" s="9">
        <f ca="1">K43</f>
        <v>31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188</v>
      </c>
      <c r="F47" s="13"/>
      <c r="G47" s="11" t="s">
        <v>65</v>
      </c>
      <c r="H47" s="12">
        <f ca="1">MAX(0,H7-H45*K45)</f>
        <v>191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0.78333333333333333</v>
      </c>
      <c r="F48" s="32"/>
      <c r="G48" s="30" t="s">
        <v>66</v>
      </c>
      <c r="H48" s="31">
        <f ca="1">H47/H19</f>
        <v>0.79583333333333328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1.0441399174431447</v>
      </c>
      <c r="C82" s="13"/>
      <c r="D82" s="11" t="s">
        <v>54</v>
      </c>
      <c r="E82" s="29">
        <f ca="1">RAND()*0.1+0.95</f>
        <v>1.0420288517935188</v>
      </c>
      <c r="F82" s="13"/>
      <c r="G82" s="11" t="s">
        <v>54</v>
      </c>
      <c r="H82" s="29">
        <f ca="1">RAND()*0.1+0.95</f>
        <v>0.99331620507239193</v>
      </c>
      <c r="I82" s="13"/>
      <c r="J82" s="11" t="s">
        <v>54</v>
      </c>
      <c r="K82" s="29">
        <f ca="1">RAND()*0.1+0.95</f>
        <v>1.0251479503571155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31</v>
      </c>
      <c r="C83" s="13"/>
      <c r="D83" s="11" t="s">
        <v>55</v>
      </c>
      <c r="E83" s="15">
        <f ca="1">ROUND(E75*(1+E80*E81)*(1-E77*E78)*E82*E52,0)</f>
        <v>21</v>
      </c>
      <c r="F83" s="13"/>
      <c r="G83" s="11" t="s">
        <v>55</v>
      </c>
      <c r="H83" s="15">
        <f ca="1">ROUND(H75*(1+H80*H81)*(1-H77*H78)*H82*H52,0)</f>
        <v>20</v>
      </c>
      <c r="I83" s="13"/>
      <c r="J83" s="11" t="s">
        <v>55</v>
      </c>
      <c r="K83" s="15">
        <f ca="1">ROUND(K75*(1+K80*K81)*(1-K77*K78)*K82*K52,0)</f>
        <v>31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51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52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31</v>
      </c>
      <c r="C86" s="10"/>
      <c r="D86" s="8" t="s">
        <v>74</v>
      </c>
      <c r="E86" s="9">
        <f ca="1">E83</f>
        <v>21</v>
      </c>
      <c r="F86" s="10"/>
      <c r="G86" s="8" t="s">
        <v>75</v>
      </c>
      <c r="H86" s="9">
        <f ca="1">H83</f>
        <v>20</v>
      </c>
      <c r="I86" s="10"/>
      <c r="J86" s="8" t="s">
        <v>76</v>
      </c>
      <c r="K86" s="9">
        <f ca="1">K83</f>
        <v>31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137</v>
      </c>
      <c r="F87" s="13"/>
      <c r="G87" s="11" t="s">
        <v>65</v>
      </c>
      <c r="H87" s="12">
        <f ca="1">MAX(0,H47-H85*K85)</f>
        <v>139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0.5708333333333333</v>
      </c>
      <c r="F88" s="32"/>
      <c r="G88" s="30" t="s">
        <v>66</v>
      </c>
      <c r="H88" s="31">
        <f ca="1">H87/H59</f>
        <v>0.57916666666666672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0.97059261124006013</v>
      </c>
      <c r="C122" s="13"/>
      <c r="D122" s="11" t="s">
        <v>54</v>
      </c>
      <c r="E122" s="29">
        <f ca="1">RAND()*0.1+0.95</f>
        <v>0.96681801243232024</v>
      </c>
      <c r="F122" s="13"/>
      <c r="G122" s="11" t="s">
        <v>54</v>
      </c>
      <c r="H122" s="29">
        <f ca="1">RAND()*0.1+0.95</f>
        <v>1.0113256103031385</v>
      </c>
      <c r="I122" s="13"/>
      <c r="J122" s="11" t="s">
        <v>54</v>
      </c>
      <c r="K122" s="29">
        <f ca="1">RAND()*0.1+0.95</f>
        <v>0.99552236079991707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29</v>
      </c>
      <c r="C123" s="13"/>
      <c r="D123" s="11" t="s">
        <v>55</v>
      </c>
      <c r="E123" s="15">
        <f ca="1">ROUND(E115*(1+E120*E121)*(1-E117*E118)*E122*E92,0)</f>
        <v>19</v>
      </c>
      <c r="F123" s="13"/>
      <c r="G123" s="11" t="s">
        <v>55</v>
      </c>
      <c r="H123" s="15">
        <f ca="1">ROUND(H115*(1+H120*H121)*(1-H117*H118)*H122*H92,0)</f>
        <v>20</v>
      </c>
      <c r="I123" s="13"/>
      <c r="J123" s="11" t="s">
        <v>55</v>
      </c>
      <c r="K123" s="15">
        <f ca="1">ROUND(K115*(1+K120*K121)*(1-K117*K118)*K122*K92,0)</f>
        <v>30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50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48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29</v>
      </c>
      <c r="C126" s="10"/>
      <c r="D126" s="8" t="s">
        <v>74</v>
      </c>
      <c r="E126" s="9">
        <f ca="1">E123</f>
        <v>19</v>
      </c>
      <c r="F126" s="10"/>
      <c r="G126" s="8" t="s">
        <v>75</v>
      </c>
      <c r="H126" s="9">
        <f ca="1">H123</f>
        <v>20</v>
      </c>
      <c r="I126" s="10"/>
      <c r="J126" s="8" t="s">
        <v>76</v>
      </c>
      <c r="K126" s="9">
        <f ca="1">K123</f>
        <v>30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87</v>
      </c>
      <c r="F127" s="13"/>
      <c r="G127" s="11" t="s">
        <v>65</v>
      </c>
      <c r="H127" s="12">
        <f ca="1">MAX(0,H87-H125*K125)</f>
        <v>91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0.36249999999999999</v>
      </c>
      <c r="F128" s="32"/>
      <c r="G128" s="30" t="s">
        <v>66</v>
      </c>
      <c r="H128" s="31">
        <f ca="1">H127/H99</f>
        <v>0.37916666666666665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0.95540903882039918</v>
      </c>
      <c r="C162" s="13"/>
      <c r="D162" s="11" t="s">
        <v>54</v>
      </c>
      <c r="E162" s="29">
        <f ca="1">RAND()*0.1+0.95</f>
        <v>1.0153956247658973</v>
      </c>
      <c r="F162" s="13"/>
      <c r="G162" s="11" t="s">
        <v>54</v>
      </c>
      <c r="H162" s="29">
        <f ca="1">RAND()*0.1+0.95</f>
        <v>0.98651265598282378</v>
      </c>
      <c r="I162" s="13"/>
      <c r="J162" s="11" t="s">
        <v>54</v>
      </c>
      <c r="K162" s="29">
        <f ca="1">RAND()*0.1+0.95</f>
        <v>1.0363639075354161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29</v>
      </c>
      <c r="C163" s="13"/>
      <c r="D163" s="11" t="s">
        <v>55</v>
      </c>
      <c r="E163" s="15">
        <f ca="1">ROUND(E155*(1+E160*E161)*(1-E157*E158)*E162*E132,0)</f>
        <v>20</v>
      </c>
      <c r="F163" s="13"/>
      <c r="G163" s="11" t="s">
        <v>55</v>
      </c>
      <c r="H163" s="15">
        <f ca="1">ROUND(H155*(1+H160*H161)*(1-H157*H158)*H162*H132,0)</f>
        <v>20</v>
      </c>
      <c r="I163" s="13"/>
      <c r="J163" s="11" t="s">
        <v>55</v>
      </c>
      <c r="K163" s="15">
        <f ca="1">ROUND(K155*(1+K160*K161)*(1-K157*K158)*K162*K132,0)</f>
        <v>31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51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49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29</v>
      </c>
      <c r="C166" s="10"/>
      <c r="D166" s="8" t="s">
        <v>74</v>
      </c>
      <c r="E166" s="9">
        <f ca="1">E163</f>
        <v>20</v>
      </c>
      <c r="F166" s="10"/>
      <c r="G166" s="8" t="s">
        <v>75</v>
      </c>
      <c r="H166" s="9">
        <f ca="1">H163</f>
        <v>20</v>
      </c>
      <c r="I166" s="10"/>
      <c r="J166" s="8" t="s">
        <v>76</v>
      </c>
      <c r="K166" s="9">
        <f ca="1">K163</f>
        <v>31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36</v>
      </c>
      <c r="F167" s="13"/>
      <c r="G167" s="11" t="s">
        <v>65</v>
      </c>
      <c r="H167" s="12">
        <f ca="1">MAX(0,H127-H165*K165)</f>
        <v>42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0.15</v>
      </c>
      <c r="F168" s="32"/>
      <c r="G168" s="30" t="s">
        <v>66</v>
      </c>
      <c r="H168" s="31">
        <f ca="1">H167/H139</f>
        <v>0.17499999999999999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1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1.0302180817935518</v>
      </c>
      <c r="C202" s="13"/>
      <c r="D202" s="11" t="s">
        <v>54</v>
      </c>
      <c r="E202" s="29">
        <f ca="1">RAND()*0.1+0.95</f>
        <v>1.0245882103010757</v>
      </c>
      <c r="F202" s="13"/>
      <c r="G202" s="11" t="s">
        <v>54</v>
      </c>
      <c r="H202" s="29">
        <f ca="1">RAND()*0.1+0.95</f>
        <v>1.0491818598771401</v>
      </c>
      <c r="I202" s="13"/>
      <c r="J202" s="11" t="s">
        <v>54</v>
      </c>
      <c r="K202" s="29">
        <f ca="1">RAND()*0.1+0.95</f>
        <v>0.9646472103340642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31</v>
      </c>
      <c r="C203" s="13"/>
      <c r="D203" s="11" t="s">
        <v>55</v>
      </c>
      <c r="E203" s="15">
        <f ca="1">ROUND(E195*(1+E200*E201)*(1-E197*E198)*E202*E172,0)</f>
        <v>20</v>
      </c>
      <c r="F203" s="13"/>
      <c r="G203" s="11" t="s">
        <v>55</v>
      </c>
      <c r="H203" s="15">
        <f ca="1">ROUND(H195*(1+H200*H201)*(1-H197*H198)*H202*H172,0)</f>
        <v>21</v>
      </c>
      <c r="I203" s="13"/>
      <c r="J203" s="11" t="s">
        <v>55</v>
      </c>
      <c r="K203" s="15">
        <f ca="1">ROUND(K195*(1+K200*K201)*(1-K197*K198)*K202*K172,0)</f>
        <v>19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40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51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31</v>
      </c>
      <c r="C206" s="10"/>
      <c r="D206" s="8" t="s">
        <v>74</v>
      </c>
      <c r="E206" s="9">
        <f ca="1">E203</f>
        <v>20</v>
      </c>
      <c r="F206" s="10"/>
      <c r="G206" s="8" t="s">
        <v>75</v>
      </c>
      <c r="H206" s="9">
        <f ca="1">H203</f>
        <v>21</v>
      </c>
      <c r="I206" s="10"/>
      <c r="J206" s="8" t="s">
        <v>76</v>
      </c>
      <c r="K206" s="9">
        <f ca="1">K203</f>
        <v>19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1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1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1.0216358713887539</v>
      </c>
      <c r="C242" s="13"/>
      <c r="D242" s="11" t="s">
        <v>54</v>
      </c>
      <c r="E242" s="29">
        <f ca="1">RAND()*0.1+0.95</f>
        <v>0.98205910088395298</v>
      </c>
      <c r="F242" s="13"/>
      <c r="G242" s="11" t="s">
        <v>54</v>
      </c>
      <c r="H242" s="29">
        <f ca="1">RAND()*0.1+0.95</f>
        <v>1.0497107947083122</v>
      </c>
      <c r="I242" s="13"/>
      <c r="J242" s="11" t="s">
        <v>54</v>
      </c>
      <c r="K242" s="29">
        <f ca="1">RAND()*0.1+0.95</f>
        <v>0.99256959196115035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21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45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45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21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21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45</v>
      </c>
      <c r="L246" s="10"/>
    </row>
    <row r="247" spans="1:12" outlineLevel="1" x14ac:dyDescent="0.15">
      <c r="A247" s="11" t="s">
        <v>62</v>
      </c>
      <c r="B247" s="12">
        <f ca="1">MAX(B207-(1-E245)*B245,0)</f>
        <v>115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139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0.71875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0.86875000000000002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1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0.95191043746232595</v>
      </c>
      <c r="C282" s="13"/>
      <c r="D282" s="11" t="s">
        <v>54</v>
      </c>
      <c r="E282" s="29">
        <f ca="1">RAND()*0.1+0.95</f>
        <v>1.04847506210143</v>
      </c>
      <c r="F282" s="13"/>
      <c r="G282" s="11" t="s">
        <v>54</v>
      </c>
      <c r="H282" s="29">
        <f ca="1">RAND()*0.1+0.95</f>
        <v>1.0144511207206204</v>
      </c>
      <c r="I282" s="13"/>
      <c r="J282" s="11" t="s">
        <v>54</v>
      </c>
      <c r="K282" s="29">
        <f ca="1">RAND()*0.1+0.95</f>
        <v>1.0042419597795711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29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30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30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29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29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30</v>
      </c>
      <c r="L286" s="10"/>
    </row>
    <row r="287" spans="1:12" outlineLevel="1" x14ac:dyDescent="0.15">
      <c r="A287" s="11" t="s">
        <v>62</v>
      </c>
      <c r="B287" s="12">
        <f ca="1">MAX(B247-(1-E285)*B285,0)</f>
        <v>85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110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0.53125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0.6875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1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1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0.9602945768779565</v>
      </c>
      <c r="C322" s="13"/>
      <c r="D322" s="11" t="s">
        <v>54</v>
      </c>
      <c r="E322" s="29">
        <f ca="1">RAND()*0.1+0.95</f>
        <v>1.0000231617885882</v>
      </c>
      <c r="F322" s="13"/>
      <c r="G322" s="11" t="s">
        <v>54</v>
      </c>
      <c r="H322" s="29">
        <f ca="1">RAND()*0.1+0.95</f>
        <v>1.0428073866338676</v>
      </c>
      <c r="I322" s="13"/>
      <c r="J322" s="11" t="s">
        <v>54</v>
      </c>
      <c r="K322" s="29">
        <f ca="1">RAND()*0.1+0.95</f>
        <v>1.0068460111736772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19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45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45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19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19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45</v>
      </c>
      <c r="L326" s="10"/>
    </row>
    <row r="327" spans="1:12" outlineLevel="1" x14ac:dyDescent="0.15">
      <c r="A327" s="11" t="s">
        <v>62</v>
      </c>
      <c r="B327" s="12">
        <f ca="1">MAX(B287-(1-E325)*B325,0)</f>
        <v>40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91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0.25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0.56874999999999998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1.0228950900703118</v>
      </c>
      <c r="C362" s="13"/>
      <c r="D362" s="11" t="s">
        <v>54</v>
      </c>
      <c r="E362" s="29">
        <f ca="1">RAND()*0.1+0.95</f>
        <v>0.96261017498106094</v>
      </c>
      <c r="F362" s="13"/>
      <c r="G362" s="11" t="s">
        <v>54</v>
      </c>
      <c r="H362" s="29">
        <f ca="1">RAND()*0.1+0.95</f>
        <v>1.0089116041398465</v>
      </c>
      <c r="I362" s="13"/>
      <c r="J362" s="11" t="s">
        <v>54</v>
      </c>
      <c r="K362" s="29">
        <f ca="1">RAND()*0.1+0.95</f>
        <v>0.991978397677589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31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30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30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31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31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30</v>
      </c>
      <c r="L366" s="10"/>
    </row>
    <row r="367" spans="1:12" outlineLevel="1" x14ac:dyDescent="0.15">
      <c r="A367" s="11" t="s">
        <v>62</v>
      </c>
      <c r="B367" s="12">
        <f ca="1">MAX(B327-(1-E365)*B365,0)</f>
        <v>10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60</v>
      </c>
      <c r="L367" s="13"/>
    </row>
    <row r="368" spans="1:12" ht="14.25" outlineLevel="1" thickBot="1" x14ac:dyDescent="0.2">
      <c r="A368" s="30" t="s">
        <v>63</v>
      </c>
      <c r="B368" s="31">
        <f ca="1">B367/B339</f>
        <v>6.25E-2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0.375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0.98382385441579601</v>
      </c>
      <c r="C402" s="13"/>
      <c r="D402" s="11" t="s">
        <v>54</v>
      </c>
      <c r="E402" s="29">
        <f ca="1">RAND()*0.1+0.95</f>
        <v>0.97179250869458911</v>
      </c>
      <c r="F402" s="13"/>
      <c r="G402" s="11" t="s">
        <v>54</v>
      </c>
      <c r="H402" s="29">
        <f ca="1">RAND()*0.1+0.95</f>
        <v>0.9756586952987808</v>
      </c>
      <c r="I402" s="13"/>
      <c r="J402" s="11" t="s">
        <v>54</v>
      </c>
      <c r="K402" s="29">
        <f ca="1">RAND()*0.1+0.95</f>
        <v>1.0313171805972412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30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31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31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30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30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31</v>
      </c>
      <c r="L406" s="10"/>
    </row>
    <row r="407" spans="1:12" outlineLevel="1" x14ac:dyDescent="0.15">
      <c r="A407" s="11" t="s">
        <v>62</v>
      </c>
      <c r="B407" s="12">
        <f ca="1">MAX(B367-(1-E405)*B405,0)</f>
        <v>0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30</v>
      </c>
      <c r="L407" s="13"/>
    </row>
    <row r="408" spans="1:12" ht="14.25" outlineLevel="1" thickBot="1" x14ac:dyDescent="0.2">
      <c r="A408" s="30" t="s">
        <v>63</v>
      </c>
      <c r="B408" s="31">
        <f ca="1">B407/B379</f>
        <v>0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0.1875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0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0.98934631633558068</v>
      </c>
      <c r="C442" s="13"/>
      <c r="D442" s="11" t="s">
        <v>54</v>
      </c>
      <c r="E442" s="29">
        <f ca="1">RAND()*0.1+0.95</f>
        <v>1.0017172222458866</v>
      </c>
      <c r="F442" s="13"/>
      <c r="G442" s="11" t="s">
        <v>54</v>
      </c>
      <c r="H442" s="29">
        <f ca="1">RAND()*0.1+0.95</f>
        <v>1.0188544993388304</v>
      </c>
      <c r="I442" s="13"/>
      <c r="J442" s="11" t="s">
        <v>54</v>
      </c>
      <c r="K442" s="29">
        <f ca="1">RAND()*0.1+0.95</f>
        <v>0.95252949671905385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0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29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29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0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0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29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30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0.1875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1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0.97178974502644144</v>
      </c>
      <c r="C482" s="13"/>
      <c r="D482" s="11" t="s">
        <v>54</v>
      </c>
      <c r="E482" s="29">
        <f ca="1">RAND()*0.1+0.95</f>
        <v>1.0090181819740232</v>
      </c>
      <c r="F482" s="13"/>
      <c r="G482" s="11" t="s">
        <v>54</v>
      </c>
      <c r="H482" s="29">
        <f ca="1">RAND()*0.1+0.95</f>
        <v>0.95808540299174072</v>
      </c>
      <c r="I482" s="13"/>
      <c r="J482" s="11" t="s">
        <v>54</v>
      </c>
      <c r="K482" s="29">
        <f ca="1">RAND()*0.1+0.95</f>
        <v>0.95085099553007568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29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29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29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30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0.1875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1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1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1.0320733539417195</v>
      </c>
      <c r="C522" s="13"/>
      <c r="D522" s="11" t="s">
        <v>54</v>
      </c>
      <c r="E522" s="29">
        <f ca="1">RAND()*0.1+0.95</f>
        <v>0.97124393040334756</v>
      </c>
      <c r="F522" s="13"/>
      <c r="G522" s="11" t="s">
        <v>54</v>
      </c>
      <c r="H522" s="29">
        <f ca="1">RAND()*0.1+0.95</f>
        <v>0.9610544322718616</v>
      </c>
      <c r="I522" s="13"/>
      <c r="J522" s="11" t="s">
        <v>54</v>
      </c>
      <c r="K522" s="29">
        <f ca="1">RAND()*0.1+0.95</f>
        <v>0.99870050014308931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30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30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30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30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0.1875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1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0.96247008874784046</v>
      </c>
      <c r="C562" s="13"/>
      <c r="D562" s="11" t="s">
        <v>54</v>
      </c>
      <c r="E562" s="29">
        <f ca="1">RAND()*0.1+0.95</f>
        <v>1.0189408530076529</v>
      </c>
      <c r="F562" s="13"/>
      <c r="G562" s="11" t="s">
        <v>54</v>
      </c>
      <c r="H562" s="29">
        <f ca="1">RAND()*0.1+0.95</f>
        <v>1.0177120396505737</v>
      </c>
      <c r="I562" s="13"/>
      <c r="J562" s="11" t="s">
        <v>54</v>
      </c>
      <c r="K562" s="29">
        <f ca="1">RAND()*0.1+0.95</f>
        <v>1.0000466929115579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30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30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30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30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0.1875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1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1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0.98352873102993699</v>
      </c>
      <c r="C602" s="13"/>
      <c r="D602" s="11" t="s">
        <v>54</v>
      </c>
      <c r="E602" s="29">
        <f ca="1">RAND()*0.1+0.95</f>
        <v>0.95497811688088463</v>
      </c>
      <c r="F602" s="13"/>
      <c r="G602" s="11" t="s">
        <v>54</v>
      </c>
      <c r="H602" s="29">
        <f ca="1">RAND()*0.1+0.95</f>
        <v>1.0278578084967516</v>
      </c>
      <c r="I602" s="13"/>
      <c r="J602" s="11" t="s">
        <v>54</v>
      </c>
      <c r="K602" s="29">
        <f ca="1">RAND()*0.1+0.95</f>
        <v>1.0039726315170159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30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30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30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30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0.1875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1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1.0266000690769066</v>
      </c>
      <c r="C642" s="13"/>
      <c r="D642" s="11" t="s">
        <v>54</v>
      </c>
      <c r="E642" s="29">
        <f ca="1">RAND()*0.1+0.95</f>
        <v>1.0479871694106466</v>
      </c>
      <c r="F642" s="13"/>
      <c r="G642" s="11" t="s">
        <v>54</v>
      </c>
      <c r="H642" s="29">
        <f ca="1">RAND()*0.1+0.95</f>
        <v>0.96000478577313553</v>
      </c>
      <c r="I642" s="13"/>
      <c r="J642" s="11" t="s">
        <v>54</v>
      </c>
      <c r="K642" s="29">
        <f ca="1">RAND()*0.1+0.95</f>
        <v>1.0201503752914598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31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31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31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30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0.1875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1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0.97270677063398969</v>
      </c>
      <c r="C682" s="13"/>
      <c r="D682" s="11" t="s">
        <v>54</v>
      </c>
      <c r="E682" s="29">
        <f ca="1">RAND()*0.1+0.95</f>
        <v>0.95016612592778882</v>
      </c>
      <c r="F682" s="13"/>
      <c r="G682" s="11" t="s">
        <v>54</v>
      </c>
      <c r="H682" s="29">
        <f ca="1">RAND()*0.1+0.95</f>
        <v>1.0025429764450935</v>
      </c>
      <c r="I682" s="13"/>
      <c r="J682" s="11" t="s">
        <v>54</v>
      </c>
      <c r="K682" s="29">
        <f ca="1">RAND()*0.1+0.95</f>
        <v>1.0415222220163196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31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31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31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30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0.1875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1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1.0026438061162561</v>
      </c>
      <c r="C722" s="13"/>
      <c r="D722" s="11" t="s">
        <v>54</v>
      </c>
      <c r="E722" s="29">
        <f ca="1">RAND()*0.1+0.95</f>
        <v>1.0446121786309257</v>
      </c>
      <c r="F722" s="13"/>
      <c r="G722" s="11" t="s">
        <v>54</v>
      </c>
      <c r="H722" s="29">
        <f ca="1">RAND()*0.1+0.95</f>
        <v>0.9559060456974191</v>
      </c>
      <c r="I722" s="13"/>
      <c r="J722" s="11" t="s">
        <v>54</v>
      </c>
      <c r="K722" s="29">
        <f ca="1">RAND()*0.1+0.95</f>
        <v>1.0299825881927378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31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31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31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30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0.1875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1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0.98161194056675005</v>
      </c>
      <c r="C762" s="13"/>
      <c r="D762" s="11" t="s">
        <v>54</v>
      </c>
      <c r="E762" s="29">
        <f ca="1">RAND()*0.1+0.95</f>
        <v>1.0306593129480299</v>
      </c>
      <c r="F762" s="13"/>
      <c r="G762" s="11" t="s">
        <v>54</v>
      </c>
      <c r="H762" s="29">
        <f ca="1">RAND()*0.1+0.95</f>
        <v>0.97023691044592331</v>
      </c>
      <c r="I762" s="13"/>
      <c r="J762" s="11" t="s">
        <v>54</v>
      </c>
      <c r="K762" s="29">
        <f ca="1">RAND()*0.1+0.95</f>
        <v>1.0044293025815512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30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30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30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30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0.1875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1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1.0089986565806435</v>
      </c>
      <c r="C802" s="13"/>
      <c r="D802" s="11" t="s">
        <v>54</v>
      </c>
      <c r="E802" s="29">
        <f ca="1">RAND()*0.1+0.95</f>
        <v>1.0113684926874122</v>
      </c>
      <c r="F802" s="13"/>
      <c r="G802" s="11" t="s">
        <v>54</v>
      </c>
      <c r="H802" s="29">
        <f ca="1">RAND()*0.1+0.95</f>
        <v>0.98115891437124869</v>
      </c>
      <c r="I802" s="13"/>
      <c r="J802" s="11" t="s">
        <v>54</v>
      </c>
      <c r="K802" s="29">
        <f ca="1">RAND()*0.1+0.95</f>
        <v>0.97183779506842227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29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29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29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30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0.1875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1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1.0400790134471731</v>
      </c>
      <c r="C842" s="13"/>
      <c r="D842" s="11" t="s">
        <v>54</v>
      </c>
      <c r="E842" s="29">
        <f ca="1">RAND()*0.1+0.95</f>
        <v>0.99097974764083052</v>
      </c>
      <c r="F842" s="13"/>
      <c r="G842" s="11" t="s">
        <v>54</v>
      </c>
      <c r="H842" s="29">
        <f ca="1">RAND()*0.1+0.95</f>
        <v>0.95727077957715523</v>
      </c>
      <c r="I842" s="13"/>
      <c r="J842" s="11" t="s">
        <v>54</v>
      </c>
      <c r="K842" s="29">
        <f ca="1">RAND()*0.1+0.95</f>
        <v>1.0346258555680752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31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31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31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30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0.1875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1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0.96754174553332528</v>
      </c>
      <c r="C882" s="13"/>
      <c r="D882" s="11" t="s">
        <v>54</v>
      </c>
      <c r="E882" s="29">
        <f ca="1">RAND()*0.1+0.95</f>
        <v>0.95815029103973992</v>
      </c>
      <c r="F882" s="13"/>
      <c r="G882" s="11" t="s">
        <v>54</v>
      </c>
      <c r="H882" s="29">
        <f ca="1">RAND()*0.1+0.95</f>
        <v>0.9695356343447934</v>
      </c>
      <c r="I882" s="13"/>
      <c r="J882" s="11" t="s">
        <v>54</v>
      </c>
      <c r="K882" s="29">
        <f ca="1">RAND()*0.1+0.95</f>
        <v>0.97345920926440876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29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29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29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30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0.1875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1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1.0312068666933245</v>
      </c>
      <c r="C922" s="13"/>
      <c r="D922" s="11" t="s">
        <v>54</v>
      </c>
      <c r="E922" s="29">
        <f ca="1">RAND()*0.1+0.95</f>
        <v>1.0221094880374715</v>
      </c>
      <c r="F922" s="13"/>
      <c r="G922" s="11" t="s">
        <v>54</v>
      </c>
      <c r="H922" s="29">
        <f ca="1">RAND()*0.1+0.95</f>
        <v>0.97903247778486502</v>
      </c>
      <c r="I922" s="13"/>
      <c r="J922" s="11" t="s">
        <v>54</v>
      </c>
      <c r="K922" s="29">
        <f ca="1">RAND()*0.1+0.95</f>
        <v>0.98073482553059099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29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29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29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30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0.1875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1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1.0096686526005727</v>
      </c>
      <c r="C962" s="13"/>
      <c r="D962" s="11" t="s">
        <v>54</v>
      </c>
      <c r="E962" s="29">
        <f ca="1">RAND()*0.1+0.95</f>
        <v>0.99104640700853075</v>
      </c>
      <c r="F962" s="13"/>
      <c r="G962" s="11" t="s">
        <v>54</v>
      </c>
      <c r="H962" s="29">
        <f ca="1">RAND()*0.1+0.95</f>
        <v>0.98694663202633881</v>
      </c>
      <c r="I962" s="13"/>
      <c r="J962" s="11" t="s">
        <v>54</v>
      </c>
      <c r="K962" s="29">
        <f ca="1">RAND()*0.1+0.95</f>
        <v>0.96412338187483337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29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29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29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30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0.1875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1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1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1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0.96660650725863295</v>
      </c>
      <c r="C1002" s="13"/>
      <c r="D1002" s="11" t="s">
        <v>54</v>
      </c>
      <c r="E1002" s="29">
        <f ca="1">RAND()*0.1+0.95</f>
        <v>0.98321682180696068</v>
      </c>
      <c r="F1002" s="13"/>
      <c r="G1002" s="11" t="s">
        <v>54</v>
      </c>
      <c r="H1002" s="29">
        <f ca="1">RAND()*0.1+0.95</f>
        <v>1.0180141178266524</v>
      </c>
      <c r="I1002" s="13"/>
      <c r="J1002" s="11" t="s">
        <v>54</v>
      </c>
      <c r="K1002" s="29">
        <f ca="1">RAND()*0.1+0.95</f>
        <v>0.95705374424033385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29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29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29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30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0.1875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1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1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0.99417393333116</v>
      </c>
      <c r="C1042" s="13"/>
      <c r="D1042" s="11" t="s">
        <v>54</v>
      </c>
      <c r="E1042" s="29">
        <f ca="1">RAND()*0.1+0.95</f>
        <v>1.015108227031861</v>
      </c>
      <c r="F1042" s="13"/>
      <c r="G1042" s="11" t="s">
        <v>54</v>
      </c>
      <c r="H1042" s="29">
        <f ca="1">RAND()*0.1+0.95</f>
        <v>0.99213169035304227</v>
      </c>
      <c r="I1042" s="13"/>
      <c r="J1042" s="11" t="s">
        <v>54</v>
      </c>
      <c r="K1042" s="29">
        <f ca="1">RAND()*0.1+0.95</f>
        <v>0.96753272721358818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29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29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29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30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0.1875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1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1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0.97722429348601048</v>
      </c>
      <c r="C1082" s="13"/>
      <c r="D1082" s="11" t="s">
        <v>54</v>
      </c>
      <c r="E1082" s="29">
        <f ca="1">RAND()*0.1+0.95</f>
        <v>0.9731944068157794</v>
      </c>
      <c r="F1082" s="13"/>
      <c r="G1082" s="11" t="s">
        <v>54</v>
      </c>
      <c r="H1082" s="29">
        <f ca="1">RAND()*0.1+0.95</f>
        <v>1.0165940879742028</v>
      </c>
      <c r="I1082" s="13"/>
      <c r="J1082" s="11" t="s">
        <v>54</v>
      </c>
      <c r="K1082" s="29">
        <f ca="1">RAND()*0.1+0.95</f>
        <v>1.0052000962436742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20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20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20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30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0.1875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1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1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0.99809490206080409</v>
      </c>
      <c r="C1122" s="13"/>
      <c r="D1122" s="11" t="s">
        <v>54</v>
      </c>
      <c r="E1122" s="29">
        <f ca="1">RAND()*0.1+0.95</f>
        <v>1.0205263494730838</v>
      </c>
      <c r="F1122" s="13"/>
      <c r="G1122" s="11" t="s">
        <v>54</v>
      </c>
      <c r="H1122" s="29">
        <f ca="1">RAND()*0.1+0.95</f>
        <v>0.97510591042732786</v>
      </c>
      <c r="I1122" s="13"/>
      <c r="J1122" s="11" t="s">
        <v>54</v>
      </c>
      <c r="K1122" s="29">
        <f ca="1">RAND()*0.1+0.95</f>
        <v>1.0159721395259478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30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30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30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30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0.1875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1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1.0183997104770983</v>
      </c>
      <c r="C1162" s="13"/>
      <c r="D1162" s="11" t="s">
        <v>54</v>
      </c>
      <c r="E1162" s="29">
        <f ca="1">RAND()*0.1+0.95</f>
        <v>0.98302588672259417</v>
      </c>
      <c r="F1162" s="13"/>
      <c r="G1162" s="11" t="s">
        <v>54</v>
      </c>
      <c r="H1162" s="29">
        <f ca="1">RAND()*0.1+0.95</f>
        <v>0.97169939423196428</v>
      </c>
      <c r="I1162" s="13"/>
      <c r="J1162" s="11" t="s">
        <v>54</v>
      </c>
      <c r="K1162" s="29">
        <f ca="1">RAND()*0.1+0.95</f>
        <v>1.0497243204403668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31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31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31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30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0.1875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1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0.99576881634774161</v>
      </c>
      <c r="C1202" s="13"/>
      <c r="D1202" s="11" t="s">
        <v>54</v>
      </c>
      <c r="E1202" s="29">
        <f ca="1">RAND()*0.1+0.95</f>
        <v>0.98968894941138674</v>
      </c>
      <c r="F1202" s="13"/>
      <c r="G1202" s="11" t="s">
        <v>54</v>
      </c>
      <c r="H1202" s="29">
        <f ca="1">RAND()*0.1+0.95</f>
        <v>1.0443871718338276</v>
      </c>
      <c r="I1202" s="13"/>
      <c r="J1202" s="11" t="s">
        <v>54</v>
      </c>
      <c r="K1202" s="29">
        <f ca="1">RAND()*0.1+0.95</f>
        <v>0.95007704328391895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29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29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29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30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0.1875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{B8444B47-A1B4-4E67-9562-1306F905E81D}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{24327DE9-69C2-4E37-85E4-1E49DDA823A5}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{02788D4F-D41A-4010-B6FC-4F9B87E5B1AF}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{8C98006D-4E5C-4E6F-9B55-698BB94F0CDC}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{ECDFA40E-5675-4436-A164-7E4BBFE0775D}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{8B82A5EE-B4C6-4DB8-9A01-552E38AB3025}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{E8C16F0D-095F-4012-942E-B2EC2F326DCB}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{FE768342-684E-4A8A-A265-449DA775EEC1}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{86998E80-2592-4E59-A596-604D7B212213}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{438D4564-7173-4507-8B2A-899096825950}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{2B855C2A-F96B-493A-A57A-DD7E33908A19}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{CF1729F0-57CA-4C62-9ADE-DD1C7F45BD16}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{C3408954-5793-4CD7-A4EF-4D09E3B502C9}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{2E78053E-16EB-4D0D-850B-50495FFE9950}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{C95CF7A3-A1C6-4809-A62E-CBD508103143}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{8A28AFC3-3F76-4587-8EE4-312F816611F6}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{CEEF2D5E-A43E-4883-9FF6-84CC42325AC5}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{B16DA996-95EC-48F1-AD65-EE09C6A7F758}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{B1E78DF1-675D-4E5F-BAE1-9B50F33F8595}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{A91AF80B-37B3-4C08-BD6F-E6BAC9A135F2}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{36D4A6E2-4C1B-4CEE-AC12-50BE7D74DFC2}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{8989ADF1-7A46-4733-AF84-EF7839F0D984}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{052A80F7-18D8-4D04-944A-B16EAD5CC5E7}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{A8D2E473-ECA8-4733-B72B-4BD3FC2ADE15}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{22B1B04B-849E-479B-BDEC-22168BB13B82}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{53A26780-EE12-4E27-8389-D3E6E000FE37}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{BB020ED5-15FD-4DBE-91D2-FDE95F0E866F}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{E1DABEF1-4751-4530-B9DE-C02ACB84CA6D}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{94AC6D53-8898-44CB-AA7C-C516D84E31A6}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{BD1B3912-A9DA-40E3-A6C0-2F4983002372}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{41DFCBA0-4EC4-46DD-8FFB-C8A12F4BF64F}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{CD748942-D7ED-44C9-8B67-D00E98E5C62B}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{C8D02EB7-DB7E-4EF4-B193-40FD1F396D45}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{AFAAB2B0-2BF1-4788-8827-0A6008D1D51E}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{566AEEAA-2D80-4A43-8935-477B198F126F}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{EECE705B-D73B-48B2-92B7-118EED9F8723}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{38FA746C-5B3E-47B1-9A7B-621CA405D908}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{2986FB85-2420-4ACE-B620-1E236AA157F9}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{02804F6A-245D-45C8-81AD-3CE118A6049D}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{4CAFF5DC-0931-462D-875F-B7307EE29A4C}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{1A927FAA-1F3E-408C-B095-3CDA61C27B23}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{BA85D00B-64F3-46E3-8721-62084B6C2D8F}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{C92CF5DF-B683-4F39-842C-2F85FFB9DC04}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{A99FB140-D820-4344-AC25-3DF857D525B5}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{138DC0D2-3388-48BC-B297-FCC2ECAF1DCB}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{F1A8A98F-87CF-49B6-B6E0-C81E702AB688}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{E254E8E7-E713-440E-876B-EE1438ABF8BC}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{54AB5D70-BE2B-4D6E-AA3D-85F00C330BAA}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{7931BC86-43A8-4A1E-92A4-AC9AED866C04}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{E70B8EE7-08BD-4D9E-938E-7C2949B257B1}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{4F3216DA-83CB-4A69-972C-AE1D155D2F88}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{3416D820-0FCB-42B8-955C-53CE88858BA5}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{8FA6E567-1CB9-4E5B-839E-B544834F6E34}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{DB0BFB0C-56AF-4A4B-B2C9-A8B0C47959D4}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{9D397DAA-0595-404D-BE92-1FD94FC2E93E}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{60CA8A16-BE2C-472A-AF85-B2B9234E1BF8}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{ED958478-893B-423C-8ECE-FAD1A76CB2A2}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{5BD2D776-B8D5-4DDD-AB67-D92104E6836A}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{8024F6BD-903B-4B73-83A9-F56E23C96469}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{CA0CF4DD-57FA-4FEF-B457-E9107DFAF1D4}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{C5BD4B61-D17C-4A40-93E3-0581DDB25C36}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{E41E8BE3-6A7F-4238-A784-30F3412BDB53}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{FA82E9D1-DD8D-4849-9CA6-D5B69D2B597F}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{DB020121-7B3F-4168-BAA6-77479B3FE71C}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{04464E14-422F-4DE9-BD69-34E86BA88D10}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{B4EC6D51-559C-4CC2-93EE-DE4B95074212}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{C157B449-4848-4C28-AA90-1B321E77DAE5}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{F0ADD5D7-AE46-461B-BC76-6F36A1D8BE44}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{3115B77B-BB56-4703-877A-36361C2C1B17}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{47A3D925-ED35-46E7-A5A0-B0DEE1A7D3BC}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{9D3D849F-9EA7-43E6-81CA-975C6283BB49}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{4A034DCE-C87F-400B-9D52-37A169B792FE}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{2A406136-7C82-4EB8-94FC-E202FE4098B2}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{DD5BD119-5DC1-48D6-BCA6-96A6BA056199}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{3EAF24F4-554E-483B-B723-3BC2B4411D9C}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{92374024-E173-4B8F-BF67-ECD146C8A2CF}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{36AE2533-C47F-4AA1-BAB4-741C0C760246}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{7C57B854-CAB1-481A-A0BD-195E520C5900}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{72F765CF-98CE-4707-B943-7D44DEE1A322}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{4C9D66E5-03D2-45B8-8DCA-496E56BC93FB}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{67A543FD-A292-446E-BC2D-8B129EE72086}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{583CDE97-50BD-42D6-A66E-F0DEC30F5381}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{3F80BB16-96C4-4E92-8AA9-1470C7A66F77}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{DB1E6747-CE1B-4260-8601-304C5F101BF0}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{F24CAADF-8869-4F18-8D75-8F000A48618A}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{F1D3584A-8E3E-4BBA-8D68-D355F35C1AD4}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{2B1A30BA-BD40-45EE-AE12-A9113065E242}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{2C87C664-FAAC-4DED-B332-B45EAAB8A925}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{630D6C56-1F37-4574-8788-4C92771E2BB9}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{08C0B36F-506E-49FF-B94A-BE593FDB32FB}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{6484FD30-D303-4A12-9EDB-9F58562E85E3}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{C283183F-7BB5-484B-BA26-72AF361701FD}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{4D8F4AF9-7D05-4018-8782-675087A0F1D9}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{59A0E87A-1217-455B-86AB-68CCDAA07DE0}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{1B740164-834F-4D4A-A336-14B117F0AEC1}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{1E596F72-B4F1-43C2-A834-2E2E46A8C22E}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{46D0587A-A960-48B7-BA36-331CF16E463D}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{962AEEC6-2589-4FFF-9A22-7D26172972F6}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{EE5D9FA2-B2C0-4BC4-9ADA-E8DFB9152AD4}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{50F82806-66AD-4404-824B-9FF55EF2417B}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{6CEEA778-824A-4D4B-8FA4-A9832AEA7383}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{88BC8601-BD2A-4159-8666-0D101424EAD5}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{40536A52-58ED-4F57-815D-C7C4C6477771}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{66846BDF-1B03-4FE3-8E58-85514081A160}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{AF9B87FA-FA70-47C1-8AF1-3383D40F2F41}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{58EBDA33-B8FC-4DE3-9937-E4FAEA977367}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{28C053F9-160A-4EDE-93CD-7CB9A410F6C3}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{E98B4413-5346-4486-BA5A-7EE9FE555001}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{0B1EAE93-E775-43A5-A8EC-A7C58BAEC05F}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{BBFDB34B-69E2-488E-9956-52B68A2376D2}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{45F7B0F3-B991-44B3-BC7A-09A0F5F51E42}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{49195F78-F75F-4C38-BAD4-6AE1CD398D22}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{1F6276E4-5AFF-4715-93AE-83B05E7817FD}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{D213B8E4-A321-466F-B216-9C5D4590B02F}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{8A137C1C-6713-4B6D-BE23-A2B15EDC5598}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{48A7F82B-204C-4B0E-9257-E5DFF91E6A67}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{7FAFA96F-DA7E-4C1D-86A4-D0944D721F05}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{CA13B544-BB6C-46F9-AC03-94F6DD0336CE}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{FDA46F2D-B62F-4B74-97C3-1A28771DCC48}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{90B25FB0-8A1B-4B68-B107-433DCDCCC780}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{2824BDF5-FB64-4B17-B923-F6B50C8F6DC6}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{39BC7F66-55C3-4E00-938B-CD8D80BCD070}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{FD5CA890-948C-4FA7-962A-F5007809D76E}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{42FA7654-5850-4B4F-B0B6-EEF2DF88F83E}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{D56CEC70-CFEA-4700-82C6-6DD10EF3F265}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{72B6D4A6-F315-4FD7-A4A5-0C3A3BCCE88C}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{E75E2172-2CED-4706-973E-5437F713EA8C}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{D88C1F28-EDDC-4343-A37E-B1589B7383CC}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{122466A3-5CAF-4D21-AC30-1CD216442CA3}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{BD4A805A-7784-4E69-8214-7D33D081AC05}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{F00DDE48-3E61-4C3D-BA1C-F5315EF7C803}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{3F3A021C-C4CA-41F2-8ADB-678343A443F0}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{363BCE87-BCF5-4FB7-8A71-BED2D3B1EC2E}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{8CD28F01-25E9-442D-8B61-EAEEAD9AC443}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{44F9962B-1FE4-48AF-8F39-1F999F6FC1A6}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{E455B971-D374-4E48-8C6C-AC1B0D562A0A}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{9042569E-FBF5-4E1E-AD56-7B2CA56DD9C7}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{9D613877-938C-416D-8237-B7724C4486C6}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{C3D34610-7274-47F5-A93A-23E112AE0145}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{CCE22C35-A9A0-4B99-B9EF-456566208043}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{FAEB4A5D-6D0E-406C-A666-DD3B3F93883A}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{FC268361-6C79-4301-BC81-7730625B80DE}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{52D0884C-B028-465F-957B-F917982BE114}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{FEE6D05D-3DA6-4377-9668-2173266EF61B}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{A18197DC-0556-4FFA-A6DF-ABDE7D539007}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{EEFAFB2C-F84B-4390-9D5B-6DA44BEF8DBB}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{183A3AE4-0EC3-4437-A7B0-AFD6E159323F}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{3CEDB8EE-4EB3-4919-B00A-F6885EE95463}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{2B67D2C8-2B0C-499F-8ECB-882B531B7B0F}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{07E6743A-3E1F-44FE-95C8-05BCD3A3029A}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{88C3920C-B48C-4F05-A1A2-91F8A1E53986}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{EB8862D5-69C9-48C8-958E-FB3677980BD5}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{4A19620D-4B36-4EFF-88AB-E3E96053344A}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{1DF23EB1-4B53-4E9E-BD25-2DB5FCD58736}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{EBD8E9E4-A61C-40E6-9EA3-85BEAB661F95}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{2F1F74F7-EA46-442C-A18B-BC742E630584}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{87E27D2D-F5C3-4577-A204-32E164E04E67}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{85BFCC28-99C9-4C49-80FC-8E46C7C824A8}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{970D84E4-11C0-4DC8-8E19-F9DD71CEE2F2}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{9A3AB784-B438-4F70-9769-0D572E92965B}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{08BA3455-2E02-4B75-8490-1C09BB4AC402}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{F3B99F37-7EE4-4A1C-9ADE-DB00AC053FCC}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{B9BD0606-4853-44B7-A2A2-C483992315ED}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{DA9BBA18-D110-44FF-A895-7A39480D42C7}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{90B74A59-1EDE-4A2E-AE59-BA602DE1D909}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{BE70A6CF-007F-4416-83DB-1FB5D0D52958}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{5F53DDD7-5760-4D7D-9CC3-A1E729E46E8C}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{41F57D33-8B92-4CD2-A4E6-12B2D82D8CB7}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{22CEFAA8-CB01-4DB9-A208-C069BE3D9C3A}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{E986EA43-2F8A-485A-A358-B4518C85C149}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{AFE0AF09-5219-4815-A2BC-18C3EAF1DB9C}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{8058F1EF-8F4B-4C3B-BB47-C833A1D779D1}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{75035CED-C592-47D7-A025-ECFDDE81FC04}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{8C7347E5-85B3-467E-B4F5-71897907AEDD}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{1A5A9D53-788B-44CA-9404-E9BE90C7CBA3}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{29299554-0A21-4379-9937-110EA004665F}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{F6F52EEB-52F5-4DDB-855A-4F5D392942E8}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{DB2EB079-1E95-4EA3-9D0A-FF772F4D1E2E}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{BAA6C93A-DD73-4ACD-8D5C-85E248322CF5}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{421FD69F-3DC3-4759-B377-A61C03C9DB45}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{84E1A153-D2C6-4D5A-9E9D-0E23ED2B52CF}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{D0F8ABA0-FDA8-4841-8A6E-54790CE7B61F}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{38E0B5E6-C5ED-4842-814F-00B18961E8C6}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{411101E5-A223-4DC5-AFCC-9382D1E077C2}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{62C278EE-DF4A-4FAE-8150-D77B40D949CB}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{AE3D9108-3B6E-433C-B14E-5E3B0E69F6D1}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{03BC0F7E-EF17-4903-811B-DC1D1536D709}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{183D6376-144E-4552-93AD-1E78033F9583}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{1B7A5353-BD97-4CC5-824C-72CCAA0200F0}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{D171D17B-7CB0-4DA8-9E0D-A5A8982E886E}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{7F58E2C7-D822-462E-8ED3-07D3F886396C}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{A6B95F8B-087B-41D0-B2E4-D926638C0338}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{7637377F-4133-4647-8305-B960301006FE}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{937BA86E-A747-4B01-9E11-947F6E520FDB}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{CD3F6A8B-059F-4E2C-BB3C-4FA5B8384DE4}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{B56DB481-A982-492A-99D6-49190F2CB274}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{5D45D19B-AEFF-48F9-8A5C-77B34FAF337F}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{3022BF8D-AC24-4D03-98EC-8393DDCA0B79}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{D9D3EF20-7BA9-4C9C-8CE9-93FF33B59E93}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{72F7ED15-E2B1-4C5A-BADF-ACE0AD0B5694}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{E3A1F9DF-A895-4E56-888C-C138D7347961}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{811E071E-C451-4608-BDDE-D27C78D427D7}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{8DF140F8-A758-44C9-9EF8-D0083A1839D6}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{3410D8FC-1BFD-4F86-B31C-F0F65FB28AD6}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{22BDDE1F-28FD-410B-A61D-F446EAC5273F}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{8CEF0C77-9107-4F3D-9419-C2AC711CB2A4}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{1630AEFF-F35A-4D86-8A1F-A85F6F5C4A05}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{EB849515-DFA9-4625-9BBF-5D138AF2D0EF}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{34187D25-B8D3-4FF0-B179-9D9CF87A2EF3}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{531917CE-D38D-4649-AD26-614A571F7405}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{BD74B95A-6DE1-43EA-BA9A-13BBE92B260C}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{A3FEA272-6414-4871-88B3-36D564C032F3}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{AF4AD34F-C11C-4D04-94B3-FA8547FEC962}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{2FE78C4E-35FB-4CAA-AE75-6CACE5DD0E5E}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{A1787968-4D37-4D13-9B72-57BD547FDD01}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{6828DD76-CEF4-4EED-BCCC-F061EB667193}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{D0677903-261B-4BF2-9280-18CDB00ABA37}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{29DD0B26-B98A-4A60-B414-037D0623D226}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{58E4B0F3-0B05-431C-AA2F-E28FB7695A27}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{445517DB-0280-4010-ABA3-F4AF45E1BA80}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{DD6896C4-289A-49DE-ADA5-898BBFB6C30A}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{CC0F1359-C436-44A5-9D7C-97E260E5B4F1}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{F0409EA2-71B4-4786-8089-FB085E4C11BE}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{7492AD1D-E4AF-466E-A7AD-DA45A5463639}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{51726FD9-2A0B-4B9E-893D-86F2D5086303}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{CDC7AF3A-973A-4066-BF37-385F11B7C80C}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{D685C185-DD2E-469E-84DD-67B4F1CED019}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{0B56BB52-8CFF-4EDD-9D60-D141A016A81E}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{62F6E9BA-4FC9-4D55-9C65-9D3E834E2876}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{EB633427-1C74-465F-9B06-437C2E809B8D}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{80A95344-C5DF-4AF6-ACA9-BE77B185B452}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{6F2E4AE3-7840-475A-A720-5A379883AC84}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{1E8F03A6-4132-4F9E-8BC7-5EEAA01BCDD9}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{D021B64B-F86B-4BC8-8DE6-721502FA11F8}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{16EECCB5-0BDC-4885-B47C-A4F14EA34415}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{B2E84FC6-42B5-4DB5-B23C-F5352F17D6BA}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{F629C179-4586-4094-A951-AAF182535B9D}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{5E3E033A-1B78-4D9D-AD9E-D05ED6810EC4}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{B5822286-520D-4D7E-8B76-C9AD970DFEE0}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{D6E912AA-326E-4E70-9DC8-17423301D2AF}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{1BDA0AE8-6D59-4296-B145-FD0616D8CF8E}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{DD641908-65F6-4F81-89BA-2A601B748715}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{3CB9EFDC-31CC-4D73-94BB-5E83BBF6425E}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{092F6046-0185-46CE-A75F-F55B8F99B14D}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{A7648C99-498F-4F47-B9FC-745E3D265C36}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{78AB9139-B5AD-41AD-829E-9DF44D50C9F3}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{D0A5D1D6-9531-4D0C-B867-60D29BED6197}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{B665E821-949B-4E32-A171-32570EA09675}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{DE13ED11-EB23-480C-ADAF-5A79B98F7349}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{6EFBBF7B-F4B5-4FDD-A229-F42C69C4671A}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{E44B0AFC-AC09-4221-83C8-9B7963922650}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{842BDD55-7964-4F8D-A279-214BD88EB340}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{4BA7D30F-99B8-4512-A300-59A261F33982}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{8483D5E9-227D-4EAA-A642-C0F8208E9AD5}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{0D096B8F-7193-4178-98BF-A73AC667C91F}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{D1D77A86-4FDF-4EE1-B713-366B0097ACE1}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{12A887E6-F57D-4C38-B8F4-6286FE762705}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{0DDD5897-A34A-49DF-8AC3-9AFF84503CFD}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{C2DE7FE6-0904-4335-8A0C-4DD64136B2FA}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{AF71A583-9CBC-47EF-918D-D4C435DD9A48}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{9F6D4D28-B150-4A9F-BD0E-C67D7EA5C2DC}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{5E5607C6-5CBF-4DBF-A72F-9B34E795310D}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{8D3223A9-9345-4455-AB49-197F9A16D223}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{93769E41-D12F-493E-90B5-F397ECC0E1F1}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{12DC3705-196A-4BD9-8625-A1D695E47D7F}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{D6FB668C-DDA9-4DE7-B6DC-CD63A2E6140E}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{2F8E45B1-F3FC-4126-8F97-8BD5577DB9FE}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{DE694DCB-A3B0-47E7-8A58-4921215ACBBD}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{6B89C432-9C2E-4547-9358-427AB0D689C9}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{F896BC3B-EE0A-40E4-84F5-4964DACA59D3}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{2A77F2C6-4565-4F13-8004-AD5AE13DD0DD}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{EDFB941C-254E-40DB-BB2A-17C0F1530004}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{45275713-AF74-4DAE-8A08-B0166E3BBCD0}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{78F71E8E-D345-47B9-AD41-B367200D537C}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{6EBC1DE8-C9C1-4357-8CF5-D25BBA601834}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{2ABAD5B6-C712-4890-873A-0991AC94872F}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{979F3CF2-C1FB-41F2-A9DE-E594E94951B5}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{01BB8E50-7952-4444-98DE-1560FEE90B42}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{BAB08047-FBF3-486B-97D3-DB670134B860}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{5D3E8BBB-7696-497E-9C31-24EF4AC784C7}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{F6CFBE44-B161-4C22-9C98-DBDCA7919DA9}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{0119013F-F48C-4812-A934-39F6B6C77486}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{1DB36992-9778-4236-A030-B9F7D36B2272}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{68E1CAB3-A4F1-4182-9B55-54BBAD5EF2B3}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{D0965339-4B5E-4CDA-8EA5-0DF79B75D83C}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{5AB80E96-80F9-4ADF-BFA2-D16773F9AC33}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{6434E9E6-8FDA-420E-8F17-9C096C839490}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{5A3F3DC8-A877-47E9-B0A5-542022CF5CAD}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{D6A88E21-907B-499B-8C17-678A6F63E5A8}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{ED84D960-292D-4D7E-9293-CF5B2EAEB649}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{C697CC03-8DB4-414E-9469-106444929B23}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{730A3382-72FF-40DD-84D0-B320B9787F00}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{95C8A916-3055-4DA2-9AB5-7442A7639969}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{59BFBBC5-401B-467F-B091-B09A22CF78B0}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{B1841E93-2FE7-4137-AF7C-11BC72906216}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{32F8718E-545F-476C-ABDA-A036951EF667}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{5C50C182-C95E-4B33-B4ED-F3C9F37E6A4E}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{232ECD56-088E-46BB-A703-DAF8849546D3}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{428ADE68-B119-43D8-8CDD-BB86BE7DE225}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{1EF72FD0-A7FB-4A09-A6EA-2F677EBA48F0}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{FDBB34D6-A817-48D5-88D8-C51C970BFFF2}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{258093CB-259E-4EC5-A8CE-1D88E9490E72}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{9904C224-403C-43EE-97AF-2C5859DD6899}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{9B03711F-B065-4A49-8BD1-1F94A12D7287}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{2FC479E4-7040-40EA-8EA8-D19B41B81B08}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{4DE8F372-9550-4ADE-81FF-A564D682A130}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{A1A752B0-4FA2-4C1D-988D-2CF622054BA5}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{6912FE0B-F9EB-465F-A702-66D2C16FD16B}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{332E19D9-29FE-4203-9D86-3F91271037DB}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{3346D90C-6426-4938-AD1D-89A3A1951D34}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{FB591C70-D003-49B6-AA10-298B2B21FF27}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{56C5C032-A4F5-4D5C-9699-8EB38F12C213}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{BFC860CC-F705-44AE-9770-A4E724D629C0}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{E5D6330C-EFE5-4581-BA55-A78CE0F39A1C}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{B1D92753-D7D6-4DDB-BF57-EC8150ED57F3}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{75322766-39D0-4B29-834E-9B917BBDABCE}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{6518C817-96E5-40F4-90E0-08B0830F14C0}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{047E84C3-8884-47D0-A68A-CAA65FA6987B}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{F6A9EF96-3546-42DC-A5CB-4BA95C8FA3F5}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{70D863B6-4537-4E1C-9876-AD2D7C43EA68}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{CB06F8BB-8E07-4EE4-B5E6-6407126B3A34}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{E07F3ACC-8479-4F10-8A0F-80A66450D42F}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{214E4431-8ED4-49B4-9C2B-FDC62FCEECF5}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{18F33B24-5EF1-4877-9438-3C4A4A0D9020}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{791C062E-426F-4FBB-AAF7-81251D84DE11}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{7B3F3C47-2748-4F10-998F-245C8B03CD1F}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{5347608D-B623-4D71-B079-195477CE0D0B}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{50FD56D8-418C-420F-81A6-326A2FB14428}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{4E7B78D8-D39C-4C54-BBC8-8C47F74B74C4}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{44B7E584-C036-4799-B9E9-7E331D0DF586}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{FDB87BED-1A04-4603-88EA-76FC568F7B66}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{7DFB6C89-D8A7-4B02-A081-0C1167E0EDF1}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{162F3E0E-C00B-4F47-9F5E-905C091501FB}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{6DDDC461-D16E-43FE-B585-A35BCA5BC828}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{83198AEE-71F5-4701-B73D-FAFDB51FC1DD}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{BC09CE9C-C946-43C3-9879-A0E721028F74}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{18251F3E-29CE-4A3C-AB7B-D11514DDB0E8}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{7FA4B566-6C90-46CB-998D-1757710B9CF6}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{77080FB4-2A96-45BB-9AA2-CD2710A521E1}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{5008A607-2D9C-403B-9289-4C0A26211241}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{86A75C50-7768-4F6D-AF04-1A576C8831B9}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{E656C898-1298-4FEA-A9D3-1560FBDBBFBD}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{676EE619-8FFD-4179-B067-315BF7B87492}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{52E962B8-A913-43C4-9B77-DB0A14DB415C}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{DA295847-8BD3-49F4-8D28-E51AE6BB5E9E}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{D7C5B7FF-1F04-4793-B50C-8DEA8321C81A}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{D87A6C28-DE3F-4185-87D7-8AAFD3F35661}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{DFD25EA7-2D6F-4F91-A54F-2098DA0C2F28}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{E6BE5F38-1830-4BA9-9E1C-24A2804983E1}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{4FB406AD-28C3-4600-933F-57EF06853D10}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{846EBA53-F1A8-4EC6-8C9B-5DF6C07F0FD8}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{330720C8-A855-4180-97C2-87B624EDC8CE}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{70536503-72FC-4352-BB17-E7A5F6A4850E}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{32529C5C-EE3C-402C-9E63-C6E7719B8E78}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{B8DA88CF-D5C9-49EB-9105-0D823EFC96D0}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{000C23F4-3127-4922-A1F0-B8D239092D5C}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{E067C8F6-4FCF-4D27-8B62-3B1B5258EE60}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{CAA5F891-7B54-4327-A4E7-650BD7F29CB8}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{F685B274-D031-49C2-912A-7E05FB3DAC86}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{FC080C69-A267-4426-A259-0B5E555E35FF}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{46C76EA8-171B-49F5-873C-0FD521F101A4}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{5D17089E-6ADA-4918-9D9F-9DE107FD94E0}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{860D2EBA-AF66-4E52-A5E0-5D894E47AEF2}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{6DA2AAAA-2FBB-4F18-B370-B7AF8DAE02D3}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{EEE1C3FC-8E46-4569-B569-F4033C8C90A7}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{FB333559-068A-4525-85B1-93DFED76A441}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{8B933356-DDD0-4777-8425-CD31FA533C0C}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{5190B927-A026-4AC7-A5D5-DC4C76173842}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{05D654D4-18A6-4A8E-8C9C-4BA5DCA5300D}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{8B1F1B51-550D-42E6-B61D-7411C9844078}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{721A40B7-6353-4435-9439-D30B22492939}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{53E40C97-DA8D-42F3-A8C0-C44CE830A8D2}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{38181D2D-4314-4E37-8297-A4DC4C12766C}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{3555825D-7D87-4DA3-A86D-05ED6FFB3A91}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{546B023C-3274-44CE-8BB1-FF8295377596}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{06326390-8265-496B-A8F4-EA463CEA3F02}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{0071E5FF-4989-4BA1-8388-9CCD36EF681E}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{CB0889DD-0489-46AC-8640-7D14F1A832D2}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{814CFA29-2D77-4A5A-9197-7658D3E6BDBE}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{9BACE68B-F568-488E-85C6-550B57666805}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{D983091C-95C0-4127-B30D-209F43C6051F}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{ED201309-C2B0-48D6-AA0B-2ED1B97F8ADE}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{19FE8F41-8629-4DE8-A952-BC181AB76AE0}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{348CA2DC-14FE-4AF3-9FDE-C1069F8720E9}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444B47-A1B4-4E67-9562-1306F905E8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327DE9-69C2-4E37-85E4-1E49DDA82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788D4F-D41A-4010-B6FC-4F9B87E5B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8C98006D-4E5C-4E6F-9B55-698BB94F0C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DFA40E-5675-4436-A164-7E4BBFE077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82A5EE-B4C6-4DB8-9A01-552E38AB3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E8C16F0D-095F-4012-942E-B2EC2F326D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768342-684E-4A8A-A265-449DA775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998E80-2592-4E59-A596-604D7B212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438D4564-7173-4507-8B2A-8990968259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855C2A-F96B-493A-A57A-DD7E33908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1729F0-57CA-4C62-9ADE-DD1C7F45BD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C3408954-5793-4CD7-A4EF-4D09E3B502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78053E-16EB-4D0D-850B-50495FFE9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5CF7A3-A1C6-4809-A62E-CBD508103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8A28AFC3-3F76-4587-8EE4-312F816611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EF2D5E-A43E-4883-9FF6-84CC42325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6DA996-95EC-48F1-AD65-EE09C6A7F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B1E78DF1-675D-4E5F-BAE1-9B50F33F85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1AF80B-37B3-4C08-BD6F-E6BAC9A135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D4A6E2-4C1B-4CEE-AC12-50BE7D74DF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8989ADF1-7A46-4733-AF84-EF7839F0D9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2A80F7-18D8-4D04-944A-B16EAD5CC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D2E473-ECA8-4733-B72B-4BD3FC2AD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22B1B04B-849E-479B-BDEC-22168BB13B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A26780-EE12-4E27-8389-D3E6E000F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020ED5-15FD-4DBE-91D2-FDE95F0E86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E1DABEF1-4751-4530-B9DE-C02ACB84CA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AC6D53-8898-44CB-AA7C-C516D84E3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1B3912-A9DA-40E3-A6C0-2F4983002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41DFCBA0-4EC4-46DD-8FFB-C8A12F4BF6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748942-D7ED-44C9-8B67-D00E98E5C6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02EB7-DB7E-4EF4-B193-40FD1F396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AFAAB2B0-2BF1-4788-8827-0A6008D1D5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6AEEAA-2D80-4A43-8935-477B198F1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CE705B-D73B-48B2-92B7-118EED9F8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38FA746C-5B3E-47B1-9A7B-621CA405D9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86FB85-2420-4ACE-B620-1E236AA157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804F6A-245D-45C8-81AD-3CE118A604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4CAFF5DC-0931-462D-875F-B7307EE29A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927FAA-1F3E-408C-B095-3CDA61C27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85D00B-64F3-46E3-8721-62084B6C2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C92CF5DF-B683-4F39-842C-2F85FFB9DC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9FB140-D820-4344-AC25-3DF857D52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8DC0D2-3388-48BC-B297-FCC2ECAF1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F1A8A98F-87CF-49B6-B6E0-C81E702AB6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54E8E7-E713-440E-876B-EE1438ABF8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AB5D70-BE2B-4D6E-AA3D-85F00C330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7931BC86-43A8-4A1E-92A4-AC9AED866C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0B8EE7-08BD-4D9E-938E-7C2949B257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3216DA-83CB-4A69-972C-AE1D155D2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3416D820-0FCB-42B8-955C-53CE88858B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A6E567-1CB9-4E5B-839E-B544834F6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0BFB0C-56AF-4A4B-B2C9-A8B0C47959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9D397DAA-0595-404D-BE92-1FD94FC2E9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CA8A16-BE2C-472A-AF85-B2B9234E1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958478-893B-423C-8ECE-FAD1A76CB2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5BD2D776-B8D5-4DDD-AB67-D92104E683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24F6BD-903B-4B73-83A9-F56E23C96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0CF4DD-57FA-4FEF-B457-E9107DFAF1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C5BD4B61-D17C-4A40-93E3-0581DDB25C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1E8BE3-6A7F-4238-A784-30F3412BD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2E9D1-DD8D-4849-9CA6-D5B69D2B5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DB020121-7B3F-4168-BAA6-77479B3FE7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464E14-422F-4DE9-BD69-34E86BA88D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EC6D51-559C-4CC2-93EE-DE4B95074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C157B449-4848-4C28-AA90-1B321E77DA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ADD5D7-AE46-461B-BC76-6F36A1D8BE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15B77B-BB56-4703-877A-36361C2C1B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47A3D925-ED35-46E7-A5A0-B0DEE1A7D3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3D849F-9EA7-43E6-81CA-975C6283B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034DCE-C87F-400B-9D52-37A169B79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2A406136-7C82-4EB8-94FC-E202FE4098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5BD119-5DC1-48D6-BCA6-96A6BA056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AF24F4-554E-483B-B723-3BC2B4411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92374024-E173-4B8F-BF67-ECD146C8A2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AE2533-C47F-4AA1-BAB4-741C0C7602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57B854-CAB1-481A-A0BD-195E520C5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72F765CF-98CE-4707-B943-7D44DEE1A3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9D66E5-03D2-45B8-8DCA-496E56BC93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A543FD-A292-446E-BC2D-8B129EE720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583CDE97-50BD-42D6-A66E-F0DEC30F53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80BB16-96C4-4E92-8AA9-1470C7A66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E6747-CE1B-4260-8601-304C5F101B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F24CAADF-8869-4F18-8D75-8F000A4861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D3584A-8E3E-4BBA-8D68-D355F35C1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1A30BA-BD40-45EE-AE12-A9113065E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2C87C664-FAAC-4DED-B332-B45EAAB8A9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0D6C56-1F37-4574-8788-4C92771E2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C0B36F-506E-49FF-B94A-BE593FDB3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6484FD30-D303-4A12-9EDB-9F58562E85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83183F-7BB5-484B-BA26-72AF36170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8F4AF9-7D05-4018-8782-675087A0F1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59A0E87A-1217-455B-86AB-68CCDAA07D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740164-834F-4D4A-A336-14B117F0A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596F72-B4F1-43C2-A834-2E2E46A8C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46D0587A-A960-48B7-BA36-331CF16E46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2AEEC6-2589-4FFF-9A22-7D2617297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5D9FA2-B2C0-4BC4-9ADA-E8DFB9152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50F82806-66AD-4404-824B-9FF55EF241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EEA778-824A-4D4B-8FA4-A9832AEA7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BC8601-BD2A-4159-8666-0D101424EA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40536A52-58ED-4F57-815D-C7C4C64777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846BDF-1B03-4FE3-8E58-85514081A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9B87FA-FA70-47C1-8AF1-3383D40F2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58EBDA33-B8FC-4DE3-9937-E4FAEA9773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C053F9-160A-4EDE-93CD-7CB9A410F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8B4413-5346-4486-BA5A-7EE9FE555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0B1EAE93-E775-43A5-A8EC-A7C58BAEC0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FDB34B-69E2-488E-9956-52B68A237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7B0F3-B991-44B3-BC7A-09A0F5F51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49195F78-F75F-4C38-BAD4-6AE1CD398D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6276E4-5AFF-4715-93AE-83B05E781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13B8E4-A321-466F-B216-9C5D4590B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8A137C1C-6713-4B6D-BE23-A2B15EDC55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A7F82B-204C-4B0E-9257-E5DFF91E6A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AFA96F-DA7E-4C1D-86A4-D0944D721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CA13B544-BB6C-46F9-AC03-94F6DD0336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A46F2D-B62F-4B74-97C3-1A28771DC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25FB0-8A1B-4B68-B107-433DCDCCC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2824BDF5-FB64-4B17-B923-F6B50C8F6D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BC7F66-55C3-4E00-938B-CD8D80BCD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5CA890-948C-4FA7-962A-F5007809D7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42FA7654-5850-4B4F-B0B6-EEF2DF88F8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6CEC70-CFEA-4700-82C6-6DD10EF3F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B6D4A6-F315-4FD7-A4A5-0C3A3BCCE8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E75E2172-2CED-4706-973E-5437F713EA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8C1F28-EDDC-4343-A37E-B1589B738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2466A3-5CAF-4D21-AC30-1CD216442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BD4A805A-7784-4E69-8214-7D33D081AC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0DDE48-3E61-4C3D-BA1C-F5315EF7C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A021C-C4CA-41F2-8ADB-678343A44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363BCE87-BCF5-4FB7-8A71-BED2D3B1EC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D28F01-25E9-442D-8B61-EAEEAD9AC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F9962B-1FE4-48AF-8F39-1F999F6FC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E455B971-D374-4E48-8C6C-AC1B0D562A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42569E-FBF5-4E1E-AD56-7B2CA56DD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613877-938C-416D-8237-B7724C448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C3D34610-7274-47F5-A93A-23E112AE01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E22C35-A9A0-4B99-B9EF-456566208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EB4A5D-6D0E-406C-A666-DD3B3F9388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FC268361-6C79-4301-BC81-7730625B80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D0884C-B028-465F-957B-F917982BE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6D05D-3DA6-4377-9668-2173266EF6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A18197DC-0556-4FFA-A6DF-ABDE7D5390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FAFB2C-F84B-4390-9D5B-6DA44BEF8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3A3AE4-0EC3-4437-A7B0-AFD6E1593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3CEDB8EE-4EB3-4919-B00A-F6885EE954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67D2C8-2B0C-499F-8ECB-882B531B7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E6743A-3E1F-44FE-95C8-05BCD3A30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88C3920C-B48C-4F05-A1A2-91F8A1E539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8862D5-69C9-48C8-958E-FB3677980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19620D-4B36-4EFF-88AB-E3E9605334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1DF23EB1-4B53-4E9E-BD25-2DB5FCD587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D8E9E4-A61C-40E6-9EA3-85BEAB661F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1F74F7-EA46-442C-A18B-BC742E630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87E27D2D-F5C3-4577-A204-32E164E04E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BFCC28-99C9-4C49-80FC-8E46C7C82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0D84E4-11C0-4DC8-8E19-F9DD71CEE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9A3AB784-B438-4F70-9769-0D572E9296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BA3455-2E02-4B75-8490-1C09BB4AC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B99F37-7EE4-4A1C-9ADE-DB00AC053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B9BD0606-4853-44B7-A2A2-C483992315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9BBA18-D110-44FF-A895-7A39480D42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74A59-1EDE-4A2E-AE59-BA602DE1D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BE70A6CF-007F-4416-83DB-1FB5D0D529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53DDD7-5760-4D7D-9CC3-A1E729E46E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F57D33-8B92-4CD2-A4E6-12B2D82D8C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22CEFAA8-CB01-4DB9-A208-C069BE3D9C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86EA43-2F8A-485A-A358-B4518C85C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E0AF09-5219-4815-A2BC-18C3EAF1DB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8058F1EF-8F4B-4C3B-BB47-C833A1D779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5035CED-C592-47D7-A025-ECFDDE81F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7347E5-85B3-467E-B4F5-71897907AE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1A5A9D53-788B-44CA-9404-E9BE90C7CB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299554-0A21-4379-9937-110EA0046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F52EEB-52F5-4DDB-855A-4F5D392942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DB2EB079-1E95-4EA3-9D0A-FF772F4D1E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A6C93A-DD73-4ACD-8D5C-85E248322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1FD69F-3DC3-4759-B377-A61C03C9DB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84E1A153-D2C6-4D5A-9E9D-0E23ED2B52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F8ABA0-FDA8-4841-8A6E-54790CE7B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E0B5E6-C5ED-4842-814F-00B18961E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411101E5-A223-4DC5-AFCC-9382D1E077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C278EE-DF4A-4FAE-8150-D77B40D94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3D9108-3B6E-433C-B14E-5E3B0E69F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03BC0F7E-EF17-4903-811B-DC1D1536D7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3D6376-144E-4552-93AD-1E78033F95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7A5353-BD97-4CC5-824C-72CCAA020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D171D17B-7CB0-4DA8-9E0D-A5A8982E88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58E2C7-D822-462E-8ED3-07D3F8863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B95F8B-087B-41D0-B2E4-D926638C0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7637377F-4133-4647-8305-B960301006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7BA86E-A747-4B01-9E11-947F6E520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F6A8B-059F-4E2C-BB3C-4FA5B8384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B56DB481-A982-492A-99D6-49190F2CB2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45D19B-AEFF-48F9-8A5C-77B34FAF33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22BF8D-AC24-4D03-98EC-8393DDCA0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D9D3EF20-7BA9-4C9C-8CE9-93FF33B59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F7ED15-E2B1-4C5A-BADF-ACE0AD0B56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A1F9DF-A895-4E56-888C-C138D7347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811E071E-C451-4608-BDDE-D27C78D427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F140F8-A758-44C9-9EF8-D0083A183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10D8FC-1BFD-4F86-B31C-F0F65FB28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22BDDE1F-28FD-410B-A61D-F446EAC527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EF0C77-9107-4F3D-9419-C2AC711CB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30AEFF-F35A-4D86-8A1F-A85F6F5C4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EB849515-DFA9-4625-9BBF-5D138AF2D0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187D25-B8D3-4FF0-B179-9D9CF87A2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1917CE-D38D-4649-AD26-614A571F74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BD74B95A-6DE1-43EA-BA9A-13BBE92B26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FEA272-6414-4871-88B3-36D564C032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4AD34F-C11C-4D04-94B3-FA8547FEC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2FE78C4E-35FB-4CAA-AE75-6CACE5DD0E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787968-4D37-4D13-9B72-57BD547FDD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28DD76-CEF4-4EED-BCCC-F061EB667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D0677903-261B-4BF2-9280-18CDB00ABA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DD0B26-B98A-4A60-B414-037D0623D2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E4B0F3-0B05-431C-AA2F-E28FB7695A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445517DB-0280-4010-ABA3-F4AF45E1BA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6896C4-289A-49DE-ADA5-898BBFB6C3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F1359-C436-44A5-9D7C-97E260E5B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F0409EA2-71B4-4786-8089-FB085E4C1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92AD1D-E4AF-466E-A7AD-DA45A54636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726FD9-2A0B-4B9E-893D-86F2D5086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CDC7AF3A-973A-4066-BF37-385F11B7C8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85C185-DD2E-469E-84DD-67B4F1CED0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56BB52-8CFF-4EDD-9D60-D141A016A8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62F6E9BA-4FC9-4D55-9C65-9D3E834E28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633427-1C74-465F-9B06-437C2E809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A95344-C5DF-4AF6-ACA9-BE77B185B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6F2E4AE3-7840-475A-A720-5A379883AC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8F03A6-4132-4F9E-8BC7-5EEAA01BCD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21B64B-F86B-4BC8-8DE6-721502FA11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16EECCB5-0BDC-4885-B47C-A4F14EA344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E84FC6-42B5-4DB5-B23C-F5352F17D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29C179-4586-4094-A951-AAF182535B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5E3E033A-1B78-4D9D-AD9E-D05ED6810E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822286-520D-4D7E-8B76-C9AD970DF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E912AA-326E-4E70-9DC8-17423301D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1BDA0AE8-6D59-4296-B145-FD0616D8CF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641908-65F6-4F81-89BA-2A601B7487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B9EFDC-31CC-4D73-94BB-5E83BBF642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092F6046-0185-46CE-A75F-F55B8F99B1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648C99-498F-4F47-B9FC-745E3D265C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AB9139-B5AD-41AD-829E-9DF44D50C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D0A5D1D6-9531-4D0C-B867-60D29BED61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65E821-949B-4E32-A171-32570EA096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13ED11-EB23-480C-ADAF-5A79B98F7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6EFBBF7B-F4B5-4FDD-A229-F42C69C467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4B0AFC-AC09-4221-83C8-9B79639226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2BDD55-7964-4F8D-A279-214BD88EB3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4BA7D30F-99B8-4512-A300-59A261F339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83D5E9-227D-4EAA-A642-C0F8208E9A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96B8F-7193-4178-98BF-A73AC667C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D1D77A86-4FDF-4EE1-B713-366B0097AC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A887E6-F57D-4C38-B8F4-6286FE7627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DD5897-A34A-49DF-8AC3-9AFF84503C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C2DE7FE6-0904-4335-8A0C-4DD64136B2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71A583-9CBC-47EF-918D-D4C435DD9A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6D4D28-B150-4A9F-BD0E-C67D7EA5C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5E5607C6-5CBF-4DBF-A72F-9B34E79531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3223A9-9345-4455-AB49-197F9A16D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769E41-D12F-493E-90B5-F397ECC0E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12DC3705-196A-4BD9-8625-A1D695E47D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FB668C-DDA9-4DE7-B6DC-CD63A2E61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8E45B1-F3FC-4126-8F97-8BD5577DB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DE694DCB-A3B0-47E7-8A58-4921215ACB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89C432-9C2E-4547-9358-427AB0D68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96BC3B-EE0A-40E4-84F5-4964DACA5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2A77F2C6-4565-4F13-8004-AD5AE13DD0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FB941C-254E-40DB-BB2A-17C0F153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275713-AF74-4DAE-8A08-B0166E3BB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78F71E8E-D345-47B9-AD41-B367200D53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BC1DE8-C9C1-4357-8CF5-D25BBA6018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BAD5B6-C712-4890-873A-0991AC9487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979F3CF2-C1FB-41F2-A9DE-E594E94951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BB8E50-7952-4444-98DE-1560FEE90B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B08047-FBF3-486B-97D3-DB670134B8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5D3E8BBB-7696-497E-9C31-24EF4AC784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CFBE44-B161-4C22-9C98-DBDCA7919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19013F-F48C-4812-A934-39F6B6C77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1DB36992-9778-4236-A030-B9F7D36B22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E1CAB3-A4F1-4182-9B55-54BBAD5EF2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965339-4B5E-4CDA-8EA5-0DF79B75D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5AB80E96-80F9-4ADF-BFA2-D16773F9AC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34E9E6-8FDA-420E-8F17-9C096C839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3F3DC8-A877-47E9-B0A5-542022CF5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D6A88E21-907B-499B-8C17-678A6F63E5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84D960-292D-4D7E-9293-CF5B2EAEB6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97CC03-8DB4-414E-9469-106444929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730A3382-72FF-40DD-84D0-B320B9787F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C8A916-3055-4DA2-9AB5-7442A76399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BFBBC5-401B-467F-B091-B09A22CF7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B1841E93-2FE7-4137-AF7C-11BC729062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F8718E-545F-476C-ABDA-A036951EF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50C182-C95E-4B33-B4ED-F3C9F37E6A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232ECD56-088E-46BB-A703-DAF8849546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8ADE68-B119-43D8-8CDD-BB86BE7DE2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F72FD0-A7FB-4A09-A6EA-2F677EBA4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FDBB34D6-A817-48D5-88D8-C51C970BFF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8093CB-259E-4EC5-A8CE-1D88E9490E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04C224-403C-43EE-97AF-2C5859DD6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9B03711F-B065-4A49-8BD1-1F94A12D72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C479E4-7040-40EA-8EA8-D19B41B81B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E8F372-9550-4ADE-81FF-A564D682A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A1A752B0-4FA2-4C1D-988D-2CF622054B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12FE0B-F9EB-465F-A702-66D2C16FD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2E19D9-29FE-4203-9D86-3F91271037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3346D90C-6426-4938-AD1D-89A3A1951D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591C70-D003-49B6-AA10-298B2B21F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C5C032-A4F5-4D5C-9699-8EB38F12C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BFC860CC-F705-44AE-9770-A4E724D629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D6330C-EFE5-4581-BA55-A78CE0F39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D92753-D7D6-4DDB-BF57-EC8150ED57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75322766-39D0-4B29-834E-9B917BBDAB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18C817-96E5-40F4-90E0-08B0830F14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E84C3-8884-47D0-A68A-CAA65FA69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F6A9EF96-3546-42DC-A5CB-4BA95C8FA3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D863B6-4537-4E1C-9876-AD2D7C43E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06F8BB-8E07-4EE4-B5E6-6407126B3A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E07F3ACC-8479-4F10-8A0F-80A66450D4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4E4431-8ED4-49B4-9C2B-FDC62FCEE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33B24-5EF1-4877-9438-3C4A4A0D90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791C062E-426F-4FBB-AAF7-81251D84DE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3F3C47-2748-4F10-998F-245C8B03CD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47608D-B623-4D71-B079-195477CE0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50FD56D8-418C-420F-81A6-326A2FB144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7B78D8-D39C-4C54-BBC8-8C47F74B7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B7E584-C036-4799-B9E9-7E331D0DF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FDB87BED-1A04-4603-88EA-76FC568F7B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FB6C89-D8A7-4B02-A081-0C1167E0E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2F3E0E-C00B-4F47-9F5E-905C091501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6DDDC461-D16E-43FE-B585-A35BCA5BC8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198AEE-71F5-4701-B73D-FAFDB51FC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09CE9C-C946-43C3-9879-A0E721028F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18251F3E-29CE-4A3C-AB7B-D11514DDB0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A4B566-6C90-46CB-998D-1757710B9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080FB4-2A96-45BB-9AA2-CD2710A52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5008A607-2D9C-403B-9289-4C0A262112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A75C50-7768-4F6D-AF04-1A576C883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56C898-1298-4FEA-A9D3-1560FBDBBF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676EE619-8FFD-4179-B067-315BF7B874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E962B8-A913-43C4-9B77-DB0A14DB41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295847-8BD3-49F4-8D28-E51AE6BB5E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D7C5B7FF-1F04-4793-B50C-8DEA8321C8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7A6C28-DE3F-4185-87D7-8AAFD3F356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D25EA7-2D6F-4F91-A54F-2098DA0C2F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E6BE5F38-1830-4BA9-9E1C-24A2804983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B406AD-28C3-4600-933F-57EF06853D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6EBA53-F1A8-4EC6-8C9B-5DF6C07F0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330720C8-A855-4180-97C2-87B624EDC8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536503-72FC-4352-BB17-E7A5F6A48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529C5C-EE3C-402C-9E63-C6E7719B8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B8DA88CF-D5C9-49EB-9105-0D823EFC96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0C23F4-3127-4922-A1F0-B8D239092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7C8F6-4FCF-4D27-8B62-3B1B5258E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CAA5F891-7B54-4327-A4E7-650BD7F29C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85B274-D031-49C2-912A-7E05FB3DA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080C69-A267-4426-A259-0B5E555E3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46C76EA8-171B-49F5-873C-0FD521F101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17089E-6ADA-4918-9D9F-9DE107FD94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0D2EBA-AF66-4E52-A5E0-5D894E47A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6DA2AAAA-2FBB-4F18-B370-B7AF8DAE02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E1C3FC-8E46-4569-B569-F4033C8C9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333559-068A-4525-85B1-93DFED76A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8B933356-DDD0-4777-8425-CD31FA533C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190B927-A026-4AC7-A5D5-DC4C76173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D654D4-18A6-4A8E-8C9C-4BA5DCA53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8B1F1B51-550D-42E6-B61D-7411C98440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1A40B7-6353-4435-9439-D30B224929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E40C97-DA8D-42F3-A8C0-C44CE830A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38181D2D-4314-4E37-8297-A4DC4C1276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55825D-7D87-4DA3-A86D-05ED6FFB3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6B023C-3274-44CE-8BB1-FF82953775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06326390-8265-496B-A8F4-EA463CEA3F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71E5FF-4989-4BA1-8388-9CCD36EF68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0889DD-0489-46AC-8640-7D14F1A832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814CFA29-2D77-4A5A-9197-7658D3E6BD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ACE68B-F568-488E-85C6-550B57666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83091C-95C0-4127-B30D-209F43C605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ED201309-C2B0-48D6-AA0B-2ED1B97F8A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FE8F41-8629-4DE8-A952-BC181AB76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8CA2DC-14FE-4AF3-9FDE-C1069F872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329" workbookViewId="0">
      <selection activeCell="F489" sqref="F489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0.99375186489428724</v>
      </c>
      <c r="C42" s="13"/>
      <c r="D42" s="11" t="s">
        <v>54</v>
      </c>
      <c r="E42" s="29">
        <f ca="1">RAND()*0.1+0.95</f>
        <v>1.0210696164254975</v>
      </c>
      <c r="F42" s="13"/>
      <c r="G42" s="11" t="s">
        <v>54</v>
      </c>
      <c r="H42" s="29">
        <f ca="1">RAND()*0.1+0.95</f>
        <v>1.0112540397015484</v>
      </c>
      <c r="I42" s="13"/>
      <c r="J42" s="11" t="s">
        <v>54</v>
      </c>
      <c r="K42" s="29">
        <f ca="1">RAND()*0.1+0.95</f>
        <v>0.98938254262343672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30</v>
      </c>
      <c r="C43" s="13"/>
      <c r="D43" s="11" t="s">
        <v>55</v>
      </c>
      <c r="E43" s="15">
        <f ca="1">ROUND(E35*(1+E40*E41)*(1-E37*E38)*E42*E12,0)</f>
        <v>20</v>
      </c>
      <c r="F43" s="13"/>
      <c r="G43" s="11" t="s">
        <v>55</v>
      </c>
      <c r="H43" s="15">
        <f ca="1">ROUND(H35*(1+H40*H41)*(1-H37*H38)*H42*H12,0)</f>
        <v>20</v>
      </c>
      <c r="I43" s="13"/>
      <c r="J43" s="11" t="s">
        <v>55</v>
      </c>
      <c r="K43" s="15">
        <f ca="1">ROUND(K35*(1+K40*K41)*(1-K37*K38)*K42*K12,0)</f>
        <v>30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50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30</v>
      </c>
      <c r="C46" s="10"/>
      <c r="D46" s="8" t="s">
        <v>74</v>
      </c>
      <c r="E46" s="9">
        <f ca="1">E43</f>
        <v>20</v>
      </c>
      <c r="F46" s="10"/>
      <c r="G46" s="8" t="s">
        <v>75</v>
      </c>
      <c r="H46" s="9">
        <f ca="1">H43</f>
        <v>20</v>
      </c>
      <c r="I46" s="10"/>
      <c r="J46" s="8" t="s">
        <v>76</v>
      </c>
      <c r="K46" s="9">
        <f ca="1">K43</f>
        <v>30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190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0.79166666666666663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1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1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1.0342457571907084</v>
      </c>
      <c r="C82" s="13"/>
      <c r="D82" s="11" t="s">
        <v>54</v>
      </c>
      <c r="E82" s="29">
        <f ca="1">RAND()*0.1+0.95</f>
        <v>1.016374643511623</v>
      </c>
      <c r="F82" s="13"/>
      <c r="G82" s="11" t="s">
        <v>54</v>
      </c>
      <c r="H82" s="29">
        <f ca="1">RAND()*0.1+0.95</f>
        <v>1.0008080740306493</v>
      </c>
      <c r="I82" s="13"/>
      <c r="J82" s="11" t="s">
        <v>54</v>
      </c>
      <c r="K82" s="29">
        <f ca="1">RAND()*0.1+0.95</f>
        <v>1.0460860980059259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47</v>
      </c>
      <c r="C83" s="13"/>
      <c r="D83" s="11" t="s">
        <v>55</v>
      </c>
      <c r="E83" s="15">
        <f ca="1">ROUND(E75*(1+E80*E81)*(1-E77*E78)*E82*E52,0)</f>
        <v>20</v>
      </c>
      <c r="F83" s="13"/>
      <c r="G83" s="11" t="s">
        <v>55</v>
      </c>
      <c r="H83" s="15">
        <f ca="1">ROUND(H75*(1+H80*H81)*(1-H77*H78)*H82*H52,0)</f>
        <v>13</v>
      </c>
      <c r="I83" s="13"/>
      <c r="J83" s="11" t="s">
        <v>55</v>
      </c>
      <c r="K83" s="15">
        <f ca="1">ROUND(K75*(1+K80*K81)*(1-K77*K78)*K82*K52,0)</f>
        <v>31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44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67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47</v>
      </c>
      <c r="C86" s="10"/>
      <c r="D86" s="8" t="s">
        <v>74</v>
      </c>
      <c r="E86" s="9">
        <f ca="1">E83</f>
        <v>20</v>
      </c>
      <c r="F86" s="10"/>
      <c r="G86" s="8" t="s">
        <v>75</v>
      </c>
      <c r="H86" s="9">
        <f ca="1">H83</f>
        <v>13</v>
      </c>
      <c r="I86" s="10"/>
      <c r="J86" s="8" t="s">
        <v>76</v>
      </c>
      <c r="K86" s="9">
        <f ca="1">K83</f>
        <v>31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146</v>
      </c>
      <c r="F87" s="13"/>
      <c r="G87" s="11" t="s">
        <v>65</v>
      </c>
      <c r="H87" s="12">
        <f ca="1">MAX(0,H47-H85*K85)</f>
        <v>123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0.60833333333333328</v>
      </c>
      <c r="F88" s="32"/>
      <c r="G88" s="30" t="s">
        <v>66</v>
      </c>
      <c r="H88" s="31">
        <f ca="1">H87/H59</f>
        <v>0.51249999999999996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1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0.99977883424432679</v>
      </c>
      <c r="C122" s="13"/>
      <c r="D122" s="11" t="s">
        <v>54</v>
      </c>
      <c r="E122" s="29">
        <f ca="1">RAND()*0.1+0.95</f>
        <v>1.0166595433488537</v>
      </c>
      <c r="F122" s="13"/>
      <c r="G122" s="11" t="s">
        <v>54</v>
      </c>
      <c r="H122" s="29">
        <f ca="1">RAND()*0.1+0.95</f>
        <v>1.0466909202017387</v>
      </c>
      <c r="I122" s="13"/>
      <c r="J122" s="11" t="s">
        <v>54</v>
      </c>
      <c r="K122" s="29">
        <f ca="1">RAND()*0.1+0.95</f>
        <v>1.0000428541674955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45</v>
      </c>
      <c r="C123" s="13"/>
      <c r="D123" s="11" t="s">
        <v>55</v>
      </c>
      <c r="E123" s="15">
        <f ca="1">ROUND(E115*(1+E120*E121)*(1-E117*E118)*E122*E92,0)</f>
        <v>20</v>
      </c>
      <c r="F123" s="13"/>
      <c r="G123" s="11" t="s">
        <v>55</v>
      </c>
      <c r="H123" s="15">
        <f ca="1">ROUND(H115*(1+H120*H121)*(1-H117*H118)*H122*H92,0)</f>
        <v>21</v>
      </c>
      <c r="I123" s="13"/>
      <c r="J123" s="11" t="s">
        <v>55</v>
      </c>
      <c r="K123" s="15">
        <f ca="1">ROUND(K115*(1+K120*K121)*(1-K117*K118)*K122*K92,0)</f>
        <v>30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51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65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45</v>
      </c>
      <c r="C126" s="10"/>
      <c r="D126" s="8" t="s">
        <v>74</v>
      </c>
      <c r="E126" s="9">
        <f ca="1">E123</f>
        <v>20</v>
      </c>
      <c r="F126" s="10"/>
      <c r="G126" s="8" t="s">
        <v>75</v>
      </c>
      <c r="H126" s="9">
        <f ca="1">H123</f>
        <v>21</v>
      </c>
      <c r="I126" s="10"/>
      <c r="J126" s="8" t="s">
        <v>76</v>
      </c>
      <c r="K126" s="9">
        <f ca="1">K123</f>
        <v>30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95</v>
      </c>
      <c r="F127" s="13"/>
      <c r="G127" s="11" t="s">
        <v>65</v>
      </c>
      <c r="H127" s="12">
        <f ca="1">MAX(0,H87-H125*K125)</f>
        <v>58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0.39583333333333331</v>
      </c>
      <c r="F128" s="32"/>
      <c r="G128" s="30" t="s">
        <v>66</v>
      </c>
      <c r="H128" s="31">
        <f ca="1">H127/H99</f>
        <v>0.24166666666666667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1.0332493587034062</v>
      </c>
      <c r="C162" s="13"/>
      <c r="D162" s="11" t="s">
        <v>54</v>
      </c>
      <c r="E162" s="29">
        <f ca="1">RAND()*0.1+0.95</f>
        <v>0.99334339328352195</v>
      </c>
      <c r="F162" s="13"/>
      <c r="G162" s="11" t="s">
        <v>54</v>
      </c>
      <c r="H162" s="29">
        <f ca="1">RAND()*0.1+0.95</f>
        <v>1.0479671949405953</v>
      </c>
      <c r="I162" s="13"/>
      <c r="J162" s="11" t="s">
        <v>54</v>
      </c>
      <c r="K162" s="29">
        <f ca="1">RAND()*0.1+0.95</f>
        <v>0.96250638742493699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31</v>
      </c>
      <c r="C163" s="13"/>
      <c r="D163" s="11" t="s">
        <v>55</v>
      </c>
      <c r="E163" s="15">
        <f ca="1">ROUND(E155*(1+E160*E161)*(1-E157*E158)*E162*E132,0)</f>
        <v>20</v>
      </c>
      <c r="F163" s="13"/>
      <c r="G163" s="11" t="s">
        <v>55</v>
      </c>
      <c r="H163" s="15">
        <f ca="1">ROUND(H155*(1+H160*H161)*(1-H157*H158)*H162*H132,0)</f>
        <v>21</v>
      </c>
      <c r="I163" s="13"/>
      <c r="J163" s="11" t="s">
        <v>55</v>
      </c>
      <c r="K163" s="15">
        <f ca="1">ROUND(K155*(1+K160*K161)*(1-K157*K158)*K162*K132,0)</f>
        <v>29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50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51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31</v>
      </c>
      <c r="C166" s="10"/>
      <c r="D166" s="8" t="s">
        <v>74</v>
      </c>
      <c r="E166" s="9">
        <f ca="1">E163</f>
        <v>20</v>
      </c>
      <c r="F166" s="10"/>
      <c r="G166" s="8" t="s">
        <v>75</v>
      </c>
      <c r="H166" s="9">
        <f ca="1">H163</f>
        <v>21</v>
      </c>
      <c r="I166" s="10"/>
      <c r="J166" s="8" t="s">
        <v>76</v>
      </c>
      <c r="K166" s="9">
        <f ca="1">K163</f>
        <v>29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45</v>
      </c>
      <c r="F167" s="13"/>
      <c r="G167" s="11" t="s">
        <v>65</v>
      </c>
      <c r="H167" s="12">
        <f ca="1">MAX(0,H127-H165*K165)</f>
        <v>7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0.1875</v>
      </c>
      <c r="F168" s="32"/>
      <c r="G168" s="30" t="s">
        <v>66</v>
      </c>
      <c r="H168" s="31">
        <f ca="1">H167/H139</f>
        <v>2.9166666666666667E-2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0.95648144648504141</v>
      </c>
      <c r="C202" s="13"/>
      <c r="D202" s="11" t="s">
        <v>54</v>
      </c>
      <c r="E202" s="29">
        <f ca="1">RAND()*0.1+0.95</f>
        <v>0.96831541095013873</v>
      </c>
      <c r="F202" s="13"/>
      <c r="G202" s="11" t="s">
        <v>54</v>
      </c>
      <c r="H202" s="29">
        <f ca="1">RAND()*0.1+0.95</f>
        <v>0.95786645276317695</v>
      </c>
      <c r="I202" s="13"/>
      <c r="J202" s="11" t="s">
        <v>54</v>
      </c>
      <c r="K202" s="29">
        <f ca="1">RAND()*0.1+0.95</f>
        <v>0.95644233385358035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29</v>
      </c>
      <c r="C203" s="13"/>
      <c r="D203" s="11" t="s">
        <v>55</v>
      </c>
      <c r="E203" s="15">
        <f ca="1">ROUND(E195*(1+E200*E201)*(1-E197*E198)*E202*E172,0)</f>
        <v>19</v>
      </c>
      <c r="F203" s="13"/>
      <c r="G203" s="11" t="s">
        <v>55</v>
      </c>
      <c r="H203" s="15">
        <f ca="1">ROUND(H195*(1+H200*H201)*(1-H197*H198)*H202*H172,0)</f>
        <v>19</v>
      </c>
      <c r="I203" s="13"/>
      <c r="J203" s="11" t="s">
        <v>55</v>
      </c>
      <c r="K203" s="15">
        <f ca="1">ROUND(K195*(1+K200*K201)*(1-K197*K198)*K202*K172,0)</f>
        <v>29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48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48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29</v>
      </c>
      <c r="C206" s="10"/>
      <c r="D206" s="8" t="s">
        <v>74</v>
      </c>
      <c r="E206" s="9">
        <f ca="1">E203</f>
        <v>19</v>
      </c>
      <c r="F206" s="10"/>
      <c r="G206" s="8" t="s">
        <v>75</v>
      </c>
      <c r="H206" s="9">
        <f ca="1">H203</f>
        <v>19</v>
      </c>
      <c r="I206" s="10"/>
      <c r="J206" s="8" t="s">
        <v>76</v>
      </c>
      <c r="K206" s="9">
        <f ca="1">K203</f>
        <v>29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0.97519434788879655</v>
      </c>
      <c r="C242" s="13"/>
      <c r="D242" s="11" t="s">
        <v>54</v>
      </c>
      <c r="E242" s="29">
        <f ca="1">RAND()*0.1+0.95</f>
        <v>0.98714835746193896</v>
      </c>
      <c r="F242" s="13"/>
      <c r="G242" s="11" t="s">
        <v>54</v>
      </c>
      <c r="H242" s="29">
        <f ca="1">RAND()*0.1+0.95</f>
        <v>0.95437771086170287</v>
      </c>
      <c r="I242" s="13"/>
      <c r="J242" s="11" t="s">
        <v>54</v>
      </c>
      <c r="K242" s="29">
        <f ca="1">RAND()*0.1+0.95</f>
        <v>0.97512131142607628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29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29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29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29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29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29</v>
      </c>
      <c r="L246" s="10"/>
    </row>
    <row r="247" spans="1:12" outlineLevel="1" x14ac:dyDescent="0.15">
      <c r="A247" s="11" t="s">
        <v>62</v>
      </c>
      <c r="B247" s="12">
        <f ca="1">MAX(B207-(1-E245)*B245,0)</f>
        <v>131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131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0.81874999999999998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0.81874999999999998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1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0.95971542258631648</v>
      </c>
      <c r="C282" s="13"/>
      <c r="D282" s="11" t="s">
        <v>54</v>
      </c>
      <c r="E282" s="29">
        <f ca="1">RAND()*0.1+0.95</f>
        <v>1.0131941934914019</v>
      </c>
      <c r="F282" s="13"/>
      <c r="G282" s="11" t="s">
        <v>54</v>
      </c>
      <c r="H282" s="29">
        <f ca="1">RAND()*0.1+0.95</f>
        <v>0.99279132037914497</v>
      </c>
      <c r="I282" s="13"/>
      <c r="J282" s="11" t="s">
        <v>54</v>
      </c>
      <c r="K282" s="29">
        <f ca="1">RAND()*0.1+0.95</f>
        <v>0.9847598269430119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29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30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30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29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29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30</v>
      </c>
      <c r="L286" s="10"/>
    </row>
    <row r="287" spans="1:12" outlineLevel="1" x14ac:dyDescent="0.15">
      <c r="A287" s="11" t="s">
        <v>62</v>
      </c>
      <c r="B287" s="12">
        <f ca="1">MAX(B247-(1-E285)*B285,0)</f>
        <v>101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102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0.63124999999999998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0.63749999999999996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0.97208102495042459</v>
      </c>
      <c r="C322" s="13"/>
      <c r="D322" s="11" t="s">
        <v>54</v>
      </c>
      <c r="E322" s="29">
        <f ca="1">RAND()*0.1+0.95</f>
        <v>0.9896441680195659</v>
      </c>
      <c r="F322" s="13"/>
      <c r="G322" s="11" t="s">
        <v>54</v>
      </c>
      <c r="H322" s="29">
        <f ca="1">RAND()*0.1+0.95</f>
        <v>1.0391324389497814</v>
      </c>
      <c r="I322" s="13"/>
      <c r="J322" s="11" t="s">
        <v>54</v>
      </c>
      <c r="K322" s="29">
        <f ca="1">RAND()*0.1+0.95</f>
        <v>0.95956851290271683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29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29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29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29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29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29</v>
      </c>
      <c r="L326" s="10"/>
    </row>
    <row r="327" spans="1:12" outlineLevel="1" x14ac:dyDescent="0.15">
      <c r="A327" s="11" t="s">
        <v>62</v>
      </c>
      <c r="B327" s="12">
        <f ca="1">MAX(B287-(1-E325)*B325,0)</f>
        <v>72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73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0.45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0.45624999999999999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0.96878953946465862</v>
      </c>
      <c r="C362" s="13"/>
      <c r="D362" s="11" t="s">
        <v>54</v>
      </c>
      <c r="E362" s="29">
        <f ca="1">RAND()*0.1+0.95</f>
        <v>1.0156811808656043</v>
      </c>
      <c r="F362" s="13"/>
      <c r="G362" s="11" t="s">
        <v>54</v>
      </c>
      <c r="H362" s="29">
        <f ca="1">RAND()*0.1+0.95</f>
        <v>1.0128636338702905</v>
      </c>
      <c r="I362" s="13"/>
      <c r="J362" s="11" t="s">
        <v>54</v>
      </c>
      <c r="K362" s="29">
        <f ca="1">RAND()*0.1+0.95</f>
        <v>1.0244644492342851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29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31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31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29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29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31</v>
      </c>
      <c r="L366" s="10"/>
    </row>
    <row r="367" spans="1:12" outlineLevel="1" x14ac:dyDescent="0.15">
      <c r="A367" s="11" t="s">
        <v>62</v>
      </c>
      <c r="B367" s="12">
        <f ca="1">MAX(B327-(1-E365)*B365,0)</f>
        <v>41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44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0.25624999999999998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0.27500000000000002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0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0.95108786783033794</v>
      </c>
      <c r="C402" s="13"/>
      <c r="D402" s="11" t="s">
        <v>54</v>
      </c>
      <c r="E402" s="29">
        <f ca="1">RAND()*0.1+0.95</f>
        <v>0.97755319557678511</v>
      </c>
      <c r="F402" s="13"/>
      <c r="G402" s="11" t="s">
        <v>54</v>
      </c>
      <c r="H402" s="29">
        <f ca="1">RAND()*0.1+0.95</f>
        <v>0.95328634098084086</v>
      </c>
      <c r="I402" s="13"/>
      <c r="J402" s="11" t="s">
        <v>54</v>
      </c>
      <c r="K402" s="29">
        <f ca="1">RAND()*0.1+0.95</f>
        <v>1.0141625082083252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29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30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30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29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29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30</v>
      </c>
      <c r="L406" s="10"/>
    </row>
    <row r="407" spans="1:12" outlineLevel="1" x14ac:dyDescent="0.15">
      <c r="A407" s="11" t="s">
        <v>62</v>
      </c>
      <c r="B407" s="12">
        <f ca="1">MAX(B367-(1-E405)*B405,0)</f>
        <v>11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15</v>
      </c>
      <c r="L407" s="13"/>
    </row>
    <row r="408" spans="1:12" ht="14.25" outlineLevel="1" thickBot="1" x14ac:dyDescent="0.2">
      <c r="A408" s="30" t="s">
        <v>63</v>
      </c>
      <c r="B408" s="31">
        <f ca="1">B407/B379</f>
        <v>6.8750000000000006E-2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9.375E-2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0.96938747618430054</v>
      </c>
      <c r="C442" s="13"/>
      <c r="D442" s="11" t="s">
        <v>54</v>
      </c>
      <c r="E442" s="29">
        <f ca="1">RAND()*0.1+0.95</f>
        <v>1.048280595287665</v>
      </c>
      <c r="F442" s="13"/>
      <c r="G442" s="11" t="s">
        <v>54</v>
      </c>
      <c r="H442" s="29">
        <f ca="1">RAND()*0.1+0.95</f>
        <v>0.98973289334776171</v>
      </c>
      <c r="I442" s="13"/>
      <c r="J442" s="11" t="s">
        <v>54</v>
      </c>
      <c r="K442" s="29">
        <f ca="1">RAND()*0.1+0.95</f>
        <v>0.98462310004634257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29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30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30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29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29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30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1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1.0139721504176393</v>
      </c>
      <c r="C482" s="13"/>
      <c r="D482" s="11" t="s">
        <v>54</v>
      </c>
      <c r="E482" s="29">
        <f ca="1">RAND()*0.1+0.95</f>
        <v>0.95890822134765574</v>
      </c>
      <c r="F482" s="13"/>
      <c r="G482" s="11" t="s">
        <v>54</v>
      </c>
      <c r="H482" s="29">
        <f ca="1">RAND()*0.1+0.95</f>
        <v>1.0373185953046589</v>
      </c>
      <c r="I482" s="13"/>
      <c r="J482" s="11" t="s">
        <v>54</v>
      </c>
      <c r="K482" s="29">
        <f ca="1">RAND()*0.1+0.95</f>
        <v>0.99831856176473988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0.99145127751832951</v>
      </c>
      <c r="C522" s="13"/>
      <c r="D522" s="11" t="s">
        <v>54</v>
      </c>
      <c r="E522" s="29">
        <f ca="1">RAND()*0.1+0.95</f>
        <v>0.97320483923149936</v>
      </c>
      <c r="F522" s="13"/>
      <c r="G522" s="11" t="s">
        <v>54</v>
      </c>
      <c r="H522" s="29">
        <f ca="1">RAND()*0.1+0.95</f>
        <v>1.0157048921088767</v>
      </c>
      <c r="I522" s="13"/>
      <c r="J522" s="11" t="s">
        <v>54</v>
      </c>
      <c r="K522" s="29">
        <f ca="1">RAND()*0.1+0.95</f>
        <v>0.95279881570826286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1.0381668678191285</v>
      </c>
      <c r="C562" s="13"/>
      <c r="D562" s="11" t="s">
        <v>54</v>
      </c>
      <c r="E562" s="29">
        <f ca="1">RAND()*0.1+0.95</f>
        <v>0.96168742019833964</v>
      </c>
      <c r="F562" s="13"/>
      <c r="G562" s="11" t="s">
        <v>54</v>
      </c>
      <c r="H562" s="29">
        <f ca="1">RAND()*0.1+0.95</f>
        <v>0.98382762295666437</v>
      </c>
      <c r="I562" s="13"/>
      <c r="J562" s="11" t="s">
        <v>54</v>
      </c>
      <c r="K562" s="29">
        <f ca="1">RAND()*0.1+0.95</f>
        <v>0.95198172864866171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1.0428222370178957</v>
      </c>
      <c r="C602" s="13"/>
      <c r="D602" s="11" t="s">
        <v>54</v>
      </c>
      <c r="E602" s="29">
        <f ca="1">RAND()*0.1+0.95</f>
        <v>1.0085348346795628</v>
      </c>
      <c r="F602" s="13"/>
      <c r="G602" s="11" t="s">
        <v>54</v>
      </c>
      <c r="H602" s="29">
        <f ca="1">RAND()*0.1+0.95</f>
        <v>0.96016239832321659</v>
      </c>
      <c r="I602" s="13"/>
      <c r="J602" s="11" t="s">
        <v>54</v>
      </c>
      <c r="K602" s="29">
        <f ca="1">RAND()*0.1+0.95</f>
        <v>1.0197954836083023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1.0339948543809192</v>
      </c>
      <c r="C642" s="13"/>
      <c r="D642" s="11" t="s">
        <v>54</v>
      </c>
      <c r="E642" s="29">
        <f ca="1">RAND()*0.1+0.95</f>
        <v>0.95373190474986702</v>
      </c>
      <c r="F642" s="13"/>
      <c r="G642" s="11" t="s">
        <v>54</v>
      </c>
      <c r="H642" s="29">
        <f ca="1">RAND()*0.1+0.95</f>
        <v>1.0078873060383022</v>
      </c>
      <c r="I642" s="13"/>
      <c r="J642" s="11" t="s">
        <v>54</v>
      </c>
      <c r="K642" s="29">
        <f ca="1">RAND()*0.1+0.95</f>
        <v>1.0112540415402422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1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1.0003875082162887</v>
      </c>
      <c r="C682" s="13"/>
      <c r="D682" s="11" t="s">
        <v>54</v>
      </c>
      <c r="E682" s="29">
        <f ca="1">RAND()*0.1+0.95</f>
        <v>0.9625106578407393</v>
      </c>
      <c r="F682" s="13"/>
      <c r="G682" s="11" t="s">
        <v>54</v>
      </c>
      <c r="H682" s="29">
        <f ca="1">RAND()*0.1+0.95</f>
        <v>0.95127319279464073</v>
      </c>
      <c r="I682" s="13"/>
      <c r="J682" s="11" t="s">
        <v>54</v>
      </c>
      <c r="K682" s="29">
        <f ca="1">RAND()*0.1+0.95</f>
        <v>0.97056634295628763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1.0274371424469262</v>
      </c>
      <c r="C722" s="13"/>
      <c r="D722" s="11" t="s">
        <v>54</v>
      </c>
      <c r="E722" s="29">
        <f ca="1">RAND()*0.1+0.95</f>
        <v>0.99677684381678022</v>
      </c>
      <c r="F722" s="13"/>
      <c r="G722" s="11" t="s">
        <v>54</v>
      </c>
      <c r="H722" s="29">
        <f ca="1">RAND()*0.1+0.95</f>
        <v>0.96469923316409412</v>
      </c>
      <c r="I722" s="13"/>
      <c r="J722" s="11" t="s">
        <v>54</v>
      </c>
      <c r="K722" s="29">
        <f ca="1">RAND()*0.1+0.95</f>
        <v>1.0259267866029054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1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0.99430440544337051</v>
      </c>
      <c r="C762" s="13"/>
      <c r="D762" s="11" t="s">
        <v>54</v>
      </c>
      <c r="E762" s="29">
        <f ca="1">RAND()*0.1+0.95</f>
        <v>1.0023543018011882</v>
      </c>
      <c r="F762" s="13"/>
      <c r="G762" s="11" t="s">
        <v>54</v>
      </c>
      <c r="H762" s="29">
        <f ca="1">RAND()*0.1+0.95</f>
        <v>1.0061099226133847</v>
      </c>
      <c r="I762" s="13"/>
      <c r="J762" s="11" t="s">
        <v>54</v>
      </c>
      <c r="K762" s="29">
        <f ca="1">RAND()*0.1+0.95</f>
        <v>0.95361940105882315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0.96559270935050412</v>
      </c>
      <c r="C802" s="13"/>
      <c r="D802" s="11" t="s">
        <v>54</v>
      </c>
      <c r="E802" s="29">
        <f ca="1">RAND()*0.1+0.95</f>
        <v>1.0299406856362094</v>
      </c>
      <c r="F802" s="13"/>
      <c r="G802" s="11" t="s">
        <v>54</v>
      </c>
      <c r="H802" s="29">
        <f ca="1">RAND()*0.1+0.95</f>
        <v>0.99788133997854944</v>
      </c>
      <c r="I802" s="13"/>
      <c r="J802" s="11" t="s">
        <v>54</v>
      </c>
      <c r="K802" s="29">
        <f ca="1">RAND()*0.1+0.95</f>
        <v>1.045922059009611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0.96208071866821288</v>
      </c>
      <c r="C842" s="13"/>
      <c r="D842" s="11" t="s">
        <v>54</v>
      </c>
      <c r="E842" s="29">
        <f ca="1">RAND()*0.1+0.95</f>
        <v>1.0023389859863083</v>
      </c>
      <c r="F842" s="13"/>
      <c r="G842" s="11" t="s">
        <v>54</v>
      </c>
      <c r="H842" s="29">
        <f ca="1">RAND()*0.1+0.95</f>
        <v>1.0387946534049992</v>
      </c>
      <c r="I842" s="13"/>
      <c r="J842" s="11" t="s">
        <v>54</v>
      </c>
      <c r="K842" s="29">
        <f ca="1">RAND()*0.1+0.95</f>
        <v>1.008739883929727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1.0474512246473797</v>
      </c>
      <c r="C882" s="13"/>
      <c r="D882" s="11" t="s">
        <v>54</v>
      </c>
      <c r="E882" s="29">
        <f ca="1">RAND()*0.1+0.95</f>
        <v>0.96222116761948817</v>
      </c>
      <c r="F882" s="13"/>
      <c r="G882" s="11" t="s">
        <v>54</v>
      </c>
      <c r="H882" s="29">
        <f ca="1">RAND()*0.1+0.95</f>
        <v>0.96703949412581847</v>
      </c>
      <c r="I882" s="13"/>
      <c r="J882" s="11" t="s">
        <v>54</v>
      </c>
      <c r="K882" s="29">
        <f ca="1">RAND()*0.1+0.95</f>
        <v>1.0034089850903507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0.99213892899067779</v>
      </c>
      <c r="C922" s="13"/>
      <c r="D922" s="11" t="s">
        <v>54</v>
      </c>
      <c r="E922" s="29">
        <f ca="1">RAND()*0.1+0.95</f>
        <v>0.97526595773962099</v>
      </c>
      <c r="F922" s="13"/>
      <c r="G922" s="11" t="s">
        <v>54</v>
      </c>
      <c r="H922" s="29">
        <f ca="1">RAND()*0.1+0.95</f>
        <v>0.99792768159847622</v>
      </c>
      <c r="I922" s="13"/>
      <c r="J922" s="11" t="s">
        <v>54</v>
      </c>
      <c r="K922" s="29">
        <f ca="1">RAND()*0.1+0.95</f>
        <v>0.95563582102627576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1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1.0255373710698548</v>
      </c>
      <c r="C962" s="13"/>
      <c r="D962" s="11" t="s">
        <v>54</v>
      </c>
      <c r="E962" s="29">
        <f ca="1">RAND()*0.1+0.95</f>
        <v>1.0029537584438968</v>
      </c>
      <c r="F962" s="13"/>
      <c r="G962" s="11" t="s">
        <v>54</v>
      </c>
      <c r="H962" s="29">
        <f ca="1">RAND()*0.1+0.95</f>
        <v>1.0054486275336139</v>
      </c>
      <c r="I962" s="13"/>
      <c r="J962" s="11" t="s">
        <v>54</v>
      </c>
      <c r="K962" s="29">
        <f ca="1">RAND()*0.1+0.95</f>
        <v>1.0295247490935118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0.97594465290635546</v>
      </c>
      <c r="C1002" s="13"/>
      <c r="D1002" s="11" t="s">
        <v>54</v>
      </c>
      <c r="E1002" s="29">
        <f ca="1">RAND()*0.1+0.95</f>
        <v>0.99898861313957554</v>
      </c>
      <c r="F1002" s="13"/>
      <c r="G1002" s="11" t="s">
        <v>54</v>
      </c>
      <c r="H1002" s="29">
        <f ca="1">RAND()*0.1+0.95</f>
        <v>0.97717487819942339</v>
      </c>
      <c r="I1002" s="13"/>
      <c r="J1002" s="11" t="s">
        <v>54</v>
      </c>
      <c r="K1002" s="29">
        <f ca="1">RAND()*0.1+0.95</f>
        <v>0.99329931392878801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1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0.95193070091437948</v>
      </c>
      <c r="C1042" s="13"/>
      <c r="D1042" s="11" t="s">
        <v>54</v>
      </c>
      <c r="E1042" s="29">
        <f ca="1">RAND()*0.1+0.95</f>
        <v>1.045733105923957</v>
      </c>
      <c r="F1042" s="13"/>
      <c r="G1042" s="11" t="s">
        <v>54</v>
      </c>
      <c r="H1042" s="29">
        <f ca="1">RAND()*0.1+0.95</f>
        <v>0.99820022464143587</v>
      </c>
      <c r="I1042" s="13"/>
      <c r="J1042" s="11" t="s">
        <v>54</v>
      </c>
      <c r="K1042" s="29">
        <f ca="1">RAND()*0.1+0.95</f>
        <v>1.0292810040281875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0.99845889467634719</v>
      </c>
      <c r="C1082" s="13"/>
      <c r="D1082" s="11" t="s">
        <v>54</v>
      </c>
      <c r="E1082" s="29">
        <f ca="1">RAND()*0.1+0.95</f>
        <v>1.0441758643145662</v>
      </c>
      <c r="F1082" s="13"/>
      <c r="G1082" s="11" t="s">
        <v>54</v>
      </c>
      <c r="H1082" s="29">
        <f ca="1">RAND()*0.1+0.95</f>
        <v>0.98889663345594248</v>
      </c>
      <c r="I1082" s="13"/>
      <c r="J1082" s="11" t="s">
        <v>54</v>
      </c>
      <c r="K1082" s="29">
        <f ca="1">RAND()*0.1+0.95</f>
        <v>1.0393301281297529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1.048415742207689</v>
      </c>
      <c r="C1122" s="13"/>
      <c r="D1122" s="11" t="s">
        <v>54</v>
      </c>
      <c r="E1122" s="29">
        <f ca="1">RAND()*0.1+0.95</f>
        <v>1.0286535897470281</v>
      </c>
      <c r="F1122" s="13"/>
      <c r="G1122" s="11" t="s">
        <v>54</v>
      </c>
      <c r="H1122" s="29">
        <f ca="1">RAND()*0.1+0.95</f>
        <v>0.98480945956382482</v>
      </c>
      <c r="I1122" s="13"/>
      <c r="J1122" s="11" t="s">
        <v>54</v>
      </c>
      <c r="K1122" s="29">
        <f ca="1">RAND()*0.1+0.95</f>
        <v>0.95671770738240836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1.0043293191680114</v>
      </c>
      <c r="C1162" s="13"/>
      <c r="D1162" s="11" t="s">
        <v>54</v>
      </c>
      <c r="E1162" s="29">
        <f ca="1">RAND()*0.1+0.95</f>
        <v>1.049893807006018</v>
      </c>
      <c r="F1162" s="13"/>
      <c r="G1162" s="11" t="s">
        <v>54</v>
      </c>
      <c r="H1162" s="29">
        <f ca="1">RAND()*0.1+0.95</f>
        <v>0.97823185396245382</v>
      </c>
      <c r="I1162" s="13"/>
      <c r="J1162" s="11" t="s">
        <v>54</v>
      </c>
      <c r="K1162" s="29">
        <f ca="1">RAND()*0.1+0.95</f>
        <v>1.0269495537506821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1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0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1.015018199588958</v>
      </c>
      <c r="C1202" s="13"/>
      <c r="D1202" s="11" t="s">
        <v>54</v>
      </c>
      <c r="E1202" s="29">
        <f ca="1">RAND()*0.1+0.95</f>
        <v>1.0323129194130007</v>
      </c>
      <c r="F1202" s="13"/>
      <c r="G1202" s="11" t="s">
        <v>54</v>
      </c>
      <c r="H1202" s="29">
        <f ca="1">RAND()*0.1+0.95</f>
        <v>0.98016864792263958</v>
      </c>
      <c r="I1202" s="13"/>
      <c r="J1202" s="11" t="s">
        <v>54</v>
      </c>
      <c r="K1202" s="29">
        <f ca="1">RAND()*0.1+0.95</f>
        <v>1.0107630419028435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{F377D07D-C072-4311-9F48-3DF77A89D7B7}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{5DBE1F49-1251-4953-BAF7-76749DC9D1AE}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{B35A701F-973F-4513-BA31-B3965D0DEAFD}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{2D106E8D-A55F-4877-BD3E-6AAF1C9E282B}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{B63304A2-A8F7-4CAE-94ED-E3B0A022A52D}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{8E100FDE-54AE-41F3-BB33-743844A2F594}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{3B37317D-C185-449D-92C6-C3E594F40CEF}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{6D4CCCDB-905A-495C-A4DC-E79052079317}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{BFDBB653-49D7-4326-BA80-2C1A0BEC2522}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{4609AD3C-5ADB-4D7D-830F-1280B7A68261}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{C148015F-AC89-48AB-A8ED-9A39F42316E4}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{EA50DA9B-865C-4856-9753-4FC78EB2FC77}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{DD931E9A-6A73-4580-9093-52BEE89ADB04}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{18DD074A-E0EE-41CC-87A0-BD944EE608EC}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{6710F415-F798-454C-843F-291806F5160F}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{779033C3-7EE8-4CBD-87CE-D1B6936766F0}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{046F2CDE-ED22-4BFB-8FA4-FCD4876967E4}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{4437A94D-2A6F-4434-A6CB-F241295A35B8}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{D9AAAEC7-DF3C-4D70-A346-82EE895D9752}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{D7B505FA-AAAA-48D3-B1F2-79080941C197}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{C79DB40F-4283-4129-B6BE-3DC09A0CF2C1}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{B36B6AA9-516F-4A06-8BB2-3DB0B45856A6}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{C2194AB3-FFE4-46B5-9475-C1F82DADBFF7}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{DD26F810-750E-4C30-8387-5DB86A37DFC6}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{41ECA7A0-23A9-46CC-AA7A-BBFF1BEE2F6F}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{408AF303-75EC-433B-B0B3-BF0C156C8AEF}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{C4689529-ED0B-4C1E-9B32-9F7C9BCCDB4E}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{995D6F9C-B8D2-4B06-987E-D79B08D1539D}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{378FF945-6DC6-4568-AF01-1F6E88CC7570}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{F3D943D1-DA14-4746-B526-6C6D74E4A5A6}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{A7FD288A-A1F7-491E-968B-C63891CE20C9}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{6E49F6D3-F09D-4609-8382-2B5054459B24}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{0C0DE423-4ECC-40F9-9A36-EEE94CDE1F1C}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{EB277194-6B7E-46C1-8D36-FC9D2A5588F7}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{489AFE92-2A54-453D-A385-92582E356527}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{9B6F1B8F-16C8-4F8C-9BFC-D0B3784A16F2}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{37DE4F08-7052-48E1-9760-54F47A9E87D0}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{10CA4917-9F35-4175-85D1-46D17CB6D780}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{247B38D7-785F-471D-B1E8-1613EDCE4D38}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{C995E2B8-0843-45D1-91C2-8CCE6EB6D587}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{051D32F9-903E-4F67-9B10-3D734287AC73}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{AA1FE32D-B599-4184-AB32-4CD6B016A88A}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{B10310E0-9761-45FE-B3D8-84BDC75C1E01}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{95CAE9CD-8BC3-4064-B052-6AD4B0C9D763}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{D4945B3B-AD6B-42B2-BDE1-B4BCC1577D00}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{A9F24D56-3F92-4732-94E9-1B7851D4A233}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{2F0A1DE4-CD45-4667-B2E6-4B1BE8CCAC21}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{4AE02BDB-D9A5-4A15-A006-4E26062FE5DF}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{75D65E1C-57E0-4BB2-8E67-3B41B1A4702E}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{C8E0217A-80B7-4C84-A074-C8E266C30882}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{DCDF1C26-495B-4B9A-959A-DDAA2B7F6B41}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{F866CAA5-E71B-4CA6-AD6A-889DDDAFA621}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{175FCFF5-FA89-4558-86F5-F0910B18F45D}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{4D17ABE9-49EC-4480-9618-C692CD65F3EF}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{60F5AE25-F70D-4388-989F-E6D8DA4FA4D3}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{57F692BE-C82A-4E67-8536-345CA994EA82}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{40482176-FCBE-45BE-8DC9-458AAA7A8D92}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{184FE350-F347-458D-908D-206D018E6B61}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{E97C8B28-0DCD-4B13-8E70-BBA64A50CC66}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{114FEBF1-D3B9-4126-B108-67A96BE85A19}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{FCC9948A-2790-4074-BDB9-E9D2A422BD19}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{94F6C360-D30A-4BA4-9950-5E2040A3768B}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{9A76D60E-D329-4C81-B3E5-6B23395D845A}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{CEFA6BA6-B4AD-4BF2-A38B-3F43A2845AA9}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{ECFFACAA-E90E-45F4-9343-7A48C1093FB1}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{7910AE42-865C-4D12-9FB7-F907D0110701}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{6AF5AE1F-E042-45B7-BFEA-F23AC7976A1B}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{C9403E87-2CCC-4338-BBDA-0BB7CC8197D7}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{0B232E28-83A6-4462-A032-BFA85717C86D}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{5F9BB9AD-5AD0-42FD-80CD-84B636011B9A}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{AE9928FB-F7E0-4E26-BE01-807A1C9BCA51}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{0ECD64FA-EB67-4C67-8019-1BF6AA5FC75E}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{7709FA77-0D7D-47D0-B302-60AF0A159E80}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{52083E11-27A6-421A-903D-DFBE49D086E9}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{1F482F8F-59E4-4F19-9112-FC3725CF8C8E}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{702C6FEF-FE6D-4E93-8127-57C4071E4689}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{5DE2DA2C-8DF1-4657-94A6-364F94726692}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{1E87D3CC-D020-4A78-B3FC-E1D1C3CCC620}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{D7AD256F-A3F1-48A5-B0A1-E667133A8D04}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{B027F6F9-9ADB-4C4B-AB83-0DFB8DF5F291}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{2169CCA3-EFDA-4E4A-B830-F3E5646DC638}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{BE39CA61-5A6C-4E40-A5A4-6D6D7BF6FE37}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{554C5C41-D1E2-4B99-A51F-18874A22614A}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{4EF80538-68A1-466E-A848-FE8F2B27D1FE}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{5713B199-3D92-4B63-82AE-0A62054EB7EA}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{45C5D27F-9082-4F66-B1FC-A96D26223778}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{5C132ECC-3333-4027-9C90-9536CCDF5AFB}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{1E480AC4-3F42-4906-B7C5-DF9ACF3DBB0D}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{3D539BA1-8BC2-48C9-9669-1EA7540264DE}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{FEFA0B94-285B-457A-BBE1-33CF66A2D7CC}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{39441069-5F2D-4754-A13A-0DF9B161ECB1}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{A5F8FE05-4237-4214-BEA3-D3817874B967}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{FC659830-E696-470F-B05B-93484B910111}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{ABF530D9-DAC0-432C-B217-999FE198558A}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{70C410EB-FFE4-4D7B-98B3-9FA66D39ADF5}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{79C881A7-049D-4F23-B6C7-AE335A08162A}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{30667A6E-CE87-4ED1-9550-D600F8502E44}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{DE3D7C1B-008B-4C45-A319-EEBE01B29D1B}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{B2ED8C4D-95AB-4973-81F1-12420833336B}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{EA4EE575-7E64-48A8-ADB9-823331B4F829}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{2FAA400A-7868-48BD-AD7F-B71AB0989A5D}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{F126045C-78D5-4A4D-B318-99914DD4B296}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{FDFE6958-6B5C-4805-9083-032797C37A92}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{E5B281C3-4DB2-4C7B-9CF7-1C8A525F68DD}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{4206DFEF-684F-4482-8B73-A9137F11FBCF}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{7FF53D6E-2F1C-49B2-B199-533D17FF2B23}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{DD09921A-0C70-41B0-922D-1E0DC1654670}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{9A35A5D6-8F73-4CC9-B76D-068162AEB9B6}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{BA4BF4C0-77F3-48E1-A7B6-F22AA5149557}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{063B57B5-F99A-4678-8BCC-4326742DCED7}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{71341FF7-DA69-4B1C-B7D8-1D68440DF327}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{3AA15F9D-26FC-435D-B565-56283E99969D}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{6FE0662D-31C8-4685-ADDE-AB63403F1FA8}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{1E48BF1B-B1C1-4AD7-B456-4F0468896BE9}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{24A7FF5F-2044-4628-BE5A-6858514123AE}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{0BC4567B-D0BC-45AC-8263-E985B0A40D86}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{68CBCF40-855A-4E74-84DB-F8800CC36349}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{12B5C238-C3E7-4330-AC47-E0517592B68D}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{DAAF5875-2A4C-49A0-B09A-20430423886E}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{18518D0C-5AD8-428A-9C10-7C1931913B67}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{B90CB6D9-8C22-4C53-9A29-0A01C7054773}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{2F89329E-A2C4-401F-B6E4-44011485E5CB}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{4533BD00-7793-4700-ABDE-3FC05A36EA60}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{240ECCBC-1EF3-4838-B070-867C5926CA9E}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{365C1E17-79F8-4C3D-A90D-AF4AC7F1EF08}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{E3020466-B963-49F6-90FB-1F794A01AADD}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{9E512493-3517-4CD0-B634-4796CEC91EE9}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{E9A6C335-6C06-485A-82C2-A071D4DDB8DE}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{28504665-3183-44FA-918E-781D8C2BBEC1}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{4E1BECD7-93B9-4CAE-9ACD-0E4297E7C24E}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{28224DF3-F39E-43BC-825E-7FE4ECC3C94C}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{B84F1F14-ECAA-466C-A956-D8BDC3AE9755}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{1443D627-C7DD-4A5F-B5F8-673576FEFA40}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{DAE94A82-74FB-4893-B157-98CA1AF9F437}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{81851EDD-54FB-44B6-A263-7591DB2546F1}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{6AA0813D-82C5-4E8A-96B4-B0ADDDF50E02}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{09AF438E-094F-48BE-9F62-C016E96D1BFA}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{FF81FDC3-6CE1-405F-92F2-02C28C6B77D1}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{08DE9F8E-D7FA-4A6D-B761-AE18EF00F81C}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{B6F65E64-77E5-4EFA-8C21-6F134F331D29}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{479397FF-E415-4B0F-8975-65AE7B1E3081}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{D9E4188C-FE66-4E8D-8CB6-27F6B9FB0015}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{632F9BB1-3E43-4C58-A3D9-ED77C7FC088E}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{F7762BB5-D6D3-44FF-BA5E-5EFD4581C888}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{C1C9728F-8727-47C3-AAC2-206D5631B530}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{DB6051F4-4C30-4997-88AE-5816DB6E7148}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{446EF34F-A970-43B8-BDCF-45780BF107AB}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{DB4DD63C-7C71-4294-9E1A-5E2CF1A9A488}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{2465293A-46ED-48EB-AAAC-D0C66E656182}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{A598679D-9CE0-4A98-94C4-48459608AAAF}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{5DACE6C3-C70B-4497-9E11-EA45A92BB0AE}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{6C52B28F-11D0-4F93-B5E9-D9574FD930C7}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{88533B53-9241-41E2-9E1B-31C1AC3F87F3}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{B4703806-65C1-4C57-AFB5-373F0DFA84F4}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{66BB9835-BC50-44B6-8BA6-1D1C0FF65182}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{6401F95E-BE77-4753-9499-8A17A392D469}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{5EB5F6AF-2290-4D39-A52B-2F35B4AD7EB8}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{45F67F1F-D6FF-4666-8DB6-B0A093EC3EFF}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{8D565CE5-B639-4F02-AAC0-D8904B674F42}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{79D38DA0-6433-4A72-BFFC-801824DFF9A0}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{316CC9F8-7FAD-481D-87FB-80FD034D7612}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{43F3CF52-622A-46E0-9716-39261E7B7136}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{E9B578AA-D5EE-4915-9354-4C20740CFC63}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{867C81DD-5496-4609-9185-FECBC10DD65E}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{59B23663-8A3C-48BB-A3B4-EC490BBD37EB}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{9E1F3EF6-0CE4-4B7D-8D63-F953AE7DAC09}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{7564D071-7674-4444-94DE-BCB9E26AEF23}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{1455DE1C-1CC9-4D38-AEB5-C9FFFC0370F0}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{E9AB9558-BDEC-48C6-B7BC-B409C2754939}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{34D7F2B2-6F7B-4717-A79F-963A5FAD788B}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{6CFBED0B-A5E0-4058-ABDF-7D06F29315A4}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{94A2060C-3CD4-4FDA-B314-7125FA09ED78}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{157D9517-C418-4784-9FD1-5569CAE4F8D8}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{FEF0A053-9B47-465B-AB1C-EB4D3974D617}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{7A68C42A-0E55-40A6-9356-617B919B1E17}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{6654270E-0527-4D43-9B51-D05CC96E75D9}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{A125D601-8B87-4CB5-8994-57D346A1F960}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{26F72800-BFFA-4824-8F80-8D93A3455AFD}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{0DAC7F31-F58F-4A7F-B34D-18B90B13BABC}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{1D78BC8A-0BCD-4EF9-847D-33E497CBCC4B}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{C65A07D8-E243-433E-BC96-680027D3FE18}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{EC957DA2-6ABF-4E45-9E52-BC2207F8A88C}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{91758674-7F6B-4E7D-95A9-FB20AD724D71}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{D7A4F416-B83E-43E7-BE44-D44C8265EC47}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{BCD3BA6C-E5C3-4627-A0B1-301E39D58D6F}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{836A6122-1E35-40AA-A2C7-226F7CF8200A}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{3F87C7C5-3E81-4702-AB08-ECE3B1F3D5E9}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{31743A1F-A53C-4066-B769-DDBB7B1C74EB}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{E75C5E8F-4810-4A47-9C5F-C8A7A5CC579C}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{8895FA6E-5A0F-4F5F-9074-4653F40D8895}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{7218A34A-F9F2-4CA0-B35B-BF1C6055A20D}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{69F99735-7013-4649-8F38-8F95EE0DE3AD}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{D77B2BDE-E7B7-4B9D-9717-A653DC2CF96A}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{519C1316-2B5B-4F48-BBF7-7E7A81DC323B}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{B989F0D1-A39D-4B99-B98B-A588E4FB13F9}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{B9BB4EB4-F79E-43D3-8D19-E26919F3377A}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{FC5F28FA-9844-45BE-8266-7C88CD3A5754}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{39C7D1F5-888C-42ED-B2EB-818CA2C2AAE3}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{CF93280E-4BEA-4BEF-AC4E-613AB0A67920}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{803899B9-0DAA-4252-B514-7B9AF3C1EEB0}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{4D7DD7F0-E1F9-44A4-9F26-ADEA8B4CBF1B}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{A6D6284C-91B5-4E38-8297-962A91BEA443}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{E14F39BF-4BC3-4495-9CD6-7A07269DAB11}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{7ED8C22A-81E7-4489-83CE-6D33650590A6}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{1B074EB9-779F-4021-93CF-156248F81C24}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{30DA8244-2503-48F5-9191-039AF482790D}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{17981F46-1615-4B8C-B821-8980E3361CF8}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{F1DAFF19-8716-4D44-8E8F-EC9164DCB3DC}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{823A8242-0A0C-4320-B6C2-69255D6B4233}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{A69900CF-3650-42AF-B5DF-D46F28D3501D}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{14EFAAB5-B37D-4D1C-A9BE-B5BD939D8C86}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{C81DDCD1-2B6D-42DE-A037-47466EB130CB}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{0DA1EB63-8716-4B9A-ACCE-0845A0D5752E}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{8411C27B-E6DB-4F65-9CDB-EB2D58EBE019}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{5BC2EEA4-8DF5-40FA-944D-18F7EDDD1FC0}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{AD1C7ED4-D137-4E2E-BF65-F64B14FEE4BE}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{9B145716-1FB7-47C5-A26D-6AC2CC653F34}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{FE8934DC-08B1-4257-8508-2BC851E584D1}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{015F5B3C-FD5B-4AAE-AC98-9C049AF01708}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{FEDEA1ED-8A47-48D7-B4FE-B6AE12F55A35}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{3A80E11E-5292-40A3-8D3A-9C4CB9F062A0}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{B0691F9E-CBB3-456D-B459-69FCA68589D7}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{8B22FCF8-D03A-44E7-9DD9-9D6747D0EAA5}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{803C0011-DD8A-41A9-94B2-70A303B3CAAE}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{07025946-0699-497C-A66D-244F259E2BD7}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{7775F036-2E7F-4AD9-959E-4DCF7A7F33E3}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{1E2A53FF-90F9-4417-8F7C-0EF722C1EEBF}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{40EAEFAC-FDE2-4A3F-AB15-710021ADD6DD}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{360FF595-56C9-44A2-A039-9F37C7D5AAF2}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{F10B6C25-EC18-4BE7-9918-9F91C62007B4}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{BF03250C-CF3B-47A7-9C4E-03D63B3D3CB3}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{20AEFBE7-9961-4631-A410-795EBB033D7A}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{EEB99F0E-06B6-4D53-B33D-E37F51D2A42B}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{4FD1EBFD-166D-422B-BC9A-39D616E5C247}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{AF7E16F4-48A9-4AC4-8AD2-07D6EA4705D5}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{B86CAF41-01D5-4DD2-BB35-3029D3696E37}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{DCBA3E36-CF3D-4D52-8D0F-C0A6C85DF8DA}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{5EC80D66-8722-4412-A811-750B94518B83}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{A749F440-299C-4E53-8BAC-DFDD302B52B2}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{F80DF674-49C6-4103-B597-A2F9EBD33BBA}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{2216C705-F24C-41C7-AB17-90A7B3C96840}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{A62F9C63-6E12-4CEA-9AB1-EAC27D0811D6}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{9B017ACE-D004-4A27-834E-C13CA85745D2}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{2E1A627E-E9DC-4C26-8909-7E9DFF1EBB8A}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{147BF519-20F8-4231-B226-D1D8553BF03D}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{1E9EEC2E-8910-4B54-A95C-BC21263B9239}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{796FDE2E-75C8-4410-9973-BA84390CDDA2}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{508DB3A5-686A-4C85-A5FE-27B0F5982E07}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{5633E4FE-5093-4E3D-94D8-EB637C3FC7E6}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{184C56E0-7EC8-457D-9BAA-6B543C847596}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{D78B21A8-081E-4281-AC25-0E29CA651252}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{BD185139-93CE-4E9B-BC5B-960984D4CD07}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{DC5EE3A4-F98C-46A6-B75E-0426B13CCEF4}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{D49868B4-CF71-435D-B55A-57E80EAF757D}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{5D8A95CD-7207-4CC5-80D9-783F46F4C56F}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{0FF6CC23-343C-49FC-B809-30DF9E4690E2}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{A2E1B59D-4FAE-44FC-83E6-9C425CDA43C8}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{BDB0EB1E-851F-49E4-B884-D0E640CCF4BF}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{C1557DFC-ECF4-4408-92F2-48D62EA8D3A8}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{08073B68-0ADA-4CD1-A6DE-0F2398CE6E77}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{6962D934-0169-485B-BCE9-1AA8F2A7E376}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{8838AB05-E8B2-4608-B8F1-781123E863DB}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{5443DFAB-1369-4B6F-B64B-50B9E6D0F9F6}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{DD9EE44F-5CDF-4C71-966F-5EC6BBCE14C5}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{E4E7E4F6-7F8B-48D1-96F1-617797CA3AA6}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{9A0E595C-3DC0-4850-A95E-3350A8A25293}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{A4046E6D-9D02-4674-A290-889516D6FA8E}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{F647E620-7110-43D1-B3A3-CEB2359270A9}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{644056D9-2C9E-42B5-8351-293D92076432}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{88905312-3337-42E6-B394-DC8BDEAD6090}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{FD84DBD3-E016-4B25-BC22-8189B6420744}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{2B102E60-941F-40D3-86E0-232A329B8795}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{D868BDA8-1E71-4EFE-AA03-15710D3B3667}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{9EEA0C55-7E47-4B3D-8FB1-84914784E138}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{13C15023-2CFA-4349-A2C3-DD8E6E75716B}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{F0271A74-32B5-4AD8-BEAC-56014CDB733A}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{4B143CEF-4576-4CB6-9369-3D9609A8865C}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{D1D12905-A364-4A4A-9864-6875D7A4FEC5}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{BB4A7902-1EE7-4256-9D35-6F267E2F2845}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{13906D50-D50B-49F5-9538-DADA4066034F}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{3B15DB71-18CC-431F-9045-A4B313880714}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{7D546344-7C8A-42BB-B118-D5C79C1456B5}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{1AE43548-1021-41EE-9C87-F75E5752BE83}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{38F00389-2338-4FFE-8277-4CD0E8272A4A}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{2FFE4896-E803-473D-8B87-7EC4E62DD2DD}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{683DFFF2-7D06-40C3-BAE7-4B1ECD38CD8E}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{A678ACD5-6815-44CE-97C1-98A572A652B5}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{B09E0C2C-8B2C-44FF-9C74-CD2377E7C7CA}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{BFDDCBCC-EF00-4165-B405-717C269B6895}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{4DCF5533-A19D-4B7D-82E3-18E9584A9A0A}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{ADBA5A2B-53D4-43FA-BE7B-A1E3C4D716DF}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{497DA15F-5F1E-4C9D-9B87-D8A4BE45E874}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{EE0C8F44-AF83-4374-A572-0E7007D6C17C}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{7BCD6993-D12A-46AE-ACD6-E009970AECC9}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{1D746969-8787-4254-827F-D3BA6F66F478}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{2235FB99-6BE6-452C-AE5F-35BA192A1560}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{6F94A949-E314-4437-9BD7-A0C2DB779BC8}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{DC15418D-D637-45BE-9E26-44432C5669C4}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{559850E4-7BCF-4FB5-9186-17C92EEAAC09}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{DAABE56A-B709-4567-BFA6-D02B41765FDE}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{2079405C-FE6F-4666-BD4F-2280C9764A18}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{780939D3-C9F8-4DA9-BB01-8A5203094B98}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{8CAE9131-42DD-4F74-8483-E582D29182CC}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{4C95CC39-F76D-447B-B7C5-CCADBCDAF8DA}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{67C48FA2-C108-4310-A214-9F5F7BC0F778}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{5325EC60-A20F-4CCD-8CBF-88E098D0BCA4}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{82A52DEF-564F-4A7A-95D4-8CB4DEA3B678}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{BEDBBFE4-6D13-44FF-B2B4-D7A28BAD651E}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{1261B3E9-145E-4EA0-9984-9AE273E3636F}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{F3AAF60A-F32A-4E25-90A0-C54735C1436F}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{A0F14E0F-5A14-4062-9924-50F1E98A9BD4}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{B7648892-9184-4C09-94AE-7A51CDAD2BE4}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{AEF56E65-5491-4864-B9F3-FBEA624B54E2}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{03718D65-CEDF-47A8-A1AF-F759520D489B}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{79505FC1-CDEA-4B05-AC5F-C70CF80DB827}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{909EBF37-34CB-4FC6-8339-37DBE4AE1181}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{00C8C7C9-9908-4468-83A0-A011B6E0ACE0}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{F677F3C3-98BA-4689-998F-CA89E4C1C454}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{6F15B1D8-F1D2-4B4E-B4A1-A6011DE46CB4}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{BB9EAC0D-494F-430E-BADD-8C018385C68C}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{5140B02F-2500-401D-98EC-B675594BF027}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{49AAD02F-EA04-439A-A9DA-B02DC0512200}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{3CEA1561-0081-4BC7-BE4B-040BB178F3FE}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{82F854C7-9C30-420D-8855-117B7D0BB4EE}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{5835696C-18A4-493E-B4DC-BB7EC59ECCCF}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{76CF28BF-46F6-4C5F-9A19-E0EF704AD338}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{5D763A2E-4185-4371-BCEA-3A8527CD6CB9}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{9960CB55-CB9C-4CEF-B1CE-C9417955C779}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{3C2C2A7E-4EFB-47D8-AA33-CFCFE4910554}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{A846E5DC-5A65-4537-8DDE-CCD0A9940EF5}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{AF6C7F1E-9F0E-4208-A3C7-B4670CDF6898}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{C6538939-9EA0-48D3-9840-DC63AC6B579E}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{B8E9A7FB-1292-4405-8604-068732C24557}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{E9913D7C-E8EA-4265-A31C-4B18E8A9492B}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{467178AD-872F-46D7-902E-DAFE638200BC}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{3BC54632-1B13-424A-85F0-014358C0D1DC}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{192A3875-8121-4F5A-8E8B-4E22A245B342}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{BEE252C4-8A30-4567-B1CC-9A39573898F0}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{63DBAA72-5A2B-417B-820C-9CA2B79D43FB}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{78163CC7-A617-403B-AEDE-347D6C46D8D4}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{A569CF0C-8FB6-44D5-8C98-B4709A77A122}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{8977E8C4-9FA9-47F5-9FD4-102AC297D2A1}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{44B24965-A580-4B9D-B4E3-38F6B8B8F635}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{1A278880-A7B2-4E77-96F7-9CAB511AE0A2}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{4F73746D-81A6-4DEF-AC54-56A41085222A}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{7CA95FAA-3E22-42FB-86A6-124776D3C3F2}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{9FB6BF4E-A621-4342-919A-FBD8E7EC99AE}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{C60615A6-62A1-4BAE-8957-58769F746A3A}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{7B276D6F-456A-4D9A-917D-78EB4D0C0DF1}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{E287FB83-6708-4FAF-87B0-F7F3D6E18F62}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{815C805D-8DB9-423C-910A-BCBD6526FD52}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{696D20DB-9A90-4812-82B7-CF8C7227289F}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{FB3D2CAA-820E-44AD-AC11-EED378F957B3}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{1C8ED484-6213-4F42-8461-56F7E4F3258A}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{29859C1A-4809-4827-B79E-26BB6A3F26DC}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{E0607855-CF39-412C-827C-789B02977D03}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{6E3C37D5-F503-4F7A-8380-100D955F8237}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{0E12234B-6D32-4CAA-B4C5-8830F24FA46E}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{A633EE06-C41C-44DA-B4AE-A51FE4DBC5B3}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{1A641E5D-78CA-4A47-A117-DBFA6153CBEF}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{6159EEEB-2883-4986-8365-4A1C9A14468A}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{CC155FFD-1EF1-46EB-B579-392B689BDE3F}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{AA6F473B-E520-4EDB-8C07-C5AD2951AB00}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{7B965D14-638D-4CF2-946F-D542A1083D3C}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{107BD440-60BE-4CB0-9626-D97C4C35EDA4}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{C48DED5F-111D-4A3A-8C97-DB1BB1197F48}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{E116D1C0-02D3-4733-9521-574A5F3533FE}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{6964BACA-F2DB-41BB-87EC-4530305E7627}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{685805F2-E50A-4BA7-8507-B675C93A7FE3}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{7F7C9F12-FC56-4BFD-96D6-7B2866556FCF}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{0E2CD004-2A5E-44E1-B235-3733CC8CA722}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{07F8B9EA-B88D-4B8B-9ACD-0537312D8894}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{CEC5C6F8-076D-4181-ACDA-D7BCAE05D864}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{0F904A6F-FF0E-4231-8074-F01854C05817}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{51CF358B-1FE3-46D2-BD37-4C9BFF03BDC8}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{FF247A31-218A-47C7-8448-5E9675563379}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{0C9397C5-98DB-4336-A1A9-77016E9A5452}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{CA6F78BA-45E4-44AF-95AA-F70602E12C2D}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{208100F8-1117-4971-ABD4-66BD1CE5D5D8}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{C6D3D9D7-3AB7-4C1F-B66A-5F49630CD8B0}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{1096C7DA-26B8-40A3-BE68-F5EF7679A65C}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{17EF56DA-FBF5-4969-AC5F-7249544249DA}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{3AC37B87-ECBD-4A7B-91FD-BE62CACAC9B5}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{13CF2D80-349D-4DB1-B0CE-72DE3D53A1D2}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77D07D-C072-4311-9F48-3DF77A89D7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BE1F49-1251-4953-BAF7-76749DC9D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5A701F-973F-4513-BA31-B3965D0DE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2D106E8D-A55F-4877-BD3E-6AAF1C9E28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3304A2-A8F7-4CAE-94ED-E3B0A022A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100FDE-54AE-41F3-BB33-743844A2F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3B37317D-C185-449D-92C6-C3E594F40C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D4CCCDB-905A-495C-A4DC-E79052079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DBB653-49D7-4326-BA80-2C1A0BEC25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4609AD3C-5ADB-4D7D-830F-1280B7A682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48015F-AC89-48AB-A8ED-9A39F42316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0DA9B-865C-4856-9753-4FC78EB2F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DD931E9A-6A73-4580-9093-52BEE89ADB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DD074A-E0EE-41CC-87A0-BD944EE608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10F415-F798-454C-843F-291806F51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779033C3-7EE8-4CBD-87CE-D1B6936766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6F2CDE-ED22-4BFB-8FA4-FCD487696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37A94D-2A6F-4434-A6CB-F241295A3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D9AAAEC7-DF3C-4D70-A346-82EE895D97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B505FA-AAAA-48D3-B1F2-79080941C1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9DB40F-4283-4129-B6BE-3DC09A0CF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B36B6AA9-516F-4A06-8BB2-3DB0B45856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194AB3-FFE4-46B5-9475-C1F82DADBF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26F810-750E-4C30-8387-5DB86A37D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41ECA7A0-23A9-46CC-AA7A-BBFF1BEE2F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8AF303-75EC-433B-B0B3-BF0C156C8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689529-ED0B-4C1E-9B32-9F7C9BCCDB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995D6F9C-B8D2-4B06-987E-D79B08D153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8FF945-6DC6-4568-AF01-1F6E88CC7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D943D1-DA14-4746-B526-6C6D74E4A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A7FD288A-A1F7-491E-968B-C63891CE20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49F6D3-F09D-4609-8382-2B5054459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0DE423-4ECC-40F9-9A36-EEE94CDE1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EB277194-6B7E-46C1-8D36-FC9D2A5588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9AFE92-2A54-453D-A385-92582E356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6F1B8F-16C8-4F8C-9BFC-D0B3784A1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37DE4F08-7052-48E1-9760-54F47A9E87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CA4917-9F35-4175-85D1-46D17CB6D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7B38D7-785F-471D-B1E8-1613EDCE4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C995E2B8-0843-45D1-91C2-8CCE6EB6D5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1D32F9-903E-4F67-9B10-3D734287AC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1FE32D-B599-4184-AB32-4CD6B016A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B10310E0-9761-45FE-B3D8-84BDC75C1E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CAE9CD-8BC3-4064-B052-6AD4B0C9D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945B3B-AD6B-42B2-BDE1-B4BCC1577D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A9F24D56-3F92-4732-94E9-1B7851D4A2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0A1DE4-CD45-4667-B2E6-4B1BE8CCA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E02BDB-D9A5-4A15-A006-4E26062FE5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75D65E1C-57E0-4BB2-8E67-3B41B1A470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E0217A-80B7-4C84-A074-C8E266C30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DF1C26-495B-4B9A-959A-DDAA2B7F6B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F866CAA5-E71B-4CA6-AD6A-889DDDAFA6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5FCFF5-FA89-4558-86F5-F0910B18F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7ABE9-49EC-4480-9618-C692CD65F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60F5AE25-F70D-4388-989F-E6D8DA4FA4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F692BE-C82A-4E67-8536-345CA994E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482176-FCBE-45BE-8DC9-458AAA7A8D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184FE350-F347-458D-908D-206D018E6B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7C8B28-0DCD-4B13-8E70-BBA64A50C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4FEBF1-D3B9-4126-B108-67A96BE85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FCC9948A-2790-4074-BDB9-E9D2A422BD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F6C360-D30A-4BA4-9950-5E2040A37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76D60E-D329-4C81-B3E5-6B23395D84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CEFA6BA6-B4AD-4BF2-A38B-3F43A2845A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FFACAA-E90E-45F4-9343-7A48C1093F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10AE42-865C-4D12-9FB7-F907D0110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6AF5AE1F-E042-45B7-BFEA-F23AC7976A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403E87-2CCC-4338-BBDA-0BB7CC819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232E28-83A6-4462-A032-BFA85717C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5F9BB9AD-5AD0-42FD-80CD-84B636011B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9928FB-F7E0-4E26-BE01-807A1C9BCA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CD64FA-EB67-4C67-8019-1BF6AA5FC7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7709FA77-0D7D-47D0-B302-60AF0A159E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083E11-27A6-421A-903D-DFBE49D086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482F8F-59E4-4F19-9112-FC3725CF8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702C6FEF-FE6D-4E93-8127-57C4071E46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E2DA2C-8DF1-4657-94A6-364F94726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87D3CC-D020-4A78-B3FC-E1D1C3CCC6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D7AD256F-A3F1-48A5-B0A1-E667133A8D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27F6F9-9ADB-4C4B-AB83-0DFB8DF5F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69CCA3-EFDA-4E4A-B830-F3E5646DC6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BE39CA61-5A6C-4E40-A5A4-6D6D7BF6FE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4C5C41-D1E2-4B99-A51F-18874A2261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F80538-68A1-466E-A848-FE8F2B27D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5713B199-3D92-4B63-82AE-0A62054EB7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C5D27F-9082-4F66-B1FC-A96D26223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32ECC-3333-4027-9C90-9536CCDF5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1E480AC4-3F42-4906-B7C5-DF9ACF3DBB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539BA1-8BC2-48C9-9669-1EA754026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FA0B94-285B-457A-BBE1-33CF66A2D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39441069-5F2D-4754-A13A-0DF9B161EC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F8FE05-4237-4214-BEA3-D3817874B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659830-E696-470F-B05B-93484B910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ABF530D9-DAC0-432C-B217-999FE19855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C410EB-FFE4-4D7B-98B3-9FA66D39A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C881A7-049D-4F23-B6C7-AE335A081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30667A6E-CE87-4ED1-9550-D600F8502E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3D7C1B-008B-4C45-A319-EEBE01B29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ED8C4D-95AB-4973-81F1-124208333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EA4EE575-7E64-48A8-ADB9-823331B4F8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AA400A-7868-48BD-AD7F-B71AB0989A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26045C-78D5-4A4D-B318-99914DD4B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FDFE6958-6B5C-4805-9083-032797C37A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B281C3-4DB2-4C7B-9CF7-1C8A525F6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06DFEF-684F-4482-8B73-A9137F11F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7FF53D6E-2F1C-49B2-B199-533D17FF2B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09921A-0C70-41B0-922D-1E0DC1654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35A5D6-8F73-4CC9-B76D-068162AEB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BA4BF4C0-77F3-48E1-A7B6-F22AA51495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3B57B5-F99A-4678-8BCC-4326742DCE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341FF7-DA69-4B1C-B7D8-1D68440DF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3AA15F9D-26FC-435D-B565-56283E9996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E0662D-31C8-4685-ADDE-AB63403F1F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8BF1B-B1C1-4AD7-B456-4F0468896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24A7FF5F-2044-4628-BE5A-6858514123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C4567B-D0BC-45AC-8263-E985B0A40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CBCF40-855A-4E74-84DB-F8800CC36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12B5C238-C3E7-4330-AC47-E0517592B6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AF5875-2A4C-49A0-B09A-2043042388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518D0C-5AD8-428A-9C10-7C1931913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B90CB6D9-8C22-4C53-9A29-0A01C70547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89329E-A2C4-401F-B6E4-44011485E5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3BD00-7793-4700-ABDE-3FC05A36EA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240ECCBC-1EF3-4838-B070-867C5926CA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5C1E17-79F8-4C3D-A90D-AF4AC7F1E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020466-B963-49F6-90FB-1F794A01A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9E512493-3517-4CD0-B634-4796CEC91E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A6C335-6C06-485A-82C2-A071D4DDB8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504665-3183-44FA-918E-781D8C2BB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4E1BECD7-93B9-4CAE-9ACD-0E4297E7C2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224DF3-F39E-43BC-825E-7FE4ECC3C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4F1F14-ECAA-466C-A956-D8BDC3AE9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1443D627-C7DD-4A5F-B5F8-673576FEFA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E94A82-74FB-4893-B157-98CA1AF9F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851EDD-54FB-44B6-A263-7591DB254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6AA0813D-82C5-4E8A-96B4-B0ADDDF50E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9AF438E-094F-48BE-9F62-C016E96D1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81FDC3-6CE1-405F-92F2-02C28C6B77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08DE9F8E-D7FA-4A6D-B761-AE18EF00F8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F65E64-77E5-4EFA-8C21-6F134F331D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9397FF-E415-4B0F-8975-65AE7B1E30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D9E4188C-FE66-4E8D-8CB6-27F6B9FB00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2F9BB1-3E43-4C58-A3D9-ED77C7FC0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762BB5-D6D3-44FF-BA5E-5EFD4581C8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C1C9728F-8727-47C3-AAC2-206D5631B5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6051F4-4C30-4997-88AE-5816DB6E7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6EF34F-A970-43B8-BDCF-45780BF107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DB4DD63C-7C71-4294-9E1A-5E2CF1A9A4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65293A-46ED-48EB-AAAC-D0C66E656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98679D-9CE0-4A98-94C4-48459608AA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5DACE6C3-C70B-4497-9E11-EA45A92BB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52B28F-11D0-4F93-B5E9-D9574FD93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533B53-9241-41E2-9E1B-31C1AC3F87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B4703806-65C1-4C57-AFB5-373F0DFA84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BB9835-BC50-44B6-8BA6-1D1C0FF65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01F95E-BE77-4753-9499-8A17A392D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5EB5F6AF-2290-4D39-A52B-2F35B4AD7E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F67F1F-D6FF-4666-8DB6-B0A093EC3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565CE5-B639-4F02-AAC0-D8904B674F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79D38DA0-6433-4A72-BFFC-801824DFF9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6CC9F8-7FAD-481D-87FB-80FD034D7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F3CF52-622A-46E0-9716-39261E7B7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E9B578AA-D5EE-4915-9354-4C20740CFC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7C81DD-5496-4609-9185-FECBC10DD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B23663-8A3C-48BB-A3B4-EC490BBD3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9E1F3EF6-0CE4-4B7D-8D63-F953AE7DAC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564D071-7674-4444-94DE-BCB9E26AE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55DE1C-1CC9-4D38-AEB5-C9FFFC037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E9AB9558-BDEC-48C6-B7BC-B409C27549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D7F2B2-6F7B-4717-A79F-963A5FAD78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FBED0B-A5E0-4058-ABDF-7D06F2931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94A2060C-3CD4-4FDA-B314-7125FA09ED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7D9517-C418-4784-9FD1-5569CAE4F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F0A053-9B47-465B-AB1C-EB4D3974D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7A68C42A-0E55-40A6-9356-617B919B1E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54270E-0527-4D43-9B51-D05CC96E75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25D601-8B87-4CB5-8994-57D346A1F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26F72800-BFFA-4824-8F80-8D93A3455A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AC7F31-F58F-4A7F-B34D-18B90B13B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78BC8A-0BCD-4EF9-847D-33E497CBCC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C65A07D8-E243-433E-BC96-680027D3FE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957DA2-6ABF-4E45-9E52-BC2207F8A8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758674-7F6B-4E7D-95A9-FB20AD724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D7A4F416-B83E-43E7-BE44-D44C8265EC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D3BA6C-E5C3-4627-A0B1-301E39D58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6A6122-1E35-40AA-A2C7-226F7CF82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3F87C7C5-3E81-4702-AB08-ECE3B1F3D5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743A1F-A53C-4066-B769-DDBB7B1C7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5C5E8F-4810-4A47-9C5F-C8A7A5CC5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8895FA6E-5A0F-4F5F-9074-4653F40D88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18A34A-F9F2-4CA0-B35B-BF1C6055A2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F99735-7013-4649-8F38-8F95EE0DE3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D77B2BDE-E7B7-4B9D-9717-A653DC2CF9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19C1316-2B5B-4F48-BBF7-7E7A81DC3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9F0D1-A39D-4B99-B98B-A588E4FB13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B9BB4EB4-F79E-43D3-8D19-E26919F337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5F28FA-9844-45BE-8266-7C88CD3A5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C7D1F5-888C-42ED-B2EB-818CA2C2A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CF93280E-4BEA-4BEF-AC4E-613AB0A679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3899B9-0DAA-4252-B514-7B9AF3C1E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7DD7F0-E1F9-44A4-9F26-ADEA8B4CBF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A6D6284C-91B5-4E38-8297-962A91BEA4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4F39BF-4BC3-4495-9CD6-7A07269DA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D8C22A-81E7-4489-83CE-6D3365059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1B074EB9-779F-4021-93CF-156248F81C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DA8244-2503-48F5-9191-039AF4827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981F46-1615-4B8C-B821-8980E3361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F1DAFF19-8716-4D44-8E8F-EC9164DCB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3A8242-0A0C-4320-B6C2-69255D6B4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9900CF-3650-42AF-B5DF-D46F28D35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14EFAAB5-B37D-4D1C-A9BE-B5BD939D8C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1DDCD1-2B6D-42DE-A037-47466EB13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A1EB63-8716-4B9A-ACCE-0845A0D575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8411C27B-E6DB-4F65-9CDB-EB2D58EBE0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BC2EEA4-8DF5-40FA-944D-18F7EDDD1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1C7ED4-D137-4E2E-BF65-F64B14FEE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9B145716-1FB7-47C5-A26D-6AC2CC653F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8934DC-08B1-4257-8508-2BC851E58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5F5B3C-FD5B-4AAE-AC98-9C049AF017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FEDEA1ED-8A47-48D7-B4FE-B6AE12F55A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80E11E-5292-40A3-8D3A-9C4CB9F062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691F9E-CBB3-456D-B459-69FCA68589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8B22FCF8-D03A-44E7-9DD9-9D6747D0EA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3C0011-DD8A-41A9-94B2-70A303B3CA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025946-0699-497C-A66D-244F259E2B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7775F036-2E7F-4AD9-959E-4DCF7A7F33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2A53FF-90F9-4417-8F7C-0EF722C1EE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EAEFAC-FDE2-4A3F-AB15-710021ADD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360FF595-56C9-44A2-A039-9F37C7D5AA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0B6C25-EC18-4BE7-9918-9F91C62007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03250C-CF3B-47A7-9C4E-03D63B3D3C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20AEFBE7-9961-4631-A410-795EBB033D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B99F0E-06B6-4D53-B33D-E37F51D2A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D1EBFD-166D-422B-BC9A-39D616E5C2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AF7E16F4-48A9-4AC4-8AD2-07D6EA4705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6CAF41-01D5-4DD2-BB35-3029D3696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A3E36-CF3D-4D52-8D0F-C0A6C85DF8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5EC80D66-8722-4412-A811-750B94518B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49F440-299C-4E53-8BAC-DFDD302B5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0DF674-49C6-4103-B597-A2F9EBD33B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2216C705-F24C-41C7-AB17-90A7B3C968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2F9C63-6E12-4CEA-9AB1-EAC27D081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017ACE-D004-4A27-834E-C13CA8574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2E1A627E-E9DC-4C26-8909-7E9DFF1EBB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7BF519-20F8-4231-B226-D1D8553BF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9EEC2E-8910-4B54-A95C-BC21263B9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796FDE2E-75C8-4410-9973-BA84390CDD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8DB3A5-686A-4C85-A5FE-27B0F5982E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33E4FE-5093-4E3D-94D8-EB637C3FC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184C56E0-7EC8-457D-9BAA-6B543C8475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8B21A8-081E-4281-AC25-0E29CA6512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185139-93CE-4E9B-BC5B-960984D4C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DC5EE3A4-F98C-46A6-B75E-0426B13CCE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9868B4-CF71-435D-B55A-57E80EAF7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8A95CD-7207-4CC5-80D9-783F46F4C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0FF6CC23-343C-49FC-B809-30DF9E4690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E1B59D-4FAE-44FC-83E6-9C425CDA43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B0EB1E-851F-49E4-B884-D0E640CCF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C1557DFC-ECF4-4408-92F2-48D62EA8D3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073B68-0ADA-4CD1-A6DE-0F2398CE6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62D934-0169-485B-BCE9-1AA8F2A7E3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8838AB05-E8B2-4608-B8F1-781123E863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43DFAB-1369-4B6F-B64B-50B9E6D0F9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9EE44F-5CDF-4C71-966F-5EC6BBCE14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E4E7E4F6-7F8B-48D1-96F1-617797CA3A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0E595C-3DC0-4850-A95E-3350A8A2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046E6D-9D02-4674-A290-889516D6F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F647E620-7110-43D1-B3A3-CEB2359270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4056D9-2C9E-42B5-8351-293D920764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905312-3337-42E6-B394-DC8BDEAD60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FD84DBD3-E016-4B25-BC22-8189B64207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102E60-941F-40D3-86E0-232A329B8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68BDA8-1E71-4EFE-AA03-15710D3B3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9EEA0C55-7E47-4B3D-8FB1-84914784E1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C15023-2CFA-4349-A2C3-DD8E6E757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271A74-32B5-4AD8-BEAC-56014CDB7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4B143CEF-4576-4CB6-9369-3D9609A886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D12905-A364-4A4A-9864-6875D7A4F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4A7902-1EE7-4256-9D35-6F267E2F2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13906D50-D50B-49F5-9538-DADA406603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15DB71-18CC-431F-9045-A4B3138807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546344-7C8A-42BB-B118-D5C79C1456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1AE43548-1021-41EE-9C87-F75E5752BE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F00389-2338-4FFE-8277-4CD0E8272A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E4896-E803-473D-8B87-7EC4E62DD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683DFFF2-7D06-40C3-BAE7-4B1ECD38CD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78ACD5-6815-44CE-97C1-98A572A652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9E0C2C-8B2C-44FF-9C74-CD2377E7C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BFDDCBCC-EF00-4165-B405-717C269B68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CF5533-A19D-4B7D-82E3-18E9584A9A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BA5A2B-53D4-43FA-BE7B-A1E3C4D716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497DA15F-5F1E-4C9D-9B87-D8A4BE45E8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0C8F44-AF83-4374-A572-0E7007D6C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CD6993-D12A-46AE-ACD6-E009970AEC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1D746969-8787-4254-827F-D3BA6F66F4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35FB99-6BE6-452C-AE5F-35BA192A15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4A949-E314-4437-9BD7-A0C2DB779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DC15418D-D637-45BE-9E26-44432C5669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9850E4-7BCF-4FB5-9186-17C92EEAA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ABE56A-B709-4567-BFA6-D02B41765F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2079405C-FE6F-4666-BD4F-2280C9764A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0939D3-C9F8-4DA9-BB01-8A5203094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AE9131-42DD-4F74-8483-E582D2918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4C95CC39-F76D-447B-B7C5-CCADBCDAF8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C48FA2-C108-4310-A214-9F5F7BC0F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25EC60-A20F-4CCD-8CBF-88E098D0B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82A52DEF-564F-4A7A-95D4-8CB4DEA3B6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DBBFE4-6D13-44FF-B2B4-D7A28BAD6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61B3E9-145E-4EA0-9984-9AE273E36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F3AAF60A-F32A-4E25-90A0-C54735C143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F14E0F-5A14-4062-9924-50F1E98A9B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648892-9184-4C09-94AE-7A51CDAD2B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AEF56E65-5491-4864-B9F3-FBEA624B54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718D65-CEDF-47A8-A1AF-F759520D48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505FC1-CDEA-4B05-AC5F-C70CF80DB8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909EBF37-34CB-4FC6-8339-37DBE4AE11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C8C7C9-9908-4468-83A0-A011B6E0A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77F3C3-98BA-4689-998F-CA89E4C1C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6F15B1D8-F1D2-4B4E-B4A1-A6011DE46C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9EAC0D-494F-430E-BADD-8C018385C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40B02F-2500-401D-98EC-B675594BF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49AAD02F-EA04-439A-A9DA-B02DC05122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EA1561-0081-4BC7-BE4B-040BB178F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F854C7-9C30-420D-8855-117B7D0BB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5835696C-18A4-493E-B4DC-BB7EC59ECC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CF28BF-46F6-4C5F-9A19-E0EF704AD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63A2E-4185-4371-BCEA-3A8527CD6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9960CB55-CB9C-4CEF-B1CE-C9417955C7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2C2A7E-4EFB-47D8-AA33-CFCFE49105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6E5DC-5A65-4537-8DDE-CCD0A9940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AF6C7F1E-9F0E-4208-A3C7-B4670CDF6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538939-9EA0-48D3-9840-DC63AC6B5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E9A7FB-1292-4405-8604-068732C24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E9913D7C-E8EA-4265-A31C-4B18E8A949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7178AD-872F-46D7-902E-DAFE638200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C54632-1B13-424A-85F0-014358C0D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192A3875-8121-4F5A-8E8B-4E22A245B3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E252C4-8A30-4567-B1CC-9A3957389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DBAA72-5A2B-417B-820C-9CA2B79D43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78163CC7-A617-403B-AEDE-347D6C46D8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69CF0C-8FB6-44D5-8C98-B4709A77A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77E8C4-9FA9-47F5-9FD4-102AC297D2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44B24965-A580-4B9D-B4E3-38F6B8B8F6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278880-A7B2-4E77-96F7-9CAB511AE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3746D-81A6-4DEF-AC54-56A410852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7CA95FAA-3E22-42FB-86A6-124776D3C3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B6BF4E-A621-4342-919A-FBD8E7EC9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0615A6-62A1-4BAE-8957-58769F746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7B276D6F-456A-4D9A-917D-78EB4D0C0D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87FB83-6708-4FAF-87B0-F7F3D6E18F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5C805D-8DB9-423C-910A-BCBD6526F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696D20DB-9A90-4812-82B7-CF8C722728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3D2CAA-820E-44AD-AC11-EED378F95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8ED484-6213-4F42-8461-56F7E4F32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29859C1A-4809-4827-B79E-26BB6A3F26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607855-CF39-412C-827C-789B02977D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3C37D5-F503-4F7A-8380-100D955F8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0E12234B-6D32-4CAA-B4C5-8830F24FA4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33EE06-C41C-44DA-B4AE-A51FE4DBC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641E5D-78CA-4A47-A117-DBFA6153C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6159EEEB-2883-4986-8365-4A1C9A1446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155FFD-1EF1-46EB-B579-392B689BD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6F473B-E520-4EDB-8C07-C5AD2951A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7B965D14-638D-4CF2-946F-D542A1083D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7BD440-60BE-4CB0-9626-D97C4C35ED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8DED5F-111D-4A3A-8C97-DB1BB1197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E116D1C0-02D3-4733-9521-574A5F3533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64BACA-F2DB-41BB-87EC-4530305E7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5805F2-E50A-4BA7-8507-B675C93A7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7F7C9F12-FC56-4BFD-96D6-7B2866556F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2CD004-2A5E-44E1-B235-3733CC8CA7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F8B9EA-B88D-4B8B-9ACD-0537312D8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CEC5C6F8-076D-4181-ACDA-D7BCAE05D8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904A6F-FF0E-4231-8074-F01854C05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CF358B-1FE3-46D2-BD37-4C9BFF03B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FF247A31-218A-47C7-8448-5E96755633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9397C5-98DB-4336-A1A9-77016E9A5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6F78BA-45E4-44AF-95AA-F70602E12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208100F8-1117-4971-ABD4-66BD1CE5D5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D3D9D7-3AB7-4C1F-B66A-5F49630CD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96C7DA-26B8-40A3-BE68-F5EF7679A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17EF56DA-FBF5-4969-AC5F-7249544249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C37B87-ECBD-4A7B-91FD-BE62CACAC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CF2D80-349D-4DB1-B0CE-72DE3D53A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249" workbookViewId="0">
      <selection activeCell="F410" sqref="F410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1.0083547949838676</v>
      </c>
      <c r="C42" s="13"/>
      <c r="D42" s="11" t="s">
        <v>54</v>
      </c>
      <c r="E42" s="29">
        <f ca="1">RAND()*0.1+0.95</f>
        <v>0.97529915159831737</v>
      </c>
      <c r="F42" s="13"/>
      <c r="G42" s="11" t="s">
        <v>54</v>
      </c>
      <c r="H42" s="29">
        <f ca="1">RAND()*0.1+0.95</f>
        <v>0.96728169590646818</v>
      </c>
      <c r="I42" s="13"/>
      <c r="J42" s="11" t="s">
        <v>54</v>
      </c>
      <c r="K42" s="29">
        <f ca="1">RAND()*0.1+0.95</f>
        <v>1.0045139807224253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30</v>
      </c>
      <c r="C43" s="13"/>
      <c r="D43" s="11" t="s">
        <v>55</v>
      </c>
      <c r="E43" s="15">
        <f ca="1">ROUND(E35*(1+E40*E41)*(1-E37*E38)*E42*E12,0)</f>
        <v>20</v>
      </c>
      <c r="F43" s="13"/>
      <c r="G43" s="11" t="s">
        <v>55</v>
      </c>
      <c r="H43" s="15">
        <f ca="1">ROUND(H35*(1+H40*H41)*(1-H37*H38)*H42*H12,0)</f>
        <v>19</v>
      </c>
      <c r="I43" s="13"/>
      <c r="J43" s="11" t="s">
        <v>55</v>
      </c>
      <c r="K43" s="15">
        <f ca="1">ROUND(K35*(1+K40*K41)*(1-K37*K38)*K42*K12,0)</f>
        <v>30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49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30</v>
      </c>
      <c r="C46" s="10"/>
      <c r="D46" s="8" t="s">
        <v>74</v>
      </c>
      <c r="E46" s="9">
        <f ca="1">E43</f>
        <v>20</v>
      </c>
      <c r="F46" s="10"/>
      <c r="G46" s="8" t="s">
        <v>75</v>
      </c>
      <c r="H46" s="9">
        <f ca="1">H43</f>
        <v>19</v>
      </c>
      <c r="I46" s="10"/>
      <c r="J46" s="8" t="s">
        <v>76</v>
      </c>
      <c r="K46" s="9">
        <f ca="1">K43</f>
        <v>30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191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0.79583333333333328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1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0.96777913511367819</v>
      </c>
      <c r="C82" s="13"/>
      <c r="D82" s="11" t="s">
        <v>54</v>
      </c>
      <c r="E82" s="29">
        <f ca="1">RAND()*0.1+0.95</f>
        <v>1.0487697360980022</v>
      </c>
      <c r="F82" s="13"/>
      <c r="G82" s="11" t="s">
        <v>54</v>
      </c>
      <c r="H82" s="29">
        <f ca="1">RAND()*0.1+0.95</f>
        <v>1.0195634874856649</v>
      </c>
      <c r="I82" s="13"/>
      <c r="J82" s="11" t="s">
        <v>54</v>
      </c>
      <c r="K82" s="29">
        <f ca="1">RAND()*0.1+0.95</f>
        <v>1.0430593883946793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29</v>
      </c>
      <c r="C83" s="13"/>
      <c r="D83" s="11" t="s">
        <v>55</v>
      </c>
      <c r="E83" s="15">
        <f ca="1">ROUND(E75*(1+E80*E81)*(1-E77*E78)*E82*E52,0)</f>
        <v>21</v>
      </c>
      <c r="F83" s="13"/>
      <c r="G83" s="11" t="s">
        <v>55</v>
      </c>
      <c r="H83" s="15">
        <f ca="1">ROUND(H75*(1+H80*H81)*(1-H77*H78)*H82*H52,0)</f>
        <v>14</v>
      </c>
      <c r="I83" s="13"/>
      <c r="J83" s="11" t="s">
        <v>55</v>
      </c>
      <c r="K83" s="15">
        <f ca="1">ROUND(K75*(1+K80*K81)*(1-K77*K78)*K82*K52,0)</f>
        <v>31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45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50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29</v>
      </c>
      <c r="C86" s="10"/>
      <c r="D86" s="8" t="s">
        <v>74</v>
      </c>
      <c r="E86" s="9">
        <f ca="1">E83</f>
        <v>21</v>
      </c>
      <c r="F86" s="10"/>
      <c r="G86" s="8" t="s">
        <v>75</v>
      </c>
      <c r="H86" s="9">
        <f ca="1">H83</f>
        <v>14</v>
      </c>
      <c r="I86" s="10"/>
      <c r="J86" s="8" t="s">
        <v>76</v>
      </c>
      <c r="K86" s="9">
        <f ca="1">K83</f>
        <v>31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146</v>
      </c>
      <c r="F87" s="13"/>
      <c r="G87" s="11" t="s">
        <v>65</v>
      </c>
      <c r="H87" s="12">
        <f ca="1">MAX(0,H47-H85*K85)</f>
        <v>140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0.60833333333333328</v>
      </c>
      <c r="F88" s="32"/>
      <c r="G88" s="30" t="s">
        <v>66</v>
      </c>
      <c r="H88" s="31">
        <f ca="1">H87/H59</f>
        <v>0.58333333333333337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1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1.0466401611909693</v>
      </c>
      <c r="C122" s="13"/>
      <c r="D122" s="11" t="s">
        <v>54</v>
      </c>
      <c r="E122" s="29">
        <f ca="1">RAND()*0.1+0.95</f>
        <v>1.0312643656513645</v>
      </c>
      <c r="F122" s="13"/>
      <c r="G122" s="11" t="s">
        <v>54</v>
      </c>
      <c r="H122" s="29">
        <f ca="1">RAND()*0.1+0.95</f>
        <v>0.99640919235607051</v>
      </c>
      <c r="I122" s="13"/>
      <c r="J122" s="11" t="s">
        <v>54</v>
      </c>
      <c r="K122" s="29">
        <f ca="1">RAND()*0.1+0.95</f>
        <v>1.0368292211493275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47</v>
      </c>
      <c r="C123" s="13"/>
      <c r="D123" s="11" t="s">
        <v>55</v>
      </c>
      <c r="E123" s="15">
        <f ca="1">ROUND(E115*(1+E120*E121)*(1-E117*E118)*E122*E92,0)</f>
        <v>21</v>
      </c>
      <c r="F123" s="13"/>
      <c r="G123" s="11" t="s">
        <v>55</v>
      </c>
      <c r="H123" s="15">
        <f ca="1">ROUND(H115*(1+H120*H121)*(1-H117*H118)*H122*H92,0)</f>
        <v>20</v>
      </c>
      <c r="I123" s="13"/>
      <c r="J123" s="11" t="s">
        <v>55</v>
      </c>
      <c r="K123" s="15">
        <f ca="1">ROUND(K115*(1+K120*K121)*(1-K117*K118)*K122*K92,0)</f>
        <v>31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51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68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47</v>
      </c>
      <c r="C126" s="10"/>
      <c r="D126" s="8" t="s">
        <v>74</v>
      </c>
      <c r="E126" s="9">
        <f ca="1">E123</f>
        <v>21</v>
      </c>
      <c r="F126" s="10"/>
      <c r="G126" s="8" t="s">
        <v>75</v>
      </c>
      <c r="H126" s="9">
        <f ca="1">H123</f>
        <v>20</v>
      </c>
      <c r="I126" s="10"/>
      <c r="J126" s="8" t="s">
        <v>76</v>
      </c>
      <c r="K126" s="9">
        <f ca="1">K123</f>
        <v>31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95</v>
      </c>
      <c r="F127" s="13"/>
      <c r="G127" s="11" t="s">
        <v>65</v>
      </c>
      <c r="H127" s="12">
        <f ca="1">MAX(0,H87-H125*K125)</f>
        <v>72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0.39583333333333331</v>
      </c>
      <c r="F128" s="32"/>
      <c r="G128" s="30" t="s">
        <v>66</v>
      </c>
      <c r="H128" s="31">
        <f ca="1">H127/H99</f>
        <v>0.3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1.0039635714132762</v>
      </c>
      <c r="C162" s="13"/>
      <c r="D162" s="11" t="s">
        <v>54</v>
      </c>
      <c r="E162" s="29">
        <f ca="1">RAND()*0.1+0.95</f>
        <v>1.0300816149292187</v>
      </c>
      <c r="F162" s="13"/>
      <c r="G162" s="11" t="s">
        <v>54</v>
      </c>
      <c r="H162" s="29">
        <f ca="1">RAND()*0.1+0.95</f>
        <v>1.0004583217923182</v>
      </c>
      <c r="I162" s="13"/>
      <c r="J162" s="11" t="s">
        <v>54</v>
      </c>
      <c r="K162" s="29">
        <f ca="1">RAND()*0.1+0.95</f>
        <v>0.98256607695289733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30</v>
      </c>
      <c r="C163" s="13"/>
      <c r="D163" s="11" t="s">
        <v>55</v>
      </c>
      <c r="E163" s="15">
        <f ca="1">ROUND(E155*(1+E160*E161)*(1-E157*E158)*E162*E132,0)</f>
        <v>21</v>
      </c>
      <c r="F163" s="13"/>
      <c r="G163" s="11" t="s">
        <v>55</v>
      </c>
      <c r="H163" s="15">
        <f ca="1">ROUND(H155*(1+H160*H161)*(1-H157*H158)*H162*H132,0)</f>
        <v>20</v>
      </c>
      <c r="I163" s="13"/>
      <c r="J163" s="11" t="s">
        <v>55</v>
      </c>
      <c r="K163" s="15">
        <f ca="1">ROUND(K155*(1+K160*K161)*(1-K157*K158)*K162*K132,0)</f>
        <v>29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49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51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30</v>
      </c>
      <c r="C166" s="10"/>
      <c r="D166" s="8" t="s">
        <v>74</v>
      </c>
      <c r="E166" s="9">
        <f ca="1">E163</f>
        <v>21</v>
      </c>
      <c r="F166" s="10"/>
      <c r="G166" s="8" t="s">
        <v>75</v>
      </c>
      <c r="H166" s="9">
        <f ca="1">H163</f>
        <v>20</v>
      </c>
      <c r="I166" s="10"/>
      <c r="J166" s="8" t="s">
        <v>76</v>
      </c>
      <c r="K166" s="9">
        <f ca="1">K163</f>
        <v>29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46</v>
      </c>
      <c r="F167" s="13"/>
      <c r="G167" s="11" t="s">
        <v>65</v>
      </c>
      <c r="H167" s="12">
        <f ca="1">MAX(0,H127-H165*K165)</f>
        <v>21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0.19166666666666668</v>
      </c>
      <c r="F168" s="32"/>
      <c r="G168" s="30" t="s">
        <v>66</v>
      </c>
      <c r="H168" s="31">
        <f ca="1">H167/H139</f>
        <v>8.7499999999999994E-2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1.0366836063409541</v>
      </c>
      <c r="C202" s="13"/>
      <c r="D202" s="11" t="s">
        <v>54</v>
      </c>
      <c r="E202" s="29">
        <f ca="1">RAND()*0.1+0.95</f>
        <v>1.0138489433294513</v>
      </c>
      <c r="F202" s="13"/>
      <c r="G202" s="11" t="s">
        <v>54</v>
      </c>
      <c r="H202" s="29">
        <f ca="1">RAND()*0.1+0.95</f>
        <v>0.9858927672038591</v>
      </c>
      <c r="I202" s="13"/>
      <c r="J202" s="11" t="s">
        <v>54</v>
      </c>
      <c r="K202" s="29">
        <f ca="1">RAND()*0.1+0.95</f>
        <v>1.0076604986254007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31</v>
      </c>
      <c r="C203" s="13"/>
      <c r="D203" s="11" t="s">
        <v>55</v>
      </c>
      <c r="E203" s="15">
        <f ca="1">ROUND(E195*(1+E200*E201)*(1-E197*E198)*E202*E172,0)</f>
        <v>20</v>
      </c>
      <c r="F203" s="13"/>
      <c r="G203" s="11" t="s">
        <v>55</v>
      </c>
      <c r="H203" s="15">
        <f ca="1">ROUND(H195*(1+H200*H201)*(1-H197*H198)*H202*H172,0)</f>
        <v>20</v>
      </c>
      <c r="I203" s="13"/>
      <c r="J203" s="11" t="s">
        <v>55</v>
      </c>
      <c r="K203" s="15">
        <f ca="1">ROUND(K195*(1+K200*K201)*(1-K197*K198)*K202*K172,0)</f>
        <v>30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50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51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31</v>
      </c>
      <c r="C206" s="10"/>
      <c r="D206" s="8" t="s">
        <v>74</v>
      </c>
      <c r="E206" s="9">
        <f ca="1">E203</f>
        <v>20</v>
      </c>
      <c r="F206" s="10"/>
      <c r="G206" s="8" t="s">
        <v>75</v>
      </c>
      <c r="H206" s="9">
        <f ca="1">H203</f>
        <v>20</v>
      </c>
      <c r="I206" s="10"/>
      <c r="J206" s="8" t="s">
        <v>76</v>
      </c>
      <c r="K206" s="9">
        <f ca="1">K203</f>
        <v>30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1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0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0.98270970886981945</v>
      </c>
      <c r="C242" s="13"/>
      <c r="D242" s="11" t="s">
        <v>54</v>
      </c>
      <c r="E242" s="29">
        <f ca="1">RAND()*0.1+0.95</f>
        <v>0.97558447295203676</v>
      </c>
      <c r="F242" s="13"/>
      <c r="G242" s="11" t="s">
        <v>54</v>
      </c>
      <c r="H242" s="29">
        <f ca="1">RAND()*0.1+0.95</f>
        <v>1.0453482300616312</v>
      </c>
      <c r="I242" s="13"/>
      <c r="J242" s="11" t="s">
        <v>54</v>
      </c>
      <c r="K242" s="29">
        <f ca="1">RAND()*0.1+0.95</f>
        <v>1.0207797283458744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29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21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21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29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29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21</v>
      </c>
      <c r="L246" s="10"/>
    </row>
    <row r="247" spans="1:12" outlineLevel="1" x14ac:dyDescent="0.15">
      <c r="A247" s="11" t="s">
        <v>62</v>
      </c>
      <c r="B247" s="12">
        <f ca="1">MAX(B207-(1-E245)*B245,0)</f>
        <v>139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131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0.86875000000000002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0.81874999999999998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0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1.008974751037822</v>
      </c>
      <c r="C282" s="13"/>
      <c r="D282" s="11" t="s">
        <v>54</v>
      </c>
      <c r="E282" s="29">
        <f ca="1">RAND()*0.1+0.95</f>
        <v>0.99984801456999883</v>
      </c>
      <c r="F282" s="13"/>
      <c r="G282" s="11" t="s">
        <v>54</v>
      </c>
      <c r="H282" s="29">
        <f ca="1">RAND()*0.1+0.95</f>
        <v>0.96156543979843034</v>
      </c>
      <c r="I282" s="13"/>
      <c r="J282" s="11" t="s">
        <v>54</v>
      </c>
      <c r="K282" s="29">
        <f ca="1">RAND()*0.1+0.95</f>
        <v>1.0298118611556362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30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31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31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30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30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31</v>
      </c>
      <c r="L286" s="10"/>
    </row>
    <row r="287" spans="1:12" outlineLevel="1" x14ac:dyDescent="0.15">
      <c r="A287" s="11" t="s">
        <v>62</v>
      </c>
      <c r="B287" s="12">
        <f ca="1">MAX(B247-(1-E285)*B285,0)</f>
        <v>108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101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0.67500000000000004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0.63124999999999998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1.0334894050743086</v>
      </c>
      <c r="C322" s="13"/>
      <c r="D322" s="11" t="s">
        <v>54</v>
      </c>
      <c r="E322" s="29">
        <f ca="1">RAND()*0.1+0.95</f>
        <v>1.0391364425671346</v>
      </c>
      <c r="F322" s="13"/>
      <c r="G322" s="11" t="s">
        <v>54</v>
      </c>
      <c r="H322" s="29">
        <f ca="1">RAND()*0.1+0.95</f>
        <v>0.98436631088440263</v>
      </c>
      <c r="I322" s="13"/>
      <c r="J322" s="11" t="s">
        <v>54</v>
      </c>
      <c r="K322" s="29">
        <f ca="1">RAND()*0.1+0.95</f>
        <v>0.96906959775696622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31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29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29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31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31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29</v>
      </c>
      <c r="L326" s="10"/>
    </row>
    <row r="327" spans="1:12" outlineLevel="1" x14ac:dyDescent="0.15">
      <c r="A327" s="11" t="s">
        <v>62</v>
      </c>
      <c r="B327" s="12">
        <f ca="1">MAX(B287-(1-E325)*B325,0)</f>
        <v>79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70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0.49375000000000002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0.4375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0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0.95160455392403609</v>
      </c>
      <c r="C362" s="13"/>
      <c r="D362" s="11" t="s">
        <v>54</v>
      </c>
      <c r="E362" s="29">
        <f ca="1">RAND()*0.1+0.95</f>
        <v>0.96532189334515239</v>
      </c>
      <c r="F362" s="13"/>
      <c r="G362" s="11" t="s">
        <v>54</v>
      </c>
      <c r="H362" s="29">
        <f ca="1">RAND()*0.1+0.95</f>
        <v>0.9988700631131574</v>
      </c>
      <c r="I362" s="13"/>
      <c r="J362" s="11" t="s">
        <v>54</v>
      </c>
      <c r="K362" s="29">
        <f ca="1">RAND()*0.1+0.95</f>
        <v>1.0400705330815527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29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31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31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29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29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31</v>
      </c>
      <c r="L366" s="10"/>
    </row>
    <row r="367" spans="1:12" outlineLevel="1" x14ac:dyDescent="0.15">
      <c r="A367" s="11" t="s">
        <v>62</v>
      </c>
      <c r="B367" s="12">
        <f ca="1">MAX(B327-(1-E365)*B365,0)</f>
        <v>48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41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0.3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0.25624999999999998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1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0.99651664621532876</v>
      </c>
      <c r="C402" s="13"/>
      <c r="D402" s="11" t="s">
        <v>54</v>
      </c>
      <c r="E402" s="29">
        <f ca="1">RAND()*0.1+0.95</f>
        <v>0.95593339185642856</v>
      </c>
      <c r="F402" s="13"/>
      <c r="G402" s="11" t="s">
        <v>54</v>
      </c>
      <c r="H402" s="29">
        <f ca="1">RAND()*0.1+0.95</f>
        <v>0.9624190572676814</v>
      </c>
      <c r="I402" s="13"/>
      <c r="J402" s="11" t="s">
        <v>54</v>
      </c>
      <c r="K402" s="29">
        <f ca="1">RAND()*0.1+0.95</f>
        <v>0.95669371597538744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30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19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19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30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30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19</v>
      </c>
      <c r="L406" s="10"/>
    </row>
    <row r="407" spans="1:12" outlineLevel="1" x14ac:dyDescent="0.15">
      <c r="A407" s="11" t="s">
        <v>62</v>
      </c>
      <c r="B407" s="12">
        <f ca="1">MAX(B367-(1-E405)*B405,0)</f>
        <v>29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11</v>
      </c>
      <c r="L407" s="13"/>
    </row>
    <row r="408" spans="1:12" ht="14.25" outlineLevel="1" thickBot="1" x14ac:dyDescent="0.2">
      <c r="A408" s="30" t="s">
        <v>63</v>
      </c>
      <c r="B408" s="31">
        <f ca="1">B407/B379</f>
        <v>0.18124999999999999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6.8750000000000006E-2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1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0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1.0346618248107906</v>
      </c>
      <c r="C442" s="13"/>
      <c r="D442" s="11" t="s">
        <v>54</v>
      </c>
      <c r="E442" s="29">
        <f ca="1">RAND()*0.1+0.95</f>
        <v>1.0168053730062045</v>
      </c>
      <c r="F442" s="13"/>
      <c r="G442" s="11" t="s">
        <v>54</v>
      </c>
      <c r="H442" s="29">
        <f ca="1">RAND()*0.1+0.95</f>
        <v>1.0331926147075154</v>
      </c>
      <c r="I442" s="13"/>
      <c r="J442" s="11" t="s">
        <v>54</v>
      </c>
      <c r="K442" s="29">
        <f ca="1">RAND()*0.1+0.95</f>
        <v>0.95928543601354577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21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29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29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21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21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29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0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0.99391893362546224</v>
      </c>
      <c r="C482" s="13"/>
      <c r="D482" s="11" t="s">
        <v>54</v>
      </c>
      <c r="E482" s="29">
        <f ca="1">RAND()*0.1+0.95</f>
        <v>1.0406094445970111</v>
      </c>
      <c r="F482" s="13"/>
      <c r="G482" s="11" t="s">
        <v>54</v>
      </c>
      <c r="H482" s="29">
        <f ca="1">RAND()*0.1+0.95</f>
        <v>1.0004897094323593</v>
      </c>
      <c r="I482" s="13"/>
      <c r="J482" s="11" t="s">
        <v>54</v>
      </c>
      <c r="K482" s="29">
        <f ca="1">RAND()*0.1+0.95</f>
        <v>1.0429106600154698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1.0022181557434966</v>
      </c>
      <c r="C522" s="13"/>
      <c r="D522" s="11" t="s">
        <v>54</v>
      </c>
      <c r="E522" s="29">
        <f ca="1">RAND()*0.1+0.95</f>
        <v>1.0003189521222251</v>
      </c>
      <c r="F522" s="13"/>
      <c r="G522" s="11" t="s">
        <v>54</v>
      </c>
      <c r="H522" s="29">
        <f ca="1">RAND()*0.1+0.95</f>
        <v>1.0451681388502785</v>
      </c>
      <c r="I522" s="13"/>
      <c r="J522" s="11" t="s">
        <v>54</v>
      </c>
      <c r="K522" s="29">
        <f ca="1">RAND()*0.1+0.95</f>
        <v>1.0141137708373489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1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0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1.0364657551233742</v>
      </c>
      <c r="C562" s="13"/>
      <c r="D562" s="11" t="s">
        <v>54</v>
      </c>
      <c r="E562" s="29">
        <f ca="1">RAND()*0.1+0.95</f>
        <v>0.96304512390336883</v>
      </c>
      <c r="F562" s="13"/>
      <c r="G562" s="11" t="s">
        <v>54</v>
      </c>
      <c r="H562" s="29">
        <f ca="1">RAND()*0.1+0.95</f>
        <v>0.96339486402623919</v>
      </c>
      <c r="I562" s="13"/>
      <c r="J562" s="11" t="s">
        <v>54</v>
      </c>
      <c r="K562" s="29">
        <f ca="1">RAND()*0.1+0.95</f>
        <v>1.0088575425029696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1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0.97651794016937965</v>
      </c>
      <c r="C602" s="13"/>
      <c r="D602" s="11" t="s">
        <v>54</v>
      </c>
      <c r="E602" s="29">
        <f ca="1">RAND()*0.1+0.95</f>
        <v>0.99653620145726651</v>
      </c>
      <c r="F602" s="13"/>
      <c r="G602" s="11" t="s">
        <v>54</v>
      </c>
      <c r="H602" s="29">
        <f ca="1">RAND()*0.1+0.95</f>
        <v>0.95248515807417833</v>
      </c>
      <c r="I602" s="13"/>
      <c r="J602" s="11" t="s">
        <v>54</v>
      </c>
      <c r="K602" s="29">
        <f ca="1">RAND()*0.1+0.95</f>
        <v>0.97746100866202157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0.99305312238517596</v>
      </c>
      <c r="C642" s="13"/>
      <c r="D642" s="11" t="s">
        <v>54</v>
      </c>
      <c r="E642" s="29">
        <f ca="1">RAND()*0.1+0.95</f>
        <v>1.0229265677572055</v>
      </c>
      <c r="F642" s="13"/>
      <c r="G642" s="11" t="s">
        <v>54</v>
      </c>
      <c r="H642" s="29">
        <f ca="1">RAND()*0.1+0.95</f>
        <v>1.0299946596608442</v>
      </c>
      <c r="I642" s="13"/>
      <c r="J642" s="11" t="s">
        <v>54</v>
      </c>
      <c r="K642" s="29">
        <f ca="1">RAND()*0.1+0.95</f>
        <v>0.98107731860296488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0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0.98438574910804688</v>
      </c>
      <c r="C682" s="13"/>
      <c r="D682" s="11" t="s">
        <v>54</v>
      </c>
      <c r="E682" s="29">
        <f ca="1">RAND()*0.1+0.95</f>
        <v>0.96515946410391507</v>
      </c>
      <c r="F682" s="13"/>
      <c r="G682" s="11" t="s">
        <v>54</v>
      </c>
      <c r="H682" s="29">
        <f ca="1">RAND()*0.1+0.95</f>
        <v>1.0379144580316946</v>
      </c>
      <c r="I682" s="13"/>
      <c r="J682" s="11" t="s">
        <v>54</v>
      </c>
      <c r="K682" s="29">
        <f ca="1">RAND()*0.1+0.95</f>
        <v>0.98812788596268242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1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0.97778976901157055</v>
      </c>
      <c r="C722" s="13"/>
      <c r="D722" s="11" t="s">
        <v>54</v>
      </c>
      <c r="E722" s="29">
        <f ca="1">RAND()*0.1+0.95</f>
        <v>1.005532372094333</v>
      </c>
      <c r="F722" s="13"/>
      <c r="G722" s="11" t="s">
        <v>54</v>
      </c>
      <c r="H722" s="29">
        <f ca="1">RAND()*0.1+0.95</f>
        <v>1.0000600771638732</v>
      </c>
      <c r="I722" s="13"/>
      <c r="J722" s="11" t="s">
        <v>54</v>
      </c>
      <c r="K722" s="29">
        <f ca="1">RAND()*0.1+0.95</f>
        <v>1.0106552912770637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1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0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0.99326830469703042</v>
      </c>
      <c r="C762" s="13"/>
      <c r="D762" s="11" t="s">
        <v>54</v>
      </c>
      <c r="E762" s="29">
        <f ca="1">RAND()*0.1+0.95</f>
        <v>0.95655146314693895</v>
      </c>
      <c r="F762" s="13"/>
      <c r="G762" s="11" t="s">
        <v>54</v>
      </c>
      <c r="H762" s="29">
        <f ca="1">RAND()*0.1+0.95</f>
        <v>0.99105227687521236</v>
      </c>
      <c r="I762" s="13"/>
      <c r="J762" s="11" t="s">
        <v>54</v>
      </c>
      <c r="K762" s="29">
        <f ca="1">RAND()*0.1+0.95</f>
        <v>1.0021600278067631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0.99973277914680159</v>
      </c>
      <c r="C802" s="13"/>
      <c r="D802" s="11" t="s">
        <v>54</v>
      </c>
      <c r="E802" s="29">
        <f ca="1">RAND()*0.1+0.95</f>
        <v>1.011979274835298</v>
      </c>
      <c r="F802" s="13"/>
      <c r="G802" s="11" t="s">
        <v>54</v>
      </c>
      <c r="H802" s="29">
        <f ca="1">RAND()*0.1+0.95</f>
        <v>1.0114068739155633</v>
      </c>
      <c r="I802" s="13"/>
      <c r="J802" s="11" t="s">
        <v>54</v>
      </c>
      <c r="K802" s="29">
        <f ca="1">RAND()*0.1+0.95</f>
        <v>0.99839771041603131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0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0.99580736877670561</v>
      </c>
      <c r="C842" s="13"/>
      <c r="D842" s="11" t="s">
        <v>54</v>
      </c>
      <c r="E842" s="29">
        <f ca="1">RAND()*0.1+0.95</f>
        <v>1.0460344434243014</v>
      </c>
      <c r="F842" s="13"/>
      <c r="G842" s="11" t="s">
        <v>54</v>
      </c>
      <c r="H842" s="29">
        <f ca="1">RAND()*0.1+0.95</f>
        <v>1.0382123687830715</v>
      </c>
      <c r="I842" s="13"/>
      <c r="J842" s="11" t="s">
        <v>54</v>
      </c>
      <c r="K842" s="29">
        <f ca="1">RAND()*0.1+0.95</f>
        <v>1.0036789799028523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0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0.97388308859284289</v>
      </c>
      <c r="C882" s="13"/>
      <c r="D882" s="11" t="s">
        <v>54</v>
      </c>
      <c r="E882" s="29">
        <f ca="1">RAND()*0.1+0.95</f>
        <v>1.025672872377567</v>
      </c>
      <c r="F882" s="13"/>
      <c r="G882" s="11" t="s">
        <v>54</v>
      </c>
      <c r="H882" s="29">
        <f ca="1">RAND()*0.1+0.95</f>
        <v>1.0194588260730504</v>
      </c>
      <c r="I882" s="13"/>
      <c r="J882" s="11" t="s">
        <v>54</v>
      </c>
      <c r="K882" s="29">
        <f ca="1">RAND()*0.1+0.95</f>
        <v>0.96274013641716116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1.0186776288513562</v>
      </c>
      <c r="C922" s="13"/>
      <c r="D922" s="11" t="s">
        <v>54</v>
      </c>
      <c r="E922" s="29">
        <f ca="1">RAND()*0.1+0.95</f>
        <v>1.0240782565174356</v>
      </c>
      <c r="F922" s="13"/>
      <c r="G922" s="11" t="s">
        <v>54</v>
      </c>
      <c r="H922" s="29">
        <f ca="1">RAND()*0.1+0.95</f>
        <v>0.99136117582025773</v>
      </c>
      <c r="I922" s="13"/>
      <c r="J922" s="11" t="s">
        <v>54</v>
      </c>
      <c r="K922" s="29">
        <f ca="1">RAND()*0.1+0.95</f>
        <v>0.99782912780737598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0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1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1.0403905103882676</v>
      </c>
      <c r="C962" s="13"/>
      <c r="D962" s="11" t="s">
        <v>54</v>
      </c>
      <c r="E962" s="29">
        <f ca="1">RAND()*0.1+0.95</f>
        <v>0.95811447857893683</v>
      </c>
      <c r="F962" s="13"/>
      <c r="G962" s="11" t="s">
        <v>54</v>
      </c>
      <c r="H962" s="29">
        <f ca="1">RAND()*0.1+0.95</f>
        <v>0.99350243442648734</v>
      </c>
      <c r="I962" s="13"/>
      <c r="J962" s="11" t="s">
        <v>54</v>
      </c>
      <c r="K962" s="29">
        <f ca="1">RAND()*0.1+0.95</f>
        <v>0.9741064337756753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1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0.99588608088210084</v>
      </c>
      <c r="C1002" s="13"/>
      <c r="D1002" s="11" t="s">
        <v>54</v>
      </c>
      <c r="E1002" s="29">
        <f ca="1">RAND()*0.1+0.95</f>
        <v>0.97054549669508916</v>
      </c>
      <c r="F1002" s="13"/>
      <c r="G1002" s="11" t="s">
        <v>54</v>
      </c>
      <c r="H1002" s="29">
        <f ca="1">RAND()*0.1+0.95</f>
        <v>0.9729204955135442</v>
      </c>
      <c r="I1002" s="13"/>
      <c r="J1002" s="11" t="s">
        <v>54</v>
      </c>
      <c r="K1002" s="29">
        <f ca="1">RAND()*0.1+0.95</f>
        <v>0.95437821158845881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1.0278900810513447</v>
      </c>
      <c r="C1042" s="13"/>
      <c r="D1042" s="11" t="s">
        <v>54</v>
      </c>
      <c r="E1042" s="29">
        <f ca="1">RAND()*0.1+0.95</f>
        <v>1.0326948278583286</v>
      </c>
      <c r="F1042" s="13"/>
      <c r="G1042" s="11" t="s">
        <v>54</v>
      </c>
      <c r="H1042" s="29">
        <f ca="1">RAND()*0.1+0.95</f>
        <v>0.96022325911950002</v>
      </c>
      <c r="I1042" s="13"/>
      <c r="J1042" s="11" t="s">
        <v>54</v>
      </c>
      <c r="K1042" s="29">
        <f ca="1">RAND()*0.1+0.95</f>
        <v>0.99680665225489529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1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0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1.0052868935842469</v>
      </c>
      <c r="C1082" s="13"/>
      <c r="D1082" s="11" t="s">
        <v>54</v>
      </c>
      <c r="E1082" s="29">
        <f ca="1">RAND()*0.1+0.95</f>
        <v>0.96235064315928787</v>
      </c>
      <c r="F1082" s="13"/>
      <c r="G1082" s="11" t="s">
        <v>54</v>
      </c>
      <c r="H1082" s="29">
        <f ca="1">RAND()*0.1+0.95</f>
        <v>0.9779797119013135</v>
      </c>
      <c r="I1082" s="13"/>
      <c r="J1082" s="11" t="s">
        <v>54</v>
      </c>
      <c r="K1082" s="29">
        <f ca="1">RAND()*0.1+0.95</f>
        <v>1.0169383285279456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0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0.95014114274423478</v>
      </c>
      <c r="C1122" s="13"/>
      <c r="D1122" s="11" t="s">
        <v>54</v>
      </c>
      <c r="E1122" s="29">
        <f ca="1">RAND()*0.1+0.95</f>
        <v>1.01413399350501</v>
      </c>
      <c r="F1122" s="13"/>
      <c r="G1122" s="11" t="s">
        <v>54</v>
      </c>
      <c r="H1122" s="29">
        <f ca="1">RAND()*0.1+0.95</f>
        <v>1.0070749335545566</v>
      </c>
      <c r="I1122" s="13"/>
      <c r="J1122" s="11" t="s">
        <v>54</v>
      </c>
      <c r="K1122" s="29">
        <f ca="1">RAND()*0.1+0.95</f>
        <v>0.95314647868496261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1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0.9721045614016941</v>
      </c>
      <c r="C1162" s="13"/>
      <c r="D1162" s="11" t="s">
        <v>54</v>
      </c>
      <c r="E1162" s="29">
        <f ca="1">RAND()*0.1+0.95</f>
        <v>0.9688090553861155</v>
      </c>
      <c r="F1162" s="13"/>
      <c r="G1162" s="11" t="s">
        <v>54</v>
      </c>
      <c r="H1162" s="29">
        <f ca="1">RAND()*0.1+0.95</f>
        <v>0.99618439942315773</v>
      </c>
      <c r="I1162" s="13"/>
      <c r="J1162" s="11" t="s">
        <v>54</v>
      </c>
      <c r="K1162" s="29">
        <f ca="1">RAND()*0.1+0.95</f>
        <v>1.0183296653671035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1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0.98309623053929862</v>
      </c>
      <c r="C1202" s="13"/>
      <c r="D1202" s="11" t="s">
        <v>54</v>
      </c>
      <c r="E1202" s="29">
        <f ca="1">RAND()*0.1+0.95</f>
        <v>1.0444779976185736</v>
      </c>
      <c r="F1202" s="13"/>
      <c r="G1202" s="11" t="s">
        <v>54</v>
      </c>
      <c r="H1202" s="29">
        <f ca="1">RAND()*0.1+0.95</f>
        <v>1.0458114362872286</v>
      </c>
      <c r="I1202" s="13"/>
      <c r="J1202" s="11" t="s">
        <v>54</v>
      </c>
      <c r="K1202" s="29">
        <f ca="1">RAND()*0.1+0.95</f>
        <v>1.0275271768610916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{948D6470-7E01-4591-818A-4810BDC2E9B4}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{06CE8887-92F0-431D-A531-9864805B0A98}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{2461D429-B477-42CE-A3A5-2297A95EB6DE}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{D15FF152-24B1-496F-9EFB-FE787145B977}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{CCC16389-BF89-47D6-A64F-BA0C4945AA6A}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{3DECB645-F893-4E20-83A1-FA721F857F56}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{0529B56D-218F-40B6-A4C0-D3AA04DB9B5B}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{8776D2DE-366D-4471-B124-44F22BB8CD21}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{D454EFC9-090B-428C-A01F-1BD290B27C07}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{AD7A714A-27C4-4DA8-9160-1660600FD2D0}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{73E42857-AFB4-44FC-A147-79E63B8B266F}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{6054B489-E832-40D5-B486-023B00BDC8B5}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{1562DAF6-E324-44BF-B154-4FF25EA524FB}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{ED162417-8E48-485C-A634-D4F15C275C09}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{4708114B-BEFC-4267-9D6A-7C03DB084778}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{8296426A-DC29-40A1-97D7-7748015666BF}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{DEF90CFE-271E-413B-BFDA-99E2B323C368}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{90E799C6-8BF5-4DBB-9B79-19FB34032D69}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{92B36C5C-057C-44B2-B1BA-39A9A4FE1138}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{3DAE3EAF-BA4C-4C8F-A0A4-5758345A5E4C}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{C26EF780-D175-4FFF-ADA7-5C238796A99C}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{1D4AF7BF-6A31-467D-B908-9E2B50B88135}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{B9DBDDBF-CDE1-430A-9103-AFFA4548419F}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{B597D67E-F4E9-48C4-85D1-49BD963B785E}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{BFE8AE75-DCCC-420B-A6A6-734EED8AFF42}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{C3B0583E-AF47-4C91-88CA-2ED054D14CD8}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{851DC824-9AFF-4E10-807C-A7D4E5FB6D75}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{7072547E-F580-47E5-90AA-7FCB626904D2}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{36B997CF-1CCE-4678-9EED-C06B86F0B4F3}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{08959F4F-BB68-4ED0-BF23-9A57A6EC5018}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{4E135F8C-2FAD-4F23-92EB-4C0E0A2ED3EC}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{0B872803-062B-4C88-A019-0C4618103BAF}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{5B355FD4-7C33-4EDC-856B-E2CAEBCE6F2A}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{51C34D5D-020F-4564-A097-3163F1953930}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{0B24AC40-7795-4F22-8C4C-2FC2E5D6F404}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{5D72B120-68C9-4EEE-9F81-F7F8220444EE}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{6F5CB5AD-E012-4986-9B59-3297F05E89B4}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{1AF8D2FF-B8CB-440C-AFA5-A3F9F7D3FC5B}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{64DAA1DB-079D-4337-BC0D-E9874B84CB40}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{10B9F01A-DA01-42C8-8A78-259FD5E6B1CC}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{02CDF906-4F7A-4664-B0C7-7ACA3CAD7277}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{F392E999-3274-4157-AA91-411FF4501E40}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{EF2F2836-5059-4967-BB03-E1615E6D5B1A}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{72F48C47-4BB6-44D1-9494-242410F40918}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{F995F03E-8B59-4D58-AB95-1D5EE43035E3}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{57D5208A-F6CC-4F31-BD5E-9CFD33E9573B}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{DE282000-FC32-4DF7-AB9C-9F73341A111E}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{64C0FB0F-369B-4F91-B2A9-35616D4AFCDD}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{27EDAB6F-B832-4B83-A3DE-C98EF1D5BFB6}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{FB29E4E7-14ED-4F3E-A6B0-F1B8F005B9D1}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{3C36C32A-D448-4C1D-B568-AB8037A3C4B5}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{919C0369-34B1-4C36-A360-145F7D4D7469}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{FFA59DA9-4C28-4F19-8F0D-47A614F1CA89}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{1AF85C45-6285-4005-8E58-B2A624659C8A}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{52ABD17D-C4F4-472A-A786-D4F178702C46}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{1505FE16-F22C-4E6C-9DEF-03C283E6E55D}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{40195F8F-8C14-461B-A3DC-2F10833AF53D}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{023FD9B4-2A8C-4D4E-A6BC-A26EFCAA8AD3}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{5625C43F-9705-4C6C-BE06-622BF870F074}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{E57F712B-D51F-43EA-A227-EDB2EA09E300}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{74F4BD26-3508-4D6F-916A-13393BE03867}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{D824F749-95FE-408F-A34E-80C9A67A84F0}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{41620457-50FB-4B3F-B1B2-94B6D1711FAE}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{8DC9C46F-C88F-46FA-86D2-14BF3919C240}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{DE520477-EA54-4FC0-9A43-4AC5B942774B}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{51EC3D99-56AD-485F-96FB-2531958ACBFD}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{741161F0-E97E-4C3A-9493-DC79F9B3BAFA}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{8C4E3220-FE5D-48FA-AB8B-E27E0EB98DD5}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{BA1E3485-6DB1-4313-854D-85DCA27ACD15}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{A0876C7A-606C-44D7-8C19-45C5283D5120}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{E100056B-707A-46E0-A29E-0B7ED1890BB4}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{5F02D9BF-3A6E-416D-8800-4C2D26E9B972}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{D293A9B5-BF71-47BA-9E83-F8C3399DDAE9}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{2CA94785-B175-4EF6-ABB6-FFD4E889C8EC}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{77B0168C-AA41-422E-AFCE-886586E1DEE4}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{AA0A7611-580A-4F45-8358-8C29ADB0651F}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{789BA8DA-39D0-46E6-BBAE-10AE596B6853}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{092516A4-88EB-4F6F-8833-1EED00015234}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{3460CF8F-A40D-41BD-A0F5-C3A9BB87BE52}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{970D12B5-A27D-4CA1-9AAA-B363007FAA7D}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{8A12BE23-1B91-4AB8-93BA-036E9252B673}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{F0261BB3-6532-4A2C-B4CD-B754FA8D6BAF}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{48DEEC01-4B3D-4C5A-BF53-523C064E21E5}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{D2516CC2-FEE0-40F7-B539-B619DA410D1D}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{B74B97BF-2999-4BBE-B472-7F4609BE49CF}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{45014603-3FC9-47F5-AC42-C144DBA7890B}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{E60AB058-9204-482D-BB4D-F426E31DD55D}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{51D5B5AA-5E44-4D23-B1F6-1F6ACAE56ECF}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{906E20B1-FBD7-4A1B-976B-1435F1321903}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{232B3C47-E946-4F0D-AE26-1EA7FACAC92E}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{B52B153A-B628-4F19-B926-0BDD5AEF21D9}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{52A27319-F57D-416D-B964-AAECEAB33A44}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{D1422558-FA80-4B0D-849A-CCF1554845A2}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{E19930AF-276A-4A12-A7AD-97E7CA9A8B60}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{5E8533B4-2DB8-4C41-A917-6376650CA8F1}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{DD0E6920-798F-4172-A450-498271DF738A}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{97A5C4C1-56A0-4304-B61A-EF26E85CF2DA}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{FEE1BFEA-E8B1-4F17-B011-2E033D36B87E}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{C8C6A020-D6E8-4094-BE64-549CFE398FCC}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{BE7194E9-90CA-4613-87C7-0B28D511802F}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{6550304B-E73B-44AC-B705-5EF839A12A16}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{005CE63A-5DA7-4903-9A67-3421087755A5}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{5A9FE31B-8B1B-49F4-9A75-48DC133C0C08}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{A9E51B8B-E9D6-4D24-AB70-C3F85349F367}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{FAEC95A2-88E5-4AB6-9151-2B0353FF0FEA}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{4635ACAE-644C-4917-8701-9CAB41462CA6}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{95F63E8D-C7FC-4731-AEAF-8D622C30FA47}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{802F7BD4-DFEE-496B-B185-791D76275953}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{7BE216E0-6637-40E6-BE93-58BB11EA8C11}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{AADD5C22-D7A7-4620-8158-61CFCE6CDE6C}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{34FDEA76-5937-4F4C-AE01-15F6024C6292}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{78AF5430-48FA-4B12-AACE-3319EFB29812}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{59625A95-907C-4BFA-BCC7-574EA1188C24}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{A981B414-A33A-427A-B056-737488ACEAAC}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{87A96013-56DE-4DCA-AC40-3B71C4A9B50C}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{95B0E5C8-9BD0-466C-913F-2F1DF8A78F80}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{CE012137-F551-4DF3-B525-EC05DA4CDAAF}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{2E62DE50-1698-4E1E-8178-CD4EB0ECD60F}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{731E75BF-1186-45CE-8A47-99C1926E8723}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{3C68123B-51F3-4928-BB26-D79AE9E4E506}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{F32BB19A-9A25-48BE-AF46-9157C3E6965D}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{481FBF82-79C3-43AC-BD0C-ECA2D7711C84}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{E31C30C4-9AE0-402A-9F6E-5DAFA05A3B57}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{7A91A690-F67C-48D1-A38A-EC7649D6229C}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{0B6E560A-CD4A-4CBD-8547-125A0C632EDE}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{884BA639-D4C8-4D48-B407-E2F712FB5D30}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{077B5739-15C6-4A84-ACE0-0418A805AA42}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{A2C3E121-584D-42C5-803B-9F2193234EAE}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{C6E9F084-36FF-43FA-82D1-66A430AA7EAD}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{97491C82-EE2B-4BF5-9202-B880DF980724}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{7AF0E7DB-8C37-4ADB-809A-964036FF8550}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{0D95B1BB-D1E5-45AC-8203-A084402F4B5D}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{3247F42A-8800-4DFC-A912-391A71AF19F4}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{2B4CAA0A-3D17-4E36-8165-BA019BE768DE}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{9B7794CC-108E-4B7E-9523-CFE89D38D6CD}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{7C4F0339-1BBE-4FE8-A64A-13A5532CBFF6}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{4ADF1BC2-F083-4030-95BA-F21E6007D6AE}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{2A888322-95AF-4E62-A91A-7893D8DBC12F}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{7D29897F-62A2-4DAD-9FBB-F670EE07CB6D}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{9E1D6B48-6A57-4A94-AE87-038166AF60F7}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{2248C132-F731-4356-810C-19688A8E84B7}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{037CEB3F-4E38-42AD-ADF0-2413FA425AF5}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{88830C22-4056-4964-B678-AEBBFFB11961}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{173FAF62-E000-4545-93B1-97DDB563AAF9}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{DD490C2A-2667-4E10-8032-78F0A1324034}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{54F51F9F-236D-456C-BE9D-CF1FB690D976}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{773DA0FA-4B7E-493A-9EEB-CB91C6A9F52B}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{7F68DA99-69DF-4FDF-810B-E0BFEE42AF08}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{3E8BAACC-AE21-4B31-B6CB-6090399D3F23}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{6EDA0696-2228-405B-96BE-4E4309D2D82C}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{781F5797-E672-4265-B88D-27354A0BC58C}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{31AE4B9E-B6A5-4E7D-9AF6-690B52A015C5}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{47A1C9B4-EF80-4264-9010-C3EB6819E725}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{DCD084F9-B9BE-4F73-8798-1B147718D92D}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{C9BCA8BD-1164-41CC-9EC5-01DF6EC4A70A}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{645AAE8A-1B4C-4CDC-8A95-9BB0378B6C2F}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{74B3C794-817C-453A-A3A8-97F4A2777FFB}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{B07437E9-72DF-4539-985A-B9E999D77085}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{2007C08D-3202-4CCB-A245-2EC4F499F769}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{42F26753-3715-4F3D-91F9-89810E34CC52}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{FD3C9B84-9CDB-4805-A202-D1F7E273A8FD}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{8CB2AF5C-0658-4117-8D74-2C402072D32E}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{336669FA-4124-4845-AA30-B24CC9BD2A32}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{8BE13D9F-897F-4A2B-9BAB-EAA5F5B672DD}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{A61D9DAB-87F8-4F44-9ADB-AB3B9ECA16B7}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{359E674F-E174-40F8-8374-61CB1F44A06C}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{C44BD1DA-6F58-41FA-8361-EAC2378BDF5E}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{04388CF8-B41B-4C1C-982D-77104DC70E54}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{15E7C902-C9DB-4799-A3A4-DE114C13A337}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{2DE45DCD-1ABB-4958-B867-7D416EB60B71}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{45FFB693-292C-4616-9091-D47150F6BE4D}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{BF1AA311-612B-46B5-BD5C-F747E24558A5}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{5246E4BC-7E3B-49FB-8ED0-B175882C40D0}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{93C8CA9F-7310-4510-B953-0F7B78F58FC5}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{B2AB10BC-CFA5-42EC-92CA-189684FD0B9B}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{6B685CD4-CAF1-4F1A-B8A4-D39A7310A09C}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{56A6C4FE-E2BB-4E1B-AB74-CEA96F2C8A3F}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{9123F24E-93DE-4B80-B754-671BC6ED0300}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{EB370F5F-F5C9-4167-AEBC-698C3C3A4850}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{FEBEDE8F-95D2-4161-9640-706A143714C6}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{19A51CE0-BE98-4923-A12F-ACBC6CC5D8B5}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{912BA26A-8DAB-442E-8048-31255C250DC9}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{DF26103C-37E3-4A75-9CDB-08D7D20DA953}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{C912D8C6-9590-4AF4-A810-79F9F43BB1EB}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{6209244F-F414-48EC-8C5D-60B7B917C672}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{2D9A1D7E-70A7-4A61-86E7-AE459A7E4288}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{D77F866F-3036-4F39-B8C2-56F73E5C6819}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{6CD7AD89-DA3E-49E4-8060-A88B9DF3028A}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{AF380CAE-1AEB-4F1A-8CF5-FB0CBC91C9FF}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{191E49C6-17B4-4D4C-A8DF-E3ACB757F209}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{D3485DD1-2B62-4E5B-9942-2DA833516497}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{2637C125-E774-4DDF-9D32-692FFDAF6DAD}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{4A46DA7A-CB1F-491A-97FA-B967D2479078}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{6126F12E-8FEE-4EDD-A55A-869F2D6BB87D}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{27966118-9869-4C83-A824-B445DE9C92DF}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{FACFD0E5-1009-4483-A1C8-B28E4B468A49}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{DB9A9B85-C004-4F77-B629-4C4DD8A33E13}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{02CB2FB5-32B2-487C-93E5-7B5264594FEA}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{25980E41-010D-4EC4-B0ED-1C76B02AD737}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{2ED17BEC-330C-49AA-81F7-D959623258A0}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{BB8880D2-B8DC-4875-A413-B284DD6120AB}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{90104D1A-C1EE-4766-8058-7F1C364E1418}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{8FFE25AB-5CA5-4BFC-97BE-EC2F4B2D470A}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{C2CFDC0D-97E6-4EBB-A5C8-87F29DA65B61}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{44567A49-1A37-47C7-BD97-17BCDC290241}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{FD004A65-8111-41C0-B8FD-3169BDAD807A}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{A5AF0FAC-D001-4D8C-B1C0-D6DD3E68422A}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{6B4BBE4E-76A4-46DC-A695-99D64EECFE73}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{D3A74CD7-BE6E-4AF7-9224-FB7C0F77732A}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{B645D417-8086-4E28-8327-C5600FB59176}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{72BCF1ED-285F-420D-9A65-B82FE79F8FD1}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{87F53C64-2C3C-42C9-BDB2-84BA7792DC51}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{B9192F58-4979-4ED5-BF1A-6686B34D3380}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{054837DE-B4FB-451D-BB42-9CD9036DFD49}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{726ACC90-ED4C-4B79-A999-A250E1952EE1}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{E85DA0B4-F3FF-4141-9B80-34AD142D5B99}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{52519315-DA52-435E-BD8F-346328ABDECD}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{85B43D5D-5A90-41B9-B94B-D9CB384AB945}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{4A294BBF-7AD9-4AB1-947B-D3BAF0602A8A}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{F57A6874-F44B-4FE0-B702-27A3F8559348}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{5EF9DDE8-6556-4007-9919-B8B5E83EEF45}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{A5BA6A73-FBB0-45FD-9BCD-4A4FF936FF05}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{CF7EE3AF-5018-418F-AAE2-71991676129F}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{A6AA9B70-4A48-48DF-8987-8C05A4706099}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{A5D360FF-7A8C-425E-86C6-3ECC19E0054E}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{207D489C-85DB-4898-B42B-23E9DDEC6B92}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{B0FE6018-62AC-4262-96BF-297F253B0239}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{67E95AFB-ABE1-4431-B651-984DBDBA2CD6}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{91F21239-C10B-42AA-B1D4-B86C7CE81A6D}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{BCCEB465-45AD-44EE-B3E1-464437044931}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{294BD670-B832-42ED-9DB1-14A978070C5E}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{32A7724D-42D3-4989-BDBE-07B041BFD159}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{A6350E67-5BC7-4B47-B77A-DE902E2121FC}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{4ED04C80-2A48-453C-8D5B-84499C8CE26E}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{D6023584-ED2B-474B-8BDD-1D4E007813A9}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{99CD9ED2-6F02-410B-9483-FD287AE92060}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{E52877D5-C1D2-4354-91F4-E89ABA82812A}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{0D4EA91A-F79E-4776-8E0E-5800321650F2}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{B1B641DA-E0DA-40D2-B252-EAF791CF0841}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{AF320DE1-6666-4B76-BE63-8E8A56A683F6}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{529020BA-19A5-41D5-AB6F-1DAC8EAB2540}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{8F812E8B-E652-4B4C-AC73-CE351C7E1C10}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{E0BD1CF4-16CE-42F5-A8AA-AE416C4E0E59}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{B935CDFE-CE39-4C37-840D-9FADCB3C45C8}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{2AE2C745-8EFF-428E-9797-DF58521C9638}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{FAABA763-64CC-46EA-934F-7F7A76D31250}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{557523ED-B140-4B99-ABC9-4EA261AEB483}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{5C407212-4488-4C26-9884-C03A4B8EC33A}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{47DD6618-7530-4C7C-BE05-F91DD4362A9B}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{EF9ABE2E-6A9F-436F-B2E1-96349C305DB8}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{10F5A0AF-C7FE-4086-9694-F512385E74EA}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{8A72AFDB-9A72-4323-9B4D-A5310581C4EE}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{561DF7BC-9AF0-4A5B-9107-50E063C4A689}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{42B59DA9-D561-4346-8338-247264D4A7EA}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{661670FD-467A-40B4-8D0F-81B38C251924}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{6167ABEE-9F84-4534-B227-CF907BDC11DA}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{06178EEF-0946-481F-AD22-5B7F0D133E48}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{C56B1385-C553-4AF2-9F8D-B3784B05074D}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{DE173F88-53A7-4ACB-985B-F8A4B532E064}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{1572AE2C-BD84-40AA-8BFE-DF3E77F72144}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{D01AAF78-24CA-40DF-BF63-2B0713DA76A4}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{5BB56037-A23A-4265-9F7E-3DA2EF0CC37B}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{6CD192C6-71A1-4F30-8710-B844E1504F52}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{9B3EDC1D-D7D3-43D5-A160-FF29CD9EBF25}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{2360A444-7EAD-4082-AB22-E1AD280D625D}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{8CF91392-BDED-4CE3-BCFB-B4CFC3630D2F}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{0FDE266A-F8AF-4333-850C-EAECEA1E1AE1}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{00FA2CDD-F0DC-441A-BF8D-77BC3F8707CD}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{CACAEF1E-C6D0-4519-9C54-19669B03F850}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{70F0A78A-B421-486B-BA44-61A891925D50}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{62DF27E1-CE1E-4DFC-BD3A-9F3BD9D0D4B3}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{4D95A98A-3A60-4588-A1C4-4CBD7237B6CE}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{CA51BAE7-2411-4E56-9E38-DC7108718C36}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{C1633ADB-6946-4332-82EB-AA56C213B389}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{A11F62B8-4B30-4940-870D-694B14465331}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{DCE3E09A-1639-47B4-A5AE-D4A90D63287F}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{BBFEBB5D-EDAD-4C33-B76C-EA5EE91B8F59}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{3FBC2A15-315A-4B9C-9C58-D136F4D4EF6E}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{17188F29-FF41-45DD-982B-E42C4522A43B}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{05581912-A6FF-49DC-8420-7FDCDBF48FCA}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{832E0F00-3517-4475-84D5-A957A8898410}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{2389F77F-A481-40FC-AACB-EFB27C750C43}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{FD8810E5-436B-4ACA-825F-36B2119551B6}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{1B711049-04B5-47CE-91E2-C94886ACAC9F}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{FDF5380C-677C-47AD-89C3-3023AEF4F3AB}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{13607AAB-967A-46BF-891B-AAA9C96DA0C9}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{D65C023E-D113-48EB-B689-18F9C8B9C432}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{0BD9245F-EF7E-4CB0-8759-7C3660F63851}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{50A471EC-F667-4449-A899-4EA10B41A3FA}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{AE9B1E03-5F4D-4282-AB8B-EF290F5E154F}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{23F575B9-DF49-4B19-8BF9-A707986DF23D}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{5E91EC61-76A7-44E3-977F-8EB6943BE915}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{2E2DE7D7-0416-4E57-BCFC-174295A58741}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{2067EE23-6A07-4231-AA24-FD41ACA92DAF}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{9D3AD2EA-FA90-4994-904B-ACA036C35C13}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{CC88EE60-783B-479A-99B2-3400A4D3A106}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{6718DC31-9B59-4C07-A713-0A7307218B1A}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{65598077-C267-423A-BD71-5AEF001451A4}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{8B1C0697-D393-49DB-AB65-DACCDA53232F}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{5E4B1684-FCA2-4952-A152-E4EF6056079E}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{88C37D45-0725-4A71-89BC-FF625E134A87}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{76AC8A25-6074-4911-B041-4ED6F704F3D8}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{9C2AF9E5-01B8-4E0E-B109-CF308BB18421}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{5AF28DA0-3B75-4652-9362-927E9FA6B063}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{E9E0237D-E8DF-4F51-A1FB-2C4700931546}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{663BA232-CAC3-48AC-95A1-A08F962B06C8}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{EBC28FC2-B3EF-447F-B4F6-EB9A5A484BF2}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{47A2BE6D-D6B6-443B-B7C8-9C6830A41153}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{33B987F9-CA8E-4B88-90A1-00AEDEB6157D}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{93066B67-4E9E-4BEF-88AA-FC4B30322156}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{429C1EC3-3FCC-445E-AC1D-49D228F5C98F}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{3703A484-FEC3-4461-AC45-4B20BDC2CD95}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{B7561563-D78C-49EC-9D53-C12F42EC3BEC}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{79DFF77A-39C7-4DE0-8A53-686DB64BCEA5}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{2121F1C6-E605-4979-A49E-FE6DD220FDE9}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{AFDC1700-AD4B-4963-A3F2-763CDE8CD4AF}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{4185C0F4-CA6A-4A17-A648-E3FC85028FDA}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{94CA308B-466B-4619-8A02-D555A397F1DE}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{437B20B0-DC11-46DE-B17C-B6CDE0AF8C33}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{136A620A-72AF-424C-B722-9A44FB7A2B2C}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{FEB9F784-C5DA-414C-9B68-8AAA01118BD2}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{9EBA67C3-9A36-47DB-8522-E659B913B3A7}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{F6D154E3-447D-4F87-A61A-BE82A77A6F29}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{59F9AF30-B57B-474B-939D-8559CA11F35A}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{B2C1A299-8EA3-4EEF-AAF3-7EB3896861D2}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{CAE86420-11AE-4174-89EB-6331857526C7}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{780567FF-F3D3-4B27-A11F-6B6F84407908}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{D8887586-8477-4C60-B54A-D39A3841FB7B}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{4DA430D5-AD4D-4480-B1F4-C38ACA07BD8B}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{38028E55-22A5-418A-AE6D-6C537E8B5397}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{AB9AA57A-3CEA-4065-8B2E-05CF0349B288}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{527E1826-DAB6-418D-AFFC-C5BA2F5DAB8A}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{19A29E71-5FB0-430B-B450-3BA111F35B3E}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{B9357673-6B22-46FD-B2E1-C1E567149925}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{A53D9CB9-4B1E-4EDA-B52C-EFF4D4596075}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{FB4812DE-5A08-41EE-854C-599675409404}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{219FD39F-FA66-4A20-9BA9-F53C4FE515A6}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{8CB923F5-4661-44B6-88CB-3CD6D39C0F37}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{43B47F72-1AD5-4DD6-A495-E119EBFF1444}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{87AFE2BF-1F77-44C0-86B1-74BAAD1D3E7C}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{FCA6C6DB-4965-4195-86DE-9B4BA9D44008}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{5D8BE2DD-84ED-4041-9A1A-FEE9A3498DA3}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{A88BD5E3-F1BF-46A4-8E5D-7214DB3A36C9}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{3167EB91-E70D-4BB6-BA9B-DA9B4B26E268}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{61836706-4E98-43BC-B65F-4090A9F15212}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{F82AD4F7-B269-4888-90F9-D8BC92644B85}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{8009527E-36C4-4FC6-9A55-F50F5EC322B5}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{F0194E59-CFE9-4A76-8F1C-C1D181544C90}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{98AA6B92-1217-48AA-BE29-E40C9EE7A214}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{73DA918C-67BB-40F7-BD2E-411409E29701}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{747CFF6C-1A0F-4136-8050-25EFAED0BADD}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{4CC30114-4443-4120-BDE6-92E30BDAFE8C}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{E58380DC-CFC6-4712-8CD9-3AE49E9B9AB2}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{E46384C2-C90B-4CFB-A379-7FD39A745717}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{6C78F22B-C842-4AB7-8E7C-12E6AF1235C7}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{52C4CCFA-9993-472A-ACE2-CD910715BD4F}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{ED9A511F-1072-45EF-94B4-853E6C67F05E}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{6C73C4FD-047A-4033-B3F9-25434F1D4B92}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{243D81CD-F6C9-4980-8B5F-7A71CD9E4916}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{7EBEA51C-E9BA-4912-BE69-8A9799802541}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{8F0DF816-93EB-4D12-A116-7135D7480712}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{8A6D078B-A011-4FE0-99CA-3FE26C16B003}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{F3471DA0-DE27-4D79-AA50-853FEC28EEDC}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{A5DC3E30-A54B-4C33-A13F-D769FAAE4A99}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{0628171A-735C-465D-87B2-CD68B94BE762}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{4F8397DD-3C02-4CDF-BBF2-B883A464A0F7}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{3156E085-AE08-4938-BC1B-1FF6E56E2FBF}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{3D46F9A3-95DF-4DA5-A846-3BF3B8075822}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{12723432-205E-4F75-89FA-D5ED334E2DF3}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{A3ABC8AB-D197-41C3-A108-90DD71F79702}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{502C3670-03BD-467D-B62E-133F3BDC6EA7}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{B79CA254-FAEE-49F8-AAE5-E498532B2070}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{4E84743A-84EC-4B34-AB3B-ADF1F558C17F}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{24622B11-7671-4CD0-82E0-519F27742D72}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{C0075E87-9FF8-4DA5-94D0-830FEB1D787F}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{DD295358-EFF8-4F15-A709-24364F57CC47}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{450F9D18-7E1B-4DD4-9D65-375B168EB01C}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{835ACD9F-4099-40AE-BB60-349CF6796D28}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{BE8800CA-2307-42AF-B05B-008BDEA48537}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{3FD32F5C-525C-4715-B4F8-D44629FF603D}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{793CA28D-5ECC-47A3-8BC9-47EF07122F4C}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{8BC2CCA3-DE49-4BD3-954B-A3D44392BED1}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{08559A47-CC6F-4484-B989-7E707A1DDE32}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{2A9C712C-5361-4105-89EC-1022C7DD698D}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8D6470-7E01-4591-818A-4810BDC2E9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CE8887-92F0-431D-A531-9864805B0A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61D429-B477-42CE-A3A5-2297A95EB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D15FF152-24B1-496F-9EFB-FE787145B9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C16389-BF89-47D6-A64F-BA0C4945A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ECB645-F893-4E20-83A1-FA721F857F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0529B56D-218F-40B6-A4C0-D3AA04DB9B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76D2DE-366D-4471-B124-44F22BB8CD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54EFC9-090B-428C-A01F-1BD290B27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AD7A714A-27C4-4DA8-9160-1660600FD2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E42857-AFB4-44FC-A147-79E63B8B26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54B489-E832-40D5-B486-023B00BDC8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1562DAF6-E324-44BF-B154-4FF25EA524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162417-8E48-485C-A634-D4F15C275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08114B-BEFC-4267-9D6A-7C03DB084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8296426A-DC29-40A1-97D7-7748015666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F90CFE-271E-413B-BFDA-99E2B323C3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E799C6-8BF5-4DBB-9B79-19FB34032D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92B36C5C-057C-44B2-B1BA-39A9A4FE11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AE3EAF-BA4C-4C8F-A0A4-5758345A5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6EF780-D175-4FFF-ADA7-5C238796A9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1D4AF7BF-6A31-467D-B908-9E2B50B881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DBDDBF-CDE1-430A-9103-AFFA454841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97D67E-F4E9-48C4-85D1-49BD963B7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BFE8AE75-DCCC-420B-A6A6-734EED8AFF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B0583E-AF47-4C91-88CA-2ED054D14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1DC824-9AFF-4E10-807C-A7D4E5FB6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7072547E-F580-47E5-90AA-7FCB626904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B997CF-1CCE-4678-9EED-C06B86F0B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959F4F-BB68-4ED0-BF23-9A57A6EC50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4E135F8C-2FAD-4F23-92EB-4C0E0A2ED3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872803-062B-4C88-A019-0C4618103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355FD4-7C33-4EDC-856B-E2CAEBCE6F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51C34D5D-020F-4564-A097-3163F19539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24AC40-7795-4F22-8C4C-2FC2E5D6F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2B120-68C9-4EEE-9F81-F7F822044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F5CB5AD-E012-4986-9B59-3297F05E89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F8D2FF-B8CB-440C-AFA5-A3F9F7D3F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AA1DB-079D-4337-BC0D-E9874B84CB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10B9F01A-DA01-42C8-8A78-259FD5E6B1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CDF906-4F7A-4664-B0C7-7ACA3CAD72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92E999-3274-4157-AA91-411FF4501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EF2F2836-5059-4967-BB03-E1615E6D5B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F48C47-4BB6-44D1-9494-242410F40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95F03E-8B59-4D58-AB95-1D5EE43035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57D5208A-F6CC-4F31-BD5E-9CFD33E957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282000-FC32-4DF7-AB9C-9F73341A11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C0FB0F-369B-4F91-B2A9-35616D4AF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27EDAB6F-B832-4B83-A3DE-C98EF1D5BF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29E4E7-14ED-4F3E-A6B0-F1B8F005B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36C32A-D448-4C1D-B568-AB8037A3C4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919C0369-34B1-4C36-A360-145F7D4D74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A59DA9-4C28-4F19-8F0D-47A614F1CA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F85C45-6285-4005-8E58-B2A624659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52ABD17D-C4F4-472A-A786-D4F178702C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05FE16-F22C-4E6C-9DEF-03C283E6E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195F8F-8C14-461B-A3DC-2F10833AF5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023FD9B4-2A8C-4D4E-A6BC-A26EFCAA8A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25C43F-9705-4C6C-BE06-622BF870F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7F712B-D51F-43EA-A227-EDB2EA09E3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74F4BD26-3508-4D6F-916A-13393BE038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24F749-95FE-408F-A34E-80C9A67A8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620457-50FB-4B3F-B1B2-94B6D1711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8DC9C46F-C88F-46FA-86D2-14BF3919C2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520477-EA54-4FC0-9A43-4AC5B9427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EC3D99-56AD-485F-96FB-2531958AC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741161F0-E97E-4C3A-9493-DC79F9B3BA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4E3220-FE5D-48FA-AB8B-E27E0EB98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1E3485-6DB1-4313-854D-85DCA27AC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A0876C7A-606C-44D7-8C19-45C5283D51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00056B-707A-46E0-A29E-0B7ED1890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02D9BF-3A6E-416D-8800-4C2D26E9B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D293A9B5-BF71-47BA-9E83-F8C3399DDA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A94785-B175-4EF6-ABB6-FFD4E889C8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B0168C-AA41-422E-AFCE-886586E1DE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AA0A7611-580A-4F45-8358-8C29ADB065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9BA8DA-39D0-46E6-BBAE-10AE596B6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2516A4-88EB-4F6F-8833-1EED000152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3460CF8F-A40D-41BD-A0F5-C3A9BB87BE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0D12B5-A27D-4CA1-9AAA-B363007FA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2BE23-1B91-4AB8-93BA-036E9252B6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F0261BB3-6532-4A2C-B4CD-B754FA8D6B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DEEC01-4B3D-4C5A-BF53-523C064E21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516CC2-FEE0-40F7-B539-B619DA410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B74B97BF-2999-4BBE-B472-7F4609BE49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014603-3FC9-47F5-AC42-C144DBA78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AB058-9204-482D-BB4D-F426E31DD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51D5B5AA-5E44-4D23-B1F6-1F6ACAE56E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6E20B1-FBD7-4A1B-976B-1435F1321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2B3C47-E946-4F0D-AE26-1EA7FACAC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B52B153A-B628-4F19-B926-0BDD5AEF21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A27319-F57D-416D-B964-AAECEAB33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422558-FA80-4B0D-849A-CCF155484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E19930AF-276A-4A12-A7AD-97E7CA9A8B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8533B4-2DB8-4C41-A917-6376650CA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0E6920-798F-4172-A450-498271DF73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97A5C4C1-56A0-4304-B61A-EF26E85CF2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E1BFEA-E8B1-4F17-B011-2E033D36B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C6A020-D6E8-4094-BE64-549CFE398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BE7194E9-90CA-4613-87C7-0B28D51180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50304B-E73B-44AC-B705-5EF839A12A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5CE63A-5DA7-4903-9A67-3421087755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5A9FE31B-8B1B-49F4-9A75-48DC133C0C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E51B8B-E9D6-4D24-AB70-C3F85349F3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EC95A2-88E5-4AB6-9151-2B0353FF0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4635ACAE-644C-4917-8701-9CAB41462C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F63E8D-C7FC-4731-AEAF-8D622C30FA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2F7BD4-DFEE-496B-B185-791D76275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7BE216E0-6637-40E6-BE93-58BB11EA8C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DD5C22-D7A7-4620-8158-61CFCE6CD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FDEA76-5937-4F4C-AE01-15F6024C62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78AF5430-48FA-4B12-AACE-3319EFB298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625A95-907C-4BFA-BCC7-574EA1188C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81B414-A33A-427A-B056-737488ACE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87A96013-56DE-4DCA-AC40-3B71C4A9B5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B0E5C8-9BD0-466C-913F-2F1DF8A78F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012137-F551-4DF3-B525-EC05DA4CDA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2E62DE50-1698-4E1E-8178-CD4EB0ECD6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1E75BF-1186-45CE-8A47-99C1926E8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68123B-51F3-4928-BB26-D79AE9E4E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F32BB19A-9A25-48BE-AF46-9157C3E696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1FBF82-79C3-43AC-BD0C-ECA2D7711C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1C30C4-9AE0-402A-9F6E-5DAFA05A3B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7A91A690-F67C-48D1-A38A-EC7649D622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6E560A-CD4A-4CBD-8547-125A0C632E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4BA639-D4C8-4D48-B407-E2F712FB5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077B5739-15C6-4A84-ACE0-0418A805AA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C3E121-584D-42C5-803B-9F2193234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E9F084-36FF-43FA-82D1-66A430AA7E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97491C82-EE2B-4BF5-9202-B880DF9807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F0E7DB-8C37-4ADB-809A-964036FF8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95B1BB-D1E5-45AC-8203-A084402F4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3247F42A-8800-4DFC-A912-391A71AF19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4CAA0A-3D17-4E36-8165-BA019BE768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7794CC-108E-4B7E-9523-CFE89D38D6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7C4F0339-1BBE-4FE8-A64A-13A5532CBF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DF1BC2-F083-4030-95BA-F21E6007D6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88322-95AF-4E62-A91A-7893D8DBC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7D29897F-62A2-4DAD-9FBB-F670EE07CB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1D6B48-6A57-4A94-AE87-038166AF6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48C132-F731-4356-810C-19688A8E84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037CEB3F-4E38-42AD-ADF0-2413FA425A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830C22-4056-4964-B678-AEBBFFB11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3FAF62-E000-4545-93B1-97DDB563AA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DD490C2A-2667-4E10-8032-78F0A13240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F51F9F-236D-456C-BE9D-CF1FB690D9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3DA0FA-4B7E-493A-9EEB-CB91C6A9F5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7F68DA99-69DF-4FDF-810B-E0BFEE42AF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8BAACC-AE21-4B31-B6CB-6090399D3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DA0696-2228-405B-96BE-4E4309D2D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781F5797-E672-4265-B88D-27354A0BC5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AE4B9E-B6A5-4E7D-9AF6-690B52A01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A1C9B4-EF80-4264-9010-C3EB6819E7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DCD084F9-B9BE-4F73-8798-1B147718D9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BCA8BD-1164-41CC-9EC5-01DF6EC4A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5AAE8A-1B4C-4CDC-8A95-9BB0378B6C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74B3C794-817C-453A-A3A8-97F4A2777F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7437E9-72DF-4539-985A-B9E999D77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07C08D-3202-4CCB-A245-2EC4F499F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42F26753-3715-4F3D-91F9-89810E34CC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3C9B84-9CDB-4805-A202-D1F7E273A8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B2AF5C-0658-4117-8D74-2C402072D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336669FA-4124-4845-AA30-B24CC9BD2A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E13D9F-897F-4A2B-9BAB-EAA5F5B67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1D9DAB-87F8-4F44-9ADB-AB3B9ECA1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359E674F-E174-40F8-8374-61CB1F44A0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4BD1DA-6F58-41FA-8361-EAC2378BDF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388CF8-B41B-4C1C-982D-77104DC70E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15E7C902-C9DB-4799-A3A4-DE114C13A3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E45DCD-1ABB-4958-B867-7D416EB60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FB693-292C-4616-9091-D47150F6B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BF1AA311-612B-46B5-BD5C-F747E24558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46E4BC-7E3B-49FB-8ED0-B175882C40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C8CA9F-7310-4510-B953-0F7B78F58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B2AB10BC-CFA5-42EC-92CA-189684FD0B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685CD4-CAF1-4F1A-B8A4-D39A7310A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A6C4FE-E2BB-4E1B-AB74-CEA96F2C8A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9123F24E-93DE-4B80-B754-671BC6ED03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370F5F-F5C9-4167-AEBC-698C3C3A4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BEDE8F-95D2-4161-9640-706A143714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19A51CE0-BE98-4923-A12F-ACBC6CC5D8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2BA26A-8DAB-442E-8048-31255C250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6103C-37E3-4A75-9CDB-08D7D20DA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C912D8C6-9590-4AF4-A810-79F9F43BB1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09244F-F414-48EC-8C5D-60B7B917C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9A1D7E-70A7-4A61-86E7-AE459A7E4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D77F866F-3036-4F39-B8C2-56F73E5C68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D7AD89-DA3E-49E4-8060-A88B9DF30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80CAE-1AEB-4F1A-8CF5-FB0CBC91C9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191E49C6-17B4-4D4C-A8DF-E3ACB757F2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485DD1-2B62-4E5B-9942-2DA8335164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37C125-E774-4DDF-9D32-692FFDAF6D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4A46DA7A-CB1F-491A-97FA-B967D24790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26F12E-8FEE-4EDD-A55A-869F2D6BB8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966118-9869-4C83-A824-B445DE9C9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FACFD0E5-1009-4483-A1C8-B28E4B468A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9A9B85-C004-4F77-B629-4C4DD8A33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CB2FB5-32B2-487C-93E5-7B5264594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25980E41-010D-4EC4-B0ED-1C76B02AD7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D17BEC-330C-49AA-81F7-D95962325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8880D2-B8DC-4875-A413-B284DD612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90104D1A-C1EE-4766-8058-7F1C364E14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FE25AB-5CA5-4BFC-97BE-EC2F4B2D4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CFDC0D-97E6-4EBB-A5C8-87F29DA65B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44567A49-1A37-47C7-BD97-17BCDC2902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004A65-8111-41C0-B8FD-3169BDAD8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AF0FAC-D001-4D8C-B1C0-D6DD3E684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6B4BBE4E-76A4-46DC-A695-99D64EECFE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A74CD7-BE6E-4AF7-9224-FB7C0F777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45D417-8086-4E28-8327-C5600FB59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72BCF1ED-285F-420D-9A65-B82FE79F8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F53C64-2C3C-42C9-BDB2-84BA7792D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192F58-4979-4ED5-BF1A-6686B34D3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054837DE-B4FB-451D-BB42-9CD9036DFD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6ACC90-ED4C-4B79-A999-A250E1952E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5DA0B4-F3FF-4141-9B80-34AD142D5B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52519315-DA52-435E-BD8F-346328ABDE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B43D5D-5A90-41B9-B94B-D9CB384AB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294BBF-7AD9-4AB1-947B-D3BAF0602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F57A6874-F44B-4FE0-B702-27A3F85593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F9DDE8-6556-4007-9919-B8B5E83EEF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BA6A73-FBB0-45FD-9BCD-4A4FF936F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CF7EE3AF-5018-418F-AAE2-7199167612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AA9B70-4A48-48DF-8987-8C05A4706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D360FF-7A8C-425E-86C6-3ECC19E00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207D489C-85DB-4898-B42B-23E9DDEC6B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FE6018-62AC-4262-96BF-297F253B0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E95AFB-ABE1-4431-B651-984DBDBA2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91F21239-C10B-42AA-B1D4-B86C7CE81A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CEB465-45AD-44EE-B3E1-4644370449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4BD670-B832-42ED-9DB1-14A978070C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32A7724D-42D3-4989-BDBE-07B041BFD1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350E67-5BC7-4B47-B77A-DE902E2121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04C80-2A48-453C-8D5B-84499C8CE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D6023584-ED2B-474B-8BDD-1D4E007813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CD9ED2-6F02-410B-9483-FD287AE920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877D5-C1D2-4354-91F4-E89ABA828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0D4EA91A-F79E-4776-8E0E-5800321650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B641DA-E0DA-40D2-B252-EAF791CF08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20DE1-6666-4B76-BE63-8E8A56A68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529020BA-19A5-41D5-AB6F-1DAC8EAB25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812E8B-E652-4B4C-AC73-CE351C7E1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BD1CF4-16CE-42F5-A8AA-AE416C4E0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B935CDFE-CE39-4C37-840D-9FADCB3C45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E2C745-8EFF-428E-9797-DF58521C96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ABA763-64CC-46EA-934F-7F7A76D312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557523ED-B140-4B99-ABC9-4EA261AEB4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407212-4488-4C26-9884-C03A4B8EC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DD6618-7530-4C7C-BE05-F91DD4362A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EF9ABE2E-6A9F-436F-B2E1-96349C305D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F5A0AF-C7FE-4086-9694-F512385E74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72AFDB-9A72-4323-9B4D-A5310581C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561DF7BC-9AF0-4A5B-9107-50E063C4A6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B59DA9-D561-4346-8338-247264D4A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1670FD-467A-40B4-8D0F-81B38C2519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6167ABEE-9F84-4534-B227-CF907BDC1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178EEF-0946-481F-AD22-5B7F0D133E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6B1385-C553-4AF2-9F8D-B3784B0507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DE173F88-53A7-4ACB-985B-F8A4B532E0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72AE2C-BD84-40AA-8BFE-DF3E77F72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1AAF78-24CA-40DF-BF63-2B0713DA7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5BB56037-A23A-4265-9F7E-3DA2EF0CC3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D192C6-71A1-4F30-8710-B844E1504F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3EDC1D-D7D3-43D5-A160-FF29CD9EB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2360A444-7EAD-4082-AB22-E1AD280D62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F91392-BDED-4CE3-BCFB-B4CFC3630D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DE266A-F8AF-4333-850C-EAECEA1E1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00FA2CDD-F0DC-441A-BF8D-77BC3F8707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CAEF1E-C6D0-4519-9C54-19669B03F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0A78A-B421-486B-BA44-61A891925D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62DF27E1-CE1E-4DFC-BD3A-9F3BD9D0D4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95A98A-3A60-4588-A1C4-4CBD7237B6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51BAE7-2411-4E56-9E38-DC7108718C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C1633ADB-6946-4332-82EB-AA56C213B3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1F62B8-4B30-4940-870D-694B14465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E3E09A-1639-47B4-A5AE-D4A90D632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BBFEBB5D-EDAD-4C33-B76C-EA5EE91B8F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BC2A15-315A-4B9C-9C58-D136F4D4EF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188F29-FF41-45DD-982B-E42C4522A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05581912-A6FF-49DC-8420-7FDCDBF48F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2E0F00-3517-4475-84D5-A957A8898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89F77F-A481-40FC-AACB-EFB27C750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FD8810E5-436B-4ACA-825F-36B2119551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711049-04B5-47CE-91E2-C94886ACA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F5380C-677C-47AD-89C3-3023AEF4F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13607AAB-967A-46BF-891B-AAA9C96DA0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5C023E-D113-48EB-B689-18F9C8B9C4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9245F-EF7E-4CB0-8759-7C3660F638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50A471EC-F667-4449-A899-4EA10B41A3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9B1E03-5F4D-4282-AB8B-EF290F5E1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F575B9-DF49-4B19-8BF9-A707986DF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5E91EC61-76A7-44E3-977F-8EB6943BE9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2DE7D7-0416-4E57-BCFC-174295A587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67EE23-6A07-4231-AA24-FD41ACA92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9D3AD2EA-FA90-4994-904B-ACA036C35C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88EE60-783B-479A-99B2-3400A4D3A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18DC31-9B59-4C07-A713-0A7307218B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65598077-C267-423A-BD71-5AEF001451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1C0697-D393-49DB-AB65-DACCDA532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4B1684-FCA2-4952-A152-E4EF60560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88C37D45-0725-4A71-89BC-FF625E134A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AC8A25-6074-4911-B041-4ED6F704F3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2AF9E5-01B8-4E0E-B109-CF308BB184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5AF28DA0-3B75-4652-9362-927E9FA6B0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E0237D-E8DF-4F51-A1FB-2C4700931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3BA232-CAC3-48AC-95A1-A08F962B06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EBC28FC2-B3EF-447F-B4F6-EB9A5A484B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A2BE6D-D6B6-443B-B7C8-9C6830A411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B987F9-CA8E-4B88-90A1-00AEDEB61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93066B67-4E9E-4BEF-88AA-FC4B303221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9C1EC3-3FCC-445E-AC1D-49D228F5C9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03A484-FEC3-4461-AC45-4B20BDC2C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B7561563-D78C-49EC-9D53-C12F42EC3B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DFF77A-39C7-4DE0-8A53-686DB64BC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1F1C6-E605-4979-A49E-FE6DD220F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AFDC1700-AD4B-4963-A3F2-763CDE8CD4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85C0F4-CA6A-4A17-A648-E3FC85028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CA308B-466B-4619-8A02-D555A397F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437B20B0-DC11-46DE-B17C-B6CDE0AF8C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6A620A-72AF-424C-B722-9A44FB7A2B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B9F784-C5DA-414C-9B68-8AAA01118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9EBA67C3-9A36-47DB-8522-E659B913B3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D154E3-447D-4F87-A61A-BE82A77A6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F9AF30-B57B-474B-939D-8559CA11F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B2C1A299-8EA3-4EEF-AAF3-7EB3896861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E86420-11AE-4174-89EB-6331857526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0567FF-F3D3-4B27-A11F-6B6F84407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D8887586-8477-4C60-B54A-D39A3841FB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A430D5-AD4D-4480-B1F4-C38ACA07B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028E55-22A5-418A-AE6D-6C537E8B5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AB9AA57A-3CEA-4065-8B2E-05CF0349B2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7E1826-DAB6-418D-AFFC-C5BA2F5DA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A29E71-5FB0-430B-B450-3BA111F35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B9357673-6B22-46FD-B2E1-C1E5671499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3D9CB9-4B1E-4EDA-B52C-EFF4D4596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4812DE-5A08-41EE-854C-599675409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219FD39F-FA66-4A20-9BA9-F53C4FE51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B923F5-4661-44B6-88CB-3CD6D39C0F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B47F72-1AD5-4DD6-A495-E119EBFF1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87AFE2BF-1F77-44C0-86B1-74BAAD1D3E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A6C6DB-4965-4195-86DE-9B4BA9D44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8BE2DD-84ED-4041-9A1A-FEE9A3498D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A88BD5E3-F1BF-46A4-8E5D-7214DB3A36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67EB91-E70D-4BB6-BA9B-DA9B4B26E2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836706-4E98-43BC-B65F-4090A9F1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F82AD4F7-B269-4888-90F9-D8BC92644B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09527E-36C4-4FC6-9A55-F50F5EC322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194E59-CFE9-4A76-8F1C-C1D181544C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98AA6B92-1217-48AA-BE29-E40C9EE7A2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DA918C-67BB-40F7-BD2E-411409E29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7CFF6C-1A0F-4136-8050-25EFAED0B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4CC30114-4443-4120-BDE6-92E30BDAFE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8380DC-CFC6-4712-8CD9-3AE49E9B9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384C2-C90B-4CFB-A379-7FD39A7457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6C78F22B-C842-4AB7-8E7C-12E6AF1235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C4CCFA-9993-472A-ACE2-CD910715B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9A511F-1072-45EF-94B4-853E6C67F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6C73C4FD-047A-4033-B3F9-25434F1D4B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3D81CD-F6C9-4980-8B5F-7A71CD9E4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EA51C-E9BA-4912-BE69-8A9799802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8F0DF816-93EB-4D12-A116-7135D74807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A6D078B-A011-4FE0-99CA-3FE26C16B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471DA0-DE27-4D79-AA50-853FEC28EE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A5DC3E30-A54B-4C33-A13F-D769FAAE4A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28171A-735C-465D-87B2-CD68B94BE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8397DD-3C02-4CDF-BBF2-B883A464A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3156E085-AE08-4938-BC1B-1FF6E56E2F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46F9A3-95DF-4DA5-A846-3BF3B8075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723432-205E-4F75-89FA-D5ED334E2D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A3ABC8AB-D197-41C3-A108-90DD71F797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2C3670-03BD-467D-B62E-133F3BDC6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9CA254-FAEE-49F8-AAE5-E498532B2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4E84743A-84EC-4B34-AB3B-ADF1F558C1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622B11-7671-4CD0-82E0-519F27742D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075E87-9FF8-4DA5-94D0-830FEB1D7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DD295358-EFF8-4F15-A709-24364F57CC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0F9D18-7E1B-4DD4-9D65-375B168EB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ACD9F-4099-40AE-BB60-349CF6796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BE8800CA-2307-42AF-B05B-008BDEA485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D32F5C-525C-4715-B4F8-D44629FF6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3CA28D-5ECC-47A3-8BC9-47EF07122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8BC2CCA3-DE49-4BD3-954B-A3D44392BE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559A47-CC6F-4484-B989-7E707A1DD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9C712C-5361-4105-89EC-1022C7DD69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8"/>
  <sheetViews>
    <sheetView topLeftCell="A249" workbookViewId="0">
      <selection activeCell="J90" sqref="J90"/>
    </sheetView>
  </sheetViews>
  <sheetFormatPr defaultColWidth="9.125" defaultRowHeight="13.5" outlineLevelRow="2" x14ac:dyDescent="0.15"/>
  <cols>
    <col min="1" max="1" width="17.625" style="4" customWidth="1"/>
    <col min="2" max="2" width="15.75" style="4" customWidth="1"/>
    <col min="3" max="3" width="9.125" style="4"/>
    <col min="4" max="4" width="15.25" style="4" customWidth="1"/>
    <col min="5" max="5" width="15.75" style="4" customWidth="1"/>
    <col min="6" max="6" width="9.125" style="4"/>
    <col min="7" max="7" width="18.125" style="4" customWidth="1"/>
    <col min="8" max="8" width="17.25" style="4" customWidth="1"/>
    <col min="9" max="9" width="9.125" style="4"/>
    <col min="10" max="10" width="16.625" style="4" customWidth="1"/>
    <col min="11" max="11" width="13.25" style="4" customWidth="1"/>
    <col min="12" max="16384" width="9.125" style="4"/>
  </cols>
  <sheetData>
    <row r="1" spans="1:12" ht="40.5" x14ac:dyDescent="0.1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12" ht="17.25" thickBot="1" x14ac:dyDescent="0.2">
      <c r="F2" s="106" t="s">
        <v>79</v>
      </c>
      <c r="G2" s="106"/>
    </row>
    <row r="3" spans="1:12" x14ac:dyDescent="0.15">
      <c r="A3" s="12"/>
      <c r="B3" s="42">
        <f ca="1">B1208</f>
        <v>0</v>
      </c>
      <c r="C3" s="9"/>
      <c r="D3" s="9"/>
      <c r="E3" s="40">
        <f ca="1">E1208</f>
        <v>0</v>
      </c>
      <c r="F3" s="104" t="s">
        <v>77</v>
      </c>
      <c r="G3" s="104"/>
      <c r="H3" s="40">
        <f ca="1">H1208</f>
        <v>0</v>
      </c>
      <c r="I3" s="9"/>
      <c r="J3" s="9"/>
      <c r="K3" s="41">
        <f ca="1">K1208</f>
        <v>0</v>
      </c>
      <c r="L3" s="12"/>
    </row>
    <row r="4" spans="1:12" ht="14.25" thickBot="1" x14ac:dyDescent="0.2">
      <c r="A4" s="12"/>
      <c r="B4" s="30" t="s">
        <v>31</v>
      </c>
      <c r="C4" s="39"/>
      <c r="D4" s="39"/>
      <c r="E4" s="39" t="s">
        <v>14</v>
      </c>
      <c r="F4" s="105" t="s">
        <v>78</v>
      </c>
      <c r="G4" s="105"/>
      <c r="H4" s="39" t="s">
        <v>32</v>
      </c>
      <c r="I4" s="39"/>
      <c r="J4" s="39"/>
      <c r="K4" s="32" t="s">
        <v>33</v>
      </c>
      <c r="L4" s="12"/>
    </row>
    <row r="5" spans="1:12" x14ac:dyDescent="0.15">
      <c r="J5" s="4" t="s">
        <v>80</v>
      </c>
    </row>
    <row r="7" spans="1:12" x14ac:dyDescent="0.15">
      <c r="A7" s="4" t="s">
        <v>8</v>
      </c>
      <c r="B7" s="5">
        <f>'Total Result'!C3</f>
        <v>160</v>
      </c>
      <c r="D7" s="4" t="s">
        <v>6</v>
      </c>
      <c r="E7" s="5">
        <f>'Total Result'!C4</f>
        <v>240</v>
      </c>
      <c r="G7" s="4" t="s">
        <v>12</v>
      </c>
      <c r="H7" s="5">
        <f>'Total Result'!C6</f>
        <v>240</v>
      </c>
      <c r="J7" s="4" t="s">
        <v>13</v>
      </c>
      <c r="K7" s="5">
        <f>'Total Result'!C7</f>
        <v>160</v>
      </c>
    </row>
    <row r="8" spans="1:12" ht="14.25" thickBot="1" x14ac:dyDescent="0.2">
      <c r="A8" s="4" t="s">
        <v>9</v>
      </c>
      <c r="B8" s="31">
        <v>1</v>
      </c>
      <c r="D8" s="4" t="s">
        <v>10</v>
      </c>
      <c r="E8" s="31">
        <v>1</v>
      </c>
      <c r="G8" s="4" t="s">
        <v>10</v>
      </c>
      <c r="H8" s="31">
        <v>1</v>
      </c>
      <c r="J8" s="4" t="s">
        <v>10</v>
      </c>
      <c r="K8" s="31">
        <v>1</v>
      </c>
    </row>
    <row r="10" spans="1:12" x14ac:dyDescent="0.15">
      <c r="A10" s="6" t="s">
        <v>7</v>
      </c>
      <c r="B10" s="37">
        <v>1</v>
      </c>
    </row>
    <row r="11" spans="1:12" ht="14.25" thickBot="1" x14ac:dyDescent="0.2"/>
    <row r="12" spans="1:12" ht="41.25" hidden="1" outlineLevel="2" thickBot="1" x14ac:dyDescent="0.2">
      <c r="A12" s="8" t="s">
        <v>58</v>
      </c>
      <c r="B12" s="9">
        <f>IF(B7&gt;0,1,0)</f>
        <v>1</v>
      </c>
      <c r="C12" s="10"/>
      <c r="D12" s="8" t="s">
        <v>11</v>
      </c>
      <c r="E12" s="9">
        <f>IF(E7&gt;0,1,0)</f>
        <v>1</v>
      </c>
      <c r="F12" s="10"/>
      <c r="G12" s="8" t="s">
        <v>71</v>
      </c>
      <c r="H12" s="9">
        <f>IF(H7&gt;0,1,0)</f>
        <v>1</v>
      </c>
      <c r="I12" s="10"/>
      <c r="J12" s="8" t="s">
        <v>72</v>
      </c>
      <c r="K12" s="9">
        <f>IF(K7&gt;0,1,0)</f>
        <v>1</v>
      </c>
      <c r="L12" s="10"/>
    </row>
    <row r="13" spans="1:12" ht="14.25" hidden="1" outlineLevel="2" thickBot="1" x14ac:dyDescent="0.2">
      <c r="A13" s="11"/>
      <c r="B13" s="12"/>
      <c r="C13" s="13"/>
      <c r="D13" s="11"/>
      <c r="E13" s="12"/>
      <c r="F13" s="13"/>
      <c r="G13" s="11"/>
      <c r="H13" s="12"/>
      <c r="I13" s="13"/>
      <c r="J13" s="11"/>
      <c r="K13" s="12"/>
      <c r="L13" s="13"/>
    </row>
    <row r="14" spans="1:12" ht="14.25" hidden="1" outlineLevel="2" thickBot="1" x14ac:dyDescent="0.2">
      <c r="A14" s="11" t="s">
        <v>59</v>
      </c>
      <c r="B14" s="12"/>
      <c r="C14" s="13"/>
      <c r="D14" s="11" t="s">
        <v>3</v>
      </c>
      <c r="E14" s="12"/>
      <c r="F14" s="13"/>
      <c r="G14" s="11" t="s">
        <v>69</v>
      </c>
      <c r="H14" s="12"/>
      <c r="I14" s="13"/>
      <c r="J14" s="11" t="s">
        <v>70</v>
      </c>
      <c r="K14" s="12"/>
      <c r="L14" s="13"/>
    </row>
    <row r="15" spans="1:12" ht="14.25" hidden="1" outlineLevel="2" thickBot="1" x14ac:dyDescent="0.2">
      <c r="A15" s="11" t="s">
        <v>25</v>
      </c>
      <c r="B15" s="14" t="s">
        <v>31</v>
      </c>
      <c r="C15" s="13"/>
      <c r="D15" s="11" t="s">
        <v>25</v>
      </c>
      <c r="E15" s="14" t="s">
        <v>14</v>
      </c>
      <c r="F15" s="13"/>
      <c r="G15" s="11" t="s">
        <v>25</v>
      </c>
      <c r="H15" s="14" t="s">
        <v>32</v>
      </c>
      <c r="I15" s="13"/>
      <c r="J15" s="11" t="s">
        <v>25</v>
      </c>
      <c r="K15" s="14" t="s">
        <v>33</v>
      </c>
      <c r="L15" s="13"/>
    </row>
    <row r="16" spans="1:12" ht="14.25" hidden="1" outlineLevel="2" thickBot="1" x14ac:dyDescent="0.2">
      <c r="A16" s="11" t="s">
        <v>26</v>
      </c>
      <c r="B16" s="15" t="str">
        <f>IF($H7&gt;0,"B1","B2")</f>
        <v>B1</v>
      </c>
      <c r="C16" s="13"/>
      <c r="D16" s="11" t="s">
        <v>26</v>
      </c>
      <c r="E16" s="15" t="str">
        <f>IF($H7&gt;0,"B1","B2")</f>
        <v>B1</v>
      </c>
      <c r="F16" s="13"/>
      <c r="G16" s="11" t="s">
        <v>26</v>
      </c>
      <c r="H16" s="15" t="str">
        <f>IF($E7&gt;0,"A1","A2")</f>
        <v>A1</v>
      </c>
      <c r="I16" s="13"/>
      <c r="J16" s="11" t="s">
        <v>26</v>
      </c>
      <c r="K16" s="15" t="str">
        <f>IF(E7&gt;0,"A1","A2")</f>
        <v>A1</v>
      </c>
      <c r="L16" s="13"/>
    </row>
    <row r="17" spans="1:12" ht="14.25" hidden="1" outlineLevel="2" thickBot="1" x14ac:dyDescent="0.2">
      <c r="A17" s="16" t="s">
        <v>52</v>
      </c>
      <c r="B17" s="17" t="s">
        <v>25</v>
      </c>
      <c r="C17" s="18" t="s">
        <v>53</v>
      </c>
      <c r="D17" s="16" t="s">
        <v>52</v>
      </c>
      <c r="E17" s="17" t="s">
        <v>25</v>
      </c>
      <c r="F17" s="18" t="s">
        <v>53</v>
      </c>
      <c r="G17" s="16" t="s">
        <v>52</v>
      </c>
      <c r="H17" s="17" t="s">
        <v>25</v>
      </c>
      <c r="I17" s="18" t="s">
        <v>53</v>
      </c>
      <c r="J17" s="16" t="s">
        <v>52</v>
      </c>
      <c r="K17" s="17" t="s">
        <v>25</v>
      </c>
      <c r="L17" s="18" t="s">
        <v>53</v>
      </c>
    </row>
    <row r="18" spans="1:12" ht="15.75" hidden="1" outlineLevel="2" thickBot="1" x14ac:dyDescent="0.2">
      <c r="A18" s="19" t="s">
        <v>41</v>
      </c>
      <c r="B18" s="20">
        <f>VLOOKUP(B15,'Total Result'!$A$3:$N$7,2,FALSE)</f>
        <v>1</v>
      </c>
      <c r="C18" s="21">
        <f>VLOOKUP(B16,'Total Result'!$A$3:$N$7,2,FALSE)</f>
        <v>1</v>
      </c>
      <c r="D18" s="19" t="s">
        <v>41</v>
      </c>
      <c r="E18" s="20">
        <f>VLOOKUP(E15,'Total Result'!$A$3:$N$7,2,FALSE)</f>
        <v>1</v>
      </c>
      <c r="F18" s="21">
        <f>VLOOKUP(E16,'Total Result'!$A$3:$N$7,2,FALSE)</f>
        <v>1</v>
      </c>
      <c r="G18" s="19" t="s">
        <v>41</v>
      </c>
      <c r="H18" s="20">
        <f>VLOOKUP(H15,'Total Result'!$A$3:$N$7,2,FALSE)</f>
        <v>1</v>
      </c>
      <c r="I18" s="21">
        <f>VLOOKUP(H16,'Total Result'!$A$3:$N$7,2,FALSE)</f>
        <v>1</v>
      </c>
      <c r="J18" s="19" t="s">
        <v>41</v>
      </c>
      <c r="K18" s="20">
        <f>VLOOKUP(K15,'Total Result'!$A$3:$N$7,2,FALSE)</f>
        <v>1</v>
      </c>
      <c r="L18" s="21">
        <f>VLOOKUP(K16,'Total Result'!$A$3:$N$7,2,FALSE)</f>
        <v>1</v>
      </c>
    </row>
    <row r="19" spans="1:12" ht="15.75" hidden="1" outlineLevel="2" thickBot="1" x14ac:dyDescent="0.2">
      <c r="A19" s="19" t="s">
        <v>34</v>
      </c>
      <c r="B19" s="20">
        <f>VLOOKUP(B15,'Total Result'!$A$3:$N$7,3,FALSE)</f>
        <v>160</v>
      </c>
      <c r="C19" s="21">
        <f>VLOOKUP(B16,'Total Result'!$A$3:$N$7,3,FALSE)</f>
        <v>240</v>
      </c>
      <c r="D19" s="19" t="s">
        <v>34</v>
      </c>
      <c r="E19" s="20">
        <f>VLOOKUP(E15,'Total Result'!$A$3:$N$7,3,FALSE)</f>
        <v>240</v>
      </c>
      <c r="F19" s="21">
        <f>VLOOKUP(E16,'Total Result'!$A$3:$N$7,3,FALSE)</f>
        <v>240</v>
      </c>
      <c r="G19" s="19" t="s">
        <v>34</v>
      </c>
      <c r="H19" s="20">
        <f>VLOOKUP(H15,'Total Result'!$A$3:$N$7,3,FALSE)</f>
        <v>240</v>
      </c>
      <c r="I19" s="21">
        <f>VLOOKUP(H16,'Total Result'!$A$3:$N$7,3,FALSE)</f>
        <v>240</v>
      </c>
      <c r="J19" s="19" t="s">
        <v>34</v>
      </c>
      <c r="K19" s="20">
        <f>VLOOKUP(K15,'Total Result'!$A$3:$N$7,3,FALSE)</f>
        <v>160</v>
      </c>
      <c r="L19" s="21">
        <f>VLOOKUP(K16,'Total Result'!$A$3:$N$7,3,FALSE)</f>
        <v>240</v>
      </c>
    </row>
    <row r="20" spans="1:12" ht="15.75" hidden="1" outlineLevel="2" thickBot="1" x14ac:dyDescent="0.2">
      <c r="A20" s="19" t="s">
        <v>2</v>
      </c>
      <c r="B20" s="20">
        <f>VLOOKUP(B15,'Total Result'!$A$3:$N$7,4,FALSE)</f>
        <v>30</v>
      </c>
      <c r="C20" s="21">
        <f>VLOOKUP(B16,'Total Result'!$A$3:$N$7,4,FALSE)</f>
        <v>20</v>
      </c>
      <c r="D20" s="19" t="s">
        <v>2</v>
      </c>
      <c r="E20" s="20">
        <f>VLOOKUP(E15,'Total Result'!$A$3:$N$7,4,FALSE)</f>
        <v>20</v>
      </c>
      <c r="F20" s="21">
        <f>VLOOKUP(E16,'Total Result'!$A$3:$N$7,4,FALSE)</f>
        <v>20</v>
      </c>
      <c r="G20" s="19" t="s">
        <v>2</v>
      </c>
      <c r="H20" s="20">
        <f>VLOOKUP(H15,'Total Result'!$A$3:$N$7,4,FALSE)</f>
        <v>20</v>
      </c>
      <c r="I20" s="21">
        <f>VLOOKUP(H16,'Total Result'!$A$3:$N$7,4,FALSE)</f>
        <v>20</v>
      </c>
      <c r="J20" s="19" t="s">
        <v>2</v>
      </c>
      <c r="K20" s="20">
        <f>VLOOKUP(K15,'Total Result'!$A$3:$N$7,4,FALSE)</f>
        <v>30</v>
      </c>
      <c r="L20" s="21">
        <f>VLOOKUP(K16,'Total Result'!$A$3:$N$7,4,FALSE)</f>
        <v>20</v>
      </c>
    </row>
    <row r="21" spans="1:12" ht="15.75" hidden="1" outlineLevel="2" thickBot="1" x14ac:dyDescent="0.2">
      <c r="A21" s="19" t="s">
        <v>35</v>
      </c>
      <c r="B21" s="20">
        <f>VLOOKUP(B15,'Total Result'!$A$3:$N$7,5,FALSE)</f>
        <v>0</v>
      </c>
      <c r="C21" s="21">
        <f>VLOOKUP(B16,'Total Result'!$A$3:$N$7,5,FALSE)</f>
        <v>0</v>
      </c>
      <c r="D21" s="19" t="s">
        <v>35</v>
      </c>
      <c r="E21" s="20">
        <f>VLOOKUP(E15,'Total Result'!$A$3:$N$7,5,FALSE)</f>
        <v>0</v>
      </c>
      <c r="F21" s="21">
        <f>VLOOKUP(E16,'Total Result'!$A$3:$N$7,5,FALSE)</f>
        <v>0</v>
      </c>
      <c r="G21" s="19" t="s">
        <v>35</v>
      </c>
      <c r="H21" s="20">
        <f>VLOOKUP(H15,'Total Result'!$A$3:$N$7,5,FALSE)</f>
        <v>0</v>
      </c>
      <c r="I21" s="21">
        <f>VLOOKUP(H16,'Total Result'!$A$3:$N$7,5,FALSE)</f>
        <v>0</v>
      </c>
      <c r="J21" s="19" t="s">
        <v>35</v>
      </c>
      <c r="K21" s="20">
        <f>VLOOKUP(K15,'Total Result'!$A$3:$N$7,5,FALSE)</f>
        <v>0</v>
      </c>
      <c r="L21" s="21">
        <f>VLOOKUP(K16,'Total Result'!$A$3:$N$7,5,FALSE)</f>
        <v>0</v>
      </c>
    </row>
    <row r="22" spans="1:12" ht="15.75" hidden="1" outlineLevel="2" thickBot="1" x14ac:dyDescent="0.2">
      <c r="A22" s="19" t="s">
        <v>15</v>
      </c>
      <c r="B22" s="20">
        <f>VLOOKUP(B15,'Total Result'!$A$3:$N$7,6,FALSE)</f>
        <v>0</v>
      </c>
      <c r="C22" s="21">
        <f>VLOOKUP(B16,'Total Result'!$A$3:$N$7,6,FALSE)</f>
        <v>0</v>
      </c>
      <c r="D22" s="19" t="s">
        <v>15</v>
      </c>
      <c r="E22" s="20">
        <f>VLOOKUP(E15,'Total Result'!$A$3:$N$7,6,FALSE)</f>
        <v>0</v>
      </c>
      <c r="F22" s="21">
        <f>VLOOKUP(E16,'Total Result'!$A$3:$N$7,6,FALSE)</f>
        <v>0</v>
      </c>
      <c r="G22" s="19" t="s">
        <v>15</v>
      </c>
      <c r="H22" s="20">
        <f>VLOOKUP(H15,'Total Result'!$A$3:$N$7,6,FALSE)</f>
        <v>0</v>
      </c>
      <c r="I22" s="21">
        <f>VLOOKUP(H16,'Total Result'!$A$3:$N$7,6,FALSE)</f>
        <v>0</v>
      </c>
      <c r="J22" s="19" t="s">
        <v>15</v>
      </c>
      <c r="K22" s="20">
        <f>VLOOKUP(K15,'Total Result'!$A$3:$N$7,6,FALSE)</f>
        <v>0</v>
      </c>
      <c r="L22" s="21">
        <f>VLOOKUP(K16,'Total Result'!$A$3:$N$7,6,FALSE)</f>
        <v>0</v>
      </c>
    </row>
    <row r="23" spans="1:12" ht="15.75" hidden="1" outlineLevel="2" thickBot="1" x14ac:dyDescent="0.2">
      <c r="A23" s="19" t="s">
        <v>36</v>
      </c>
      <c r="B23" s="20">
        <f>VLOOKUP(B15,'Total Result'!$A$3:$N$7,7,FALSE)</f>
        <v>0</v>
      </c>
      <c r="C23" s="21">
        <f>VLOOKUP(B16,'Total Result'!$A$3:$N$7,7,FALSE)</f>
        <v>0</v>
      </c>
      <c r="D23" s="19" t="s">
        <v>36</v>
      </c>
      <c r="E23" s="20">
        <f>VLOOKUP(E15,'Total Result'!$A$3:$N$7,7,FALSE)</f>
        <v>0</v>
      </c>
      <c r="F23" s="21">
        <f>VLOOKUP(E16,'Total Result'!$A$3:$N$7,7,FALSE)</f>
        <v>0</v>
      </c>
      <c r="G23" s="19" t="s">
        <v>36</v>
      </c>
      <c r="H23" s="20">
        <f>VLOOKUP(H15,'Total Result'!$A$3:$N$7,7,FALSE)</f>
        <v>0</v>
      </c>
      <c r="I23" s="21">
        <f>VLOOKUP(H16,'Total Result'!$A$3:$N$7,7,FALSE)</f>
        <v>0</v>
      </c>
      <c r="J23" s="19" t="s">
        <v>36</v>
      </c>
      <c r="K23" s="20">
        <f>VLOOKUP(K15,'Total Result'!$A$3:$N$7,7,FALSE)</f>
        <v>0</v>
      </c>
      <c r="L23" s="21">
        <f>VLOOKUP(K16,'Total Result'!$A$3:$N$7,7,FALSE)</f>
        <v>0</v>
      </c>
    </row>
    <row r="24" spans="1:12" ht="15.75" hidden="1" outlineLevel="2" thickBot="1" x14ac:dyDescent="0.2">
      <c r="A24" s="19" t="s">
        <v>16</v>
      </c>
      <c r="B24" s="20">
        <f>VLOOKUP(B15,'Total Result'!$A$3:$N$7,8,FALSE)</f>
        <v>0</v>
      </c>
      <c r="C24" s="21">
        <f>VLOOKUP(B16,'Total Result'!$A$3:$N$7,8,FALSE)</f>
        <v>0</v>
      </c>
      <c r="D24" s="19" t="s">
        <v>16</v>
      </c>
      <c r="E24" s="20">
        <f>VLOOKUP(E15,'Total Result'!$A$3:$N$7,8,FALSE)</f>
        <v>0</v>
      </c>
      <c r="F24" s="21">
        <f>VLOOKUP(E16,'Total Result'!$A$3:$N$7,8,FALSE)</f>
        <v>0</v>
      </c>
      <c r="G24" s="19" t="s">
        <v>16</v>
      </c>
      <c r="H24" s="20">
        <f>VLOOKUP(H15,'Total Result'!$A$3:$N$7,8,FALSE)</f>
        <v>0</v>
      </c>
      <c r="I24" s="21">
        <f>VLOOKUP(H16,'Total Result'!$A$3:$N$7,8,FALSE)</f>
        <v>0</v>
      </c>
      <c r="J24" s="19" t="s">
        <v>16</v>
      </c>
      <c r="K24" s="20">
        <f>VLOOKUP(K15,'Total Result'!$A$3:$N$7,8,FALSE)</f>
        <v>0</v>
      </c>
      <c r="L24" s="21">
        <f>VLOOKUP(K16,'Total Result'!$A$3:$N$7,8,FALSE)</f>
        <v>0</v>
      </c>
    </row>
    <row r="25" spans="1:12" ht="15.75" hidden="1" outlineLevel="2" thickBot="1" x14ac:dyDescent="0.2">
      <c r="A25" s="19" t="s">
        <v>17</v>
      </c>
      <c r="B25" s="20">
        <f>VLOOKUP(B15,'Total Result'!$A$3:$N$7,9,FALSE)</f>
        <v>0</v>
      </c>
      <c r="C25" s="21">
        <f>VLOOKUP(B16,'Total Result'!$A$3:$N$7,9,FALSE)</f>
        <v>0</v>
      </c>
      <c r="D25" s="19" t="s">
        <v>17</v>
      </c>
      <c r="E25" s="20">
        <f>VLOOKUP(E15,'Total Result'!$A$3:$N$7,9,FALSE)</f>
        <v>0</v>
      </c>
      <c r="F25" s="21">
        <f>VLOOKUP(E16,'Total Result'!$A$3:$N$7,9,FALSE)</f>
        <v>0</v>
      </c>
      <c r="G25" s="19" t="s">
        <v>17</v>
      </c>
      <c r="H25" s="20">
        <f>VLOOKUP(H15,'Total Result'!$A$3:$N$7,9,FALSE)</f>
        <v>0</v>
      </c>
      <c r="I25" s="21">
        <f>VLOOKUP(H16,'Total Result'!$A$3:$N$7,9,FALSE)</f>
        <v>0</v>
      </c>
      <c r="J25" s="19" t="s">
        <v>17</v>
      </c>
      <c r="K25" s="20">
        <f>VLOOKUP(K15,'Total Result'!$A$3:$N$7,9,FALSE)</f>
        <v>0</v>
      </c>
      <c r="L25" s="21">
        <f>VLOOKUP(K16,'Total Result'!$A$3:$N$7,9,FALSE)</f>
        <v>0</v>
      </c>
    </row>
    <row r="26" spans="1:12" ht="15.75" hidden="1" outlineLevel="2" thickBot="1" x14ac:dyDescent="0.2">
      <c r="A26" s="19" t="s">
        <v>37</v>
      </c>
      <c r="B26" s="20">
        <f>VLOOKUP(B15,'Total Result'!$A$3:$N$7,10,FALSE)</f>
        <v>0</v>
      </c>
      <c r="C26" s="21">
        <f>VLOOKUP(B16,'Total Result'!$A$3:$N$7,10,FALSE)</f>
        <v>0</v>
      </c>
      <c r="D26" s="19" t="s">
        <v>37</v>
      </c>
      <c r="E26" s="20">
        <f>VLOOKUP(E15,'Total Result'!$A$3:$N$7,10,FALSE)</f>
        <v>0</v>
      </c>
      <c r="F26" s="21">
        <f>VLOOKUP(E16,'Total Result'!$A$3:$N$7,10,FALSE)</f>
        <v>0</v>
      </c>
      <c r="G26" s="19" t="s">
        <v>37</v>
      </c>
      <c r="H26" s="20">
        <f>VLOOKUP(H15,'Total Result'!$A$3:$N$7,10,FALSE)</f>
        <v>0</v>
      </c>
      <c r="I26" s="21">
        <f>VLOOKUP(H16,'Total Result'!$A$3:$N$7,10,FALSE)</f>
        <v>0</v>
      </c>
      <c r="J26" s="19" t="s">
        <v>37</v>
      </c>
      <c r="K26" s="20">
        <f>VLOOKUP(K15,'Total Result'!$A$3:$N$7,10,FALSE)</f>
        <v>0</v>
      </c>
      <c r="L26" s="21">
        <f>VLOOKUP(K16,'Total Result'!$A$3:$N$7,10,FALSE)</f>
        <v>0</v>
      </c>
    </row>
    <row r="27" spans="1:12" ht="15.75" hidden="1" outlineLevel="2" thickBot="1" x14ac:dyDescent="0.2">
      <c r="A27" s="19" t="s">
        <v>38</v>
      </c>
      <c r="B27" s="20">
        <f>VLOOKUP(B15,'Total Result'!$A$3:$N$7,11,FALSE)</f>
        <v>0</v>
      </c>
      <c r="C27" s="21">
        <f>VLOOKUP(B16,'Total Result'!$A$3:$N$7,11,FALSE)</f>
        <v>0</v>
      </c>
      <c r="D27" s="19" t="s">
        <v>38</v>
      </c>
      <c r="E27" s="20">
        <f>VLOOKUP(E15,'Total Result'!$A$3:$N$7,11,FALSE)</f>
        <v>0</v>
      </c>
      <c r="F27" s="21">
        <f>VLOOKUP(E16,'Total Result'!$A$3:$N$7,11,FALSE)</f>
        <v>0</v>
      </c>
      <c r="G27" s="19" t="s">
        <v>38</v>
      </c>
      <c r="H27" s="20">
        <f>VLOOKUP(H15,'Total Result'!$A$3:$N$7,11,FALSE)</f>
        <v>0</v>
      </c>
      <c r="I27" s="21">
        <f>VLOOKUP(H16,'Total Result'!$A$3:$N$7,11,FALSE)</f>
        <v>0</v>
      </c>
      <c r="J27" s="19" t="s">
        <v>38</v>
      </c>
      <c r="K27" s="20">
        <f>VLOOKUP(K15,'Total Result'!$A$3:$N$7,11,FALSE)</f>
        <v>0</v>
      </c>
      <c r="L27" s="21">
        <f>VLOOKUP(K16,'Total Result'!$A$3:$N$7,11,FALSE)</f>
        <v>0</v>
      </c>
    </row>
    <row r="28" spans="1:12" ht="15.75" hidden="1" outlineLevel="2" thickBot="1" x14ac:dyDescent="0.2">
      <c r="A28" s="19" t="s">
        <v>39</v>
      </c>
      <c r="B28" s="20">
        <f>VLOOKUP(B15,'Total Result'!$A$3:$N$7,12,FALSE)</f>
        <v>0</v>
      </c>
      <c r="C28" s="21">
        <f>VLOOKUP(B16,'Total Result'!$A$3:$N$7,12,FALSE)</f>
        <v>0</v>
      </c>
      <c r="D28" s="19" t="s">
        <v>39</v>
      </c>
      <c r="E28" s="20">
        <f>VLOOKUP(E15,'Total Result'!$A$3:$N$7,12,FALSE)</f>
        <v>0</v>
      </c>
      <c r="F28" s="21">
        <f>VLOOKUP(E16,'Total Result'!$A$3:$N$7,12,FALSE)</f>
        <v>0</v>
      </c>
      <c r="G28" s="19" t="s">
        <v>39</v>
      </c>
      <c r="H28" s="20">
        <f>VLOOKUP(H15,'Total Result'!$A$3:$N$7,12,FALSE)</f>
        <v>0</v>
      </c>
      <c r="I28" s="21">
        <f>VLOOKUP(H16,'Total Result'!$A$3:$N$7,12,FALSE)</f>
        <v>0</v>
      </c>
      <c r="J28" s="19" t="s">
        <v>39</v>
      </c>
      <c r="K28" s="20">
        <f>VLOOKUP(K15,'Total Result'!$A$3:$N$7,12,FALSE)</f>
        <v>0</v>
      </c>
      <c r="L28" s="21">
        <f>VLOOKUP(K16,'Total Result'!$A$3:$N$7,12,FALSE)</f>
        <v>0</v>
      </c>
    </row>
    <row r="29" spans="1:12" ht="27.75" hidden="1" outlineLevel="2" thickBot="1" x14ac:dyDescent="0.2">
      <c r="A29" s="22" t="s">
        <v>42</v>
      </c>
      <c r="B29" s="20">
        <f>VLOOKUP(B15,'Total Result'!$A$3:$N$7,13,FALSE)</f>
        <v>1</v>
      </c>
      <c r="C29" s="21">
        <f>VLOOKUP(B16,'Total Result'!$A$3:$N$7,13,FALSE)</f>
        <v>1</v>
      </c>
      <c r="D29" s="22" t="s">
        <v>42</v>
      </c>
      <c r="E29" s="20">
        <f>VLOOKUP(E15,'Total Result'!$A$3:$N$7,13,FALSE)</f>
        <v>1</v>
      </c>
      <c r="F29" s="21">
        <f>VLOOKUP(E16,'Total Result'!$A$3:$N$7,13,FALSE)</f>
        <v>1</v>
      </c>
      <c r="G29" s="22" t="s">
        <v>42</v>
      </c>
      <c r="H29" s="20">
        <f>VLOOKUP(H15,'Total Result'!$A$3:$N$7,13,FALSE)</f>
        <v>1</v>
      </c>
      <c r="I29" s="21">
        <f>VLOOKUP(H16,'Total Result'!$A$3:$N$7,13,FALSE)</f>
        <v>1</v>
      </c>
      <c r="J29" s="22" t="s">
        <v>42</v>
      </c>
      <c r="K29" s="20">
        <f>VLOOKUP(K15,'Total Result'!$A$3:$N$7,13,FALSE)</f>
        <v>1</v>
      </c>
      <c r="L29" s="21">
        <f>VLOOKUP(K16,'Total Result'!$A$3:$N$7,13,FALSE)</f>
        <v>1</v>
      </c>
    </row>
    <row r="30" spans="1:12" ht="27.75" hidden="1" outlineLevel="2" thickBot="1" x14ac:dyDescent="0.2">
      <c r="A30" s="22" t="s">
        <v>43</v>
      </c>
      <c r="B30" s="20">
        <f>VLOOKUP(B15,'Total Result'!$A$3:$N$7,14,FALSE)</f>
        <v>1</v>
      </c>
      <c r="C30" s="21">
        <f>VLOOKUP(B16,'Total Result'!$A$3:$N$7,14,FALSE)</f>
        <v>1</v>
      </c>
      <c r="D30" s="22" t="s">
        <v>43</v>
      </c>
      <c r="E30" s="20">
        <f>VLOOKUP(E15,'Total Result'!$A$3:$N$7,14,FALSE)</f>
        <v>1</v>
      </c>
      <c r="F30" s="21">
        <f>VLOOKUP(E16,'Total Result'!$A$3:$N$7,14,FALSE)</f>
        <v>1</v>
      </c>
      <c r="G30" s="22" t="s">
        <v>43</v>
      </c>
      <c r="H30" s="20">
        <f>VLOOKUP(H15,'Total Result'!$A$3:$N$7,14,FALSE)</f>
        <v>1</v>
      </c>
      <c r="I30" s="21">
        <f>VLOOKUP(H16,'Total Result'!$A$3:$N$7,14,FALSE)</f>
        <v>1</v>
      </c>
      <c r="J30" s="22" t="s">
        <v>43</v>
      </c>
      <c r="K30" s="20">
        <f>VLOOKUP(K15,'Total Result'!$A$3:$N$7,14,FALSE)</f>
        <v>1</v>
      </c>
      <c r="L30" s="21">
        <f>VLOOKUP(K16,'Total Result'!$A$3:$N$7,14,FALSE)</f>
        <v>1</v>
      </c>
    </row>
    <row r="31" spans="1:12" ht="14.25" hidden="1" outlineLevel="2" thickBot="1" x14ac:dyDescent="0.2">
      <c r="A31" s="11"/>
      <c r="B31" s="12"/>
      <c r="C31" s="13"/>
      <c r="D31" s="11"/>
      <c r="E31" s="12"/>
      <c r="F31" s="13"/>
      <c r="G31" s="11"/>
      <c r="H31" s="12"/>
      <c r="I31" s="13"/>
      <c r="J31" s="11"/>
      <c r="K31" s="12"/>
      <c r="L31" s="13"/>
    </row>
    <row r="32" spans="1:12" ht="14.25" hidden="1" outlineLevel="2" thickBot="1" x14ac:dyDescent="0.2">
      <c r="A32" s="11" t="s">
        <v>51</v>
      </c>
      <c r="B32" s="23">
        <f>(C21-B27)/(C21-B27+B18*1.5+28.5)</f>
        <v>0</v>
      </c>
      <c r="C32" s="13"/>
      <c r="D32" s="11" t="s">
        <v>51</v>
      </c>
      <c r="E32" s="23">
        <f>(F21-E27)/(F21-E27+E18*1.5+28.5)</f>
        <v>0</v>
      </c>
      <c r="F32" s="13"/>
      <c r="G32" s="11" t="s">
        <v>51</v>
      </c>
      <c r="H32" s="23">
        <f>(I21-H27)/(I21-H27+H18*1.5+28.5)</f>
        <v>0</v>
      </c>
      <c r="I32" s="13"/>
      <c r="J32" s="11" t="s">
        <v>51</v>
      </c>
      <c r="K32" s="23">
        <f>(L21-K27)/(L21-K27+K18*1.5+28.5)</f>
        <v>0</v>
      </c>
      <c r="L32" s="13"/>
    </row>
    <row r="33" spans="1:12" ht="14.25" hidden="1" outlineLevel="2" thickBot="1" x14ac:dyDescent="0.2">
      <c r="A33" s="11" t="s">
        <v>50</v>
      </c>
      <c r="B33" s="12">
        <f>VLOOKUP(战斗模拟1!B15,'Total Result'!$A$2:$N$7,13,TRUE)-VLOOKUP(战斗模拟1!B16,'Total Result'!$A$2:$N$7,14,TRUE)</f>
        <v>0</v>
      </c>
      <c r="C33" s="13"/>
      <c r="D33" s="11" t="s">
        <v>50</v>
      </c>
      <c r="E33" s="12">
        <f>VLOOKUP(战斗模拟1!E15,'Total Result'!$A$2:$N$7,13,TRUE)-VLOOKUP(战斗模拟1!E16,'Total Result'!$A$2:$N$7,14,TRUE)</f>
        <v>0</v>
      </c>
      <c r="F33" s="13"/>
      <c r="G33" s="11" t="s">
        <v>50</v>
      </c>
      <c r="H33" s="12">
        <f>VLOOKUP(战斗模拟1!H15,'Total Result'!$A$2:$N$7,13,TRUE)-VLOOKUP(战斗模拟1!H16,'Total Result'!$A$2:$N$7,14,TRUE)</f>
        <v>0</v>
      </c>
      <c r="I33" s="13"/>
      <c r="J33" s="11" t="s">
        <v>50</v>
      </c>
      <c r="K33" s="12">
        <f>VLOOKUP(战斗模拟1!K15,'Total Result'!$A$2:$N$7,13,TRUE)-VLOOKUP(战斗模拟1!K16,'Total Result'!$A$2:$N$7,14,TRUE)</f>
        <v>0</v>
      </c>
      <c r="L33" s="13"/>
    </row>
    <row r="34" spans="1:12" ht="14.25" hidden="1" outlineLevel="2" thickBot="1" x14ac:dyDescent="0.2">
      <c r="A34" s="11" t="s">
        <v>18</v>
      </c>
      <c r="B34" s="23">
        <f>IF(MOD(B33,3)=0,100%,IF(MOD(B33,3)=1,90%,110%))</f>
        <v>1</v>
      </c>
      <c r="C34" s="13"/>
      <c r="D34" s="11" t="s">
        <v>18</v>
      </c>
      <c r="E34" s="23">
        <f>IF(MOD(E33,3)=0,100%,IF(MOD(E33,3)=1,90%,110%))</f>
        <v>1</v>
      </c>
      <c r="F34" s="13"/>
      <c r="G34" s="11" t="s">
        <v>18</v>
      </c>
      <c r="H34" s="23">
        <f>IF(MOD(H33,3)=0,100%,IF(MOD(H33,3)=1,90%,110%))</f>
        <v>1</v>
      </c>
      <c r="I34" s="13"/>
      <c r="J34" s="11" t="s">
        <v>18</v>
      </c>
      <c r="K34" s="23">
        <f>IF(MOD(K33,3)=0,100%,IF(MOD(K33,3)=1,90%,110%))</f>
        <v>1</v>
      </c>
      <c r="L34" s="13"/>
    </row>
    <row r="35" spans="1:12" ht="14.25" hidden="1" outlineLevel="2" thickBot="1" x14ac:dyDescent="0.2">
      <c r="A35" s="11" t="s">
        <v>19</v>
      </c>
      <c r="B35" s="24">
        <f>B20*(1-B32)*B34</f>
        <v>30</v>
      </c>
      <c r="C35" s="13"/>
      <c r="D35" s="11" t="s">
        <v>19</v>
      </c>
      <c r="E35" s="24">
        <f>E20*(1-E32)*E34</f>
        <v>20</v>
      </c>
      <c r="F35" s="13"/>
      <c r="G35" s="11" t="s">
        <v>19</v>
      </c>
      <c r="H35" s="24">
        <f>H20*(1-H32)*H34</f>
        <v>20</v>
      </c>
      <c r="I35" s="13"/>
      <c r="J35" s="11" t="s">
        <v>19</v>
      </c>
      <c r="K35" s="24">
        <f>K20*(1-K32)*K34</f>
        <v>30</v>
      </c>
      <c r="L35" s="13"/>
    </row>
    <row r="36" spans="1:12" ht="14.25" hidden="1" outlineLevel="2" thickBot="1" x14ac:dyDescent="0.2">
      <c r="A36" s="11" t="s">
        <v>20</v>
      </c>
      <c r="B36" s="25">
        <f>IF((C24-B26)/(6.7*B18+126.7)+5%&gt;70%,70%,(C24-B26)/(6.7*B18+126.7)+5%)</f>
        <v>0.05</v>
      </c>
      <c r="C36" s="13"/>
      <c r="D36" s="11" t="s">
        <v>20</v>
      </c>
      <c r="E36" s="25">
        <f>IF((F24-E26)/(6.7*E18+126.7)+5%&gt;70%,70%,(F24-E26)/(6.7*E18+126.7)+5%)</f>
        <v>0.05</v>
      </c>
      <c r="F36" s="13"/>
      <c r="G36" s="11" t="s">
        <v>20</v>
      </c>
      <c r="H36" s="25">
        <f>IF((I24-H26)/(6.7*H18+126.7)+5%&gt;70%,70%,(I24-H26)/(6.7*H18+126.7)+5%)</f>
        <v>0.05</v>
      </c>
      <c r="I36" s="13"/>
      <c r="J36" s="11" t="s">
        <v>20</v>
      </c>
      <c r="K36" s="25">
        <f>IF((L24-K26)/(6.7*K18+126.7)+5%&gt;70%,70%,(L24-K26)/(6.7*K18+126.7)+5%)</f>
        <v>0.05</v>
      </c>
      <c r="L36" s="13"/>
    </row>
    <row r="37" spans="1:12" s="7" customFormat="1" ht="14.25" hidden="1" outlineLevel="2" thickBot="1" x14ac:dyDescent="0.2">
      <c r="A37" s="26" t="s">
        <v>21</v>
      </c>
      <c r="B37" s="27">
        <f ca="1">IF(RAND()&lt;B36,1,0)</f>
        <v>0</v>
      </c>
      <c r="C37" s="28"/>
      <c r="D37" s="26" t="s">
        <v>21</v>
      </c>
      <c r="E37" s="27">
        <f ca="1">IF(RAND()&lt;E36,1,0)</f>
        <v>0</v>
      </c>
      <c r="F37" s="28"/>
      <c r="G37" s="26" t="s">
        <v>21</v>
      </c>
      <c r="H37" s="27">
        <f ca="1">IF(RAND()&lt;H36,1,0)</f>
        <v>0</v>
      </c>
      <c r="I37" s="28"/>
      <c r="J37" s="26" t="s">
        <v>21</v>
      </c>
      <c r="K37" s="27">
        <f ca="1">IF(RAND()&lt;K36,1,0)</f>
        <v>0</v>
      </c>
      <c r="L37" s="28"/>
    </row>
    <row r="38" spans="1:12" ht="14.25" hidden="1" outlineLevel="2" thickBot="1" x14ac:dyDescent="0.2">
      <c r="A38" s="11" t="s">
        <v>5</v>
      </c>
      <c r="B38" s="23">
        <f>IF(C25/(8.3*B18+158.3)+33%&gt;67%,67%,C25/(8.3*B18+158.3)+33%)</f>
        <v>0.33</v>
      </c>
      <c r="C38" s="13"/>
      <c r="D38" s="11" t="s">
        <v>5</v>
      </c>
      <c r="E38" s="23">
        <f>IF(F25/(8.3*E18+158.3)+33%&gt;67%,67%,F25/(8.3*E18+158.3)+33%)</f>
        <v>0.33</v>
      </c>
      <c r="F38" s="13"/>
      <c r="G38" s="11" t="s">
        <v>5</v>
      </c>
      <c r="H38" s="23">
        <f>IF(I25/(8.3*H18+158.3)+33%&gt;67%,67%,I25/(8.3*H18+158.3)+33%)</f>
        <v>0.33</v>
      </c>
      <c r="I38" s="13"/>
      <c r="J38" s="11" t="s">
        <v>5</v>
      </c>
      <c r="K38" s="23">
        <f>IF(L25/(8.3*K18+158.3)+33%&gt;67%,67%,L25/(8.3*K18+158.3)+33%)</f>
        <v>0.33</v>
      </c>
      <c r="L38" s="13"/>
    </row>
    <row r="39" spans="1:12" ht="14.25" hidden="1" outlineLevel="2" thickBot="1" x14ac:dyDescent="0.2">
      <c r="A39" s="11" t="s">
        <v>22</v>
      </c>
      <c r="B39" s="29">
        <f>IF(B22/(4*C18+76)+5%&gt;70%,70%,B22/(4*C18+76)+5%)</f>
        <v>0.05</v>
      </c>
      <c r="C39" s="13"/>
      <c r="D39" s="11" t="s">
        <v>22</v>
      </c>
      <c r="E39" s="29">
        <f>IF(E22/(4*F18+76)+5%&gt;70%,70%,E22/(4*F18+76)+5%)</f>
        <v>0.05</v>
      </c>
      <c r="F39" s="13"/>
      <c r="G39" s="11" t="s">
        <v>22</v>
      </c>
      <c r="H39" s="29">
        <f>IF(H22/(4*I18+76)+5%&gt;70%,70%,H22/(4*I18+76)+5%)</f>
        <v>0.05</v>
      </c>
      <c r="I39" s="13"/>
      <c r="J39" s="11" t="s">
        <v>22</v>
      </c>
      <c r="K39" s="29">
        <f>IF(K22/(4*L18+76)+5%&gt;70%,70%,K22/(4*L18+76)+5%)</f>
        <v>0.05</v>
      </c>
      <c r="L39" s="13"/>
    </row>
    <row r="40" spans="1:12" s="7" customFormat="1" ht="14.25" hidden="1" outlineLevel="2" thickBot="1" x14ac:dyDescent="0.2">
      <c r="A40" s="26" t="s">
        <v>23</v>
      </c>
      <c r="B40" s="27">
        <f ca="1">IF(RAND()&lt;B39,1,0)</f>
        <v>0</v>
      </c>
      <c r="C40" s="28"/>
      <c r="D40" s="26" t="s">
        <v>23</v>
      </c>
      <c r="E40" s="27">
        <f ca="1">IF(RAND()&lt;E39,1,0)</f>
        <v>0</v>
      </c>
      <c r="F40" s="28"/>
      <c r="G40" s="26" t="s">
        <v>23</v>
      </c>
      <c r="H40" s="27">
        <f ca="1">IF(RAND()&lt;H39,1,0)</f>
        <v>0</v>
      </c>
      <c r="I40" s="28"/>
      <c r="J40" s="26" t="s">
        <v>23</v>
      </c>
      <c r="K40" s="27">
        <f ca="1">IF(RAND()&lt;K39,1,0)</f>
        <v>0</v>
      </c>
      <c r="L40" s="28"/>
    </row>
    <row r="41" spans="1:12" ht="14.25" hidden="1" outlineLevel="2" thickBot="1" x14ac:dyDescent="0.2">
      <c r="A41" s="11" t="s">
        <v>24</v>
      </c>
      <c r="B41" s="29">
        <f>IF((B23-C28)/(5*C18+95)+50%&gt;200%,200%,(B23-C28)/(5*C18+95)+50%)</f>
        <v>0.5</v>
      </c>
      <c r="C41" s="13"/>
      <c r="D41" s="11" t="s">
        <v>24</v>
      </c>
      <c r="E41" s="29">
        <f>IF((E23-F28)/(5*F18+95)+50%&gt;200%,200%,(E23-F28)/(5*F18+95)+50%)</f>
        <v>0.5</v>
      </c>
      <c r="F41" s="13"/>
      <c r="G41" s="11" t="s">
        <v>24</v>
      </c>
      <c r="H41" s="29">
        <f>IF((H23-I28)/(5*I18+95)+50%&gt;200%,200%,(H23-I28)/(5*I18+95)+50%)</f>
        <v>0.5</v>
      </c>
      <c r="I41" s="13"/>
      <c r="J41" s="11" t="s">
        <v>24</v>
      </c>
      <c r="K41" s="29">
        <f>IF((K23-L28)/(5*L18+95)+50%&gt;200%,200%,(K23-L28)/(5*L18+95)+50%)</f>
        <v>0.5</v>
      </c>
      <c r="L41" s="13"/>
    </row>
    <row r="42" spans="1:12" ht="14.25" hidden="1" outlineLevel="2" thickBot="1" x14ac:dyDescent="0.2">
      <c r="A42" s="11" t="s">
        <v>54</v>
      </c>
      <c r="B42" s="29">
        <f ca="1">RAND()*0.1+0.95</f>
        <v>1.0274019338527465</v>
      </c>
      <c r="C42" s="13"/>
      <c r="D42" s="11" t="s">
        <v>54</v>
      </c>
      <c r="E42" s="29">
        <f ca="1">RAND()*0.1+0.95</f>
        <v>0.96813858925622709</v>
      </c>
      <c r="F42" s="13"/>
      <c r="G42" s="11" t="s">
        <v>54</v>
      </c>
      <c r="H42" s="29">
        <f ca="1">RAND()*0.1+0.95</f>
        <v>1.0054134277841207</v>
      </c>
      <c r="I42" s="13"/>
      <c r="J42" s="11" t="s">
        <v>54</v>
      </c>
      <c r="K42" s="29">
        <f ca="1">RAND()*0.1+0.95</f>
        <v>0.96174220143927902</v>
      </c>
      <c r="L42" s="13"/>
    </row>
    <row r="43" spans="1:12" ht="14.25" hidden="1" outlineLevel="2" thickBot="1" x14ac:dyDescent="0.2">
      <c r="A43" s="11" t="s">
        <v>55</v>
      </c>
      <c r="B43" s="15">
        <f ca="1">ROUND(B35*(1+B40*B41)*(1-B37*B38)*B42*B12,0)</f>
        <v>31</v>
      </c>
      <c r="C43" s="13"/>
      <c r="D43" s="11" t="s">
        <v>55</v>
      </c>
      <c r="E43" s="15">
        <f ca="1">ROUND(E35*(1+E40*E41)*(1-E37*E38)*E42*E12,0)</f>
        <v>19</v>
      </c>
      <c r="F43" s="13"/>
      <c r="G43" s="11" t="s">
        <v>55</v>
      </c>
      <c r="H43" s="15">
        <f ca="1">ROUND(H35*(1+H40*H41)*(1-H37*H38)*H42*H12,0)</f>
        <v>20</v>
      </c>
      <c r="I43" s="13"/>
      <c r="J43" s="11" t="s">
        <v>55</v>
      </c>
      <c r="K43" s="15">
        <f ca="1">ROUND(K35*(1+K40*K41)*(1-K37*K38)*K42*K12,0)</f>
        <v>29</v>
      </c>
      <c r="L43" s="13"/>
    </row>
    <row r="44" spans="1:12" s="36" customFormat="1" ht="14.25" hidden="1" outlineLevel="2" thickBot="1" x14ac:dyDescent="0.2">
      <c r="A44" s="33"/>
      <c r="B44" s="34"/>
      <c r="C44" s="35"/>
      <c r="D44" s="33"/>
      <c r="E44" s="34"/>
      <c r="F44" s="35"/>
      <c r="G44" s="33"/>
      <c r="H44" s="34"/>
      <c r="I44" s="35"/>
      <c r="J44" s="33"/>
      <c r="K44" s="34"/>
      <c r="L44" s="35"/>
    </row>
    <row r="45" spans="1:12" ht="14.25" hidden="1" outlineLevel="2" thickBot="1" x14ac:dyDescent="0.2">
      <c r="A45" s="11" t="s">
        <v>56</v>
      </c>
      <c r="B45" s="12">
        <f ca="1">H43+K43</f>
        <v>49</v>
      </c>
      <c r="C45" s="13"/>
      <c r="D45" s="11" t="s">
        <v>57</v>
      </c>
      <c r="E45" s="12">
        <f>E12</f>
        <v>1</v>
      </c>
      <c r="F45" s="13"/>
      <c r="G45" s="11" t="s">
        <v>60</v>
      </c>
      <c r="H45" s="12">
        <f ca="1">B43+E43</f>
        <v>50</v>
      </c>
      <c r="I45" s="13"/>
      <c r="J45" s="11" t="s">
        <v>61</v>
      </c>
      <c r="K45" s="12">
        <f>H12</f>
        <v>1</v>
      </c>
      <c r="L45" s="13"/>
    </row>
    <row r="46" spans="1:12" outlineLevel="1" collapsed="1" x14ac:dyDescent="0.15">
      <c r="A46" s="8" t="s">
        <v>73</v>
      </c>
      <c r="B46" s="9">
        <f ca="1">B43</f>
        <v>31</v>
      </c>
      <c r="C46" s="10"/>
      <c r="D46" s="8" t="s">
        <v>74</v>
      </c>
      <c r="E46" s="9">
        <f ca="1">E43</f>
        <v>19</v>
      </c>
      <c r="F46" s="10"/>
      <c r="G46" s="8" t="s">
        <v>75</v>
      </c>
      <c r="H46" s="9">
        <f ca="1">H43</f>
        <v>20</v>
      </c>
      <c r="I46" s="10"/>
      <c r="J46" s="8" t="s">
        <v>76</v>
      </c>
      <c r="K46" s="9">
        <f ca="1">K43</f>
        <v>29</v>
      </c>
      <c r="L46" s="10"/>
    </row>
    <row r="47" spans="1:12" outlineLevel="1" x14ac:dyDescent="0.15">
      <c r="A47" s="11" t="s">
        <v>62</v>
      </c>
      <c r="B47" s="12">
        <f ca="1">MAX(B7-(1-E45)*B45,0)</f>
        <v>160</v>
      </c>
      <c r="C47" s="13"/>
      <c r="D47" s="11" t="s">
        <v>4</v>
      </c>
      <c r="E47" s="12">
        <f ca="1">MAX(0,E7-E45*B45)</f>
        <v>191</v>
      </c>
      <c r="F47" s="13"/>
      <c r="G47" s="11" t="s">
        <v>65</v>
      </c>
      <c r="H47" s="12">
        <f ca="1">MAX(0,H7-H45*K45)</f>
        <v>190</v>
      </c>
      <c r="I47" s="13"/>
      <c r="J47" s="11" t="s">
        <v>68</v>
      </c>
      <c r="K47" s="12">
        <f ca="1">MAX(K7-(1-K45)*H45,0)</f>
        <v>160</v>
      </c>
      <c r="L47" s="13"/>
    </row>
    <row r="48" spans="1:12" ht="14.25" outlineLevel="1" thickBot="1" x14ac:dyDescent="0.2">
      <c r="A48" s="30" t="s">
        <v>63</v>
      </c>
      <c r="B48" s="31">
        <f ca="1">B47/B19</f>
        <v>1</v>
      </c>
      <c r="C48" s="32"/>
      <c r="D48" s="30" t="s">
        <v>64</v>
      </c>
      <c r="E48" s="31">
        <f ca="1">E47/E19</f>
        <v>0.79583333333333328</v>
      </c>
      <c r="F48" s="32"/>
      <c r="G48" s="30" t="s">
        <v>66</v>
      </c>
      <c r="H48" s="31">
        <f ca="1">H47/H19</f>
        <v>0.79166666666666663</v>
      </c>
      <c r="I48" s="32"/>
      <c r="J48" s="30" t="s">
        <v>67</v>
      </c>
      <c r="K48" s="31">
        <f ca="1">K47/K19</f>
        <v>1</v>
      </c>
      <c r="L48" s="32"/>
    </row>
    <row r="50" spans="1:12" x14ac:dyDescent="0.15">
      <c r="A50" s="6" t="s">
        <v>7</v>
      </c>
      <c r="B50" s="37">
        <f>B10+1</f>
        <v>2</v>
      </c>
    </row>
    <row r="51" spans="1:12" ht="14.25" thickBot="1" x14ac:dyDescent="0.2"/>
    <row r="52" spans="1:12" ht="41.25" hidden="1" outlineLevel="2" thickBot="1" x14ac:dyDescent="0.2">
      <c r="A52" s="8" t="s">
        <v>58</v>
      </c>
      <c r="B52" s="9">
        <f ca="1">IF(B47&gt;0,1,0)</f>
        <v>1</v>
      </c>
      <c r="C52" s="10"/>
      <c r="D52" s="8" t="s">
        <v>11</v>
      </c>
      <c r="E52" s="9">
        <f ca="1">IF(E47&gt;0,1,0)</f>
        <v>1</v>
      </c>
      <c r="F52" s="10"/>
      <c r="G52" s="8" t="s">
        <v>71</v>
      </c>
      <c r="H52" s="9">
        <f ca="1">IF(H47&gt;0,1,0)</f>
        <v>1</v>
      </c>
      <c r="I52" s="10"/>
      <c r="J52" s="8" t="s">
        <v>72</v>
      </c>
      <c r="K52" s="9">
        <f ca="1">IF(K47&gt;0,1,0)</f>
        <v>1</v>
      </c>
      <c r="L52" s="10"/>
    </row>
    <row r="53" spans="1:12" ht="14.25" hidden="1" outlineLevel="2" thickBot="1" x14ac:dyDescent="0.2">
      <c r="A53" s="11"/>
      <c r="B53" s="12"/>
      <c r="C53" s="13"/>
      <c r="D53" s="11"/>
      <c r="E53" s="12"/>
      <c r="F53" s="13"/>
      <c r="G53" s="11"/>
      <c r="H53" s="12"/>
      <c r="I53" s="13"/>
      <c r="J53" s="11"/>
      <c r="K53" s="12"/>
      <c r="L53" s="13"/>
    </row>
    <row r="54" spans="1:12" ht="14.25" hidden="1" outlineLevel="2" thickBot="1" x14ac:dyDescent="0.2">
      <c r="A54" s="11" t="s">
        <v>59</v>
      </c>
      <c r="B54" s="12"/>
      <c r="C54" s="13"/>
      <c r="D54" s="11" t="s">
        <v>3</v>
      </c>
      <c r="E54" s="12"/>
      <c r="F54" s="13"/>
      <c r="G54" s="11" t="s">
        <v>69</v>
      </c>
      <c r="H54" s="12"/>
      <c r="I54" s="13"/>
      <c r="J54" s="11" t="s">
        <v>70</v>
      </c>
      <c r="K54" s="12"/>
      <c r="L54" s="13"/>
    </row>
    <row r="55" spans="1:12" ht="14.25" hidden="1" outlineLevel="2" thickBot="1" x14ac:dyDescent="0.2">
      <c r="A55" s="11" t="s">
        <v>25</v>
      </c>
      <c r="B55" s="14" t="s">
        <v>31</v>
      </c>
      <c r="C55" s="13"/>
      <c r="D55" s="11" t="s">
        <v>25</v>
      </c>
      <c r="E55" s="14" t="s">
        <v>14</v>
      </c>
      <c r="F55" s="13"/>
      <c r="G55" s="11" t="s">
        <v>25</v>
      </c>
      <c r="H55" s="14" t="s">
        <v>32</v>
      </c>
      <c r="I55" s="13"/>
      <c r="J55" s="11" t="s">
        <v>25</v>
      </c>
      <c r="K55" s="14" t="s">
        <v>33</v>
      </c>
      <c r="L55" s="13"/>
    </row>
    <row r="56" spans="1:12" ht="14.25" hidden="1" outlineLevel="2" thickBot="1" x14ac:dyDescent="0.2">
      <c r="A56" s="11" t="s">
        <v>26</v>
      </c>
      <c r="B56" s="15" t="str">
        <f ca="1">IF($H47&gt;0,"B1","B2")</f>
        <v>B1</v>
      </c>
      <c r="C56" s="13"/>
      <c r="D56" s="11" t="s">
        <v>26</v>
      </c>
      <c r="E56" s="15" t="str">
        <f ca="1">IF($H47&gt;0,"B1","B2")</f>
        <v>B1</v>
      </c>
      <c r="F56" s="13"/>
      <c r="G56" s="11" t="s">
        <v>26</v>
      </c>
      <c r="H56" s="15" t="str">
        <f ca="1">IF($E47&gt;0,"A1","A2")</f>
        <v>A1</v>
      </c>
      <c r="I56" s="13"/>
      <c r="J56" s="11" t="s">
        <v>26</v>
      </c>
      <c r="K56" s="15" t="str">
        <f ca="1">IF(E47&gt;0,"A1","A2")</f>
        <v>A1</v>
      </c>
      <c r="L56" s="13"/>
    </row>
    <row r="57" spans="1:12" ht="14.25" hidden="1" outlineLevel="2" thickBot="1" x14ac:dyDescent="0.2">
      <c r="A57" s="16" t="s">
        <v>52</v>
      </c>
      <c r="B57" s="17" t="s">
        <v>25</v>
      </c>
      <c r="C57" s="18" t="s">
        <v>53</v>
      </c>
      <c r="D57" s="16" t="s">
        <v>52</v>
      </c>
      <c r="E57" s="17" t="s">
        <v>25</v>
      </c>
      <c r="F57" s="18" t="s">
        <v>53</v>
      </c>
      <c r="G57" s="16" t="s">
        <v>52</v>
      </c>
      <c r="H57" s="17" t="s">
        <v>25</v>
      </c>
      <c r="I57" s="18" t="s">
        <v>53</v>
      </c>
      <c r="J57" s="16" t="s">
        <v>52</v>
      </c>
      <c r="K57" s="17" t="s">
        <v>25</v>
      </c>
      <c r="L57" s="18" t="s">
        <v>53</v>
      </c>
    </row>
    <row r="58" spans="1:12" ht="15.75" hidden="1" outlineLevel="2" thickBot="1" x14ac:dyDescent="0.2">
      <c r="A58" s="19" t="s">
        <v>41</v>
      </c>
      <c r="B58" s="20">
        <f>VLOOKUP(B55,'Total Result'!$A$3:$N$7,2,FALSE)</f>
        <v>1</v>
      </c>
      <c r="C58" s="21">
        <f ca="1">VLOOKUP(B56,'Total Result'!$A$3:$N$7,2,FALSE)</f>
        <v>1</v>
      </c>
      <c r="D58" s="19" t="s">
        <v>41</v>
      </c>
      <c r="E58" s="20">
        <f>VLOOKUP(E55,'Total Result'!$A$3:$N$7,2,FALSE)</f>
        <v>1</v>
      </c>
      <c r="F58" s="21">
        <f ca="1">VLOOKUP(E56,'Total Result'!$A$3:$N$7,2,FALSE)</f>
        <v>1</v>
      </c>
      <c r="G58" s="19" t="s">
        <v>41</v>
      </c>
      <c r="H58" s="20">
        <f>VLOOKUP(H55,'Total Result'!$A$3:$N$7,2,FALSE)</f>
        <v>1</v>
      </c>
      <c r="I58" s="21">
        <f ca="1">VLOOKUP(H56,'Total Result'!$A$3:$N$7,2,FALSE)</f>
        <v>1</v>
      </c>
      <c r="J58" s="19" t="s">
        <v>41</v>
      </c>
      <c r="K58" s="20">
        <f>VLOOKUP(K55,'Total Result'!$A$3:$N$7,2,FALSE)</f>
        <v>1</v>
      </c>
      <c r="L58" s="21">
        <f ca="1">VLOOKUP(K56,'Total Result'!$A$3:$N$7,2,FALSE)</f>
        <v>1</v>
      </c>
    </row>
    <row r="59" spans="1:12" ht="15.75" hidden="1" outlineLevel="2" thickBot="1" x14ac:dyDescent="0.2">
      <c r="A59" s="19" t="s">
        <v>34</v>
      </c>
      <c r="B59" s="20">
        <f>VLOOKUP(B55,'Total Result'!$A$3:$N$7,3,FALSE)</f>
        <v>160</v>
      </c>
      <c r="C59" s="21">
        <f ca="1">VLOOKUP(B56,'Total Result'!$A$3:$N$7,3,FALSE)</f>
        <v>240</v>
      </c>
      <c r="D59" s="19" t="s">
        <v>34</v>
      </c>
      <c r="E59" s="20">
        <f>VLOOKUP(E55,'Total Result'!$A$3:$N$7,3,FALSE)</f>
        <v>240</v>
      </c>
      <c r="F59" s="21">
        <f ca="1">VLOOKUP(E56,'Total Result'!$A$3:$N$7,3,FALSE)</f>
        <v>240</v>
      </c>
      <c r="G59" s="19" t="s">
        <v>34</v>
      </c>
      <c r="H59" s="20">
        <f>VLOOKUP(H55,'Total Result'!$A$3:$N$7,3,FALSE)</f>
        <v>240</v>
      </c>
      <c r="I59" s="21">
        <f ca="1">VLOOKUP(H56,'Total Result'!$A$3:$N$7,3,FALSE)</f>
        <v>240</v>
      </c>
      <c r="J59" s="19" t="s">
        <v>34</v>
      </c>
      <c r="K59" s="20">
        <f>VLOOKUP(K55,'Total Result'!$A$3:$N$7,3,FALSE)</f>
        <v>160</v>
      </c>
      <c r="L59" s="21">
        <f ca="1">VLOOKUP(K56,'Total Result'!$A$3:$N$7,3,FALSE)</f>
        <v>240</v>
      </c>
    </row>
    <row r="60" spans="1:12" ht="15.75" hidden="1" outlineLevel="2" thickBot="1" x14ac:dyDescent="0.2">
      <c r="A60" s="19" t="s">
        <v>2</v>
      </c>
      <c r="B60" s="20">
        <f>VLOOKUP(B55,'Total Result'!$A$3:$N$7,4,FALSE)</f>
        <v>30</v>
      </c>
      <c r="C60" s="21">
        <f ca="1">VLOOKUP(B56,'Total Result'!$A$3:$N$7,4,FALSE)</f>
        <v>20</v>
      </c>
      <c r="D60" s="19" t="s">
        <v>2</v>
      </c>
      <c r="E60" s="20">
        <f>VLOOKUP(E55,'Total Result'!$A$3:$N$7,4,FALSE)</f>
        <v>20</v>
      </c>
      <c r="F60" s="21">
        <f ca="1">VLOOKUP(E56,'Total Result'!$A$3:$N$7,4,FALSE)</f>
        <v>20</v>
      </c>
      <c r="G60" s="19" t="s">
        <v>2</v>
      </c>
      <c r="H60" s="20">
        <f>VLOOKUP(H55,'Total Result'!$A$3:$N$7,4,FALSE)</f>
        <v>20</v>
      </c>
      <c r="I60" s="21">
        <f ca="1">VLOOKUP(H56,'Total Result'!$A$3:$N$7,4,FALSE)</f>
        <v>20</v>
      </c>
      <c r="J60" s="19" t="s">
        <v>2</v>
      </c>
      <c r="K60" s="20">
        <f>VLOOKUP(K55,'Total Result'!$A$3:$N$7,4,FALSE)</f>
        <v>30</v>
      </c>
      <c r="L60" s="21">
        <f ca="1">VLOOKUP(K56,'Total Result'!$A$3:$N$7,4,FALSE)</f>
        <v>20</v>
      </c>
    </row>
    <row r="61" spans="1:12" ht="15.75" hidden="1" outlineLevel="2" thickBot="1" x14ac:dyDescent="0.2">
      <c r="A61" s="19" t="s">
        <v>35</v>
      </c>
      <c r="B61" s="20">
        <f>VLOOKUP(B55,'Total Result'!$A$3:$N$7,5,FALSE)</f>
        <v>0</v>
      </c>
      <c r="C61" s="21">
        <f ca="1">VLOOKUP(B56,'Total Result'!$A$3:$N$7,5,FALSE)</f>
        <v>0</v>
      </c>
      <c r="D61" s="19" t="s">
        <v>35</v>
      </c>
      <c r="E61" s="20">
        <f>VLOOKUP(E55,'Total Result'!$A$3:$N$7,5,FALSE)</f>
        <v>0</v>
      </c>
      <c r="F61" s="21">
        <f ca="1">VLOOKUP(E56,'Total Result'!$A$3:$N$7,5,FALSE)</f>
        <v>0</v>
      </c>
      <c r="G61" s="19" t="s">
        <v>35</v>
      </c>
      <c r="H61" s="20">
        <f>VLOOKUP(H55,'Total Result'!$A$3:$N$7,5,FALSE)</f>
        <v>0</v>
      </c>
      <c r="I61" s="21">
        <f ca="1">VLOOKUP(H56,'Total Result'!$A$3:$N$7,5,FALSE)</f>
        <v>0</v>
      </c>
      <c r="J61" s="19" t="s">
        <v>35</v>
      </c>
      <c r="K61" s="20">
        <f>VLOOKUP(K55,'Total Result'!$A$3:$N$7,5,FALSE)</f>
        <v>0</v>
      </c>
      <c r="L61" s="21">
        <f ca="1">VLOOKUP(K56,'Total Result'!$A$3:$N$7,5,FALSE)</f>
        <v>0</v>
      </c>
    </row>
    <row r="62" spans="1:12" ht="15.75" hidden="1" outlineLevel="2" thickBot="1" x14ac:dyDescent="0.2">
      <c r="A62" s="19" t="s">
        <v>15</v>
      </c>
      <c r="B62" s="20">
        <f>VLOOKUP(B55,'Total Result'!$A$3:$N$7,6,FALSE)</f>
        <v>0</v>
      </c>
      <c r="C62" s="21">
        <f ca="1">VLOOKUP(B56,'Total Result'!$A$3:$N$7,6,FALSE)</f>
        <v>0</v>
      </c>
      <c r="D62" s="19" t="s">
        <v>15</v>
      </c>
      <c r="E62" s="20">
        <f>VLOOKUP(E55,'Total Result'!$A$3:$N$7,6,FALSE)</f>
        <v>0</v>
      </c>
      <c r="F62" s="21">
        <f ca="1">VLOOKUP(E56,'Total Result'!$A$3:$N$7,6,FALSE)</f>
        <v>0</v>
      </c>
      <c r="G62" s="19" t="s">
        <v>15</v>
      </c>
      <c r="H62" s="20">
        <f>VLOOKUP(H55,'Total Result'!$A$3:$N$7,6,FALSE)</f>
        <v>0</v>
      </c>
      <c r="I62" s="21">
        <f ca="1">VLOOKUP(H56,'Total Result'!$A$3:$N$7,6,FALSE)</f>
        <v>0</v>
      </c>
      <c r="J62" s="19" t="s">
        <v>15</v>
      </c>
      <c r="K62" s="20">
        <f>VLOOKUP(K55,'Total Result'!$A$3:$N$7,6,FALSE)</f>
        <v>0</v>
      </c>
      <c r="L62" s="21">
        <f ca="1">VLOOKUP(K56,'Total Result'!$A$3:$N$7,6,FALSE)</f>
        <v>0</v>
      </c>
    </row>
    <row r="63" spans="1:12" ht="15.75" hidden="1" outlineLevel="2" thickBot="1" x14ac:dyDescent="0.2">
      <c r="A63" s="19" t="s">
        <v>36</v>
      </c>
      <c r="B63" s="20">
        <f>VLOOKUP(B55,'Total Result'!$A$3:$N$7,7,FALSE)</f>
        <v>0</v>
      </c>
      <c r="C63" s="21">
        <f ca="1">VLOOKUP(B56,'Total Result'!$A$3:$N$7,7,FALSE)</f>
        <v>0</v>
      </c>
      <c r="D63" s="19" t="s">
        <v>36</v>
      </c>
      <c r="E63" s="20">
        <f>VLOOKUP(E55,'Total Result'!$A$3:$N$7,7,FALSE)</f>
        <v>0</v>
      </c>
      <c r="F63" s="21">
        <f ca="1">VLOOKUP(E56,'Total Result'!$A$3:$N$7,7,FALSE)</f>
        <v>0</v>
      </c>
      <c r="G63" s="19" t="s">
        <v>36</v>
      </c>
      <c r="H63" s="20">
        <f>VLOOKUP(H55,'Total Result'!$A$3:$N$7,7,FALSE)</f>
        <v>0</v>
      </c>
      <c r="I63" s="21">
        <f ca="1">VLOOKUP(H56,'Total Result'!$A$3:$N$7,7,FALSE)</f>
        <v>0</v>
      </c>
      <c r="J63" s="19" t="s">
        <v>36</v>
      </c>
      <c r="K63" s="20">
        <f>VLOOKUP(K55,'Total Result'!$A$3:$N$7,7,FALSE)</f>
        <v>0</v>
      </c>
      <c r="L63" s="21">
        <f ca="1">VLOOKUP(K56,'Total Result'!$A$3:$N$7,7,FALSE)</f>
        <v>0</v>
      </c>
    </row>
    <row r="64" spans="1:12" ht="15.75" hidden="1" outlineLevel="2" thickBot="1" x14ac:dyDescent="0.2">
      <c r="A64" s="19" t="s">
        <v>16</v>
      </c>
      <c r="B64" s="20">
        <f>VLOOKUP(B55,'Total Result'!$A$3:$N$7,8,FALSE)</f>
        <v>0</v>
      </c>
      <c r="C64" s="21">
        <f ca="1">VLOOKUP(B56,'Total Result'!$A$3:$N$7,8,FALSE)</f>
        <v>0</v>
      </c>
      <c r="D64" s="19" t="s">
        <v>16</v>
      </c>
      <c r="E64" s="20">
        <f>VLOOKUP(E55,'Total Result'!$A$3:$N$7,8,FALSE)</f>
        <v>0</v>
      </c>
      <c r="F64" s="21">
        <f ca="1">VLOOKUP(E56,'Total Result'!$A$3:$N$7,8,FALSE)</f>
        <v>0</v>
      </c>
      <c r="G64" s="19" t="s">
        <v>16</v>
      </c>
      <c r="H64" s="20">
        <f>VLOOKUP(H55,'Total Result'!$A$3:$N$7,8,FALSE)</f>
        <v>0</v>
      </c>
      <c r="I64" s="21">
        <f ca="1">VLOOKUP(H56,'Total Result'!$A$3:$N$7,8,FALSE)</f>
        <v>0</v>
      </c>
      <c r="J64" s="19" t="s">
        <v>16</v>
      </c>
      <c r="K64" s="20">
        <f>VLOOKUP(K55,'Total Result'!$A$3:$N$7,8,FALSE)</f>
        <v>0</v>
      </c>
      <c r="L64" s="21">
        <f ca="1">VLOOKUP(K56,'Total Result'!$A$3:$N$7,8,FALSE)</f>
        <v>0</v>
      </c>
    </row>
    <row r="65" spans="1:12" ht="15.75" hidden="1" outlineLevel="2" thickBot="1" x14ac:dyDescent="0.2">
      <c r="A65" s="19" t="s">
        <v>17</v>
      </c>
      <c r="B65" s="20">
        <f>VLOOKUP(B55,'Total Result'!$A$3:$N$7,9,FALSE)</f>
        <v>0</v>
      </c>
      <c r="C65" s="21">
        <f ca="1">VLOOKUP(B56,'Total Result'!$A$3:$N$7,9,FALSE)</f>
        <v>0</v>
      </c>
      <c r="D65" s="19" t="s">
        <v>17</v>
      </c>
      <c r="E65" s="20">
        <f>VLOOKUP(E55,'Total Result'!$A$3:$N$7,9,FALSE)</f>
        <v>0</v>
      </c>
      <c r="F65" s="21">
        <f ca="1">VLOOKUP(E56,'Total Result'!$A$3:$N$7,9,FALSE)</f>
        <v>0</v>
      </c>
      <c r="G65" s="19" t="s">
        <v>17</v>
      </c>
      <c r="H65" s="20">
        <f>VLOOKUP(H55,'Total Result'!$A$3:$N$7,9,FALSE)</f>
        <v>0</v>
      </c>
      <c r="I65" s="21">
        <f ca="1">VLOOKUP(H56,'Total Result'!$A$3:$N$7,9,FALSE)</f>
        <v>0</v>
      </c>
      <c r="J65" s="19" t="s">
        <v>17</v>
      </c>
      <c r="K65" s="20">
        <f>VLOOKUP(K55,'Total Result'!$A$3:$N$7,9,FALSE)</f>
        <v>0</v>
      </c>
      <c r="L65" s="21">
        <f ca="1">VLOOKUP(K56,'Total Result'!$A$3:$N$7,9,FALSE)</f>
        <v>0</v>
      </c>
    </row>
    <row r="66" spans="1:12" ht="15.75" hidden="1" outlineLevel="2" thickBot="1" x14ac:dyDescent="0.2">
      <c r="A66" s="19" t="s">
        <v>37</v>
      </c>
      <c r="B66" s="20">
        <f>VLOOKUP(B55,'Total Result'!$A$3:$N$7,10,FALSE)</f>
        <v>0</v>
      </c>
      <c r="C66" s="21">
        <f ca="1">VLOOKUP(B56,'Total Result'!$A$3:$N$7,10,FALSE)</f>
        <v>0</v>
      </c>
      <c r="D66" s="19" t="s">
        <v>37</v>
      </c>
      <c r="E66" s="20">
        <f>VLOOKUP(E55,'Total Result'!$A$3:$N$7,10,FALSE)</f>
        <v>0</v>
      </c>
      <c r="F66" s="21">
        <f ca="1">VLOOKUP(E56,'Total Result'!$A$3:$N$7,10,FALSE)</f>
        <v>0</v>
      </c>
      <c r="G66" s="19" t="s">
        <v>37</v>
      </c>
      <c r="H66" s="20">
        <f>VLOOKUP(H55,'Total Result'!$A$3:$N$7,10,FALSE)</f>
        <v>0</v>
      </c>
      <c r="I66" s="21">
        <f ca="1">VLOOKUP(H56,'Total Result'!$A$3:$N$7,10,FALSE)</f>
        <v>0</v>
      </c>
      <c r="J66" s="19" t="s">
        <v>37</v>
      </c>
      <c r="K66" s="20">
        <f>VLOOKUP(K55,'Total Result'!$A$3:$N$7,10,FALSE)</f>
        <v>0</v>
      </c>
      <c r="L66" s="21">
        <f ca="1">VLOOKUP(K56,'Total Result'!$A$3:$N$7,10,FALSE)</f>
        <v>0</v>
      </c>
    </row>
    <row r="67" spans="1:12" ht="15.75" hidden="1" outlineLevel="2" thickBot="1" x14ac:dyDescent="0.2">
      <c r="A67" s="19" t="s">
        <v>38</v>
      </c>
      <c r="B67" s="20">
        <f>VLOOKUP(B55,'Total Result'!$A$3:$N$7,11,FALSE)</f>
        <v>0</v>
      </c>
      <c r="C67" s="21">
        <f ca="1">VLOOKUP(B56,'Total Result'!$A$3:$N$7,11,FALSE)</f>
        <v>0</v>
      </c>
      <c r="D67" s="19" t="s">
        <v>38</v>
      </c>
      <c r="E67" s="20">
        <f>VLOOKUP(E55,'Total Result'!$A$3:$N$7,11,FALSE)</f>
        <v>0</v>
      </c>
      <c r="F67" s="21">
        <f ca="1">VLOOKUP(E56,'Total Result'!$A$3:$N$7,11,FALSE)</f>
        <v>0</v>
      </c>
      <c r="G67" s="19" t="s">
        <v>38</v>
      </c>
      <c r="H67" s="20">
        <f>VLOOKUP(H55,'Total Result'!$A$3:$N$7,11,FALSE)</f>
        <v>0</v>
      </c>
      <c r="I67" s="21">
        <f ca="1">VLOOKUP(H56,'Total Result'!$A$3:$N$7,11,FALSE)</f>
        <v>0</v>
      </c>
      <c r="J67" s="19" t="s">
        <v>38</v>
      </c>
      <c r="K67" s="20">
        <f>VLOOKUP(K55,'Total Result'!$A$3:$N$7,11,FALSE)</f>
        <v>0</v>
      </c>
      <c r="L67" s="21">
        <f ca="1">VLOOKUP(K56,'Total Result'!$A$3:$N$7,11,FALSE)</f>
        <v>0</v>
      </c>
    </row>
    <row r="68" spans="1:12" ht="15.75" hidden="1" outlineLevel="2" thickBot="1" x14ac:dyDescent="0.2">
      <c r="A68" s="19" t="s">
        <v>39</v>
      </c>
      <c r="B68" s="20">
        <f>VLOOKUP(B55,'Total Result'!$A$3:$N$7,12,FALSE)</f>
        <v>0</v>
      </c>
      <c r="C68" s="21">
        <f ca="1">VLOOKUP(B56,'Total Result'!$A$3:$N$7,12,FALSE)</f>
        <v>0</v>
      </c>
      <c r="D68" s="19" t="s">
        <v>39</v>
      </c>
      <c r="E68" s="20">
        <f>VLOOKUP(E55,'Total Result'!$A$3:$N$7,12,FALSE)</f>
        <v>0</v>
      </c>
      <c r="F68" s="21">
        <f ca="1">VLOOKUP(E56,'Total Result'!$A$3:$N$7,12,FALSE)</f>
        <v>0</v>
      </c>
      <c r="G68" s="19" t="s">
        <v>39</v>
      </c>
      <c r="H68" s="20">
        <f>VLOOKUP(H55,'Total Result'!$A$3:$N$7,12,FALSE)</f>
        <v>0</v>
      </c>
      <c r="I68" s="21">
        <f ca="1">VLOOKUP(H56,'Total Result'!$A$3:$N$7,12,FALSE)</f>
        <v>0</v>
      </c>
      <c r="J68" s="19" t="s">
        <v>39</v>
      </c>
      <c r="K68" s="20">
        <f>VLOOKUP(K55,'Total Result'!$A$3:$N$7,12,FALSE)</f>
        <v>0</v>
      </c>
      <c r="L68" s="21">
        <f ca="1">VLOOKUP(K56,'Total Result'!$A$3:$N$7,12,FALSE)</f>
        <v>0</v>
      </c>
    </row>
    <row r="69" spans="1:12" ht="27.75" hidden="1" outlineLevel="2" thickBot="1" x14ac:dyDescent="0.2">
      <c r="A69" s="22" t="s">
        <v>42</v>
      </c>
      <c r="B69" s="20">
        <f>VLOOKUP(B55,'Total Result'!$A$3:$N$7,13,FALSE)</f>
        <v>1</v>
      </c>
      <c r="C69" s="21">
        <f ca="1">VLOOKUP(B56,'Total Result'!$A$3:$N$7,13,FALSE)</f>
        <v>1</v>
      </c>
      <c r="D69" s="22" t="s">
        <v>42</v>
      </c>
      <c r="E69" s="20">
        <f>VLOOKUP(E55,'Total Result'!$A$3:$N$7,13,FALSE)</f>
        <v>1</v>
      </c>
      <c r="F69" s="21">
        <f ca="1">VLOOKUP(E56,'Total Result'!$A$3:$N$7,13,FALSE)</f>
        <v>1</v>
      </c>
      <c r="G69" s="22" t="s">
        <v>42</v>
      </c>
      <c r="H69" s="20">
        <f>VLOOKUP(H55,'Total Result'!$A$3:$N$7,13,FALSE)</f>
        <v>1</v>
      </c>
      <c r="I69" s="21">
        <f ca="1">VLOOKUP(H56,'Total Result'!$A$3:$N$7,13,FALSE)</f>
        <v>1</v>
      </c>
      <c r="J69" s="22" t="s">
        <v>42</v>
      </c>
      <c r="K69" s="20">
        <f>VLOOKUP(K55,'Total Result'!$A$3:$N$7,13,FALSE)</f>
        <v>1</v>
      </c>
      <c r="L69" s="21">
        <f ca="1">VLOOKUP(K56,'Total Result'!$A$3:$N$7,13,FALSE)</f>
        <v>1</v>
      </c>
    </row>
    <row r="70" spans="1:12" ht="27.75" hidden="1" outlineLevel="2" thickBot="1" x14ac:dyDescent="0.2">
      <c r="A70" s="22" t="s">
        <v>43</v>
      </c>
      <c r="B70" s="20">
        <f>VLOOKUP(B55,'Total Result'!$A$3:$N$7,14,FALSE)</f>
        <v>1</v>
      </c>
      <c r="C70" s="21">
        <f ca="1">VLOOKUP(B56,'Total Result'!$A$3:$N$7,14,FALSE)</f>
        <v>1</v>
      </c>
      <c r="D70" s="22" t="s">
        <v>43</v>
      </c>
      <c r="E70" s="20">
        <f>VLOOKUP(E55,'Total Result'!$A$3:$N$7,14,FALSE)</f>
        <v>1</v>
      </c>
      <c r="F70" s="21">
        <f ca="1">VLOOKUP(E56,'Total Result'!$A$3:$N$7,14,FALSE)</f>
        <v>1</v>
      </c>
      <c r="G70" s="22" t="s">
        <v>43</v>
      </c>
      <c r="H70" s="20">
        <f>VLOOKUP(H55,'Total Result'!$A$3:$N$7,14,FALSE)</f>
        <v>1</v>
      </c>
      <c r="I70" s="21">
        <f ca="1">VLOOKUP(H56,'Total Result'!$A$3:$N$7,14,FALSE)</f>
        <v>1</v>
      </c>
      <c r="J70" s="22" t="s">
        <v>43</v>
      </c>
      <c r="K70" s="20">
        <f>VLOOKUP(K55,'Total Result'!$A$3:$N$7,14,FALSE)</f>
        <v>1</v>
      </c>
      <c r="L70" s="21">
        <f ca="1">VLOOKUP(K56,'Total Result'!$A$3:$N$7,14,FALSE)</f>
        <v>1</v>
      </c>
    </row>
    <row r="71" spans="1:12" ht="14.25" hidden="1" outlineLevel="2" thickBot="1" x14ac:dyDescent="0.2">
      <c r="A71" s="11"/>
      <c r="B71" s="12"/>
      <c r="C71" s="13"/>
      <c r="D71" s="11"/>
      <c r="E71" s="12"/>
      <c r="F71" s="13"/>
      <c r="G71" s="11"/>
      <c r="H71" s="12"/>
      <c r="I71" s="13"/>
      <c r="J71" s="11"/>
      <c r="K71" s="12"/>
      <c r="L71" s="13"/>
    </row>
    <row r="72" spans="1:12" ht="14.25" hidden="1" outlineLevel="2" thickBot="1" x14ac:dyDescent="0.2">
      <c r="A72" s="11" t="s">
        <v>51</v>
      </c>
      <c r="B72" s="23">
        <f ca="1">(C61-B67)/(C61-B67+B58*1.5+28.5)</f>
        <v>0</v>
      </c>
      <c r="C72" s="13"/>
      <c r="D72" s="11" t="s">
        <v>51</v>
      </c>
      <c r="E72" s="23">
        <f ca="1">(F61-E67)/(F61-E67+E58*1.5+28.5)</f>
        <v>0</v>
      </c>
      <c r="F72" s="13"/>
      <c r="G72" s="11" t="s">
        <v>51</v>
      </c>
      <c r="H72" s="23">
        <f ca="1">(I61-H67)/(I61-H67+H58*1.5+28.5)</f>
        <v>0</v>
      </c>
      <c r="I72" s="13"/>
      <c r="J72" s="11" t="s">
        <v>51</v>
      </c>
      <c r="K72" s="23">
        <f ca="1">(L61-K67)/(L61-K67+K58*1.5+28.5)</f>
        <v>0</v>
      </c>
      <c r="L72" s="13"/>
    </row>
    <row r="73" spans="1:12" ht="14.25" hidden="1" outlineLevel="2" thickBot="1" x14ac:dyDescent="0.2">
      <c r="A73" s="11" t="s">
        <v>50</v>
      </c>
      <c r="B73" s="12">
        <f ca="1">VLOOKUP(战斗模拟1!B55,'Total Result'!$A$2:$N$7,13,TRUE)-VLOOKUP(战斗模拟1!B56,'Total Result'!$A$2:$N$7,14,TRUE)</f>
        <v>0</v>
      </c>
      <c r="C73" s="13"/>
      <c r="D73" s="11" t="s">
        <v>50</v>
      </c>
      <c r="E73" s="12">
        <f ca="1">VLOOKUP(战斗模拟1!E55,'Total Result'!$A$2:$N$7,13,TRUE)-VLOOKUP(战斗模拟1!E56,'Total Result'!$A$2:$N$7,14,TRUE)</f>
        <v>0</v>
      </c>
      <c r="F73" s="13"/>
      <c r="G73" s="11" t="s">
        <v>50</v>
      </c>
      <c r="H73" s="12">
        <f ca="1">VLOOKUP(战斗模拟1!H55,'Total Result'!$A$2:$N$7,13,TRUE)-VLOOKUP(战斗模拟1!H56,'Total Result'!$A$2:$N$7,14,TRUE)</f>
        <v>0</v>
      </c>
      <c r="I73" s="13"/>
      <c r="J73" s="11" t="s">
        <v>50</v>
      </c>
      <c r="K73" s="12">
        <f ca="1">VLOOKUP(战斗模拟1!K55,'Total Result'!$A$2:$N$7,13,TRUE)-VLOOKUP(战斗模拟1!K56,'Total Result'!$A$2:$N$7,14,TRUE)</f>
        <v>0</v>
      </c>
      <c r="L73" s="13"/>
    </row>
    <row r="74" spans="1:12" ht="14.25" hidden="1" outlineLevel="2" thickBot="1" x14ac:dyDescent="0.2">
      <c r="A74" s="11" t="s">
        <v>18</v>
      </c>
      <c r="B74" s="23">
        <f ca="1">IF(MOD(B73,3)=0,100%,IF(MOD(B73,3)=1,90%,110%))</f>
        <v>1</v>
      </c>
      <c r="C74" s="13"/>
      <c r="D74" s="11" t="s">
        <v>18</v>
      </c>
      <c r="E74" s="23">
        <f ca="1">IF(MOD(E73,3)=0,100%,IF(MOD(E73,3)=1,90%,110%))</f>
        <v>1</v>
      </c>
      <c r="F74" s="13"/>
      <c r="G74" s="11" t="s">
        <v>18</v>
      </c>
      <c r="H74" s="23">
        <f ca="1">IF(MOD(H73,3)=0,100%,IF(MOD(H73,3)=1,90%,110%))</f>
        <v>1</v>
      </c>
      <c r="I74" s="13"/>
      <c r="J74" s="11" t="s">
        <v>18</v>
      </c>
      <c r="K74" s="23">
        <f ca="1">IF(MOD(K73,3)=0,100%,IF(MOD(K73,3)=1,90%,110%))</f>
        <v>1</v>
      </c>
      <c r="L74" s="13"/>
    </row>
    <row r="75" spans="1:12" ht="14.25" hidden="1" outlineLevel="2" thickBot="1" x14ac:dyDescent="0.2">
      <c r="A75" s="11" t="s">
        <v>19</v>
      </c>
      <c r="B75" s="24">
        <f ca="1">B60*(1-B72)*B74</f>
        <v>30</v>
      </c>
      <c r="C75" s="13"/>
      <c r="D75" s="11" t="s">
        <v>19</v>
      </c>
      <c r="E75" s="24">
        <f ca="1">E60*(1-E72)*E74</f>
        <v>20</v>
      </c>
      <c r="F75" s="13"/>
      <c r="G75" s="11" t="s">
        <v>19</v>
      </c>
      <c r="H75" s="24">
        <f ca="1">H60*(1-H72)*H74</f>
        <v>20</v>
      </c>
      <c r="I75" s="13"/>
      <c r="J75" s="11" t="s">
        <v>19</v>
      </c>
      <c r="K75" s="24">
        <f ca="1">K60*(1-K72)*K74</f>
        <v>30</v>
      </c>
      <c r="L75" s="13"/>
    </row>
    <row r="76" spans="1:12" ht="14.25" hidden="1" outlineLevel="2" thickBot="1" x14ac:dyDescent="0.2">
      <c r="A76" s="11" t="s">
        <v>20</v>
      </c>
      <c r="B76" s="25">
        <f ca="1">IF((C64-B66)/(6.7*B58+126.7)+5%&gt;70%,70%,(C64-B66)/(6.7*B58+126.7)+5%)</f>
        <v>0.05</v>
      </c>
      <c r="C76" s="13"/>
      <c r="D76" s="11" t="s">
        <v>20</v>
      </c>
      <c r="E76" s="25">
        <f ca="1">IF((F64-E66)/(6.7*E58+126.7)+5%&gt;70%,70%,(F64-E66)/(6.7*E58+126.7)+5%)</f>
        <v>0.05</v>
      </c>
      <c r="F76" s="13"/>
      <c r="G76" s="11" t="s">
        <v>20</v>
      </c>
      <c r="H76" s="25">
        <f ca="1">IF((I64-H66)/(6.7*H58+126.7)+5%&gt;70%,70%,(I64-H66)/(6.7*H58+126.7)+5%)</f>
        <v>0.05</v>
      </c>
      <c r="I76" s="13"/>
      <c r="J76" s="11" t="s">
        <v>20</v>
      </c>
      <c r="K76" s="25">
        <f ca="1">IF((L64-K66)/(6.7*K58+126.7)+5%&gt;70%,70%,(L64-K66)/(6.7*K58+126.7)+5%)</f>
        <v>0.05</v>
      </c>
      <c r="L76" s="13"/>
    </row>
    <row r="77" spans="1:12" s="7" customFormat="1" ht="14.25" hidden="1" outlineLevel="2" thickBot="1" x14ac:dyDescent="0.2">
      <c r="A77" s="26" t="s">
        <v>21</v>
      </c>
      <c r="B77" s="27">
        <f ca="1">IF(RAND()&lt;B76,1,0)</f>
        <v>0</v>
      </c>
      <c r="C77" s="28"/>
      <c r="D77" s="26" t="s">
        <v>21</v>
      </c>
      <c r="E77" s="27">
        <f ca="1">IF(RAND()&lt;E76,1,0)</f>
        <v>0</v>
      </c>
      <c r="F77" s="28"/>
      <c r="G77" s="26" t="s">
        <v>21</v>
      </c>
      <c r="H77" s="27">
        <f ca="1">IF(RAND()&lt;H76,1,0)</f>
        <v>0</v>
      </c>
      <c r="I77" s="28"/>
      <c r="J77" s="26" t="s">
        <v>21</v>
      </c>
      <c r="K77" s="27">
        <f ca="1">IF(RAND()&lt;K76,1,0)</f>
        <v>0</v>
      </c>
      <c r="L77" s="28"/>
    </row>
    <row r="78" spans="1:12" ht="14.25" hidden="1" outlineLevel="2" thickBot="1" x14ac:dyDescent="0.2">
      <c r="A78" s="11" t="s">
        <v>5</v>
      </c>
      <c r="B78" s="23">
        <f ca="1">IF(C65/(8.3*B58+158.3)+33%&gt;67%,67%,C65/(8.3*B58+158.3)+33%)</f>
        <v>0.33</v>
      </c>
      <c r="C78" s="13"/>
      <c r="D78" s="11" t="s">
        <v>5</v>
      </c>
      <c r="E78" s="23">
        <f ca="1">IF(F65/(8.3*E58+158.3)+33%&gt;67%,67%,F65/(8.3*E58+158.3)+33%)</f>
        <v>0.33</v>
      </c>
      <c r="F78" s="13"/>
      <c r="G78" s="11" t="s">
        <v>5</v>
      </c>
      <c r="H78" s="23">
        <f ca="1">IF(I65/(8.3*H58+158.3)+33%&gt;67%,67%,I65/(8.3*H58+158.3)+33%)</f>
        <v>0.33</v>
      </c>
      <c r="I78" s="13"/>
      <c r="J78" s="11" t="s">
        <v>5</v>
      </c>
      <c r="K78" s="23">
        <f ca="1">IF(L65/(8.3*K58+158.3)+33%&gt;67%,67%,L65/(8.3*K58+158.3)+33%)</f>
        <v>0.33</v>
      </c>
      <c r="L78" s="13"/>
    </row>
    <row r="79" spans="1:12" ht="14.25" hidden="1" outlineLevel="2" thickBot="1" x14ac:dyDescent="0.2">
      <c r="A79" s="11" t="s">
        <v>22</v>
      </c>
      <c r="B79" s="29">
        <f ca="1">IF(B62/(4*C58+76)+5%&gt;70%,70%,B62/(4*C58+76)+5%)</f>
        <v>0.05</v>
      </c>
      <c r="C79" s="13"/>
      <c r="D79" s="11" t="s">
        <v>22</v>
      </c>
      <c r="E79" s="29">
        <f ca="1">IF(E62/(4*F58+76)+5%&gt;70%,70%,E62/(4*F58+76)+5%)</f>
        <v>0.05</v>
      </c>
      <c r="F79" s="13"/>
      <c r="G79" s="11" t="s">
        <v>22</v>
      </c>
      <c r="H79" s="29">
        <f ca="1">IF(H62/(4*I58+76)+5%&gt;70%,70%,H62/(4*I58+76)+5%)</f>
        <v>0.05</v>
      </c>
      <c r="I79" s="13"/>
      <c r="J79" s="11" t="s">
        <v>22</v>
      </c>
      <c r="K79" s="29">
        <f ca="1">IF(K62/(4*L58+76)+5%&gt;70%,70%,K62/(4*L58+76)+5%)</f>
        <v>0.05</v>
      </c>
      <c r="L79" s="13"/>
    </row>
    <row r="80" spans="1:12" s="7" customFormat="1" ht="14.25" hidden="1" outlineLevel="2" thickBot="1" x14ac:dyDescent="0.2">
      <c r="A80" s="26" t="s">
        <v>23</v>
      </c>
      <c r="B80" s="27">
        <f ca="1">IF(RAND()&lt;B79,1,0)</f>
        <v>0</v>
      </c>
      <c r="C80" s="28"/>
      <c r="D80" s="26" t="s">
        <v>23</v>
      </c>
      <c r="E80" s="27">
        <f ca="1">IF(RAND()&lt;E79,1,0)</f>
        <v>0</v>
      </c>
      <c r="F80" s="28"/>
      <c r="G80" s="26" t="s">
        <v>23</v>
      </c>
      <c r="H80" s="27">
        <f ca="1">IF(RAND()&lt;H79,1,0)</f>
        <v>0</v>
      </c>
      <c r="I80" s="28"/>
      <c r="J80" s="26" t="s">
        <v>23</v>
      </c>
      <c r="K80" s="27">
        <f ca="1">IF(RAND()&lt;K79,1,0)</f>
        <v>0</v>
      </c>
      <c r="L80" s="28"/>
    </row>
    <row r="81" spans="1:12" ht="14.25" hidden="1" outlineLevel="2" thickBot="1" x14ac:dyDescent="0.2">
      <c r="A81" s="11" t="s">
        <v>24</v>
      </c>
      <c r="B81" s="29">
        <f ca="1">IF((B63-C68)/(5*C58+95)+50%&gt;200%,200%,(B63-C68)/(5*C58+95)+50%)</f>
        <v>0.5</v>
      </c>
      <c r="C81" s="13"/>
      <c r="D81" s="11" t="s">
        <v>24</v>
      </c>
      <c r="E81" s="29">
        <f ca="1">IF((E63-F68)/(5*F58+95)+50%&gt;200%,200%,(E63-F68)/(5*F58+95)+50%)</f>
        <v>0.5</v>
      </c>
      <c r="F81" s="13"/>
      <c r="G81" s="11" t="s">
        <v>24</v>
      </c>
      <c r="H81" s="29">
        <f ca="1">IF((H63-I68)/(5*I58+95)+50%&gt;200%,200%,(H63-I68)/(5*I58+95)+50%)</f>
        <v>0.5</v>
      </c>
      <c r="I81" s="13"/>
      <c r="J81" s="11" t="s">
        <v>24</v>
      </c>
      <c r="K81" s="29">
        <f ca="1">IF((K63-L68)/(5*L58+95)+50%&gt;200%,200%,(K63-L68)/(5*L58+95)+50%)</f>
        <v>0.5</v>
      </c>
      <c r="L81" s="13"/>
    </row>
    <row r="82" spans="1:12" ht="14.25" hidden="1" outlineLevel="2" thickBot="1" x14ac:dyDescent="0.2">
      <c r="A82" s="11" t="s">
        <v>54</v>
      </c>
      <c r="B82" s="29">
        <f ca="1">RAND()*0.1+0.95</f>
        <v>1.0422815572868591</v>
      </c>
      <c r="C82" s="13"/>
      <c r="D82" s="11" t="s">
        <v>54</v>
      </c>
      <c r="E82" s="29">
        <f ca="1">RAND()*0.1+0.95</f>
        <v>1.0074001278442917</v>
      </c>
      <c r="F82" s="13"/>
      <c r="G82" s="11" t="s">
        <v>54</v>
      </c>
      <c r="H82" s="29">
        <f ca="1">RAND()*0.1+0.95</f>
        <v>1.0311721833845002</v>
      </c>
      <c r="I82" s="13"/>
      <c r="J82" s="11" t="s">
        <v>54</v>
      </c>
      <c r="K82" s="29">
        <f ca="1">RAND()*0.1+0.95</f>
        <v>0.98538829361572444</v>
      </c>
      <c r="L82" s="13"/>
    </row>
    <row r="83" spans="1:12" ht="14.25" hidden="1" outlineLevel="2" thickBot="1" x14ac:dyDescent="0.2">
      <c r="A83" s="11" t="s">
        <v>55</v>
      </c>
      <c r="B83" s="15">
        <f ca="1">ROUND(B75*(1+B80*B81)*(1-B77*B78)*B82*B52,0)</f>
        <v>31</v>
      </c>
      <c r="C83" s="13"/>
      <c r="D83" s="11" t="s">
        <v>55</v>
      </c>
      <c r="E83" s="15">
        <f ca="1">ROUND(E75*(1+E80*E81)*(1-E77*E78)*E82*E52,0)</f>
        <v>20</v>
      </c>
      <c r="F83" s="13"/>
      <c r="G83" s="11" t="s">
        <v>55</v>
      </c>
      <c r="H83" s="15">
        <f ca="1">ROUND(H75*(1+H80*H81)*(1-H77*H78)*H82*H52,0)</f>
        <v>21</v>
      </c>
      <c r="I83" s="13"/>
      <c r="J83" s="11" t="s">
        <v>55</v>
      </c>
      <c r="K83" s="15">
        <f ca="1">ROUND(K75*(1+K80*K81)*(1-K77*K78)*K82*K52,0)</f>
        <v>30</v>
      </c>
      <c r="L83" s="13"/>
    </row>
    <row r="84" spans="1:12" s="36" customFormat="1" ht="14.25" hidden="1" outlineLevel="2" thickBot="1" x14ac:dyDescent="0.2">
      <c r="A84" s="33"/>
      <c r="B84" s="34"/>
      <c r="C84" s="35"/>
      <c r="D84" s="33"/>
      <c r="E84" s="34"/>
      <c r="F84" s="35"/>
      <c r="G84" s="33"/>
      <c r="H84" s="34"/>
      <c r="I84" s="35"/>
      <c r="J84" s="33"/>
      <c r="K84" s="34"/>
      <c r="L84" s="35"/>
    </row>
    <row r="85" spans="1:12" ht="14.25" hidden="1" outlineLevel="2" thickBot="1" x14ac:dyDescent="0.2">
      <c r="A85" s="11" t="s">
        <v>56</v>
      </c>
      <c r="B85" s="12">
        <f ca="1">H83+K83</f>
        <v>51</v>
      </c>
      <c r="C85" s="13"/>
      <c r="D85" s="11" t="s">
        <v>57</v>
      </c>
      <c r="E85" s="12">
        <f ca="1">E52</f>
        <v>1</v>
      </c>
      <c r="F85" s="13"/>
      <c r="G85" s="11" t="s">
        <v>60</v>
      </c>
      <c r="H85" s="12">
        <f ca="1">B83+E83</f>
        <v>51</v>
      </c>
      <c r="I85" s="13"/>
      <c r="J85" s="11" t="s">
        <v>61</v>
      </c>
      <c r="K85" s="12">
        <f ca="1">H52</f>
        <v>1</v>
      </c>
      <c r="L85" s="13"/>
    </row>
    <row r="86" spans="1:12" outlineLevel="1" collapsed="1" x14ac:dyDescent="0.15">
      <c r="A86" s="8" t="s">
        <v>73</v>
      </c>
      <c r="B86" s="9">
        <f ca="1">B83</f>
        <v>31</v>
      </c>
      <c r="C86" s="10"/>
      <c r="D86" s="8" t="s">
        <v>74</v>
      </c>
      <c r="E86" s="9">
        <f ca="1">E83</f>
        <v>20</v>
      </c>
      <c r="F86" s="10"/>
      <c r="G86" s="8" t="s">
        <v>75</v>
      </c>
      <c r="H86" s="9">
        <f ca="1">H83</f>
        <v>21</v>
      </c>
      <c r="I86" s="10"/>
      <c r="J86" s="8" t="s">
        <v>76</v>
      </c>
      <c r="K86" s="9">
        <f ca="1">K83</f>
        <v>30</v>
      </c>
      <c r="L86" s="10"/>
    </row>
    <row r="87" spans="1:12" outlineLevel="1" x14ac:dyDescent="0.15">
      <c r="A87" s="11" t="s">
        <v>62</v>
      </c>
      <c r="B87" s="12">
        <f ca="1">MAX(B47-(1-E85)*B85,0)</f>
        <v>160</v>
      </c>
      <c r="C87" s="13"/>
      <c r="D87" s="11" t="s">
        <v>4</v>
      </c>
      <c r="E87" s="12">
        <f ca="1">MAX(0,E47-E85*B85)</f>
        <v>140</v>
      </c>
      <c r="F87" s="13"/>
      <c r="G87" s="11" t="s">
        <v>65</v>
      </c>
      <c r="H87" s="12">
        <f ca="1">MAX(0,H47-H85*K85)</f>
        <v>139</v>
      </c>
      <c r="I87" s="13"/>
      <c r="J87" s="11" t="s">
        <v>68</v>
      </c>
      <c r="K87" s="12">
        <f ca="1">MAX(K47-(1-K85)*H85,0)</f>
        <v>160</v>
      </c>
      <c r="L87" s="13"/>
    </row>
    <row r="88" spans="1:12" ht="14.25" outlineLevel="1" thickBot="1" x14ac:dyDescent="0.2">
      <c r="A88" s="30" t="s">
        <v>63</v>
      </c>
      <c r="B88" s="31">
        <f ca="1">B87/B59</f>
        <v>1</v>
      </c>
      <c r="C88" s="32"/>
      <c r="D88" s="30" t="s">
        <v>64</v>
      </c>
      <c r="E88" s="31">
        <f ca="1">E87/E59</f>
        <v>0.58333333333333337</v>
      </c>
      <c r="F88" s="32"/>
      <c r="G88" s="30" t="s">
        <v>66</v>
      </c>
      <c r="H88" s="31">
        <f ca="1">H87/H59</f>
        <v>0.57916666666666672</v>
      </c>
      <c r="I88" s="32"/>
      <c r="J88" s="30" t="s">
        <v>67</v>
      </c>
      <c r="K88" s="31">
        <f ca="1">K87/K59</f>
        <v>1</v>
      </c>
      <c r="L88" s="32"/>
    </row>
    <row r="90" spans="1:12" x14ac:dyDescent="0.15">
      <c r="A90" s="6" t="s">
        <v>7</v>
      </c>
      <c r="B90" s="37">
        <f>B50+1</f>
        <v>3</v>
      </c>
    </row>
    <row r="91" spans="1:12" ht="14.25" thickBot="1" x14ac:dyDescent="0.2"/>
    <row r="92" spans="1:12" ht="41.25" hidden="1" outlineLevel="2" thickBot="1" x14ac:dyDescent="0.2">
      <c r="A92" s="8" t="s">
        <v>58</v>
      </c>
      <c r="B92" s="9">
        <f ca="1">IF(B87&gt;0,1,0)</f>
        <v>1</v>
      </c>
      <c r="C92" s="10"/>
      <c r="D92" s="8" t="s">
        <v>11</v>
      </c>
      <c r="E92" s="9">
        <f ca="1">IF(E87&gt;0,1,0)</f>
        <v>1</v>
      </c>
      <c r="F92" s="10"/>
      <c r="G92" s="8" t="s">
        <v>71</v>
      </c>
      <c r="H92" s="9">
        <f ca="1">IF(H87&gt;0,1,0)</f>
        <v>1</v>
      </c>
      <c r="I92" s="10"/>
      <c r="J92" s="8" t="s">
        <v>72</v>
      </c>
      <c r="K92" s="9">
        <f ca="1">IF(K87&gt;0,1,0)</f>
        <v>1</v>
      </c>
      <c r="L92" s="10"/>
    </row>
    <row r="93" spans="1:12" ht="14.25" hidden="1" outlineLevel="2" thickBot="1" x14ac:dyDescent="0.2">
      <c r="A93" s="11"/>
      <c r="B93" s="12"/>
      <c r="C93" s="13"/>
      <c r="D93" s="11"/>
      <c r="E93" s="12"/>
      <c r="F93" s="13"/>
      <c r="G93" s="11"/>
      <c r="H93" s="12"/>
      <c r="I93" s="13"/>
      <c r="J93" s="11"/>
      <c r="K93" s="12"/>
      <c r="L93" s="13"/>
    </row>
    <row r="94" spans="1:12" ht="14.25" hidden="1" outlineLevel="2" thickBot="1" x14ac:dyDescent="0.2">
      <c r="A94" s="11" t="s">
        <v>59</v>
      </c>
      <c r="B94" s="12"/>
      <c r="C94" s="13"/>
      <c r="D94" s="11" t="s">
        <v>3</v>
      </c>
      <c r="E94" s="12"/>
      <c r="F94" s="13"/>
      <c r="G94" s="11" t="s">
        <v>69</v>
      </c>
      <c r="H94" s="12"/>
      <c r="I94" s="13"/>
      <c r="J94" s="11" t="s">
        <v>70</v>
      </c>
      <c r="K94" s="12"/>
      <c r="L94" s="13"/>
    </row>
    <row r="95" spans="1:12" ht="14.25" hidden="1" outlineLevel="2" thickBot="1" x14ac:dyDescent="0.2">
      <c r="A95" s="11" t="s">
        <v>25</v>
      </c>
      <c r="B95" s="14" t="s">
        <v>31</v>
      </c>
      <c r="C95" s="13"/>
      <c r="D95" s="11" t="s">
        <v>25</v>
      </c>
      <c r="E95" s="14" t="s">
        <v>14</v>
      </c>
      <c r="F95" s="13"/>
      <c r="G95" s="11" t="s">
        <v>25</v>
      </c>
      <c r="H95" s="14" t="s">
        <v>32</v>
      </c>
      <c r="I95" s="13"/>
      <c r="J95" s="11" t="s">
        <v>25</v>
      </c>
      <c r="K95" s="14" t="s">
        <v>33</v>
      </c>
      <c r="L95" s="13"/>
    </row>
    <row r="96" spans="1:12" ht="14.25" hidden="1" outlineLevel="2" thickBot="1" x14ac:dyDescent="0.2">
      <c r="A96" s="11" t="s">
        <v>26</v>
      </c>
      <c r="B96" s="15" t="str">
        <f ca="1">IF($H87&gt;0,"B1","B2")</f>
        <v>B1</v>
      </c>
      <c r="C96" s="13"/>
      <c r="D96" s="11" t="s">
        <v>26</v>
      </c>
      <c r="E96" s="15" t="str">
        <f ca="1">IF($H87&gt;0,"B1","B2")</f>
        <v>B1</v>
      </c>
      <c r="F96" s="13"/>
      <c r="G96" s="11" t="s">
        <v>26</v>
      </c>
      <c r="H96" s="15" t="str">
        <f ca="1">IF($E87&gt;0,"A1","A2")</f>
        <v>A1</v>
      </c>
      <c r="I96" s="13"/>
      <c r="J96" s="11" t="s">
        <v>26</v>
      </c>
      <c r="K96" s="15" t="str">
        <f ca="1">IF(E87&gt;0,"A1","A2")</f>
        <v>A1</v>
      </c>
      <c r="L96" s="13"/>
    </row>
    <row r="97" spans="1:12" ht="14.25" hidden="1" outlineLevel="2" thickBot="1" x14ac:dyDescent="0.2">
      <c r="A97" s="16" t="s">
        <v>52</v>
      </c>
      <c r="B97" s="17" t="s">
        <v>25</v>
      </c>
      <c r="C97" s="18" t="s">
        <v>53</v>
      </c>
      <c r="D97" s="16" t="s">
        <v>52</v>
      </c>
      <c r="E97" s="17" t="s">
        <v>25</v>
      </c>
      <c r="F97" s="18" t="s">
        <v>53</v>
      </c>
      <c r="G97" s="16" t="s">
        <v>52</v>
      </c>
      <c r="H97" s="17" t="s">
        <v>25</v>
      </c>
      <c r="I97" s="18" t="s">
        <v>53</v>
      </c>
      <c r="J97" s="16" t="s">
        <v>52</v>
      </c>
      <c r="K97" s="17" t="s">
        <v>25</v>
      </c>
      <c r="L97" s="18" t="s">
        <v>53</v>
      </c>
    </row>
    <row r="98" spans="1:12" ht="15.75" hidden="1" outlineLevel="2" thickBot="1" x14ac:dyDescent="0.2">
      <c r="A98" s="19" t="s">
        <v>41</v>
      </c>
      <c r="B98" s="20">
        <f>VLOOKUP(B95,'Total Result'!$A$3:$N$7,2,FALSE)</f>
        <v>1</v>
      </c>
      <c r="C98" s="21">
        <f ca="1">VLOOKUP(B96,'Total Result'!$A$3:$N$7,2,FALSE)</f>
        <v>1</v>
      </c>
      <c r="D98" s="19" t="s">
        <v>41</v>
      </c>
      <c r="E98" s="20">
        <f>VLOOKUP(E95,'Total Result'!$A$3:$N$7,2,FALSE)</f>
        <v>1</v>
      </c>
      <c r="F98" s="21">
        <f ca="1">VLOOKUP(E96,'Total Result'!$A$3:$N$7,2,FALSE)</f>
        <v>1</v>
      </c>
      <c r="G98" s="19" t="s">
        <v>41</v>
      </c>
      <c r="H98" s="20">
        <f>VLOOKUP(H95,'Total Result'!$A$3:$N$7,2,FALSE)</f>
        <v>1</v>
      </c>
      <c r="I98" s="21">
        <f ca="1">VLOOKUP(H96,'Total Result'!$A$3:$N$7,2,FALSE)</f>
        <v>1</v>
      </c>
      <c r="J98" s="19" t="s">
        <v>41</v>
      </c>
      <c r="K98" s="20">
        <f>VLOOKUP(K95,'Total Result'!$A$3:$N$7,2,FALSE)</f>
        <v>1</v>
      </c>
      <c r="L98" s="21">
        <f ca="1">VLOOKUP(K96,'Total Result'!$A$3:$N$7,2,FALSE)</f>
        <v>1</v>
      </c>
    </row>
    <row r="99" spans="1:12" ht="15.75" hidden="1" outlineLevel="2" thickBot="1" x14ac:dyDescent="0.2">
      <c r="A99" s="19" t="s">
        <v>34</v>
      </c>
      <c r="B99" s="20">
        <f>VLOOKUP(B95,'Total Result'!$A$3:$N$7,3,FALSE)</f>
        <v>160</v>
      </c>
      <c r="C99" s="21">
        <f ca="1">VLOOKUP(B96,'Total Result'!$A$3:$N$7,3,FALSE)</f>
        <v>240</v>
      </c>
      <c r="D99" s="19" t="s">
        <v>34</v>
      </c>
      <c r="E99" s="20">
        <f>VLOOKUP(E95,'Total Result'!$A$3:$N$7,3,FALSE)</f>
        <v>240</v>
      </c>
      <c r="F99" s="21">
        <f ca="1">VLOOKUP(E96,'Total Result'!$A$3:$N$7,3,FALSE)</f>
        <v>240</v>
      </c>
      <c r="G99" s="19" t="s">
        <v>34</v>
      </c>
      <c r="H99" s="20">
        <f>VLOOKUP(H95,'Total Result'!$A$3:$N$7,3,FALSE)</f>
        <v>240</v>
      </c>
      <c r="I99" s="21">
        <f ca="1">VLOOKUP(H96,'Total Result'!$A$3:$N$7,3,FALSE)</f>
        <v>240</v>
      </c>
      <c r="J99" s="19" t="s">
        <v>34</v>
      </c>
      <c r="K99" s="20">
        <f>VLOOKUP(K95,'Total Result'!$A$3:$N$7,3,FALSE)</f>
        <v>160</v>
      </c>
      <c r="L99" s="21">
        <f ca="1">VLOOKUP(K96,'Total Result'!$A$3:$N$7,3,FALSE)</f>
        <v>240</v>
      </c>
    </row>
    <row r="100" spans="1:12" ht="15.75" hidden="1" outlineLevel="2" thickBot="1" x14ac:dyDescent="0.2">
      <c r="A100" s="19" t="s">
        <v>2</v>
      </c>
      <c r="B100" s="20">
        <f>VLOOKUP(B95,'Total Result'!$A$3:$N$7,4,FALSE)</f>
        <v>30</v>
      </c>
      <c r="C100" s="21">
        <f ca="1">VLOOKUP(B96,'Total Result'!$A$3:$N$7,4,FALSE)</f>
        <v>20</v>
      </c>
      <c r="D100" s="19" t="s">
        <v>2</v>
      </c>
      <c r="E100" s="20">
        <f>VLOOKUP(E95,'Total Result'!$A$3:$N$7,4,FALSE)</f>
        <v>20</v>
      </c>
      <c r="F100" s="21">
        <f ca="1">VLOOKUP(E96,'Total Result'!$A$3:$N$7,4,FALSE)</f>
        <v>20</v>
      </c>
      <c r="G100" s="19" t="s">
        <v>2</v>
      </c>
      <c r="H100" s="20">
        <f>VLOOKUP(H95,'Total Result'!$A$3:$N$7,4,FALSE)</f>
        <v>20</v>
      </c>
      <c r="I100" s="21">
        <f ca="1">VLOOKUP(H96,'Total Result'!$A$3:$N$7,4,FALSE)</f>
        <v>20</v>
      </c>
      <c r="J100" s="19" t="s">
        <v>2</v>
      </c>
      <c r="K100" s="20">
        <f>VLOOKUP(K95,'Total Result'!$A$3:$N$7,4,FALSE)</f>
        <v>30</v>
      </c>
      <c r="L100" s="21">
        <f ca="1">VLOOKUP(K96,'Total Result'!$A$3:$N$7,4,FALSE)</f>
        <v>20</v>
      </c>
    </row>
    <row r="101" spans="1:12" ht="15.75" hidden="1" outlineLevel="2" thickBot="1" x14ac:dyDescent="0.2">
      <c r="A101" s="19" t="s">
        <v>35</v>
      </c>
      <c r="B101" s="20">
        <f>VLOOKUP(B95,'Total Result'!$A$3:$N$7,5,FALSE)</f>
        <v>0</v>
      </c>
      <c r="C101" s="21">
        <f ca="1">VLOOKUP(B96,'Total Result'!$A$3:$N$7,5,FALSE)</f>
        <v>0</v>
      </c>
      <c r="D101" s="19" t="s">
        <v>35</v>
      </c>
      <c r="E101" s="20">
        <f>VLOOKUP(E95,'Total Result'!$A$3:$N$7,5,FALSE)</f>
        <v>0</v>
      </c>
      <c r="F101" s="21">
        <f ca="1">VLOOKUP(E96,'Total Result'!$A$3:$N$7,5,FALSE)</f>
        <v>0</v>
      </c>
      <c r="G101" s="19" t="s">
        <v>35</v>
      </c>
      <c r="H101" s="20">
        <f>VLOOKUP(H95,'Total Result'!$A$3:$N$7,5,FALSE)</f>
        <v>0</v>
      </c>
      <c r="I101" s="21">
        <f ca="1">VLOOKUP(H96,'Total Result'!$A$3:$N$7,5,FALSE)</f>
        <v>0</v>
      </c>
      <c r="J101" s="19" t="s">
        <v>35</v>
      </c>
      <c r="K101" s="20">
        <f>VLOOKUP(K95,'Total Result'!$A$3:$N$7,5,FALSE)</f>
        <v>0</v>
      </c>
      <c r="L101" s="21">
        <f ca="1">VLOOKUP(K96,'Total Result'!$A$3:$N$7,5,FALSE)</f>
        <v>0</v>
      </c>
    </row>
    <row r="102" spans="1:12" ht="15.75" hidden="1" outlineLevel="2" thickBot="1" x14ac:dyDescent="0.2">
      <c r="A102" s="19" t="s">
        <v>15</v>
      </c>
      <c r="B102" s="20">
        <f>VLOOKUP(B95,'Total Result'!$A$3:$N$7,6,FALSE)</f>
        <v>0</v>
      </c>
      <c r="C102" s="21">
        <f ca="1">VLOOKUP(B96,'Total Result'!$A$3:$N$7,6,FALSE)</f>
        <v>0</v>
      </c>
      <c r="D102" s="19" t="s">
        <v>15</v>
      </c>
      <c r="E102" s="20">
        <f>VLOOKUP(E95,'Total Result'!$A$3:$N$7,6,FALSE)</f>
        <v>0</v>
      </c>
      <c r="F102" s="21">
        <f ca="1">VLOOKUP(E96,'Total Result'!$A$3:$N$7,6,FALSE)</f>
        <v>0</v>
      </c>
      <c r="G102" s="19" t="s">
        <v>15</v>
      </c>
      <c r="H102" s="20">
        <f>VLOOKUP(H95,'Total Result'!$A$3:$N$7,6,FALSE)</f>
        <v>0</v>
      </c>
      <c r="I102" s="21">
        <f ca="1">VLOOKUP(H96,'Total Result'!$A$3:$N$7,6,FALSE)</f>
        <v>0</v>
      </c>
      <c r="J102" s="19" t="s">
        <v>15</v>
      </c>
      <c r="K102" s="20">
        <f>VLOOKUP(K95,'Total Result'!$A$3:$N$7,6,FALSE)</f>
        <v>0</v>
      </c>
      <c r="L102" s="21">
        <f ca="1">VLOOKUP(K96,'Total Result'!$A$3:$N$7,6,FALSE)</f>
        <v>0</v>
      </c>
    </row>
    <row r="103" spans="1:12" ht="15.75" hidden="1" outlineLevel="2" thickBot="1" x14ac:dyDescent="0.2">
      <c r="A103" s="19" t="s">
        <v>36</v>
      </c>
      <c r="B103" s="20">
        <f>VLOOKUP(B95,'Total Result'!$A$3:$N$7,7,FALSE)</f>
        <v>0</v>
      </c>
      <c r="C103" s="21">
        <f ca="1">VLOOKUP(B96,'Total Result'!$A$3:$N$7,7,FALSE)</f>
        <v>0</v>
      </c>
      <c r="D103" s="19" t="s">
        <v>36</v>
      </c>
      <c r="E103" s="20">
        <f>VLOOKUP(E95,'Total Result'!$A$3:$N$7,7,FALSE)</f>
        <v>0</v>
      </c>
      <c r="F103" s="21">
        <f ca="1">VLOOKUP(E96,'Total Result'!$A$3:$N$7,7,FALSE)</f>
        <v>0</v>
      </c>
      <c r="G103" s="19" t="s">
        <v>36</v>
      </c>
      <c r="H103" s="20">
        <f>VLOOKUP(H95,'Total Result'!$A$3:$N$7,7,FALSE)</f>
        <v>0</v>
      </c>
      <c r="I103" s="21">
        <f ca="1">VLOOKUP(H96,'Total Result'!$A$3:$N$7,7,FALSE)</f>
        <v>0</v>
      </c>
      <c r="J103" s="19" t="s">
        <v>36</v>
      </c>
      <c r="K103" s="20">
        <f>VLOOKUP(K95,'Total Result'!$A$3:$N$7,7,FALSE)</f>
        <v>0</v>
      </c>
      <c r="L103" s="21">
        <f ca="1">VLOOKUP(K96,'Total Result'!$A$3:$N$7,7,FALSE)</f>
        <v>0</v>
      </c>
    </row>
    <row r="104" spans="1:12" ht="15.75" hidden="1" outlineLevel="2" thickBot="1" x14ac:dyDescent="0.2">
      <c r="A104" s="19" t="s">
        <v>16</v>
      </c>
      <c r="B104" s="20">
        <f>VLOOKUP(B95,'Total Result'!$A$3:$N$7,8,FALSE)</f>
        <v>0</v>
      </c>
      <c r="C104" s="21">
        <f ca="1">VLOOKUP(B96,'Total Result'!$A$3:$N$7,8,FALSE)</f>
        <v>0</v>
      </c>
      <c r="D104" s="19" t="s">
        <v>16</v>
      </c>
      <c r="E104" s="20">
        <f>VLOOKUP(E95,'Total Result'!$A$3:$N$7,8,FALSE)</f>
        <v>0</v>
      </c>
      <c r="F104" s="21">
        <f ca="1">VLOOKUP(E96,'Total Result'!$A$3:$N$7,8,FALSE)</f>
        <v>0</v>
      </c>
      <c r="G104" s="19" t="s">
        <v>16</v>
      </c>
      <c r="H104" s="20">
        <f>VLOOKUP(H95,'Total Result'!$A$3:$N$7,8,FALSE)</f>
        <v>0</v>
      </c>
      <c r="I104" s="21">
        <f ca="1">VLOOKUP(H96,'Total Result'!$A$3:$N$7,8,FALSE)</f>
        <v>0</v>
      </c>
      <c r="J104" s="19" t="s">
        <v>16</v>
      </c>
      <c r="K104" s="20">
        <f>VLOOKUP(K95,'Total Result'!$A$3:$N$7,8,FALSE)</f>
        <v>0</v>
      </c>
      <c r="L104" s="21">
        <f ca="1">VLOOKUP(K96,'Total Result'!$A$3:$N$7,8,FALSE)</f>
        <v>0</v>
      </c>
    </row>
    <row r="105" spans="1:12" ht="15.75" hidden="1" outlineLevel="2" thickBot="1" x14ac:dyDescent="0.2">
      <c r="A105" s="19" t="s">
        <v>17</v>
      </c>
      <c r="B105" s="20">
        <f>VLOOKUP(B95,'Total Result'!$A$3:$N$7,9,FALSE)</f>
        <v>0</v>
      </c>
      <c r="C105" s="21">
        <f ca="1">VLOOKUP(B96,'Total Result'!$A$3:$N$7,9,FALSE)</f>
        <v>0</v>
      </c>
      <c r="D105" s="19" t="s">
        <v>17</v>
      </c>
      <c r="E105" s="20">
        <f>VLOOKUP(E95,'Total Result'!$A$3:$N$7,9,FALSE)</f>
        <v>0</v>
      </c>
      <c r="F105" s="21">
        <f ca="1">VLOOKUP(E96,'Total Result'!$A$3:$N$7,9,FALSE)</f>
        <v>0</v>
      </c>
      <c r="G105" s="19" t="s">
        <v>17</v>
      </c>
      <c r="H105" s="20">
        <f>VLOOKUP(H95,'Total Result'!$A$3:$N$7,9,FALSE)</f>
        <v>0</v>
      </c>
      <c r="I105" s="21">
        <f ca="1">VLOOKUP(H96,'Total Result'!$A$3:$N$7,9,FALSE)</f>
        <v>0</v>
      </c>
      <c r="J105" s="19" t="s">
        <v>17</v>
      </c>
      <c r="K105" s="20">
        <f>VLOOKUP(K95,'Total Result'!$A$3:$N$7,9,FALSE)</f>
        <v>0</v>
      </c>
      <c r="L105" s="21">
        <f ca="1">VLOOKUP(K96,'Total Result'!$A$3:$N$7,9,FALSE)</f>
        <v>0</v>
      </c>
    </row>
    <row r="106" spans="1:12" ht="15.75" hidden="1" outlineLevel="2" thickBot="1" x14ac:dyDescent="0.2">
      <c r="A106" s="19" t="s">
        <v>37</v>
      </c>
      <c r="B106" s="20">
        <f>VLOOKUP(B95,'Total Result'!$A$3:$N$7,10,FALSE)</f>
        <v>0</v>
      </c>
      <c r="C106" s="21">
        <f ca="1">VLOOKUP(B96,'Total Result'!$A$3:$N$7,10,FALSE)</f>
        <v>0</v>
      </c>
      <c r="D106" s="19" t="s">
        <v>37</v>
      </c>
      <c r="E106" s="20">
        <f>VLOOKUP(E95,'Total Result'!$A$3:$N$7,10,FALSE)</f>
        <v>0</v>
      </c>
      <c r="F106" s="21">
        <f ca="1">VLOOKUP(E96,'Total Result'!$A$3:$N$7,10,FALSE)</f>
        <v>0</v>
      </c>
      <c r="G106" s="19" t="s">
        <v>37</v>
      </c>
      <c r="H106" s="20">
        <f>VLOOKUP(H95,'Total Result'!$A$3:$N$7,10,FALSE)</f>
        <v>0</v>
      </c>
      <c r="I106" s="21">
        <f ca="1">VLOOKUP(H96,'Total Result'!$A$3:$N$7,10,FALSE)</f>
        <v>0</v>
      </c>
      <c r="J106" s="19" t="s">
        <v>37</v>
      </c>
      <c r="K106" s="20">
        <f>VLOOKUP(K95,'Total Result'!$A$3:$N$7,10,FALSE)</f>
        <v>0</v>
      </c>
      <c r="L106" s="21">
        <f ca="1">VLOOKUP(K96,'Total Result'!$A$3:$N$7,10,FALSE)</f>
        <v>0</v>
      </c>
    </row>
    <row r="107" spans="1:12" ht="15.75" hidden="1" outlineLevel="2" thickBot="1" x14ac:dyDescent="0.2">
      <c r="A107" s="19" t="s">
        <v>38</v>
      </c>
      <c r="B107" s="20">
        <f>VLOOKUP(B95,'Total Result'!$A$3:$N$7,11,FALSE)</f>
        <v>0</v>
      </c>
      <c r="C107" s="21">
        <f ca="1">VLOOKUP(B96,'Total Result'!$A$3:$N$7,11,FALSE)</f>
        <v>0</v>
      </c>
      <c r="D107" s="19" t="s">
        <v>38</v>
      </c>
      <c r="E107" s="20">
        <f>VLOOKUP(E95,'Total Result'!$A$3:$N$7,11,FALSE)</f>
        <v>0</v>
      </c>
      <c r="F107" s="21">
        <f ca="1">VLOOKUP(E96,'Total Result'!$A$3:$N$7,11,FALSE)</f>
        <v>0</v>
      </c>
      <c r="G107" s="19" t="s">
        <v>38</v>
      </c>
      <c r="H107" s="20">
        <f>VLOOKUP(H95,'Total Result'!$A$3:$N$7,11,FALSE)</f>
        <v>0</v>
      </c>
      <c r="I107" s="21">
        <f ca="1">VLOOKUP(H96,'Total Result'!$A$3:$N$7,11,FALSE)</f>
        <v>0</v>
      </c>
      <c r="J107" s="19" t="s">
        <v>38</v>
      </c>
      <c r="K107" s="20">
        <f>VLOOKUP(K95,'Total Result'!$A$3:$N$7,11,FALSE)</f>
        <v>0</v>
      </c>
      <c r="L107" s="21">
        <f ca="1">VLOOKUP(K96,'Total Result'!$A$3:$N$7,11,FALSE)</f>
        <v>0</v>
      </c>
    </row>
    <row r="108" spans="1:12" ht="15.75" hidden="1" outlineLevel="2" thickBot="1" x14ac:dyDescent="0.2">
      <c r="A108" s="19" t="s">
        <v>39</v>
      </c>
      <c r="B108" s="20">
        <f>VLOOKUP(B95,'Total Result'!$A$3:$N$7,12,FALSE)</f>
        <v>0</v>
      </c>
      <c r="C108" s="21">
        <f ca="1">VLOOKUP(B96,'Total Result'!$A$3:$N$7,12,FALSE)</f>
        <v>0</v>
      </c>
      <c r="D108" s="19" t="s">
        <v>39</v>
      </c>
      <c r="E108" s="20">
        <f>VLOOKUP(E95,'Total Result'!$A$3:$N$7,12,FALSE)</f>
        <v>0</v>
      </c>
      <c r="F108" s="21">
        <f ca="1">VLOOKUP(E96,'Total Result'!$A$3:$N$7,12,FALSE)</f>
        <v>0</v>
      </c>
      <c r="G108" s="19" t="s">
        <v>39</v>
      </c>
      <c r="H108" s="20">
        <f>VLOOKUP(H95,'Total Result'!$A$3:$N$7,12,FALSE)</f>
        <v>0</v>
      </c>
      <c r="I108" s="21">
        <f ca="1">VLOOKUP(H96,'Total Result'!$A$3:$N$7,12,FALSE)</f>
        <v>0</v>
      </c>
      <c r="J108" s="19" t="s">
        <v>39</v>
      </c>
      <c r="K108" s="20">
        <f>VLOOKUP(K95,'Total Result'!$A$3:$N$7,12,FALSE)</f>
        <v>0</v>
      </c>
      <c r="L108" s="21">
        <f ca="1">VLOOKUP(K96,'Total Result'!$A$3:$N$7,12,FALSE)</f>
        <v>0</v>
      </c>
    </row>
    <row r="109" spans="1:12" ht="27.75" hidden="1" outlineLevel="2" thickBot="1" x14ac:dyDescent="0.2">
      <c r="A109" s="22" t="s">
        <v>42</v>
      </c>
      <c r="B109" s="20">
        <f>VLOOKUP(B95,'Total Result'!$A$3:$N$7,13,FALSE)</f>
        <v>1</v>
      </c>
      <c r="C109" s="21">
        <f ca="1">VLOOKUP(B96,'Total Result'!$A$3:$N$7,13,FALSE)</f>
        <v>1</v>
      </c>
      <c r="D109" s="22" t="s">
        <v>42</v>
      </c>
      <c r="E109" s="20">
        <f>VLOOKUP(E95,'Total Result'!$A$3:$N$7,13,FALSE)</f>
        <v>1</v>
      </c>
      <c r="F109" s="21">
        <f ca="1">VLOOKUP(E96,'Total Result'!$A$3:$N$7,13,FALSE)</f>
        <v>1</v>
      </c>
      <c r="G109" s="22" t="s">
        <v>42</v>
      </c>
      <c r="H109" s="20">
        <f>VLOOKUP(H95,'Total Result'!$A$3:$N$7,13,FALSE)</f>
        <v>1</v>
      </c>
      <c r="I109" s="21">
        <f ca="1">VLOOKUP(H96,'Total Result'!$A$3:$N$7,13,FALSE)</f>
        <v>1</v>
      </c>
      <c r="J109" s="22" t="s">
        <v>42</v>
      </c>
      <c r="K109" s="20">
        <f>VLOOKUP(K95,'Total Result'!$A$3:$N$7,13,FALSE)</f>
        <v>1</v>
      </c>
      <c r="L109" s="21">
        <f ca="1">VLOOKUP(K96,'Total Result'!$A$3:$N$7,13,FALSE)</f>
        <v>1</v>
      </c>
    </row>
    <row r="110" spans="1:12" ht="27.75" hidden="1" outlineLevel="2" thickBot="1" x14ac:dyDescent="0.2">
      <c r="A110" s="22" t="s">
        <v>43</v>
      </c>
      <c r="B110" s="20">
        <f>VLOOKUP(B95,'Total Result'!$A$3:$N$7,14,FALSE)</f>
        <v>1</v>
      </c>
      <c r="C110" s="21">
        <f ca="1">VLOOKUP(B96,'Total Result'!$A$3:$N$7,14,FALSE)</f>
        <v>1</v>
      </c>
      <c r="D110" s="22" t="s">
        <v>43</v>
      </c>
      <c r="E110" s="20">
        <f>VLOOKUP(E95,'Total Result'!$A$3:$N$7,14,FALSE)</f>
        <v>1</v>
      </c>
      <c r="F110" s="21">
        <f ca="1">VLOOKUP(E96,'Total Result'!$A$3:$N$7,14,FALSE)</f>
        <v>1</v>
      </c>
      <c r="G110" s="22" t="s">
        <v>43</v>
      </c>
      <c r="H110" s="20">
        <f>VLOOKUP(H95,'Total Result'!$A$3:$N$7,14,FALSE)</f>
        <v>1</v>
      </c>
      <c r="I110" s="21">
        <f ca="1">VLOOKUP(H96,'Total Result'!$A$3:$N$7,14,FALSE)</f>
        <v>1</v>
      </c>
      <c r="J110" s="22" t="s">
        <v>43</v>
      </c>
      <c r="K110" s="20">
        <f>VLOOKUP(K95,'Total Result'!$A$3:$N$7,14,FALSE)</f>
        <v>1</v>
      </c>
      <c r="L110" s="21">
        <f ca="1">VLOOKUP(K96,'Total Result'!$A$3:$N$7,14,FALSE)</f>
        <v>1</v>
      </c>
    </row>
    <row r="111" spans="1:12" ht="14.25" hidden="1" outlineLevel="2" thickBot="1" x14ac:dyDescent="0.2">
      <c r="A111" s="11"/>
      <c r="B111" s="12"/>
      <c r="C111" s="13"/>
      <c r="D111" s="11"/>
      <c r="E111" s="12"/>
      <c r="F111" s="13"/>
      <c r="G111" s="11"/>
      <c r="H111" s="12"/>
      <c r="I111" s="13"/>
      <c r="J111" s="11"/>
      <c r="K111" s="12"/>
      <c r="L111" s="13"/>
    </row>
    <row r="112" spans="1:12" ht="14.25" hidden="1" outlineLevel="2" thickBot="1" x14ac:dyDescent="0.2">
      <c r="A112" s="11" t="s">
        <v>51</v>
      </c>
      <c r="B112" s="23">
        <f ca="1">(C101-B107)/(C101-B107+B98*1.5+28.5)</f>
        <v>0</v>
      </c>
      <c r="C112" s="13"/>
      <c r="D112" s="11" t="s">
        <v>51</v>
      </c>
      <c r="E112" s="23">
        <f ca="1">(F101-E107)/(F101-E107+E98*1.5+28.5)</f>
        <v>0</v>
      </c>
      <c r="F112" s="13"/>
      <c r="G112" s="11" t="s">
        <v>51</v>
      </c>
      <c r="H112" s="23">
        <f ca="1">(I101-H107)/(I101-H107+H98*1.5+28.5)</f>
        <v>0</v>
      </c>
      <c r="I112" s="13"/>
      <c r="J112" s="11" t="s">
        <v>51</v>
      </c>
      <c r="K112" s="23">
        <f ca="1">(L101-K107)/(L101-K107+K98*1.5+28.5)</f>
        <v>0</v>
      </c>
      <c r="L112" s="13"/>
    </row>
    <row r="113" spans="1:12" ht="14.25" hidden="1" outlineLevel="2" thickBot="1" x14ac:dyDescent="0.2">
      <c r="A113" s="11" t="s">
        <v>50</v>
      </c>
      <c r="B113" s="12">
        <f ca="1">VLOOKUP(战斗模拟1!B95,'Total Result'!$A$2:$N$7,13,TRUE)-VLOOKUP(战斗模拟1!B96,'Total Result'!$A$2:$N$7,14,TRUE)</f>
        <v>0</v>
      </c>
      <c r="C113" s="13"/>
      <c r="D113" s="11" t="s">
        <v>50</v>
      </c>
      <c r="E113" s="12">
        <f ca="1">VLOOKUP(战斗模拟1!E95,'Total Result'!$A$2:$N$7,13,TRUE)-VLOOKUP(战斗模拟1!E96,'Total Result'!$A$2:$N$7,14,TRUE)</f>
        <v>0</v>
      </c>
      <c r="F113" s="13"/>
      <c r="G113" s="11" t="s">
        <v>50</v>
      </c>
      <c r="H113" s="12">
        <f ca="1">VLOOKUP(战斗模拟1!H95,'Total Result'!$A$2:$N$7,13,TRUE)-VLOOKUP(战斗模拟1!H96,'Total Result'!$A$2:$N$7,14,TRUE)</f>
        <v>0</v>
      </c>
      <c r="I113" s="13"/>
      <c r="J113" s="11" t="s">
        <v>50</v>
      </c>
      <c r="K113" s="12">
        <f ca="1">VLOOKUP(战斗模拟1!K95,'Total Result'!$A$2:$N$7,13,TRUE)-VLOOKUP(战斗模拟1!K96,'Total Result'!$A$2:$N$7,14,TRUE)</f>
        <v>0</v>
      </c>
      <c r="L113" s="13"/>
    </row>
    <row r="114" spans="1:12" ht="14.25" hidden="1" outlineLevel="2" thickBot="1" x14ac:dyDescent="0.2">
      <c r="A114" s="11" t="s">
        <v>18</v>
      </c>
      <c r="B114" s="23">
        <f ca="1">IF(MOD(B113,3)=0,100%,IF(MOD(B113,3)=1,90%,110%))</f>
        <v>1</v>
      </c>
      <c r="C114" s="13"/>
      <c r="D114" s="11" t="s">
        <v>18</v>
      </c>
      <c r="E114" s="23">
        <f ca="1">IF(MOD(E113,3)=0,100%,IF(MOD(E113,3)=1,90%,110%))</f>
        <v>1</v>
      </c>
      <c r="F114" s="13"/>
      <c r="G114" s="11" t="s">
        <v>18</v>
      </c>
      <c r="H114" s="23">
        <f ca="1">IF(MOD(H113,3)=0,100%,IF(MOD(H113,3)=1,90%,110%))</f>
        <v>1</v>
      </c>
      <c r="I114" s="13"/>
      <c r="J114" s="11" t="s">
        <v>18</v>
      </c>
      <c r="K114" s="23">
        <f ca="1">IF(MOD(K113,3)=0,100%,IF(MOD(K113,3)=1,90%,110%))</f>
        <v>1</v>
      </c>
      <c r="L114" s="13"/>
    </row>
    <row r="115" spans="1:12" ht="14.25" hidden="1" outlineLevel="2" thickBot="1" x14ac:dyDescent="0.2">
      <c r="A115" s="11" t="s">
        <v>19</v>
      </c>
      <c r="B115" s="24">
        <f ca="1">B100*(1-B112)*B114</f>
        <v>30</v>
      </c>
      <c r="C115" s="13"/>
      <c r="D115" s="11" t="s">
        <v>19</v>
      </c>
      <c r="E115" s="24">
        <f ca="1">E100*(1-E112)*E114</f>
        <v>20</v>
      </c>
      <c r="F115" s="13"/>
      <c r="G115" s="11" t="s">
        <v>19</v>
      </c>
      <c r="H115" s="24">
        <f ca="1">H100*(1-H112)*H114</f>
        <v>20</v>
      </c>
      <c r="I115" s="13"/>
      <c r="J115" s="11" t="s">
        <v>19</v>
      </c>
      <c r="K115" s="24">
        <f ca="1">K100*(1-K112)*K114</f>
        <v>30</v>
      </c>
      <c r="L115" s="13"/>
    </row>
    <row r="116" spans="1:12" ht="14.25" hidden="1" outlineLevel="2" thickBot="1" x14ac:dyDescent="0.2">
      <c r="A116" s="11" t="s">
        <v>20</v>
      </c>
      <c r="B116" s="25">
        <f ca="1">IF((C104-B106)/(6.7*B98+126.7)+5%&gt;70%,70%,(C104-B106)/(6.7*B98+126.7)+5%)</f>
        <v>0.05</v>
      </c>
      <c r="C116" s="13"/>
      <c r="D116" s="11" t="s">
        <v>20</v>
      </c>
      <c r="E116" s="25">
        <f ca="1">IF((F104-E106)/(6.7*E98+126.7)+5%&gt;70%,70%,(F104-E106)/(6.7*E98+126.7)+5%)</f>
        <v>0.05</v>
      </c>
      <c r="F116" s="13"/>
      <c r="G116" s="11" t="s">
        <v>20</v>
      </c>
      <c r="H116" s="25">
        <f ca="1">IF((I104-H106)/(6.7*H98+126.7)+5%&gt;70%,70%,(I104-H106)/(6.7*H98+126.7)+5%)</f>
        <v>0.05</v>
      </c>
      <c r="I116" s="13"/>
      <c r="J116" s="11" t="s">
        <v>20</v>
      </c>
      <c r="K116" s="25">
        <f ca="1">IF((L104-K106)/(6.7*K98+126.7)+5%&gt;70%,70%,(L104-K106)/(6.7*K98+126.7)+5%)</f>
        <v>0.05</v>
      </c>
      <c r="L116" s="13"/>
    </row>
    <row r="117" spans="1:12" s="7" customFormat="1" ht="14.25" hidden="1" outlineLevel="2" thickBot="1" x14ac:dyDescent="0.2">
      <c r="A117" s="26" t="s">
        <v>21</v>
      </c>
      <c r="B117" s="27">
        <f ca="1">IF(RAND()&lt;B116,1,0)</f>
        <v>0</v>
      </c>
      <c r="C117" s="28"/>
      <c r="D117" s="26" t="s">
        <v>21</v>
      </c>
      <c r="E117" s="27">
        <f ca="1">IF(RAND()&lt;E116,1,0)</f>
        <v>0</v>
      </c>
      <c r="F117" s="28"/>
      <c r="G117" s="26" t="s">
        <v>21</v>
      </c>
      <c r="H117" s="27">
        <f ca="1">IF(RAND()&lt;H116,1,0)</f>
        <v>0</v>
      </c>
      <c r="I117" s="28"/>
      <c r="J117" s="26" t="s">
        <v>21</v>
      </c>
      <c r="K117" s="27">
        <f ca="1">IF(RAND()&lt;K116,1,0)</f>
        <v>0</v>
      </c>
      <c r="L117" s="28"/>
    </row>
    <row r="118" spans="1:12" ht="14.25" hidden="1" outlineLevel="2" thickBot="1" x14ac:dyDescent="0.2">
      <c r="A118" s="11" t="s">
        <v>5</v>
      </c>
      <c r="B118" s="23">
        <f ca="1">IF(C105/(8.3*B98+158.3)+33%&gt;67%,67%,C105/(8.3*B98+158.3)+33%)</f>
        <v>0.33</v>
      </c>
      <c r="C118" s="13"/>
      <c r="D118" s="11" t="s">
        <v>5</v>
      </c>
      <c r="E118" s="23">
        <f ca="1">IF(F105/(8.3*E98+158.3)+33%&gt;67%,67%,F105/(8.3*E98+158.3)+33%)</f>
        <v>0.33</v>
      </c>
      <c r="F118" s="13"/>
      <c r="G118" s="11" t="s">
        <v>5</v>
      </c>
      <c r="H118" s="23">
        <f ca="1">IF(I105/(8.3*H98+158.3)+33%&gt;67%,67%,I105/(8.3*H98+158.3)+33%)</f>
        <v>0.33</v>
      </c>
      <c r="I118" s="13"/>
      <c r="J118" s="11" t="s">
        <v>5</v>
      </c>
      <c r="K118" s="23">
        <f ca="1">IF(L105/(8.3*K98+158.3)+33%&gt;67%,67%,L105/(8.3*K98+158.3)+33%)</f>
        <v>0.33</v>
      </c>
      <c r="L118" s="13"/>
    </row>
    <row r="119" spans="1:12" ht="14.25" hidden="1" outlineLevel="2" thickBot="1" x14ac:dyDescent="0.2">
      <c r="A119" s="11" t="s">
        <v>22</v>
      </c>
      <c r="B119" s="29">
        <f ca="1">IF(B102/(4*C98+76)+5%&gt;70%,70%,B102/(4*C98+76)+5%)</f>
        <v>0.05</v>
      </c>
      <c r="C119" s="13"/>
      <c r="D119" s="11" t="s">
        <v>22</v>
      </c>
      <c r="E119" s="29">
        <f ca="1">IF(E102/(4*F98+76)+5%&gt;70%,70%,E102/(4*F98+76)+5%)</f>
        <v>0.05</v>
      </c>
      <c r="F119" s="13"/>
      <c r="G119" s="11" t="s">
        <v>22</v>
      </c>
      <c r="H119" s="29">
        <f ca="1">IF(H102/(4*I98+76)+5%&gt;70%,70%,H102/(4*I98+76)+5%)</f>
        <v>0.05</v>
      </c>
      <c r="I119" s="13"/>
      <c r="J119" s="11" t="s">
        <v>22</v>
      </c>
      <c r="K119" s="29">
        <f ca="1">IF(K102/(4*L98+76)+5%&gt;70%,70%,K102/(4*L98+76)+5%)</f>
        <v>0.05</v>
      </c>
      <c r="L119" s="13"/>
    </row>
    <row r="120" spans="1:12" s="7" customFormat="1" ht="14.25" hidden="1" outlineLevel="2" thickBot="1" x14ac:dyDescent="0.2">
      <c r="A120" s="26" t="s">
        <v>23</v>
      </c>
      <c r="B120" s="27">
        <f ca="1">IF(RAND()&lt;B119,1,0)</f>
        <v>0</v>
      </c>
      <c r="C120" s="28"/>
      <c r="D120" s="26" t="s">
        <v>23</v>
      </c>
      <c r="E120" s="27">
        <f ca="1">IF(RAND()&lt;E119,1,0)</f>
        <v>0</v>
      </c>
      <c r="F120" s="28"/>
      <c r="G120" s="26" t="s">
        <v>23</v>
      </c>
      <c r="H120" s="27">
        <f ca="1">IF(RAND()&lt;H119,1,0)</f>
        <v>0</v>
      </c>
      <c r="I120" s="28"/>
      <c r="J120" s="26" t="s">
        <v>23</v>
      </c>
      <c r="K120" s="27">
        <f ca="1">IF(RAND()&lt;K119,1,0)</f>
        <v>0</v>
      </c>
      <c r="L120" s="28"/>
    </row>
    <row r="121" spans="1:12" ht="14.25" hidden="1" outlineLevel="2" thickBot="1" x14ac:dyDescent="0.2">
      <c r="A121" s="11" t="s">
        <v>24</v>
      </c>
      <c r="B121" s="29">
        <f ca="1">IF((B103-C108)/(5*C98+95)+50%&gt;200%,200%,(B103-C108)/(5*C98+95)+50%)</f>
        <v>0.5</v>
      </c>
      <c r="C121" s="13"/>
      <c r="D121" s="11" t="s">
        <v>24</v>
      </c>
      <c r="E121" s="29">
        <f ca="1">IF((E103-F108)/(5*F98+95)+50%&gt;200%,200%,(E103-F108)/(5*F98+95)+50%)</f>
        <v>0.5</v>
      </c>
      <c r="F121" s="13"/>
      <c r="G121" s="11" t="s">
        <v>24</v>
      </c>
      <c r="H121" s="29">
        <f ca="1">IF((H103-I108)/(5*I98+95)+50%&gt;200%,200%,(H103-I108)/(5*I98+95)+50%)</f>
        <v>0.5</v>
      </c>
      <c r="I121" s="13"/>
      <c r="J121" s="11" t="s">
        <v>24</v>
      </c>
      <c r="K121" s="29">
        <f ca="1">IF((K103-L108)/(5*L98+95)+50%&gt;200%,200%,(K103-L108)/(5*L98+95)+50%)</f>
        <v>0.5</v>
      </c>
      <c r="L121" s="13"/>
    </row>
    <row r="122" spans="1:12" ht="14.25" hidden="1" outlineLevel="2" thickBot="1" x14ac:dyDescent="0.2">
      <c r="A122" s="11" t="s">
        <v>54</v>
      </c>
      <c r="B122" s="29">
        <f ca="1">RAND()*0.1+0.95</f>
        <v>1.0377094905167628</v>
      </c>
      <c r="C122" s="13"/>
      <c r="D122" s="11" t="s">
        <v>54</v>
      </c>
      <c r="E122" s="29">
        <f ca="1">RAND()*0.1+0.95</f>
        <v>1.041659774440191</v>
      </c>
      <c r="F122" s="13"/>
      <c r="G122" s="11" t="s">
        <v>54</v>
      </c>
      <c r="H122" s="29">
        <f ca="1">RAND()*0.1+0.95</f>
        <v>0.97891569651808286</v>
      </c>
      <c r="I122" s="13"/>
      <c r="J122" s="11" t="s">
        <v>54</v>
      </c>
      <c r="K122" s="29">
        <f ca="1">RAND()*0.1+0.95</f>
        <v>1.0102654657982018</v>
      </c>
      <c r="L122" s="13"/>
    </row>
    <row r="123" spans="1:12" ht="14.25" hidden="1" outlineLevel="2" thickBot="1" x14ac:dyDescent="0.2">
      <c r="A123" s="11" t="s">
        <v>55</v>
      </c>
      <c r="B123" s="15">
        <f ca="1">ROUND(B115*(1+B120*B121)*(1-B117*B118)*B122*B92,0)</f>
        <v>31</v>
      </c>
      <c r="C123" s="13"/>
      <c r="D123" s="11" t="s">
        <v>55</v>
      </c>
      <c r="E123" s="15">
        <f ca="1">ROUND(E115*(1+E120*E121)*(1-E117*E118)*E122*E92,0)</f>
        <v>21</v>
      </c>
      <c r="F123" s="13"/>
      <c r="G123" s="11" t="s">
        <v>55</v>
      </c>
      <c r="H123" s="15">
        <f ca="1">ROUND(H115*(1+H120*H121)*(1-H117*H118)*H122*H92,0)</f>
        <v>20</v>
      </c>
      <c r="I123" s="13"/>
      <c r="J123" s="11" t="s">
        <v>55</v>
      </c>
      <c r="K123" s="15">
        <f ca="1">ROUND(K115*(1+K120*K121)*(1-K117*K118)*K122*K92,0)</f>
        <v>30</v>
      </c>
      <c r="L123" s="13"/>
    </row>
    <row r="124" spans="1:12" s="36" customFormat="1" ht="14.25" hidden="1" outlineLevel="2" thickBot="1" x14ac:dyDescent="0.2">
      <c r="A124" s="33"/>
      <c r="B124" s="34"/>
      <c r="C124" s="35"/>
      <c r="D124" s="33"/>
      <c r="E124" s="34"/>
      <c r="F124" s="35"/>
      <c r="G124" s="33"/>
      <c r="H124" s="34"/>
      <c r="I124" s="35"/>
      <c r="J124" s="33"/>
      <c r="K124" s="34"/>
      <c r="L124" s="35"/>
    </row>
    <row r="125" spans="1:12" ht="14.25" hidden="1" outlineLevel="2" thickBot="1" x14ac:dyDescent="0.2">
      <c r="A125" s="11" t="s">
        <v>56</v>
      </c>
      <c r="B125" s="12">
        <f ca="1">H123+K123</f>
        <v>50</v>
      </c>
      <c r="C125" s="13"/>
      <c r="D125" s="11" t="s">
        <v>57</v>
      </c>
      <c r="E125" s="12">
        <f ca="1">E92</f>
        <v>1</v>
      </c>
      <c r="F125" s="13"/>
      <c r="G125" s="11" t="s">
        <v>60</v>
      </c>
      <c r="H125" s="12">
        <f ca="1">B123+E123</f>
        <v>52</v>
      </c>
      <c r="I125" s="13"/>
      <c r="J125" s="11" t="s">
        <v>61</v>
      </c>
      <c r="K125" s="12">
        <f ca="1">H92</f>
        <v>1</v>
      </c>
      <c r="L125" s="13"/>
    </row>
    <row r="126" spans="1:12" outlineLevel="1" collapsed="1" x14ac:dyDescent="0.15">
      <c r="A126" s="8" t="s">
        <v>73</v>
      </c>
      <c r="B126" s="9">
        <f ca="1">B123</f>
        <v>31</v>
      </c>
      <c r="C126" s="10"/>
      <c r="D126" s="8" t="s">
        <v>74</v>
      </c>
      <c r="E126" s="9">
        <f ca="1">E123</f>
        <v>21</v>
      </c>
      <c r="F126" s="10"/>
      <c r="G126" s="8" t="s">
        <v>75</v>
      </c>
      <c r="H126" s="9">
        <f ca="1">H123</f>
        <v>20</v>
      </c>
      <c r="I126" s="10"/>
      <c r="J126" s="8" t="s">
        <v>76</v>
      </c>
      <c r="K126" s="9">
        <f ca="1">K123</f>
        <v>30</v>
      </c>
      <c r="L126" s="10"/>
    </row>
    <row r="127" spans="1:12" outlineLevel="1" x14ac:dyDescent="0.15">
      <c r="A127" s="11" t="s">
        <v>62</v>
      </c>
      <c r="B127" s="12">
        <f ca="1">MAX(B87-(1-E125)*B125,0)</f>
        <v>160</v>
      </c>
      <c r="C127" s="13"/>
      <c r="D127" s="11" t="s">
        <v>4</v>
      </c>
      <c r="E127" s="12">
        <f ca="1">MAX(0,E87-E125*B125)</f>
        <v>90</v>
      </c>
      <c r="F127" s="13"/>
      <c r="G127" s="11" t="s">
        <v>65</v>
      </c>
      <c r="H127" s="12">
        <f ca="1">MAX(0,H87-H125*K125)</f>
        <v>87</v>
      </c>
      <c r="I127" s="13"/>
      <c r="J127" s="11" t="s">
        <v>68</v>
      </c>
      <c r="K127" s="12">
        <f ca="1">MAX(K87-(1-K125)*H125,0)</f>
        <v>160</v>
      </c>
      <c r="L127" s="13"/>
    </row>
    <row r="128" spans="1:12" ht="14.25" outlineLevel="1" thickBot="1" x14ac:dyDescent="0.2">
      <c r="A128" s="30" t="s">
        <v>63</v>
      </c>
      <c r="B128" s="31">
        <f ca="1">B127/B99</f>
        <v>1</v>
      </c>
      <c r="C128" s="32"/>
      <c r="D128" s="30" t="s">
        <v>64</v>
      </c>
      <c r="E128" s="31">
        <f ca="1">E127/E99</f>
        <v>0.375</v>
      </c>
      <c r="F128" s="32"/>
      <c r="G128" s="30" t="s">
        <v>66</v>
      </c>
      <c r="H128" s="31">
        <f ca="1">H127/H99</f>
        <v>0.36249999999999999</v>
      </c>
      <c r="I128" s="32"/>
      <c r="J128" s="30" t="s">
        <v>67</v>
      </c>
      <c r="K128" s="31">
        <f ca="1">K127/K99</f>
        <v>1</v>
      </c>
      <c r="L128" s="32"/>
    </row>
    <row r="130" spans="1:12" x14ac:dyDescent="0.15">
      <c r="A130" s="6" t="s">
        <v>7</v>
      </c>
      <c r="B130" s="37">
        <f>B90+1</f>
        <v>4</v>
      </c>
    </row>
    <row r="131" spans="1:12" ht="14.25" thickBot="1" x14ac:dyDescent="0.2"/>
    <row r="132" spans="1:12" ht="41.25" hidden="1" outlineLevel="2" thickBot="1" x14ac:dyDescent="0.2">
      <c r="A132" s="8" t="s">
        <v>58</v>
      </c>
      <c r="B132" s="9">
        <f ca="1">IF(B127&gt;0,1,0)</f>
        <v>1</v>
      </c>
      <c r="C132" s="10"/>
      <c r="D132" s="8" t="s">
        <v>11</v>
      </c>
      <c r="E132" s="9">
        <f ca="1">IF(E127&gt;0,1,0)</f>
        <v>1</v>
      </c>
      <c r="F132" s="10"/>
      <c r="G132" s="8" t="s">
        <v>71</v>
      </c>
      <c r="H132" s="9">
        <f ca="1">IF(H127&gt;0,1,0)</f>
        <v>1</v>
      </c>
      <c r="I132" s="10"/>
      <c r="J132" s="8" t="s">
        <v>72</v>
      </c>
      <c r="K132" s="9">
        <f ca="1">IF(K127&gt;0,1,0)</f>
        <v>1</v>
      </c>
      <c r="L132" s="10"/>
    </row>
    <row r="133" spans="1:12" ht="14.25" hidden="1" outlineLevel="2" thickBot="1" x14ac:dyDescent="0.2">
      <c r="A133" s="11"/>
      <c r="B133" s="12"/>
      <c r="C133" s="13"/>
      <c r="D133" s="11"/>
      <c r="E133" s="12"/>
      <c r="F133" s="13"/>
      <c r="G133" s="11"/>
      <c r="H133" s="12"/>
      <c r="I133" s="13"/>
      <c r="J133" s="11"/>
      <c r="K133" s="12"/>
      <c r="L133" s="13"/>
    </row>
    <row r="134" spans="1:12" ht="14.25" hidden="1" outlineLevel="2" thickBot="1" x14ac:dyDescent="0.2">
      <c r="A134" s="11" t="s">
        <v>59</v>
      </c>
      <c r="B134" s="12"/>
      <c r="C134" s="13"/>
      <c r="D134" s="11" t="s">
        <v>3</v>
      </c>
      <c r="E134" s="12"/>
      <c r="F134" s="13"/>
      <c r="G134" s="11" t="s">
        <v>69</v>
      </c>
      <c r="H134" s="12"/>
      <c r="I134" s="13"/>
      <c r="J134" s="11" t="s">
        <v>70</v>
      </c>
      <c r="K134" s="12"/>
      <c r="L134" s="13"/>
    </row>
    <row r="135" spans="1:12" ht="14.25" hidden="1" outlineLevel="2" thickBot="1" x14ac:dyDescent="0.2">
      <c r="A135" s="11" t="s">
        <v>25</v>
      </c>
      <c r="B135" s="14" t="s">
        <v>31</v>
      </c>
      <c r="C135" s="13"/>
      <c r="D135" s="11" t="s">
        <v>25</v>
      </c>
      <c r="E135" s="14" t="s">
        <v>14</v>
      </c>
      <c r="F135" s="13"/>
      <c r="G135" s="11" t="s">
        <v>25</v>
      </c>
      <c r="H135" s="14" t="s">
        <v>32</v>
      </c>
      <c r="I135" s="13"/>
      <c r="J135" s="11" t="s">
        <v>25</v>
      </c>
      <c r="K135" s="14" t="s">
        <v>33</v>
      </c>
      <c r="L135" s="13"/>
    </row>
    <row r="136" spans="1:12" ht="14.25" hidden="1" outlineLevel="2" thickBot="1" x14ac:dyDescent="0.2">
      <c r="A136" s="11" t="s">
        <v>26</v>
      </c>
      <c r="B136" s="15" t="str">
        <f ca="1">IF($H127&gt;0,"B1","B2")</f>
        <v>B1</v>
      </c>
      <c r="C136" s="13"/>
      <c r="D136" s="11" t="s">
        <v>26</v>
      </c>
      <c r="E136" s="15" t="str">
        <f ca="1">IF($H127&gt;0,"B1","B2")</f>
        <v>B1</v>
      </c>
      <c r="F136" s="13"/>
      <c r="G136" s="11" t="s">
        <v>26</v>
      </c>
      <c r="H136" s="15" t="str">
        <f ca="1">IF($E127&gt;0,"A1","A2")</f>
        <v>A1</v>
      </c>
      <c r="I136" s="13"/>
      <c r="J136" s="11" t="s">
        <v>26</v>
      </c>
      <c r="K136" s="15" t="str">
        <f ca="1">IF(E127&gt;0,"A1","A2")</f>
        <v>A1</v>
      </c>
      <c r="L136" s="13"/>
    </row>
    <row r="137" spans="1:12" ht="14.25" hidden="1" outlineLevel="2" thickBot="1" x14ac:dyDescent="0.2">
      <c r="A137" s="16" t="s">
        <v>52</v>
      </c>
      <c r="B137" s="17" t="s">
        <v>25</v>
      </c>
      <c r="C137" s="18" t="s">
        <v>53</v>
      </c>
      <c r="D137" s="16" t="s">
        <v>52</v>
      </c>
      <c r="E137" s="17" t="s">
        <v>25</v>
      </c>
      <c r="F137" s="18" t="s">
        <v>53</v>
      </c>
      <c r="G137" s="16" t="s">
        <v>52</v>
      </c>
      <c r="H137" s="17" t="s">
        <v>25</v>
      </c>
      <c r="I137" s="18" t="s">
        <v>53</v>
      </c>
      <c r="J137" s="16" t="s">
        <v>52</v>
      </c>
      <c r="K137" s="17" t="s">
        <v>25</v>
      </c>
      <c r="L137" s="18" t="s">
        <v>53</v>
      </c>
    </row>
    <row r="138" spans="1:12" ht="15.75" hidden="1" outlineLevel="2" thickBot="1" x14ac:dyDescent="0.2">
      <c r="A138" s="19" t="s">
        <v>41</v>
      </c>
      <c r="B138" s="20">
        <f>VLOOKUP(B135,'Total Result'!$A$3:$N$7,2,FALSE)</f>
        <v>1</v>
      </c>
      <c r="C138" s="21">
        <f ca="1">VLOOKUP(B136,'Total Result'!$A$3:$N$7,2,FALSE)</f>
        <v>1</v>
      </c>
      <c r="D138" s="19" t="s">
        <v>41</v>
      </c>
      <c r="E138" s="20">
        <f>VLOOKUP(E135,'Total Result'!$A$3:$N$7,2,FALSE)</f>
        <v>1</v>
      </c>
      <c r="F138" s="21">
        <f ca="1">VLOOKUP(E136,'Total Result'!$A$3:$N$7,2,FALSE)</f>
        <v>1</v>
      </c>
      <c r="G138" s="19" t="s">
        <v>41</v>
      </c>
      <c r="H138" s="20">
        <f>VLOOKUP(H135,'Total Result'!$A$3:$N$7,2,FALSE)</f>
        <v>1</v>
      </c>
      <c r="I138" s="21">
        <f ca="1">VLOOKUP(H136,'Total Result'!$A$3:$N$7,2,FALSE)</f>
        <v>1</v>
      </c>
      <c r="J138" s="19" t="s">
        <v>41</v>
      </c>
      <c r="K138" s="20">
        <f>VLOOKUP(K135,'Total Result'!$A$3:$N$7,2,FALSE)</f>
        <v>1</v>
      </c>
      <c r="L138" s="21">
        <f ca="1">VLOOKUP(K136,'Total Result'!$A$3:$N$7,2,FALSE)</f>
        <v>1</v>
      </c>
    </row>
    <row r="139" spans="1:12" ht="15.75" hidden="1" outlineLevel="2" thickBot="1" x14ac:dyDescent="0.2">
      <c r="A139" s="19" t="s">
        <v>34</v>
      </c>
      <c r="B139" s="20">
        <f>VLOOKUP(B135,'Total Result'!$A$3:$N$7,3,FALSE)</f>
        <v>160</v>
      </c>
      <c r="C139" s="21">
        <f ca="1">VLOOKUP(B136,'Total Result'!$A$3:$N$7,3,FALSE)</f>
        <v>240</v>
      </c>
      <c r="D139" s="19" t="s">
        <v>34</v>
      </c>
      <c r="E139" s="20">
        <f>VLOOKUP(E135,'Total Result'!$A$3:$N$7,3,FALSE)</f>
        <v>240</v>
      </c>
      <c r="F139" s="21">
        <f ca="1">VLOOKUP(E136,'Total Result'!$A$3:$N$7,3,FALSE)</f>
        <v>240</v>
      </c>
      <c r="G139" s="19" t="s">
        <v>34</v>
      </c>
      <c r="H139" s="20">
        <f>VLOOKUP(H135,'Total Result'!$A$3:$N$7,3,FALSE)</f>
        <v>240</v>
      </c>
      <c r="I139" s="21">
        <f ca="1">VLOOKUP(H136,'Total Result'!$A$3:$N$7,3,FALSE)</f>
        <v>240</v>
      </c>
      <c r="J139" s="19" t="s">
        <v>34</v>
      </c>
      <c r="K139" s="20">
        <f>VLOOKUP(K135,'Total Result'!$A$3:$N$7,3,FALSE)</f>
        <v>160</v>
      </c>
      <c r="L139" s="21">
        <f ca="1">VLOOKUP(K136,'Total Result'!$A$3:$N$7,3,FALSE)</f>
        <v>240</v>
      </c>
    </row>
    <row r="140" spans="1:12" ht="15.75" hidden="1" outlineLevel="2" thickBot="1" x14ac:dyDescent="0.2">
      <c r="A140" s="19" t="s">
        <v>2</v>
      </c>
      <c r="B140" s="20">
        <f>VLOOKUP(B135,'Total Result'!$A$3:$N$7,4,FALSE)</f>
        <v>30</v>
      </c>
      <c r="C140" s="21">
        <f ca="1">VLOOKUP(B136,'Total Result'!$A$3:$N$7,4,FALSE)</f>
        <v>20</v>
      </c>
      <c r="D140" s="19" t="s">
        <v>2</v>
      </c>
      <c r="E140" s="20">
        <f>VLOOKUP(E135,'Total Result'!$A$3:$N$7,4,FALSE)</f>
        <v>20</v>
      </c>
      <c r="F140" s="21">
        <f ca="1">VLOOKUP(E136,'Total Result'!$A$3:$N$7,4,FALSE)</f>
        <v>20</v>
      </c>
      <c r="G140" s="19" t="s">
        <v>2</v>
      </c>
      <c r="H140" s="20">
        <f>VLOOKUP(H135,'Total Result'!$A$3:$N$7,4,FALSE)</f>
        <v>20</v>
      </c>
      <c r="I140" s="21">
        <f ca="1">VLOOKUP(H136,'Total Result'!$A$3:$N$7,4,FALSE)</f>
        <v>20</v>
      </c>
      <c r="J140" s="19" t="s">
        <v>2</v>
      </c>
      <c r="K140" s="20">
        <f>VLOOKUP(K135,'Total Result'!$A$3:$N$7,4,FALSE)</f>
        <v>30</v>
      </c>
      <c r="L140" s="21">
        <f ca="1">VLOOKUP(K136,'Total Result'!$A$3:$N$7,4,FALSE)</f>
        <v>20</v>
      </c>
    </row>
    <row r="141" spans="1:12" ht="15.75" hidden="1" outlineLevel="2" thickBot="1" x14ac:dyDescent="0.2">
      <c r="A141" s="19" t="s">
        <v>35</v>
      </c>
      <c r="B141" s="20">
        <f>VLOOKUP(B135,'Total Result'!$A$3:$N$7,5,FALSE)</f>
        <v>0</v>
      </c>
      <c r="C141" s="21">
        <f ca="1">VLOOKUP(B136,'Total Result'!$A$3:$N$7,5,FALSE)</f>
        <v>0</v>
      </c>
      <c r="D141" s="19" t="s">
        <v>35</v>
      </c>
      <c r="E141" s="20">
        <f>VLOOKUP(E135,'Total Result'!$A$3:$N$7,5,FALSE)</f>
        <v>0</v>
      </c>
      <c r="F141" s="21">
        <f ca="1">VLOOKUP(E136,'Total Result'!$A$3:$N$7,5,FALSE)</f>
        <v>0</v>
      </c>
      <c r="G141" s="19" t="s">
        <v>35</v>
      </c>
      <c r="H141" s="20">
        <f>VLOOKUP(H135,'Total Result'!$A$3:$N$7,5,FALSE)</f>
        <v>0</v>
      </c>
      <c r="I141" s="21">
        <f ca="1">VLOOKUP(H136,'Total Result'!$A$3:$N$7,5,FALSE)</f>
        <v>0</v>
      </c>
      <c r="J141" s="19" t="s">
        <v>35</v>
      </c>
      <c r="K141" s="20">
        <f>VLOOKUP(K135,'Total Result'!$A$3:$N$7,5,FALSE)</f>
        <v>0</v>
      </c>
      <c r="L141" s="21">
        <f ca="1">VLOOKUP(K136,'Total Result'!$A$3:$N$7,5,FALSE)</f>
        <v>0</v>
      </c>
    </row>
    <row r="142" spans="1:12" ht="15.75" hidden="1" outlineLevel="2" thickBot="1" x14ac:dyDescent="0.2">
      <c r="A142" s="19" t="s">
        <v>15</v>
      </c>
      <c r="B142" s="20">
        <f>VLOOKUP(B135,'Total Result'!$A$3:$N$7,6,FALSE)</f>
        <v>0</v>
      </c>
      <c r="C142" s="21">
        <f ca="1">VLOOKUP(B136,'Total Result'!$A$3:$N$7,6,FALSE)</f>
        <v>0</v>
      </c>
      <c r="D142" s="19" t="s">
        <v>15</v>
      </c>
      <c r="E142" s="20">
        <f>VLOOKUP(E135,'Total Result'!$A$3:$N$7,6,FALSE)</f>
        <v>0</v>
      </c>
      <c r="F142" s="21">
        <f ca="1">VLOOKUP(E136,'Total Result'!$A$3:$N$7,6,FALSE)</f>
        <v>0</v>
      </c>
      <c r="G142" s="19" t="s">
        <v>15</v>
      </c>
      <c r="H142" s="20">
        <f>VLOOKUP(H135,'Total Result'!$A$3:$N$7,6,FALSE)</f>
        <v>0</v>
      </c>
      <c r="I142" s="21">
        <f ca="1">VLOOKUP(H136,'Total Result'!$A$3:$N$7,6,FALSE)</f>
        <v>0</v>
      </c>
      <c r="J142" s="19" t="s">
        <v>15</v>
      </c>
      <c r="K142" s="20">
        <f>VLOOKUP(K135,'Total Result'!$A$3:$N$7,6,FALSE)</f>
        <v>0</v>
      </c>
      <c r="L142" s="21">
        <f ca="1">VLOOKUP(K136,'Total Result'!$A$3:$N$7,6,FALSE)</f>
        <v>0</v>
      </c>
    </row>
    <row r="143" spans="1:12" ht="15.75" hidden="1" outlineLevel="2" thickBot="1" x14ac:dyDescent="0.2">
      <c r="A143" s="19" t="s">
        <v>36</v>
      </c>
      <c r="B143" s="20">
        <f>VLOOKUP(B135,'Total Result'!$A$3:$N$7,7,FALSE)</f>
        <v>0</v>
      </c>
      <c r="C143" s="21">
        <f ca="1">VLOOKUP(B136,'Total Result'!$A$3:$N$7,7,FALSE)</f>
        <v>0</v>
      </c>
      <c r="D143" s="19" t="s">
        <v>36</v>
      </c>
      <c r="E143" s="20">
        <f>VLOOKUP(E135,'Total Result'!$A$3:$N$7,7,FALSE)</f>
        <v>0</v>
      </c>
      <c r="F143" s="21">
        <f ca="1">VLOOKUP(E136,'Total Result'!$A$3:$N$7,7,FALSE)</f>
        <v>0</v>
      </c>
      <c r="G143" s="19" t="s">
        <v>36</v>
      </c>
      <c r="H143" s="20">
        <f>VLOOKUP(H135,'Total Result'!$A$3:$N$7,7,FALSE)</f>
        <v>0</v>
      </c>
      <c r="I143" s="21">
        <f ca="1">VLOOKUP(H136,'Total Result'!$A$3:$N$7,7,FALSE)</f>
        <v>0</v>
      </c>
      <c r="J143" s="19" t="s">
        <v>36</v>
      </c>
      <c r="K143" s="20">
        <f>VLOOKUP(K135,'Total Result'!$A$3:$N$7,7,FALSE)</f>
        <v>0</v>
      </c>
      <c r="L143" s="21">
        <f ca="1">VLOOKUP(K136,'Total Result'!$A$3:$N$7,7,FALSE)</f>
        <v>0</v>
      </c>
    </row>
    <row r="144" spans="1:12" ht="15.75" hidden="1" outlineLevel="2" thickBot="1" x14ac:dyDescent="0.2">
      <c r="A144" s="19" t="s">
        <v>16</v>
      </c>
      <c r="B144" s="20">
        <f>VLOOKUP(B135,'Total Result'!$A$3:$N$7,8,FALSE)</f>
        <v>0</v>
      </c>
      <c r="C144" s="21">
        <f ca="1">VLOOKUP(B136,'Total Result'!$A$3:$N$7,8,FALSE)</f>
        <v>0</v>
      </c>
      <c r="D144" s="19" t="s">
        <v>16</v>
      </c>
      <c r="E144" s="20">
        <f>VLOOKUP(E135,'Total Result'!$A$3:$N$7,8,FALSE)</f>
        <v>0</v>
      </c>
      <c r="F144" s="21">
        <f ca="1">VLOOKUP(E136,'Total Result'!$A$3:$N$7,8,FALSE)</f>
        <v>0</v>
      </c>
      <c r="G144" s="19" t="s">
        <v>16</v>
      </c>
      <c r="H144" s="20">
        <f>VLOOKUP(H135,'Total Result'!$A$3:$N$7,8,FALSE)</f>
        <v>0</v>
      </c>
      <c r="I144" s="21">
        <f ca="1">VLOOKUP(H136,'Total Result'!$A$3:$N$7,8,FALSE)</f>
        <v>0</v>
      </c>
      <c r="J144" s="19" t="s">
        <v>16</v>
      </c>
      <c r="K144" s="20">
        <f>VLOOKUP(K135,'Total Result'!$A$3:$N$7,8,FALSE)</f>
        <v>0</v>
      </c>
      <c r="L144" s="21">
        <f ca="1">VLOOKUP(K136,'Total Result'!$A$3:$N$7,8,FALSE)</f>
        <v>0</v>
      </c>
    </row>
    <row r="145" spans="1:12" ht="15.75" hidden="1" outlineLevel="2" thickBot="1" x14ac:dyDescent="0.2">
      <c r="A145" s="19" t="s">
        <v>17</v>
      </c>
      <c r="B145" s="20">
        <f>VLOOKUP(B135,'Total Result'!$A$3:$N$7,9,FALSE)</f>
        <v>0</v>
      </c>
      <c r="C145" s="21">
        <f ca="1">VLOOKUP(B136,'Total Result'!$A$3:$N$7,9,FALSE)</f>
        <v>0</v>
      </c>
      <c r="D145" s="19" t="s">
        <v>17</v>
      </c>
      <c r="E145" s="20">
        <f>VLOOKUP(E135,'Total Result'!$A$3:$N$7,9,FALSE)</f>
        <v>0</v>
      </c>
      <c r="F145" s="21">
        <f ca="1">VLOOKUP(E136,'Total Result'!$A$3:$N$7,9,FALSE)</f>
        <v>0</v>
      </c>
      <c r="G145" s="19" t="s">
        <v>17</v>
      </c>
      <c r="H145" s="20">
        <f>VLOOKUP(H135,'Total Result'!$A$3:$N$7,9,FALSE)</f>
        <v>0</v>
      </c>
      <c r="I145" s="21">
        <f ca="1">VLOOKUP(H136,'Total Result'!$A$3:$N$7,9,FALSE)</f>
        <v>0</v>
      </c>
      <c r="J145" s="19" t="s">
        <v>17</v>
      </c>
      <c r="K145" s="20">
        <f>VLOOKUP(K135,'Total Result'!$A$3:$N$7,9,FALSE)</f>
        <v>0</v>
      </c>
      <c r="L145" s="21">
        <f ca="1">VLOOKUP(K136,'Total Result'!$A$3:$N$7,9,FALSE)</f>
        <v>0</v>
      </c>
    </row>
    <row r="146" spans="1:12" ht="15.75" hidden="1" outlineLevel="2" thickBot="1" x14ac:dyDescent="0.2">
      <c r="A146" s="19" t="s">
        <v>37</v>
      </c>
      <c r="B146" s="20">
        <f>VLOOKUP(B135,'Total Result'!$A$3:$N$7,10,FALSE)</f>
        <v>0</v>
      </c>
      <c r="C146" s="21">
        <f ca="1">VLOOKUP(B136,'Total Result'!$A$3:$N$7,10,FALSE)</f>
        <v>0</v>
      </c>
      <c r="D146" s="19" t="s">
        <v>37</v>
      </c>
      <c r="E146" s="20">
        <f>VLOOKUP(E135,'Total Result'!$A$3:$N$7,10,FALSE)</f>
        <v>0</v>
      </c>
      <c r="F146" s="21">
        <f ca="1">VLOOKUP(E136,'Total Result'!$A$3:$N$7,10,FALSE)</f>
        <v>0</v>
      </c>
      <c r="G146" s="19" t="s">
        <v>37</v>
      </c>
      <c r="H146" s="20">
        <f>VLOOKUP(H135,'Total Result'!$A$3:$N$7,10,FALSE)</f>
        <v>0</v>
      </c>
      <c r="I146" s="21">
        <f ca="1">VLOOKUP(H136,'Total Result'!$A$3:$N$7,10,FALSE)</f>
        <v>0</v>
      </c>
      <c r="J146" s="19" t="s">
        <v>37</v>
      </c>
      <c r="K146" s="20">
        <f>VLOOKUP(K135,'Total Result'!$A$3:$N$7,10,FALSE)</f>
        <v>0</v>
      </c>
      <c r="L146" s="21">
        <f ca="1">VLOOKUP(K136,'Total Result'!$A$3:$N$7,10,FALSE)</f>
        <v>0</v>
      </c>
    </row>
    <row r="147" spans="1:12" ht="15.75" hidden="1" outlineLevel="2" thickBot="1" x14ac:dyDescent="0.2">
      <c r="A147" s="19" t="s">
        <v>38</v>
      </c>
      <c r="B147" s="20">
        <f>VLOOKUP(B135,'Total Result'!$A$3:$N$7,11,FALSE)</f>
        <v>0</v>
      </c>
      <c r="C147" s="21">
        <f ca="1">VLOOKUP(B136,'Total Result'!$A$3:$N$7,11,FALSE)</f>
        <v>0</v>
      </c>
      <c r="D147" s="19" t="s">
        <v>38</v>
      </c>
      <c r="E147" s="20">
        <f>VLOOKUP(E135,'Total Result'!$A$3:$N$7,11,FALSE)</f>
        <v>0</v>
      </c>
      <c r="F147" s="21">
        <f ca="1">VLOOKUP(E136,'Total Result'!$A$3:$N$7,11,FALSE)</f>
        <v>0</v>
      </c>
      <c r="G147" s="19" t="s">
        <v>38</v>
      </c>
      <c r="H147" s="20">
        <f>VLOOKUP(H135,'Total Result'!$A$3:$N$7,11,FALSE)</f>
        <v>0</v>
      </c>
      <c r="I147" s="21">
        <f ca="1">VLOOKUP(H136,'Total Result'!$A$3:$N$7,11,FALSE)</f>
        <v>0</v>
      </c>
      <c r="J147" s="19" t="s">
        <v>38</v>
      </c>
      <c r="K147" s="20">
        <f>VLOOKUP(K135,'Total Result'!$A$3:$N$7,11,FALSE)</f>
        <v>0</v>
      </c>
      <c r="L147" s="21">
        <f ca="1">VLOOKUP(K136,'Total Result'!$A$3:$N$7,11,FALSE)</f>
        <v>0</v>
      </c>
    </row>
    <row r="148" spans="1:12" ht="15.75" hidden="1" outlineLevel="2" thickBot="1" x14ac:dyDescent="0.2">
      <c r="A148" s="19" t="s">
        <v>39</v>
      </c>
      <c r="B148" s="20">
        <f>VLOOKUP(B135,'Total Result'!$A$3:$N$7,12,FALSE)</f>
        <v>0</v>
      </c>
      <c r="C148" s="21">
        <f ca="1">VLOOKUP(B136,'Total Result'!$A$3:$N$7,12,FALSE)</f>
        <v>0</v>
      </c>
      <c r="D148" s="19" t="s">
        <v>39</v>
      </c>
      <c r="E148" s="20">
        <f>VLOOKUP(E135,'Total Result'!$A$3:$N$7,12,FALSE)</f>
        <v>0</v>
      </c>
      <c r="F148" s="21">
        <f ca="1">VLOOKUP(E136,'Total Result'!$A$3:$N$7,12,FALSE)</f>
        <v>0</v>
      </c>
      <c r="G148" s="19" t="s">
        <v>39</v>
      </c>
      <c r="H148" s="20">
        <f>VLOOKUP(H135,'Total Result'!$A$3:$N$7,12,FALSE)</f>
        <v>0</v>
      </c>
      <c r="I148" s="21">
        <f ca="1">VLOOKUP(H136,'Total Result'!$A$3:$N$7,12,FALSE)</f>
        <v>0</v>
      </c>
      <c r="J148" s="19" t="s">
        <v>39</v>
      </c>
      <c r="K148" s="20">
        <f>VLOOKUP(K135,'Total Result'!$A$3:$N$7,12,FALSE)</f>
        <v>0</v>
      </c>
      <c r="L148" s="21">
        <f ca="1">VLOOKUP(K136,'Total Result'!$A$3:$N$7,12,FALSE)</f>
        <v>0</v>
      </c>
    </row>
    <row r="149" spans="1:12" ht="27.75" hidden="1" outlineLevel="2" thickBot="1" x14ac:dyDescent="0.2">
      <c r="A149" s="22" t="s">
        <v>42</v>
      </c>
      <c r="B149" s="20">
        <f>VLOOKUP(B135,'Total Result'!$A$3:$N$7,13,FALSE)</f>
        <v>1</v>
      </c>
      <c r="C149" s="21">
        <f ca="1">VLOOKUP(B136,'Total Result'!$A$3:$N$7,13,FALSE)</f>
        <v>1</v>
      </c>
      <c r="D149" s="22" t="s">
        <v>42</v>
      </c>
      <c r="E149" s="20">
        <f>VLOOKUP(E135,'Total Result'!$A$3:$N$7,13,FALSE)</f>
        <v>1</v>
      </c>
      <c r="F149" s="21">
        <f ca="1">VLOOKUP(E136,'Total Result'!$A$3:$N$7,13,FALSE)</f>
        <v>1</v>
      </c>
      <c r="G149" s="22" t="s">
        <v>42</v>
      </c>
      <c r="H149" s="20">
        <f>VLOOKUP(H135,'Total Result'!$A$3:$N$7,13,FALSE)</f>
        <v>1</v>
      </c>
      <c r="I149" s="21">
        <f ca="1">VLOOKUP(H136,'Total Result'!$A$3:$N$7,13,FALSE)</f>
        <v>1</v>
      </c>
      <c r="J149" s="22" t="s">
        <v>42</v>
      </c>
      <c r="K149" s="20">
        <f>VLOOKUP(K135,'Total Result'!$A$3:$N$7,13,FALSE)</f>
        <v>1</v>
      </c>
      <c r="L149" s="21">
        <f ca="1">VLOOKUP(K136,'Total Result'!$A$3:$N$7,13,FALSE)</f>
        <v>1</v>
      </c>
    </row>
    <row r="150" spans="1:12" ht="27.75" hidden="1" outlineLevel="2" thickBot="1" x14ac:dyDescent="0.2">
      <c r="A150" s="22" t="s">
        <v>43</v>
      </c>
      <c r="B150" s="20">
        <f>VLOOKUP(B135,'Total Result'!$A$3:$N$7,14,FALSE)</f>
        <v>1</v>
      </c>
      <c r="C150" s="21">
        <f ca="1">VLOOKUP(B136,'Total Result'!$A$3:$N$7,14,FALSE)</f>
        <v>1</v>
      </c>
      <c r="D150" s="22" t="s">
        <v>43</v>
      </c>
      <c r="E150" s="20">
        <f>VLOOKUP(E135,'Total Result'!$A$3:$N$7,14,FALSE)</f>
        <v>1</v>
      </c>
      <c r="F150" s="21">
        <f ca="1">VLOOKUP(E136,'Total Result'!$A$3:$N$7,14,FALSE)</f>
        <v>1</v>
      </c>
      <c r="G150" s="22" t="s">
        <v>43</v>
      </c>
      <c r="H150" s="20">
        <f>VLOOKUP(H135,'Total Result'!$A$3:$N$7,14,FALSE)</f>
        <v>1</v>
      </c>
      <c r="I150" s="21">
        <f ca="1">VLOOKUP(H136,'Total Result'!$A$3:$N$7,14,FALSE)</f>
        <v>1</v>
      </c>
      <c r="J150" s="22" t="s">
        <v>43</v>
      </c>
      <c r="K150" s="20">
        <f>VLOOKUP(K135,'Total Result'!$A$3:$N$7,14,FALSE)</f>
        <v>1</v>
      </c>
      <c r="L150" s="21">
        <f ca="1">VLOOKUP(K136,'Total Result'!$A$3:$N$7,14,FALSE)</f>
        <v>1</v>
      </c>
    </row>
    <row r="151" spans="1:12" ht="14.25" hidden="1" outlineLevel="2" thickBot="1" x14ac:dyDescent="0.2">
      <c r="A151" s="11"/>
      <c r="B151" s="12"/>
      <c r="C151" s="13"/>
      <c r="D151" s="11"/>
      <c r="E151" s="12"/>
      <c r="F151" s="13"/>
      <c r="G151" s="11"/>
      <c r="H151" s="12"/>
      <c r="I151" s="13"/>
      <c r="J151" s="11"/>
      <c r="K151" s="12"/>
      <c r="L151" s="13"/>
    </row>
    <row r="152" spans="1:12" ht="14.25" hidden="1" outlineLevel="2" thickBot="1" x14ac:dyDescent="0.2">
      <c r="A152" s="11" t="s">
        <v>51</v>
      </c>
      <c r="B152" s="23">
        <f ca="1">(C141-B147)/(C141-B147+B138*1.5+28.5)</f>
        <v>0</v>
      </c>
      <c r="C152" s="13"/>
      <c r="D152" s="11" t="s">
        <v>51</v>
      </c>
      <c r="E152" s="23">
        <f ca="1">(F141-E147)/(F141-E147+E138*1.5+28.5)</f>
        <v>0</v>
      </c>
      <c r="F152" s="13"/>
      <c r="G152" s="11" t="s">
        <v>51</v>
      </c>
      <c r="H152" s="23">
        <f ca="1">(I141-H147)/(I141-H147+H138*1.5+28.5)</f>
        <v>0</v>
      </c>
      <c r="I152" s="13"/>
      <c r="J152" s="11" t="s">
        <v>51</v>
      </c>
      <c r="K152" s="23">
        <f ca="1">(L141-K147)/(L141-K147+K138*1.5+28.5)</f>
        <v>0</v>
      </c>
      <c r="L152" s="13"/>
    </row>
    <row r="153" spans="1:12" ht="14.25" hidden="1" outlineLevel="2" thickBot="1" x14ac:dyDescent="0.2">
      <c r="A153" s="11" t="s">
        <v>50</v>
      </c>
      <c r="B153" s="12">
        <f ca="1">VLOOKUP(战斗模拟1!B135,'Total Result'!$A$2:$N$7,13,TRUE)-VLOOKUP(战斗模拟1!B136,'Total Result'!$A$2:$N$7,14,TRUE)</f>
        <v>0</v>
      </c>
      <c r="C153" s="13"/>
      <c r="D153" s="11" t="s">
        <v>50</v>
      </c>
      <c r="E153" s="12">
        <f ca="1">VLOOKUP(战斗模拟1!E135,'Total Result'!$A$2:$N$7,13,TRUE)-VLOOKUP(战斗模拟1!E136,'Total Result'!$A$2:$N$7,14,TRUE)</f>
        <v>0</v>
      </c>
      <c r="F153" s="13"/>
      <c r="G153" s="11" t="s">
        <v>50</v>
      </c>
      <c r="H153" s="12">
        <f ca="1">VLOOKUP(战斗模拟1!H135,'Total Result'!$A$2:$N$7,13,TRUE)-VLOOKUP(战斗模拟1!H136,'Total Result'!$A$2:$N$7,14,TRUE)</f>
        <v>0</v>
      </c>
      <c r="I153" s="13"/>
      <c r="J153" s="11" t="s">
        <v>50</v>
      </c>
      <c r="K153" s="12">
        <f ca="1">VLOOKUP(战斗模拟1!K135,'Total Result'!$A$2:$N$7,13,TRUE)-VLOOKUP(战斗模拟1!K136,'Total Result'!$A$2:$N$7,14,TRUE)</f>
        <v>0</v>
      </c>
      <c r="L153" s="13"/>
    </row>
    <row r="154" spans="1:12" ht="14.25" hidden="1" outlineLevel="2" thickBot="1" x14ac:dyDescent="0.2">
      <c r="A154" s="11" t="s">
        <v>18</v>
      </c>
      <c r="B154" s="23">
        <f ca="1">IF(MOD(B153,3)=0,100%,IF(MOD(B153,3)=1,90%,110%))</f>
        <v>1</v>
      </c>
      <c r="C154" s="13"/>
      <c r="D154" s="11" t="s">
        <v>18</v>
      </c>
      <c r="E154" s="23">
        <f ca="1">IF(MOD(E153,3)=0,100%,IF(MOD(E153,3)=1,90%,110%))</f>
        <v>1</v>
      </c>
      <c r="F154" s="13"/>
      <c r="G154" s="11" t="s">
        <v>18</v>
      </c>
      <c r="H154" s="23">
        <f ca="1">IF(MOD(H153,3)=0,100%,IF(MOD(H153,3)=1,90%,110%))</f>
        <v>1</v>
      </c>
      <c r="I154" s="13"/>
      <c r="J154" s="11" t="s">
        <v>18</v>
      </c>
      <c r="K154" s="23">
        <f ca="1">IF(MOD(K153,3)=0,100%,IF(MOD(K153,3)=1,90%,110%))</f>
        <v>1</v>
      </c>
      <c r="L154" s="13"/>
    </row>
    <row r="155" spans="1:12" ht="14.25" hidden="1" outlineLevel="2" thickBot="1" x14ac:dyDescent="0.2">
      <c r="A155" s="11" t="s">
        <v>19</v>
      </c>
      <c r="B155" s="24">
        <f ca="1">B140*(1-B152)*B154</f>
        <v>30</v>
      </c>
      <c r="C155" s="13"/>
      <c r="D155" s="11" t="s">
        <v>19</v>
      </c>
      <c r="E155" s="24">
        <f ca="1">E140*(1-E152)*E154</f>
        <v>20</v>
      </c>
      <c r="F155" s="13"/>
      <c r="G155" s="11" t="s">
        <v>19</v>
      </c>
      <c r="H155" s="24">
        <f ca="1">H140*(1-H152)*H154</f>
        <v>20</v>
      </c>
      <c r="I155" s="13"/>
      <c r="J155" s="11" t="s">
        <v>19</v>
      </c>
      <c r="K155" s="24">
        <f ca="1">K140*(1-K152)*K154</f>
        <v>30</v>
      </c>
      <c r="L155" s="13"/>
    </row>
    <row r="156" spans="1:12" ht="14.25" hidden="1" outlineLevel="2" thickBot="1" x14ac:dyDescent="0.2">
      <c r="A156" s="11" t="s">
        <v>20</v>
      </c>
      <c r="B156" s="25">
        <f ca="1">IF((C144-B146)/(6.7*B138+126.7)+5%&gt;70%,70%,(C144-B146)/(6.7*B138+126.7)+5%)</f>
        <v>0.05</v>
      </c>
      <c r="C156" s="13"/>
      <c r="D156" s="11" t="s">
        <v>20</v>
      </c>
      <c r="E156" s="25">
        <f ca="1">IF((F144-E146)/(6.7*E138+126.7)+5%&gt;70%,70%,(F144-E146)/(6.7*E138+126.7)+5%)</f>
        <v>0.05</v>
      </c>
      <c r="F156" s="13"/>
      <c r="G156" s="11" t="s">
        <v>20</v>
      </c>
      <c r="H156" s="25">
        <f ca="1">IF((I144-H146)/(6.7*H138+126.7)+5%&gt;70%,70%,(I144-H146)/(6.7*H138+126.7)+5%)</f>
        <v>0.05</v>
      </c>
      <c r="I156" s="13"/>
      <c r="J156" s="11" t="s">
        <v>20</v>
      </c>
      <c r="K156" s="25">
        <f ca="1">IF((L144-K146)/(6.7*K138+126.7)+5%&gt;70%,70%,(L144-K146)/(6.7*K138+126.7)+5%)</f>
        <v>0.05</v>
      </c>
      <c r="L156" s="13"/>
    </row>
    <row r="157" spans="1:12" s="7" customFormat="1" ht="14.25" hidden="1" outlineLevel="2" thickBot="1" x14ac:dyDescent="0.2">
      <c r="A157" s="26" t="s">
        <v>21</v>
      </c>
      <c r="B157" s="27">
        <f ca="1">IF(RAND()&lt;B156,1,0)</f>
        <v>0</v>
      </c>
      <c r="C157" s="28"/>
      <c r="D157" s="26" t="s">
        <v>21</v>
      </c>
      <c r="E157" s="27">
        <f ca="1">IF(RAND()&lt;E156,1,0)</f>
        <v>0</v>
      </c>
      <c r="F157" s="28"/>
      <c r="G157" s="26" t="s">
        <v>21</v>
      </c>
      <c r="H157" s="27">
        <f ca="1">IF(RAND()&lt;H156,1,0)</f>
        <v>0</v>
      </c>
      <c r="I157" s="28"/>
      <c r="J157" s="26" t="s">
        <v>21</v>
      </c>
      <c r="K157" s="27">
        <f ca="1">IF(RAND()&lt;K156,1,0)</f>
        <v>0</v>
      </c>
      <c r="L157" s="28"/>
    </row>
    <row r="158" spans="1:12" ht="14.25" hidden="1" outlineLevel="2" thickBot="1" x14ac:dyDescent="0.2">
      <c r="A158" s="11" t="s">
        <v>5</v>
      </c>
      <c r="B158" s="23">
        <f ca="1">IF(C145/(8.3*B138+158.3)+33%&gt;67%,67%,C145/(8.3*B138+158.3)+33%)</f>
        <v>0.33</v>
      </c>
      <c r="C158" s="13"/>
      <c r="D158" s="11" t="s">
        <v>5</v>
      </c>
      <c r="E158" s="23">
        <f ca="1">IF(F145/(8.3*E138+158.3)+33%&gt;67%,67%,F145/(8.3*E138+158.3)+33%)</f>
        <v>0.33</v>
      </c>
      <c r="F158" s="13"/>
      <c r="G158" s="11" t="s">
        <v>5</v>
      </c>
      <c r="H158" s="23">
        <f ca="1">IF(I145/(8.3*H138+158.3)+33%&gt;67%,67%,I145/(8.3*H138+158.3)+33%)</f>
        <v>0.33</v>
      </c>
      <c r="I158" s="13"/>
      <c r="J158" s="11" t="s">
        <v>5</v>
      </c>
      <c r="K158" s="23">
        <f ca="1">IF(L145/(8.3*K138+158.3)+33%&gt;67%,67%,L145/(8.3*K138+158.3)+33%)</f>
        <v>0.33</v>
      </c>
      <c r="L158" s="13"/>
    </row>
    <row r="159" spans="1:12" ht="14.25" hidden="1" outlineLevel="2" thickBot="1" x14ac:dyDescent="0.2">
      <c r="A159" s="11" t="s">
        <v>22</v>
      </c>
      <c r="B159" s="29">
        <f ca="1">IF(B142/(4*C138+76)+5%&gt;70%,70%,B142/(4*C138+76)+5%)</f>
        <v>0.05</v>
      </c>
      <c r="C159" s="13"/>
      <c r="D159" s="11" t="s">
        <v>22</v>
      </c>
      <c r="E159" s="29">
        <f ca="1">IF(E142/(4*F138+76)+5%&gt;70%,70%,E142/(4*F138+76)+5%)</f>
        <v>0.05</v>
      </c>
      <c r="F159" s="13"/>
      <c r="G159" s="11" t="s">
        <v>22</v>
      </c>
      <c r="H159" s="29">
        <f ca="1">IF(H142/(4*I138+76)+5%&gt;70%,70%,H142/(4*I138+76)+5%)</f>
        <v>0.05</v>
      </c>
      <c r="I159" s="13"/>
      <c r="J159" s="11" t="s">
        <v>22</v>
      </c>
      <c r="K159" s="29">
        <f ca="1">IF(K142/(4*L138+76)+5%&gt;70%,70%,K142/(4*L138+76)+5%)</f>
        <v>0.05</v>
      </c>
      <c r="L159" s="13"/>
    </row>
    <row r="160" spans="1:12" s="7" customFormat="1" ht="14.25" hidden="1" outlineLevel="2" thickBot="1" x14ac:dyDescent="0.2">
      <c r="A160" s="26" t="s">
        <v>23</v>
      </c>
      <c r="B160" s="27">
        <f ca="1">IF(RAND()&lt;B159,1,0)</f>
        <v>0</v>
      </c>
      <c r="C160" s="28"/>
      <c r="D160" s="26" t="s">
        <v>23</v>
      </c>
      <c r="E160" s="27">
        <f ca="1">IF(RAND()&lt;E159,1,0)</f>
        <v>0</v>
      </c>
      <c r="F160" s="28"/>
      <c r="G160" s="26" t="s">
        <v>23</v>
      </c>
      <c r="H160" s="27">
        <f ca="1">IF(RAND()&lt;H159,1,0)</f>
        <v>0</v>
      </c>
      <c r="I160" s="28"/>
      <c r="J160" s="26" t="s">
        <v>23</v>
      </c>
      <c r="K160" s="27">
        <f ca="1">IF(RAND()&lt;K159,1,0)</f>
        <v>0</v>
      </c>
      <c r="L160" s="28"/>
    </row>
    <row r="161" spans="1:12" ht="14.25" hidden="1" outlineLevel="2" thickBot="1" x14ac:dyDescent="0.2">
      <c r="A161" s="11" t="s">
        <v>24</v>
      </c>
      <c r="B161" s="29">
        <f ca="1">IF((B143-C148)/(5*C138+95)+50%&gt;200%,200%,(B143-C148)/(5*C138+95)+50%)</f>
        <v>0.5</v>
      </c>
      <c r="C161" s="13"/>
      <c r="D161" s="11" t="s">
        <v>24</v>
      </c>
      <c r="E161" s="29">
        <f ca="1">IF((E143-F148)/(5*F138+95)+50%&gt;200%,200%,(E143-F148)/(5*F138+95)+50%)</f>
        <v>0.5</v>
      </c>
      <c r="F161" s="13"/>
      <c r="G161" s="11" t="s">
        <v>24</v>
      </c>
      <c r="H161" s="29">
        <f ca="1">IF((H143-I148)/(5*I138+95)+50%&gt;200%,200%,(H143-I148)/(5*I138+95)+50%)</f>
        <v>0.5</v>
      </c>
      <c r="I161" s="13"/>
      <c r="J161" s="11" t="s">
        <v>24</v>
      </c>
      <c r="K161" s="29">
        <f ca="1">IF((K143-L148)/(5*L138+95)+50%&gt;200%,200%,(K143-L148)/(5*L138+95)+50%)</f>
        <v>0.5</v>
      </c>
      <c r="L161" s="13"/>
    </row>
    <row r="162" spans="1:12" ht="14.25" hidden="1" outlineLevel="2" thickBot="1" x14ac:dyDescent="0.2">
      <c r="A162" s="11" t="s">
        <v>54</v>
      </c>
      <c r="B162" s="29">
        <f ca="1">RAND()*0.1+0.95</f>
        <v>0.99423477887527589</v>
      </c>
      <c r="C162" s="13"/>
      <c r="D162" s="11" t="s">
        <v>54</v>
      </c>
      <c r="E162" s="29">
        <f ca="1">RAND()*0.1+0.95</f>
        <v>1.034891491328634</v>
      </c>
      <c r="F162" s="13"/>
      <c r="G162" s="11" t="s">
        <v>54</v>
      </c>
      <c r="H162" s="29">
        <f ca="1">RAND()*0.1+0.95</f>
        <v>1.0368370787824346</v>
      </c>
      <c r="I162" s="13"/>
      <c r="J162" s="11" t="s">
        <v>54</v>
      </c>
      <c r="K162" s="29">
        <f ca="1">RAND()*0.1+0.95</f>
        <v>1.0495875102007148</v>
      </c>
      <c r="L162" s="13"/>
    </row>
    <row r="163" spans="1:12" ht="14.25" hidden="1" outlineLevel="2" thickBot="1" x14ac:dyDescent="0.2">
      <c r="A163" s="11" t="s">
        <v>55</v>
      </c>
      <c r="B163" s="15">
        <f ca="1">ROUND(B155*(1+B160*B161)*(1-B157*B158)*B162*B132,0)</f>
        <v>30</v>
      </c>
      <c r="C163" s="13"/>
      <c r="D163" s="11" t="s">
        <v>55</v>
      </c>
      <c r="E163" s="15">
        <f ca="1">ROUND(E155*(1+E160*E161)*(1-E157*E158)*E162*E132,0)</f>
        <v>21</v>
      </c>
      <c r="F163" s="13"/>
      <c r="G163" s="11" t="s">
        <v>55</v>
      </c>
      <c r="H163" s="15">
        <f ca="1">ROUND(H155*(1+H160*H161)*(1-H157*H158)*H162*H132,0)</f>
        <v>21</v>
      </c>
      <c r="I163" s="13"/>
      <c r="J163" s="11" t="s">
        <v>55</v>
      </c>
      <c r="K163" s="15">
        <f ca="1">ROUND(K155*(1+K160*K161)*(1-K157*K158)*K162*K132,0)</f>
        <v>31</v>
      </c>
      <c r="L163" s="13"/>
    </row>
    <row r="164" spans="1:12" s="36" customFormat="1" ht="14.25" hidden="1" outlineLevel="2" thickBot="1" x14ac:dyDescent="0.2">
      <c r="A164" s="33"/>
      <c r="B164" s="34"/>
      <c r="C164" s="35"/>
      <c r="D164" s="33"/>
      <c r="E164" s="34"/>
      <c r="F164" s="35"/>
      <c r="G164" s="33"/>
      <c r="H164" s="34"/>
      <c r="I164" s="35"/>
      <c r="J164" s="33"/>
      <c r="K164" s="34"/>
      <c r="L164" s="35"/>
    </row>
    <row r="165" spans="1:12" ht="14.25" hidden="1" outlineLevel="2" thickBot="1" x14ac:dyDescent="0.2">
      <c r="A165" s="11" t="s">
        <v>56</v>
      </c>
      <c r="B165" s="12">
        <f ca="1">H163+K163</f>
        <v>52</v>
      </c>
      <c r="C165" s="13"/>
      <c r="D165" s="11" t="s">
        <v>57</v>
      </c>
      <c r="E165" s="12">
        <f ca="1">E132</f>
        <v>1</v>
      </c>
      <c r="F165" s="13"/>
      <c r="G165" s="11" t="s">
        <v>60</v>
      </c>
      <c r="H165" s="12">
        <f ca="1">B163+E163</f>
        <v>51</v>
      </c>
      <c r="I165" s="13"/>
      <c r="J165" s="11" t="s">
        <v>61</v>
      </c>
      <c r="K165" s="12">
        <f ca="1">H132</f>
        <v>1</v>
      </c>
      <c r="L165" s="13"/>
    </row>
    <row r="166" spans="1:12" outlineLevel="1" collapsed="1" x14ac:dyDescent="0.15">
      <c r="A166" s="8" t="s">
        <v>73</v>
      </c>
      <c r="B166" s="9">
        <f ca="1">B163</f>
        <v>30</v>
      </c>
      <c r="C166" s="10"/>
      <c r="D166" s="8" t="s">
        <v>74</v>
      </c>
      <c r="E166" s="9">
        <f ca="1">E163</f>
        <v>21</v>
      </c>
      <c r="F166" s="10"/>
      <c r="G166" s="8" t="s">
        <v>75</v>
      </c>
      <c r="H166" s="9">
        <f ca="1">H163</f>
        <v>21</v>
      </c>
      <c r="I166" s="10"/>
      <c r="J166" s="8" t="s">
        <v>76</v>
      </c>
      <c r="K166" s="9">
        <f ca="1">K163</f>
        <v>31</v>
      </c>
      <c r="L166" s="10"/>
    </row>
    <row r="167" spans="1:12" outlineLevel="1" x14ac:dyDescent="0.15">
      <c r="A167" s="11" t="s">
        <v>62</v>
      </c>
      <c r="B167" s="12">
        <f ca="1">MAX(B127-(1-E165)*B165,0)</f>
        <v>160</v>
      </c>
      <c r="C167" s="13"/>
      <c r="D167" s="11" t="s">
        <v>4</v>
      </c>
      <c r="E167" s="12">
        <f ca="1">MAX(0,E127-E165*B165)</f>
        <v>38</v>
      </c>
      <c r="F167" s="13"/>
      <c r="G167" s="11" t="s">
        <v>65</v>
      </c>
      <c r="H167" s="12">
        <f ca="1">MAX(0,H127-H165*K165)</f>
        <v>36</v>
      </c>
      <c r="I167" s="13"/>
      <c r="J167" s="11" t="s">
        <v>68</v>
      </c>
      <c r="K167" s="12">
        <f ca="1">MAX(K127-(1-K165)*H165,0)</f>
        <v>160</v>
      </c>
      <c r="L167" s="13"/>
    </row>
    <row r="168" spans="1:12" ht="14.25" outlineLevel="1" thickBot="1" x14ac:dyDescent="0.2">
      <c r="A168" s="30" t="s">
        <v>63</v>
      </c>
      <c r="B168" s="31">
        <f ca="1">B167/B139</f>
        <v>1</v>
      </c>
      <c r="C168" s="32"/>
      <c r="D168" s="30" t="s">
        <v>64</v>
      </c>
      <c r="E168" s="31">
        <f ca="1">E167/E139</f>
        <v>0.15833333333333333</v>
      </c>
      <c r="F168" s="32"/>
      <c r="G168" s="30" t="s">
        <v>66</v>
      </c>
      <c r="H168" s="31">
        <f ca="1">H167/H139</f>
        <v>0.15</v>
      </c>
      <c r="I168" s="32"/>
      <c r="J168" s="30" t="s">
        <v>67</v>
      </c>
      <c r="K168" s="31">
        <f ca="1">K167/K139</f>
        <v>1</v>
      </c>
      <c r="L168" s="32"/>
    </row>
    <row r="170" spans="1:12" x14ac:dyDescent="0.15">
      <c r="A170" s="6" t="s">
        <v>7</v>
      </c>
      <c r="B170" s="37">
        <f>B130+1</f>
        <v>5</v>
      </c>
    </row>
    <row r="171" spans="1:12" ht="14.25" thickBot="1" x14ac:dyDescent="0.2"/>
    <row r="172" spans="1:12" ht="41.25" hidden="1" outlineLevel="2" thickBot="1" x14ac:dyDescent="0.2">
      <c r="A172" s="8" t="s">
        <v>58</v>
      </c>
      <c r="B172" s="9">
        <f ca="1">IF(B167&gt;0,1,0)</f>
        <v>1</v>
      </c>
      <c r="C172" s="10"/>
      <c r="D172" s="8" t="s">
        <v>11</v>
      </c>
      <c r="E172" s="9">
        <f ca="1">IF(E167&gt;0,1,0)</f>
        <v>1</v>
      </c>
      <c r="F172" s="10"/>
      <c r="G172" s="8" t="s">
        <v>71</v>
      </c>
      <c r="H172" s="9">
        <f ca="1">IF(H167&gt;0,1,0)</f>
        <v>1</v>
      </c>
      <c r="I172" s="10"/>
      <c r="J172" s="8" t="s">
        <v>72</v>
      </c>
      <c r="K172" s="9">
        <f ca="1">IF(K167&gt;0,1,0)</f>
        <v>1</v>
      </c>
      <c r="L172" s="10"/>
    </row>
    <row r="173" spans="1:12" ht="14.25" hidden="1" outlineLevel="2" thickBot="1" x14ac:dyDescent="0.2">
      <c r="A173" s="11"/>
      <c r="B173" s="12"/>
      <c r="C173" s="13"/>
      <c r="D173" s="11"/>
      <c r="E173" s="12"/>
      <c r="F173" s="13"/>
      <c r="G173" s="11"/>
      <c r="H173" s="12"/>
      <c r="I173" s="13"/>
      <c r="J173" s="11"/>
      <c r="K173" s="12"/>
      <c r="L173" s="13"/>
    </row>
    <row r="174" spans="1:12" ht="14.25" hidden="1" outlineLevel="2" thickBot="1" x14ac:dyDescent="0.2">
      <c r="A174" s="11" t="s">
        <v>59</v>
      </c>
      <c r="B174" s="12"/>
      <c r="C174" s="13"/>
      <c r="D174" s="11" t="s">
        <v>3</v>
      </c>
      <c r="E174" s="12"/>
      <c r="F174" s="13"/>
      <c r="G174" s="11" t="s">
        <v>69</v>
      </c>
      <c r="H174" s="12"/>
      <c r="I174" s="13"/>
      <c r="J174" s="11" t="s">
        <v>70</v>
      </c>
      <c r="K174" s="12"/>
      <c r="L174" s="13"/>
    </row>
    <row r="175" spans="1:12" ht="14.25" hidden="1" outlineLevel="2" thickBot="1" x14ac:dyDescent="0.2">
      <c r="A175" s="11" t="s">
        <v>25</v>
      </c>
      <c r="B175" s="14" t="s">
        <v>31</v>
      </c>
      <c r="C175" s="13"/>
      <c r="D175" s="11" t="s">
        <v>25</v>
      </c>
      <c r="E175" s="14" t="s">
        <v>14</v>
      </c>
      <c r="F175" s="13"/>
      <c r="G175" s="11" t="s">
        <v>25</v>
      </c>
      <c r="H175" s="14" t="s">
        <v>32</v>
      </c>
      <c r="I175" s="13"/>
      <c r="J175" s="11" t="s">
        <v>25</v>
      </c>
      <c r="K175" s="14" t="s">
        <v>33</v>
      </c>
      <c r="L175" s="13"/>
    </row>
    <row r="176" spans="1:12" ht="14.25" hidden="1" outlineLevel="2" thickBot="1" x14ac:dyDescent="0.2">
      <c r="A176" s="11" t="s">
        <v>26</v>
      </c>
      <c r="B176" s="15" t="str">
        <f ca="1">IF($H167&gt;0,"B1","B2")</f>
        <v>B1</v>
      </c>
      <c r="C176" s="13"/>
      <c r="D176" s="11" t="s">
        <v>26</v>
      </c>
      <c r="E176" s="15" t="str">
        <f ca="1">IF($H167&gt;0,"B1","B2")</f>
        <v>B1</v>
      </c>
      <c r="F176" s="13"/>
      <c r="G176" s="11" t="s">
        <v>26</v>
      </c>
      <c r="H176" s="15" t="str">
        <f ca="1">IF($E167&gt;0,"A1","A2")</f>
        <v>A1</v>
      </c>
      <c r="I176" s="13"/>
      <c r="J176" s="11" t="s">
        <v>26</v>
      </c>
      <c r="K176" s="15" t="str">
        <f ca="1">IF(E167&gt;0,"A1","A2")</f>
        <v>A1</v>
      </c>
      <c r="L176" s="13"/>
    </row>
    <row r="177" spans="1:12" ht="14.25" hidden="1" outlineLevel="2" thickBot="1" x14ac:dyDescent="0.2">
      <c r="A177" s="16" t="s">
        <v>52</v>
      </c>
      <c r="B177" s="17" t="s">
        <v>25</v>
      </c>
      <c r="C177" s="18" t="s">
        <v>53</v>
      </c>
      <c r="D177" s="16" t="s">
        <v>52</v>
      </c>
      <c r="E177" s="17" t="s">
        <v>25</v>
      </c>
      <c r="F177" s="18" t="s">
        <v>53</v>
      </c>
      <c r="G177" s="16" t="s">
        <v>52</v>
      </c>
      <c r="H177" s="17" t="s">
        <v>25</v>
      </c>
      <c r="I177" s="18" t="s">
        <v>53</v>
      </c>
      <c r="J177" s="16" t="s">
        <v>52</v>
      </c>
      <c r="K177" s="17" t="s">
        <v>25</v>
      </c>
      <c r="L177" s="18" t="s">
        <v>53</v>
      </c>
    </row>
    <row r="178" spans="1:12" ht="15.75" hidden="1" outlineLevel="2" thickBot="1" x14ac:dyDescent="0.2">
      <c r="A178" s="19" t="s">
        <v>41</v>
      </c>
      <c r="B178" s="20">
        <f>VLOOKUP(B175,'Total Result'!$A$3:$N$7,2,FALSE)</f>
        <v>1</v>
      </c>
      <c r="C178" s="21">
        <f ca="1">VLOOKUP(B176,'Total Result'!$A$3:$N$7,2,FALSE)</f>
        <v>1</v>
      </c>
      <c r="D178" s="19" t="s">
        <v>41</v>
      </c>
      <c r="E178" s="20">
        <f>VLOOKUP(E175,'Total Result'!$A$3:$N$7,2,FALSE)</f>
        <v>1</v>
      </c>
      <c r="F178" s="21">
        <f ca="1">VLOOKUP(E176,'Total Result'!$A$3:$N$7,2,FALSE)</f>
        <v>1</v>
      </c>
      <c r="G178" s="19" t="s">
        <v>41</v>
      </c>
      <c r="H178" s="20">
        <f>VLOOKUP(H175,'Total Result'!$A$3:$N$7,2,FALSE)</f>
        <v>1</v>
      </c>
      <c r="I178" s="21">
        <f ca="1">VLOOKUP(H176,'Total Result'!$A$3:$N$7,2,FALSE)</f>
        <v>1</v>
      </c>
      <c r="J178" s="19" t="s">
        <v>41</v>
      </c>
      <c r="K178" s="20">
        <f>VLOOKUP(K175,'Total Result'!$A$3:$N$7,2,FALSE)</f>
        <v>1</v>
      </c>
      <c r="L178" s="21">
        <f ca="1">VLOOKUP(K176,'Total Result'!$A$3:$N$7,2,FALSE)</f>
        <v>1</v>
      </c>
    </row>
    <row r="179" spans="1:12" ht="15.75" hidden="1" outlineLevel="2" thickBot="1" x14ac:dyDescent="0.2">
      <c r="A179" s="19" t="s">
        <v>34</v>
      </c>
      <c r="B179" s="20">
        <f>VLOOKUP(B175,'Total Result'!$A$3:$N$7,3,FALSE)</f>
        <v>160</v>
      </c>
      <c r="C179" s="21">
        <f ca="1">VLOOKUP(B176,'Total Result'!$A$3:$N$7,3,FALSE)</f>
        <v>240</v>
      </c>
      <c r="D179" s="19" t="s">
        <v>34</v>
      </c>
      <c r="E179" s="20">
        <f>VLOOKUP(E175,'Total Result'!$A$3:$N$7,3,FALSE)</f>
        <v>240</v>
      </c>
      <c r="F179" s="21">
        <f ca="1">VLOOKUP(E176,'Total Result'!$A$3:$N$7,3,FALSE)</f>
        <v>240</v>
      </c>
      <c r="G179" s="19" t="s">
        <v>34</v>
      </c>
      <c r="H179" s="20">
        <f>VLOOKUP(H175,'Total Result'!$A$3:$N$7,3,FALSE)</f>
        <v>240</v>
      </c>
      <c r="I179" s="21">
        <f ca="1">VLOOKUP(H176,'Total Result'!$A$3:$N$7,3,FALSE)</f>
        <v>240</v>
      </c>
      <c r="J179" s="19" t="s">
        <v>34</v>
      </c>
      <c r="K179" s="20">
        <f>VLOOKUP(K175,'Total Result'!$A$3:$N$7,3,FALSE)</f>
        <v>160</v>
      </c>
      <c r="L179" s="21">
        <f ca="1">VLOOKUP(K176,'Total Result'!$A$3:$N$7,3,FALSE)</f>
        <v>240</v>
      </c>
    </row>
    <row r="180" spans="1:12" ht="15.75" hidden="1" outlineLevel="2" thickBot="1" x14ac:dyDescent="0.2">
      <c r="A180" s="19" t="s">
        <v>2</v>
      </c>
      <c r="B180" s="20">
        <f>VLOOKUP(B175,'Total Result'!$A$3:$N$7,4,FALSE)</f>
        <v>30</v>
      </c>
      <c r="C180" s="21">
        <f ca="1">VLOOKUP(B176,'Total Result'!$A$3:$N$7,4,FALSE)</f>
        <v>20</v>
      </c>
      <c r="D180" s="19" t="s">
        <v>2</v>
      </c>
      <c r="E180" s="20">
        <f>VLOOKUP(E175,'Total Result'!$A$3:$N$7,4,FALSE)</f>
        <v>20</v>
      </c>
      <c r="F180" s="21">
        <f ca="1">VLOOKUP(E176,'Total Result'!$A$3:$N$7,4,FALSE)</f>
        <v>20</v>
      </c>
      <c r="G180" s="19" t="s">
        <v>2</v>
      </c>
      <c r="H180" s="20">
        <f>VLOOKUP(H175,'Total Result'!$A$3:$N$7,4,FALSE)</f>
        <v>20</v>
      </c>
      <c r="I180" s="21">
        <f ca="1">VLOOKUP(H176,'Total Result'!$A$3:$N$7,4,FALSE)</f>
        <v>20</v>
      </c>
      <c r="J180" s="19" t="s">
        <v>2</v>
      </c>
      <c r="K180" s="20">
        <f>VLOOKUP(K175,'Total Result'!$A$3:$N$7,4,FALSE)</f>
        <v>30</v>
      </c>
      <c r="L180" s="21">
        <f ca="1">VLOOKUP(K176,'Total Result'!$A$3:$N$7,4,FALSE)</f>
        <v>20</v>
      </c>
    </row>
    <row r="181" spans="1:12" ht="15.75" hidden="1" outlineLevel="2" thickBot="1" x14ac:dyDescent="0.2">
      <c r="A181" s="19" t="s">
        <v>35</v>
      </c>
      <c r="B181" s="20">
        <f>VLOOKUP(B175,'Total Result'!$A$3:$N$7,5,FALSE)</f>
        <v>0</v>
      </c>
      <c r="C181" s="21">
        <f ca="1">VLOOKUP(B176,'Total Result'!$A$3:$N$7,5,FALSE)</f>
        <v>0</v>
      </c>
      <c r="D181" s="19" t="s">
        <v>35</v>
      </c>
      <c r="E181" s="20">
        <f>VLOOKUP(E175,'Total Result'!$A$3:$N$7,5,FALSE)</f>
        <v>0</v>
      </c>
      <c r="F181" s="21">
        <f ca="1">VLOOKUP(E176,'Total Result'!$A$3:$N$7,5,FALSE)</f>
        <v>0</v>
      </c>
      <c r="G181" s="19" t="s">
        <v>35</v>
      </c>
      <c r="H181" s="20">
        <f>VLOOKUP(H175,'Total Result'!$A$3:$N$7,5,FALSE)</f>
        <v>0</v>
      </c>
      <c r="I181" s="21">
        <f ca="1">VLOOKUP(H176,'Total Result'!$A$3:$N$7,5,FALSE)</f>
        <v>0</v>
      </c>
      <c r="J181" s="19" t="s">
        <v>35</v>
      </c>
      <c r="K181" s="20">
        <f>VLOOKUP(K175,'Total Result'!$A$3:$N$7,5,FALSE)</f>
        <v>0</v>
      </c>
      <c r="L181" s="21">
        <f ca="1">VLOOKUP(K176,'Total Result'!$A$3:$N$7,5,FALSE)</f>
        <v>0</v>
      </c>
    </row>
    <row r="182" spans="1:12" ht="15.75" hidden="1" outlineLevel="2" thickBot="1" x14ac:dyDescent="0.2">
      <c r="A182" s="19" t="s">
        <v>15</v>
      </c>
      <c r="B182" s="20">
        <f>VLOOKUP(B175,'Total Result'!$A$3:$N$7,6,FALSE)</f>
        <v>0</v>
      </c>
      <c r="C182" s="21">
        <f ca="1">VLOOKUP(B176,'Total Result'!$A$3:$N$7,6,FALSE)</f>
        <v>0</v>
      </c>
      <c r="D182" s="19" t="s">
        <v>15</v>
      </c>
      <c r="E182" s="20">
        <f>VLOOKUP(E175,'Total Result'!$A$3:$N$7,6,FALSE)</f>
        <v>0</v>
      </c>
      <c r="F182" s="21">
        <f ca="1">VLOOKUP(E176,'Total Result'!$A$3:$N$7,6,FALSE)</f>
        <v>0</v>
      </c>
      <c r="G182" s="19" t="s">
        <v>15</v>
      </c>
      <c r="H182" s="20">
        <f>VLOOKUP(H175,'Total Result'!$A$3:$N$7,6,FALSE)</f>
        <v>0</v>
      </c>
      <c r="I182" s="21">
        <f ca="1">VLOOKUP(H176,'Total Result'!$A$3:$N$7,6,FALSE)</f>
        <v>0</v>
      </c>
      <c r="J182" s="19" t="s">
        <v>15</v>
      </c>
      <c r="K182" s="20">
        <f>VLOOKUP(K175,'Total Result'!$A$3:$N$7,6,FALSE)</f>
        <v>0</v>
      </c>
      <c r="L182" s="21">
        <f ca="1">VLOOKUP(K176,'Total Result'!$A$3:$N$7,6,FALSE)</f>
        <v>0</v>
      </c>
    </row>
    <row r="183" spans="1:12" ht="15.75" hidden="1" outlineLevel="2" thickBot="1" x14ac:dyDescent="0.2">
      <c r="A183" s="19" t="s">
        <v>36</v>
      </c>
      <c r="B183" s="20">
        <f>VLOOKUP(B175,'Total Result'!$A$3:$N$7,7,FALSE)</f>
        <v>0</v>
      </c>
      <c r="C183" s="21">
        <f ca="1">VLOOKUP(B176,'Total Result'!$A$3:$N$7,7,FALSE)</f>
        <v>0</v>
      </c>
      <c r="D183" s="19" t="s">
        <v>36</v>
      </c>
      <c r="E183" s="20">
        <f>VLOOKUP(E175,'Total Result'!$A$3:$N$7,7,FALSE)</f>
        <v>0</v>
      </c>
      <c r="F183" s="21">
        <f ca="1">VLOOKUP(E176,'Total Result'!$A$3:$N$7,7,FALSE)</f>
        <v>0</v>
      </c>
      <c r="G183" s="19" t="s">
        <v>36</v>
      </c>
      <c r="H183" s="20">
        <f>VLOOKUP(H175,'Total Result'!$A$3:$N$7,7,FALSE)</f>
        <v>0</v>
      </c>
      <c r="I183" s="21">
        <f ca="1">VLOOKUP(H176,'Total Result'!$A$3:$N$7,7,FALSE)</f>
        <v>0</v>
      </c>
      <c r="J183" s="19" t="s">
        <v>36</v>
      </c>
      <c r="K183" s="20">
        <f>VLOOKUP(K175,'Total Result'!$A$3:$N$7,7,FALSE)</f>
        <v>0</v>
      </c>
      <c r="L183" s="21">
        <f ca="1">VLOOKUP(K176,'Total Result'!$A$3:$N$7,7,FALSE)</f>
        <v>0</v>
      </c>
    </row>
    <row r="184" spans="1:12" ht="15.75" hidden="1" outlineLevel="2" thickBot="1" x14ac:dyDescent="0.2">
      <c r="A184" s="19" t="s">
        <v>16</v>
      </c>
      <c r="B184" s="20">
        <f>VLOOKUP(B175,'Total Result'!$A$3:$N$7,8,FALSE)</f>
        <v>0</v>
      </c>
      <c r="C184" s="21">
        <f ca="1">VLOOKUP(B176,'Total Result'!$A$3:$N$7,8,FALSE)</f>
        <v>0</v>
      </c>
      <c r="D184" s="19" t="s">
        <v>16</v>
      </c>
      <c r="E184" s="20">
        <f>VLOOKUP(E175,'Total Result'!$A$3:$N$7,8,FALSE)</f>
        <v>0</v>
      </c>
      <c r="F184" s="21">
        <f ca="1">VLOOKUP(E176,'Total Result'!$A$3:$N$7,8,FALSE)</f>
        <v>0</v>
      </c>
      <c r="G184" s="19" t="s">
        <v>16</v>
      </c>
      <c r="H184" s="20">
        <f>VLOOKUP(H175,'Total Result'!$A$3:$N$7,8,FALSE)</f>
        <v>0</v>
      </c>
      <c r="I184" s="21">
        <f ca="1">VLOOKUP(H176,'Total Result'!$A$3:$N$7,8,FALSE)</f>
        <v>0</v>
      </c>
      <c r="J184" s="19" t="s">
        <v>16</v>
      </c>
      <c r="K184" s="20">
        <f>VLOOKUP(K175,'Total Result'!$A$3:$N$7,8,FALSE)</f>
        <v>0</v>
      </c>
      <c r="L184" s="21">
        <f ca="1">VLOOKUP(K176,'Total Result'!$A$3:$N$7,8,FALSE)</f>
        <v>0</v>
      </c>
    </row>
    <row r="185" spans="1:12" ht="15.75" hidden="1" outlineLevel="2" thickBot="1" x14ac:dyDescent="0.2">
      <c r="A185" s="19" t="s">
        <v>17</v>
      </c>
      <c r="B185" s="20">
        <f>VLOOKUP(B175,'Total Result'!$A$3:$N$7,9,FALSE)</f>
        <v>0</v>
      </c>
      <c r="C185" s="21">
        <f ca="1">VLOOKUP(B176,'Total Result'!$A$3:$N$7,9,FALSE)</f>
        <v>0</v>
      </c>
      <c r="D185" s="19" t="s">
        <v>17</v>
      </c>
      <c r="E185" s="20">
        <f>VLOOKUP(E175,'Total Result'!$A$3:$N$7,9,FALSE)</f>
        <v>0</v>
      </c>
      <c r="F185" s="21">
        <f ca="1">VLOOKUP(E176,'Total Result'!$A$3:$N$7,9,FALSE)</f>
        <v>0</v>
      </c>
      <c r="G185" s="19" t="s">
        <v>17</v>
      </c>
      <c r="H185" s="20">
        <f>VLOOKUP(H175,'Total Result'!$A$3:$N$7,9,FALSE)</f>
        <v>0</v>
      </c>
      <c r="I185" s="21">
        <f ca="1">VLOOKUP(H176,'Total Result'!$A$3:$N$7,9,FALSE)</f>
        <v>0</v>
      </c>
      <c r="J185" s="19" t="s">
        <v>17</v>
      </c>
      <c r="K185" s="20">
        <f>VLOOKUP(K175,'Total Result'!$A$3:$N$7,9,FALSE)</f>
        <v>0</v>
      </c>
      <c r="L185" s="21">
        <f ca="1">VLOOKUP(K176,'Total Result'!$A$3:$N$7,9,FALSE)</f>
        <v>0</v>
      </c>
    </row>
    <row r="186" spans="1:12" ht="15.75" hidden="1" outlineLevel="2" thickBot="1" x14ac:dyDescent="0.2">
      <c r="A186" s="19" t="s">
        <v>37</v>
      </c>
      <c r="B186" s="20">
        <f>VLOOKUP(B175,'Total Result'!$A$3:$N$7,10,FALSE)</f>
        <v>0</v>
      </c>
      <c r="C186" s="21">
        <f ca="1">VLOOKUP(B176,'Total Result'!$A$3:$N$7,10,FALSE)</f>
        <v>0</v>
      </c>
      <c r="D186" s="19" t="s">
        <v>37</v>
      </c>
      <c r="E186" s="20">
        <f>VLOOKUP(E175,'Total Result'!$A$3:$N$7,10,FALSE)</f>
        <v>0</v>
      </c>
      <c r="F186" s="21">
        <f ca="1">VLOOKUP(E176,'Total Result'!$A$3:$N$7,10,FALSE)</f>
        <v>0</v>
      </c>
      <c r="G186" s="19" t="s">
        <v>37</v>
      </c>
      <c r="H186" s="20">
        <f>VLOOKUP(H175,'Total Result'!$A$3:$N$7,10,FALSE)</f>
        <v>0</v>
      </c>
      <c r="I186" s="21">
        <f ca="1">VLOOKUP(H176,'Total Result'!$A$3:$N$7,10,FALSE)</f>
        <v>0</v>
      </c>
      <c r="J186" s="19" t="s">
        <v>37</v>
      </c>
      <c r="K186" s="20">
        <f>VLOOKUP(K175,'Total Result'!$A$3:$N$7,10,FALSE)</f>
        <v>0</v>
      </c>
      <c r="L186" s="21">
        <f ca="1">VLOOKUP(K176,'Total Result'!$A$3:$N$7,10,FALSE)</f>
        <v>0</v>
      </c>
    </row>
    <row r="187" spans="1:12" ht="15.75" hidden="1" outlineLevel="2" thickBot="1" x14ac:dyDescent="0.2">
      <c r="A187" s="19" t="s">
        <v>38</v>
      </c>
      <c r="B187" s="20">
        <f>VLOOKUP(B175,'Total Result'!$A$3:$N$7,11,FALSE)</f>
        <v>0</v>
      </c>
      <c r="C187" s="21">
        <f ca="1">VLOOKUP(B176,'Total Result'!$A$3:$N$7,11,FALSE)</f>
        <v>0</v>
      </c>
      <c r="D187" s="19" t="s">
        <v>38</v>
      </c>
      <c r="E187" s="20">
        <f>VLOOKUP(E175,'Total Result'!$A$3:$N$7,11,FALSE)</f>
        <v>0</v>
      </c>
      <c r="F187" s="21">
        <f ca="1">VLOOKUP(E176,'Total Result'!$A$3:$N$7,11,FALSE)</f>
        <v>0</v>
      </c>
      <c r="G187" s="19" t="s">
        <v>38</v>
      </c>
      <c r="H187" s="20">
        <f>VLOOKUP(H175,'Total Result'!$A$3:$N$7,11,FALSE)</f>
        <v>0</v>
      </c>
      <c r="I187" s="21">
        <f ca="1">VLOOKUP(H176,'Total Result'!$A$3:$N$7,11,FALSE)</f>
        <v>0</v>
      </c>
      <c r="J187" s="19" t="s">
        <v>38</v>
      </c>
      <c r="K187" s="20">
        <f>VLOOKUP(K175,'Total Result'!$A$3:$N$7,11,FALSE)</f>
        <v>0</v>
      </c>
      <c r="L187" s="21">
        <f ca="1">VLOOKUP(K176,'Total Result'!$A$3:$N$7,11,FALSE)</f>
        <v>0</v>
      </c>
    </row>
    <row r="188" spans="1:12" ht="15.75" hidden="1" outlineLevel="2" thickBot="1" x14ac:dyDescent="0.2">
      <c r="A188" s="19" t="s">
        <v>39</v>
      </c>
      <c r="B188" s="20">
        <f>VLOOKUP(B175,'Total Result'!$A$3:$N$7,12,FALSE)</f>
        <v>0</v>
      </c>
      <c r="C188" s="21">
        <f ca="1">VLOOKUP(B176,'Total Result'!$A$3:$N$7,12,FALSE)</f>
        <v>0</v>
      </c>
      <c r="D188" s="19" t="s">
        <v>39</v>
      </c>
      <c r="E188" s="20">
        <f>VLOOKUP(E175,'Total Result'!$A$3:$N$7,12,FALSE)</f>
        <v>0</v>
      </c>
      <c r="F188" s="21">
        <f ca="1">VLOOKUP(E176,'Total Result'!$A$3:$N$7,12,FALSE)</f>
        <v>0</v>
      </c>
      <c r="G188" s="19" t="s">
        <v>39</v>
      </c>
      <c r="H188" s="20">
        <f>VLOOKUP(H175,'Total Result'!$A$3:$N$7,12,FALSE)</f>
        <v>0</v>
      </c>
      <c r="I188" s="21">
        <f ca="1">VLOOKUP(H176,'Total Result'!$A$3:$N$7,12,FALSE)</f>
        <v>0</v>
      </c>
      <c r="J188" s="19" t="s">
        <v>39</v>
      </c>
      <c r="K188" s="20">
        <f>VLOOKUP(K175,'Total Result'!$A$3:$N$7,12,FALSE)</f>
        <v>0</v>
      </c>
      <c r="L188" s="21">
        <f ca="1">VLOOKUP(K176,'Total Result'!$A$3:$N$7,12,FALSE)</f>
        <v>0</v>
      </c>
    </row>
    <row r="189" spans="1:12" ht="27.75" hidden="1" outlineLevel="2" thickBot="1" x14ac:dyDescent="0.2">
      <c r="A189" s="22" t="s">
        <v>42</v>
      </c>
      <c r="B189" s="20">
        <f>VLOOKUP(B175,'Total Result'!$A$3:$N$7,13,FALSE)</f>
        <v>1</v>
      </c>
      <c r="C189" s="21">
        <f ca="1">VLOOKUP(B176,'Total Result'!$A$3:$N$7,13,FALSE)</f>
        <v>1</v>
      </c>
      <c r="D189" s="22" t="s">
        <v>42</v>
      </c>
      <c r="E189" s="20">
        <f>VLOOKUP(E175,'Total Result'!$A$3:$N$7,13,FALSE)</f>
        <v>1</v>
      </c>
      <c r="F189" s="21">
        <f ca="1">VLOOKUP(E176,'Total Result'!$A$3:$N$7,13,FALSE)</f>
        <v>1</v>
      </c>
      <c r="G189" s="22" t="s">
        <v>42</v>
      </c>
      <c r="H189" s="20">
        <f>VLOOKUP(H175,'Total Result'!$A$3:$N$7,13,FALSE)</f>
        <v>1</v>
      </c>
      <c r="I189" s="21">
        <f ca="1">VLOOKUP(H176,'Total Result'!$A$3:$N$7,13,FALSE)</f>
        <v>1</v>
      </c>
      <c r="J189" s="22" t="s">
        <v>42</v>
      </c>
      <c r="K189" s="20">
        <f>VLOOKUP(K175,'Total Result'!$A$3:$N$7,13,FALSE)</f>
        <v>1</v>
      </c>
      <c r="L189" s="21">
        <f ca="1">VLOOKUP(K176,'Total Result'!$A$3:$N$7,13,FALSE)</f>
        <v>1</v>
      </c>
    </row>
    <row r="190" spans="1:12" ht="27.75" hidden="1" outlineLevel="2" thickBot="1" x14ac:dyDescent="0.2">
      <c r="A190" s="22" t="s">
        <v>43</v>
      </c>
      <c r="B190" s="20">
        <f>VLOOKUP(B175,'Total Result'!$A$3:$N$7,14,FALSE)</f>
        <v>1</v>
      </c>
      <c r="C190" s="21">
        <f ca="1">VLOOKUP(B176,'Total Result'!$A$3:$N$7,14,FALSE)</f>
        <v>1</v>
      </c>
      <c r="D190" s="22" t="s">
        <v>43</v>
      </c>
      <c r="E190" s="20">
        <f>VLOOKUP(E175,'Total Result'!$A$3:$N$7,14,FALSE)</f>
        <v>1</v>
      </c>
      <c r="F190" s="21">
        <f ca="1">VLOOKUP(E176,'Total Result'!$A$3:$N$7,14,FALSE)</f>
        <v>1</v>
      </c>
      <c r="G190" s="22" t="s">
        <v>43</v>
      </c>
      <c r="H190" s="20">
        <f>VLOOKUP(H175,'Total Result'!$A$3:$N$7,14,FALSE)</f>
        <v>1</v>
      </c>
      <c r="I190" s="21">
        <f ca="1">VLOOKUP(H176,'Total Result'!$A$3:$N$7,14,FALSE)</f>
        <v>1</v>
      </c>
      <c r="J190" s="22" t="s">
        <v>43</v>
      </c>
      <c r="K190" s="20">
        <f>VLOOKUP(K175,'Total Result'!$A$3:$N$7,14,FALSE)</f>
        <v>1</v>
      </c>
      <c r="L190" s="21">
        <f ca="1">VLOOKUP(K176,'Total Result'!$A$3:$N$7,14,FALSE)</f>
        <v>1</v>
      </c>
    </row>
    <row r="191" spans="1:12" ht="14.25" hidden="1" outlineLevel="2" thickBot="1" x14ac:dyDescent="0.2">
      <c r="A191" s="11"/>
      <c r="B191" s="12"/>
      <c r="C191" s="13"/>
      <c r="D191" s="11"/>
      <c r="E191" s="12"/>
      <c r="F191" s="13"/>
      <c r="G191" s="11"/>
      <c r="H191" s="12"/>
      <c r="I191" s="13"/>
      <c r="J191" s="11"/>
      <c r="K191" s="12"/>
      <c r="L191" s="13"/>
    </row>
    <row r="192" spans="1:12" ht="14.25" hidden="1" outlineLevel="2" thickBot="1" x14ac:dyDescent="0.2">
      <c r="A192" s="11" t="s">
        <v>51</v>
      </c>
      <c r="B192" s="23">
        <f ca="1">(C181-B187)/(C181-B187+B178*1.5+28.5)</f>
        <v>0</v>
      </c>
      <c r="C192" s="13"/>
      <c r="D192" s="11" t="s">
        <v>51</v>
      </c>
      <c r="E192" s="23">
        <f ca="1">(F181-E187)/(F181-E187+E178*1.5+28.5)</f>
        <v>0</v>
      </c>
      <c r="F192" s="13"/>
      <c r="G192" s="11" t="s">
        <v>51</v>
      </c>
      <c r="H192" s="23">
        <f ca="1">(I181-H187)/(I181-H187+H178*1.5+28.5)</f>
        <v>0</v>
      </c>
      <c r="I192" s="13"/>
      <c r="J192" s="11" t="s">
        <v>51</v>
      </c>
      <c r="K192" s="23">
        <f ca="1">(L181-K187)/(L181-K187+K178*1.5+28.5)</f>
        <v>0</v>
      </c>
      <c r="L192" s="13"/>
    </row>
    <row r="193" spans="1:12" ht="14.25" hidden="1" outlineLevel="2" thickBot="1" x14ac:dyDescent="0.2">
      <c r="A193" s="11" t="s">
        <v>50</v>
      </c>
      <c r="B193" s="12">
        <f ca="1">VLOOKUP(战斗模拟1!B175,'Total Result'!$A$2:$N$7,13,TRUE)-VLOOKUP(战斗模拟1!B176,'Total Result'!$A$2:$N$7,14,TRUE)</f>
        <v>0</v>
      </c>
      <c r="C193" s="13"/>
      <c r="D193" s="11" t="s">
        <v>50</v>
      </c>
      <c r="E193" s="12">
        <f ca="1">VLOOKUP(战斗模拟1!E175,'Total Result'!$A$2:$N$7,13,TRUE)-VLOOKUP(战斗模拟1!E176,'Total Result'!$A$2:$N$7,14,TRUE)</f>
        <v>0</v>
      </c>
      <c r="F193" s="13"/>
      <c r="G193" s="11" t="s">
        <v>50</v>
      </c>
      <c r="H193" s="12">
        <f ca="1">VLOOKUP(战斗模拟1!H175,'Total Result'!$A$2:$N$7,13,TRUE)-VLOOKUP(战斗模拟1!H176,'Total Result'!$A$2:$N$7,14,TRUE)</f>
        <v>0</v>
      </c>
      <c r="I193" s="13"/>
      <c r="J193" s="11" t="s">
        <v>50</v>
      </c>
      <c r="K193" s="12">
        <f ca="1">VLOOKUP(战斗模拟1!K175,'Total Result'!$A$2:$N$7,13,TRUE)-VLOOKUP(战斗模拟1!K176,'Total Result'!$A$2:$N$7,14,TRUE)</f>
        <v>0</v>
      </c>
      <c r="L193" s="13"/>
    </row>
    <row r="194" spans="1:12" ht="14.25" hidden="1" outlineLevel="2" thickBot="1" x14ac:dyDescent="0.2">
      <c r="A194" s="11" t="s">
        <v>18</v>
      </c>
      <c r="B194" s="23">
        <f ca="1">IF(MOD(B193,3)=0,100%,IF(MOD(B193,3)=1,90%,110%))</f>
        <v>1</v>
      </c>
      <c r="C194" s="13"/>
      <c r="D194" s="11" t="s">
        <v>18</v>
      </c>
      <c r="E194" s="23">
        <f ca="1">IF(MOD(E193,3)=0,100%,IF(MOD(E193,3)=1,90%,110%))</f>
        <v>1</v>
      </c>
      <c r="F194" s="13"/>
      <c r="G194" s="11" t="s">
        <v>18</v>
      </c>
      <c r="H194" s="23">
        <f ca="1">IF(MOD(H193,3)=0,100%,IF(MOD(H193,3)=1,90%,110%))</f>
        <v>1</v>
      </c>
      <c r="I194" s="13"/>
      <c r="J194" s="11" t="s">
        <v>18</v>
      </c>
      <c r="K194" s="23">
        <f ca="1">IF(MOD(K193,3)=0,100%,IF(MOD(K193,3)=1,90%,110%))</f>
        <v>1</v>
      </c>
      <c r="L194" s="13"/>
    </row>
    <row r="195" spans="1:12" ht="14.25" hidden="1" outlineLevel="2" thickBot="1" x14ac:dyDescent="0.2">
      <c r="A195" s="11" t="s">
        <v>19</v>
      </c>
      <c r="B195" s="24">
        <f ca="1">B180*(1-B192)*B194</f>
        <v>30</v>
      </c>
      <c r="C195" s="13"/>
      <c r="D195" s="11" t="s">
        <v>19</v>
      </c>
      <c r="E195" s="24">
        <f ca="1">E180*(1-E192)*E194</f>
        <v>20</v>
      </c>
      <c r="F195" s="13"/>
      <c r="G195" s="11" t="s">
        <v>19</v>
      </c>
      <c r="H195" s="24">
        <f ca="1">H180*(1-H192)*H194</f>
        <v>20</v>
      </c>
      <c r="I195" s="13"/>
      <c r="J195" s="11" t="s">
        <v>19</v>
      </c>
      <c r="K195" s="24">
        <f ca="1">K180*(1-K192)*K194</f>
        <v>30</v>
      </c>
      <c r="L195" s="13"/>
    </row>
    <row r="196" spans="1:12" ht="14.25" hidden="1" outlineLevel="2" thickBot="1" x14ac:dyDescent="0.2">
      <c r="A196" s="11" t="s">
        <v>20</v>
      </c>
      <c r="B196" s="25">
        <f ca="1">IF((C184-B186)/(6.7*B178+126.7)+5%&gt;70%,70%,(C184-B186)/(6.7*B178+126.7)+5%)</f>
        <v>0.05</v>
      </c>
      <c r="C196" s="13"/>
      <c r="D196" s="11" t="s">
        <v>20</v>
      </c>
      <c r="E196" s="25">
        <f ca="1">IF((F184-E186)/(6.7*E178+126.7)+5%&gt;70%,70%,(F184-E186)/(6.7*E178+126.7)+5%)</f>
        <v>0.05</v>
      </c>
      <c r="F196" s="13"/>
      <c r="G196" s="11" t="s">
        <v>20</v>
      </c>
      <c r="H196" s="25">
        <f ca="1">IF((I184-H186)/(6.7*H178+126.7)+5%&gt;70%,70%,(I184-H186)/(6.7*H178+126.7)+5%)</f>
        <v>0.05</v>
      </c>
      <c r="I196" s="13"/>
      <c r="J196" s="11" t="s">
        <v>20</v>
      </c>
      <c r="K196" s="25">
        <f ca="1">IF((L184-K186)/(6.7*K178+126.7)+5%&gt;70%,70%,(L184-K186)/(6.7*K178+126.7)+5%)</f>
        <v>0.05</v>
      </c>
      <c r="L196" s="13"/>
    </row>
    <row r="197" spans="1:12" s="7" customFormat="1" ht="14.25" hidden="1" outlineLevel="2" thickBot="1" x14ac:dyDescent="0.2">
      <c r="A197" s="26" t="s">
        <v>21</v>
      </c>
      <c r="B197" s="27">
        <f ca="1">IF(RAND()&lt;B196,1,0)</f>
        <v>0</v>
      </c>
      <c r="C197" s="28"/>
      <c r="D197" s="26" t="s">
        <v>21</v>
      </c>
      <c r="E197" s="27">
        <f ca="1">IF(RAND()&lt;E196,1,0)</f>
        <v>0</v>
      </c>
      <c r="F197" s="28"/>
      <c r="G197" s="26" t="s">
        <v>21</v>
      </c>
      <c r="H197" s="27">
        <f ca="1">IF(RAND()&lt;H196,1,0)</f>
        <v>0</v>
      </c>
      <c r="I197" s="28"/>
      <c r="J197" s="26" t="s">
        <v>21</v>
      </c>
      <c r="K197" s="27">
        <f ca="1">IF(RAND()&lt;K196,1,0)</f>
        <v>0</v>
      </c>
      <c r="L197" s="28"/>
    </row>
    <row r="198" spans="1:12" ht="14.25" hidden="1" outlineLevel="2" thickBot="1" x14ac:dyDescent="0.2">
      <c r="A198" s="11" t="s">
        <v>5</v>
      </c>
      <c r="B198" s="23">
        <f ca="1">IF(C185/(8.3*B178+158.3)+33%&gt;67%,67%,C185/(8.3*B178+158.3)+33%)</f>
        <v>0.33</v>
      </c>
      <c r="C198" s="13"/>
      <c r="D198" s="11" t="s">
        <v>5</v>
      </c>
      <c r="E198" s="23">
        <f ca="1">IF(F185/(8.3*E178+158.3)+33%&gt;67%,67%,F185/(8.3*E178+158.3)+33%)</f>
        <v>0.33</v>
      </c>
      <c r="F198" s="13"/>
      <c r="G198" s="11" t="s">
        <v>5</v>
      </c>
      <c r="H198" s="23">
        <f ca="1">IF(I185/(8.3*H178+158.3)+33%&gt;67%,67%,I185/(8.3*H178+158.3)+33%)</f>
        <v>0.33</v>
      </c>
      <c r="I198" s="13"/>
      <c r="J198" s="11" t="s">
        <v>5</v>
      </c>
      <c r="K198" s="23">
        <f ca="1">IF(L185/(8.3*K178+158.3)+33%&gt;67%,67%,L185/(8.3*K178+158.3)+33%)</f>
        <v>0.33</v>
      </c>
      <c r="L198" s="13"/>
    </row>
    <row r="199" spans="1:12" ht="14.25" hidden="1" outlineLevel="2" thickBot="1" x14ac:dyDescent="0.2">
      <c r="A199" s="11" t="s">
        <v>22</v>
      </c>
      <c r="B199" s="29">
        <f ca="1">IF(B182/(4*C178+76)+5%&gt;70%,70%,B182/(4*C178+76)+5%)</f>
        <v>0.05</v>
      </c>
      <c r="C199" s="13"/>
      <c r="D199" s="11" t="s">
        <v>22</v>
      </c>
      <c r="E199" s="29">
        <f ca="1">IF(E182/(4*F178+76)+5%&gt;70%,70%,E182/(4*F178+76)+5%)</f>
        <v>0.05</v>
      </c>
      <c r="F199" s="13"/>
      <c r="G199" s="11" t="s">
        <v>22</v>
      </c>
      <c r="H199" s="29">
        <f ca="1">IF(H182/(4*I178+76)+5%&gt;70%,70%,H182/(4*I178+76)+5%)</f>
        <v>0.05</v>
      </c>
      <c r="I199" s="13"/>
      <c r="J199" s="11" t="s">
        <v>22</v>
      </c>
      <c r="K199" s="29">
        <f ca="1">IF(K182/(4*L178+76)+5%&gt;70%,70%,K182/(4*L178+76)+5%)</f>
        <v>0.05</v>
      </c>
      <c r="L199" s="13"/>
    </row>
    <row r="200" spans="1:12" s="7" customFormat="1" ht="14.25" hidden="1" outlineLevel="2" thickBot="1" x14ac:dyDescent="0.2">
      <c r="A200" s="26" t="s">
        <v>23</v>
      </c>
      <c r="B200" s="27">
        <f ca="1">IF(RAND()&lt;B199,1,0)</f>
        <v>0</v>
      </c>
      <c r="C200" s="28"/>
      <c r="D200" s="26" t="s">
        <v>23</v>
      </c>
      <c r="E200" s="27">
        <f ca="1">IF(RAND()&lt;E199,1,0)</f>
        <v>0</v>
      </c>
      <c r="F200" s="28"/>
      <c r="G200" s="26" t="s">
        <v>23</v>
      </c>
      <c r="H200" s="27">
        <f ca="1">IF(RAND()&lt;H199,1,0)</f>
        <v>0</v>
      </c>
      <c r="I200" s="28"/>
      <c r="J200" s="26" t="s">
        <v>23</v>
      </c>
      <c r="K200" s="27">
        <f ca="1">IF(RAND()&lt;K199,1,0)</f>
        <v>0</v>
      </c>
      <c r="L200" s="28"/>
    </row>
    <row r="201" spans="1:12" ht="14.25" hidden="1" outlineLevel="2" thickBot="1" x14ac:dyDescent="0.2">
      <c r="A201" s="11" t="s">
        <v>24</v>
      </c>
      <c r="B201" s="29">
        <f ca="1">IF((B183-C188)/(5*C178+95)+50%&gt;200%,200%,(B183-C188)/(5*C178+95)+50%)</f>
        <v>0.5</v>
      </c>
      <c r="C201" s="13"/>
      <c r="D201" s="11" t="s">
        <v>24</v>
      </c>
      <c r="E201" s="29">
        <f ca="1">IF((E183-F188)/(5*F178+95)+50%&gt;200%,200%,(E183-F188)/(5*F178+95)+50%)</f>
        <v>0.5</v>
      </c>
      <c r="F201" s="13"/>
      <c r="G201" s="11" t="s">
        <v>24</v>
      </c>
      <c r="H201" s="29">
        <f ca="1">IF((H183-I188)/(5*I178+95)+50%&gt;200%,200%,(H183-I188)/(5*I178+95)+50%)</f>
        <v>0.5</v>
      </c>
      <c r="I201" s="13"/>
      <c r="J201" s="11" t="s">
        <v>24</v>
      </c>
      <c r="K201" s="29">
        <f ca="1">IF((K183-L188)/(5*L178+95)+50%&gt;200%,200%,(K183-L188)/(5*L178+95)+50%)</f>
        <v>0.5</v>
      </c>
      <c r="L201" s="13"/>
    </row>
    <row r="202" spans="1:12" ht="14.25" hidden="1" outlineLevel="2" thickBot="1" x14ac:dyDescent="0.2">
      <c r="A202" s="11" t="s">
        <v>54</v>
      </c>
      <c r="B202" s="29">
        <f ca="1">RAND()*0.1+0.95</f>
        <v>0.98255243663245861</v>
      </c>
      <c r="C202" s="13"/>
      <c r="D202" s="11" t="s">
        <v>54</v>
      </c>
      <c r="E202" s="29">
        <f ca="1">RAND()*0.1+0.95</f>
        <v>0.9682999111305054</v>
      </c>
      <c r="F202" s="13"/>
      <c r="G202" s="11" t="s">
        <v>54</v>
      </c>
      <c r="H202" s="29">
        <f ca="1">RAND()*0.1+0.95</f>
        <v>0.96083386107788771</v>
      </c>
      <c r="I202" s="13"/>
      <c r="J202" s="11" t="s">
        <v>54</v>
      </c>
      <c r="K202" s="29">
        <f ca="1">RAND()*0.1+0.95</f>
        <v>0.98295081053576838</v>
      </c>
      <c r="L202" s="13"/>
    </row>
    <row r="203" spans="1:12" ht="14.25" hidden="1" outlineLevel="2" thickBot="1" x14ac:dyDescent="0.2">
      <c r="A203" s="11" t="s">
        <v>55</v>
      </c>
      <c r="B203" s="15">
        <f ca="1">ROUND(B195*(1+B200*B201)*(1-B197*B198)*B202*B172,0)</f>
        <v>29</v>
      </c>
      <c r="C203" s="13"/>
      <c r="D203" s="11" t="s">
        <v>55</v>
      </c>
      <c r="E203" s="15">
        <f ca="1">ROUND(E195*(1+E200*E201)*(1-E197*E198)*E202*E172,0)</f>
        <v>19</v>
      </c>
      <c r="F203" s="13"/>
      <c r="G203" s="11" t="s">
        <v>55</v>
      </c>
      <c r="H203" s="15">
        <f ca="1">ROUND(H195*(1+H200*H201)*(1-H197*H198)*H202*H172,0)</f>
        <v>19</v>
      </c>
      <c r="I203" s="13"/>
      <c r="J203" s="11" t="s">
        <v>55</v>
      </c>
      <c r="K203" s="15">
        <f ca="1">ROUND(K195*(1+K200*K201)*(1-K197*K198)*K202*K172,0)</f>
        <v>29</v>
      </c>
      <c r="L203" s="13"/>
    </row>
    <row r="204" spans="1:12" s="36" customFormat="1" ht="14.25" hidden="1" outlineLevel="2" thickBot="1" x14ac:dyDescent="0.2">
      <c r="A204" s="33"/>
      <c r="B204" s="34"/>
      <c r="C204" s="35"/>
      <c r="D204" s="33"/>
      <c r="E204" s="34"/>
      <c r="F204" s="35"/>
      <c r="G204" s="33"/>
      <c r="H204" s="34"/>
      <c r="I204" s="35"/>
      <c r="J204" s="33"/>
      <c r="K204" s="34"/>
      <c r="L204" s="35"/>
    </row>
    <row r="205" spans="1:12" ht="14.25" hidden="1" outlineLevel="2" thickBot="1" x14ac:dyDescent="0.2">
      <c r="A205" s="11" t="s">
        <v>56</v>
      </c>
      <c r="B205" s="12">
        <f ca="1">H203+K203</f>
        <v>48</v>
      </c>
      <c r="C205" s="13"/>
      <c r="D205" s="11" t="s">
        <v>57</v>
      </c>
      <c r="E205" s="12">
        <f ca="1">E172</f>
        <v>1</v>
      </c>
      <c r="F205" s="13"/>
      <c r="G205" s="11" t="s">
        <v>60</v>
      </c>
      <c r="H205" s="12">
        <f ca="1">B203+E203</f>
        <v>48</v>
      </c>
      <c r="I205" s="13"/>
      <c r="J205" s="11" t="s">
        <v>61</v>
      </c>
      <c r="K205" s="12">
        <f ca="1">H172</f>
        <v>1</v>
      </c>
      <c r="L205" s="13"/>
    </row>
    <row r="206" spans="1:12" outlineLevel="1" collapsed="1" x14ac:dyDescent="0.15">
      <c r="A206" s="8" t="s">
        <v>73</v>
      </c>
      <c r="B206" s="9">
        <f ca="1">B203</f>
        <v>29</v>
      </c>
      <c r="C206" s="10"/>
      <c r="D206" s="8" t="s">
        <v>74</v>
      </c>
      <c r="E206" s="9">
        <f ca="1">E203</f>
        <v>19</v>
      </c>
      <c r="F206" s="10"/>
      <c r="G206" s="8" t="s">
        <v>75</v>
      </c>
      <c r="H206" s="9">
        <f ca="1">H203</f>
        <v>19</v>
      </c>
      <c r="I206" s="10"/>
      <c r="J206" s="8" t="s">
        <v>76</v>
      </c>
      <c r="K206" s="9">
        <f ca="1">K203</f>
        <v>29</v>
      </c>
      <c r="L206" s="10"/>
    </row>
    <row r="207" spans="1:12" outlineLevel="1" x14ac:dyDescent="0.15">
      <c r="A207" s="11" t="s">
        <v>62</v>
      </c>
      <c r="B207" s="12">
        <f ca="1">MAX(B167-(1-E205)*B205,0)</f>
        <v>160</v>
      </c>
      <c r="C207" s="13"/>
      <c r="D207" s="11" t="s">
        <v>4</v>
      </c>
      <c r="E207" s="12">
        <f ca="1">MAX(0,E167-E205*B205)</f>
        <v>0</v>
      </c>
      <c r="F207" s="13"/>
      <c r="G207" s="11" t="s">
        <v>65</v>
      </c>
      <c r="H207" s="12">
        <f ca="1">MAX(0,H167-H205*K205)</f>
        <v>0</v>
      </c>
      <c r="I207" s="13"/>
      <c r="J207" s="11" t="s">
        <v>68</v>
      </c>
      <c r="K207" s="12">
        <f ca="1">MAX(K167-(1-K205)*H205,0)</f>
        <v>160</v>
      </c>
      <c r="L207" s="13"/>
    </row>
    <row r="208" spans="1:12" ht="14.25" outlineLevel="1" thickBot="1" x14ac:dyDescent="0.2">
      <c r="A208" s="30" t="s">
        <v>63</v>
      </c>
      <c r="B208" s="31">
        <f ca="1">B207/B179</f>
        <v>1</v>
      </c>
      <c r="C208" s="32"/>
      <c r="D208" s="30" t="s">
        <v>64</v>
      </c>
      <c r="E208" s="31">
        <f ca="1">E207/E179</f>
        <v>0</v>
      </c>
      <c r="F208" s="32"/>
      <c r="G208" s="30" t="s">
        <v>66</v>
      </c>
      <c r="H208" s="31">
        <f ca="1">H207/H179</f>
        <v>0</v>
      </c>
      <c r="I208" s="32"/>
      <c r="J208" s="30" t="s">
        <v>67</v>
      </c>
      <c r="K208" s="31">
        <f ca="1">K207/K179</f>
        <v>1</v>
      </c>
      <c r="L208" s="32"/>
    </row>
    <row r="210" spans="1:12" x14ac:dyDescent="0.15">
      <c r="A210" s="6" t="s">
        <v>7</v>
      </c>
      <c r="B210" s="37">
        <f>B170+1</f>
        <v>6</v>
      </c>
    </row>
    <row r="211" spans="1:12" ht="14.25" thickBot="1" x14ac:dyDescent="0.2"/>
    <row r="212" spans="1:12" ht="41.25" hidden="1" outlineLevel="2" thickBot="1" x14ac:dyDescent="0.2">
      <c r="A212" s="8" t="s">
        <v>58</v>
      </c>
      <c r="B212" s="9">
        <f ca="1">IF(B207&gt;0,1,0)</f>
        <v>1</v>
      </c>
      <c r="C212" s="10"/>
      <c r="D212" s="8" t="s">
        <v>11</v>
      </c>
      <c r="E212" s="9">
        <f ca="1">IF(E207&gt;0,1,0)</f>
        <v>0</v>
      </c>
      <c r="F212" s="10"/>
      <c r="G212" s="8" t="s">
        <v>71</v>
      </c>
      <c r="H212" s="9">
        <f ca="1">IF(H207&gt;0,1,0)</f>
        <v>0</v>
      </c>
      <c r="I212" s="10"/>
      <c r="J212" s="8" t="s">
        <v>72</v>
      </c>
      <c r="K212" s="9">
        <f ca="1">IF(K207&gt;0,1,0)</f>
        <v>1</v>
      </c>
      <c r="L212" s="10"/>
    </row>
    <row r="213" spans="1:12" ht="14.25" hidden="1" outlineLevel="2" thickBot="1" x14ac:dyDescent="0.2">
      <c r="A213" s="11"/>
      <c r="B213" s="12"/>
      <c r="C213" s="13"/>
      <c r="D213" s="11"/>
      <c r="E213" s="12"/>
      <c r="F213" s="13"/>
      <c r="G213" s="11"/>
      <c r="H213" s="12"/>
      <c r="I213" s="13"/>
      <c r="J213" s="11"/>
      <c r="K213" s="12"/>
      <c r="L213" s="13"/>
    </row>
    <row r="214" spans="1:12" ht="14.25" hidden="1" outlineLevel="2" thickBot="1" x14ac:dyDescent="0.2">
      <c r="A214" s="11" t="s">
        <v>59</v>
      </c>
      <c r="B214" s="12"/>
      <c r="C214" s="13"/>
      <c r="D214" s="11" t="s">
        <v>3</v>
      </c>
      <c r="E214" s="12"/>
      <c r="F214" s="13"/>
      <c r="G214" s="11" t="s">
        <v>69</v>
      </c>
      <c r="H214" s="12"/>
      <c r="I214" s="13"/>
      <c r="J214" s="11" t="s">
        <v>70</v>
      </c>
      <c r="K214" s="12"/>
      <c r="L214" s="13"/>
    </row>
    <row r="215" spans="1:12" ht="14.25" hidden="1" outlineLevel="2" thickBot="1" x14ac:dyDescent="0.2">
      <c r="A215" s="11" t="s">
        <v>25</v>
      </c>
      <c r="B215" s="14" t="s">
        <v>31</v>
      </c>
      <c r="C215" s="13"/>
      <c r="D215" s="11" t="s">
        <v>25</v>
      </c>
      <c r="E215" s="14" t="s">
        <v>14</v>
      </c>
      <c r="F215" s="13"/>
      <c r="G215" s="11" t="s">
        <v>25</v>
      </c>
      <c r="H215" s="14" t="s">
        <v>32</v>
      </c>
      <c r="I215" s="13"/>
      <c r="J215" s="11" t="s">
        <v>25</v>
      </c>
      <c r="K215" s="14" t="s">
        <v>33</v>
      </c>
      <c r="L215" s="13"/>
    </row>
    <row r="216" spans="1:12" ht="14.25" hidden="1" outlineLevel="2" thickBot="1" x14ac:dyDescent="0.2">
      <c r="A216" s="11" t="s">
        <v>26</v>
      </c>
      <c r="B216" s="15" t="str">
        <f ca="1">IF($H207&gt;0,"B1","B2")</f>
        <v>B2</v>
      </c>
      <c r="C216" s="13"/>
      <c r="D216" s="11" t="s">
        <v>26</v>
      </c>
      <c r="E216" s="15" t="str">
        <f ca="1">IF($H207&gt;0,"B1","B2")</f>
        <v>B2</v>
      </c>
      <c r="F216" s="13"/>
      <c r="G216" s="11" t="s">
        <v>26</v>
      </c>
      <c r="H216" s="15" t="str">
        <f ca="1">IF($E207&gt;0,"A1","A2")</f>
        <v>A2</v>
      </c>
      <c r="I216" s="13"/>
      <c r="J216" s="11" t="s">
        <v>26</v>
      </c>
      <c r="K216" s="15" t="str">
        <f ca="1">IF(E207&gt;0,"A1","A2")</f>
        <v>A2</v>
      </c>
      <c r="L216" s="13"/>
    </row>
    <row r="217" spans="1:12" ht="14.25" hidden="1" outlineLevel="2" thickBot="1" x14ac:dyDescent="0.2">
      <c r="A217" s="16" t="s">
        <v>52</v>
      </c>
      <c r="B217" s="17" t="s">
        <v>25</v>
      </c>
      <c r="C217" s="18" t="s">
        <v>53</v>
      </c>
      <c r="D217" s="16" t="s">
        <v>52</v>
      </c>
      <c r="E217" s="17" t="s">
        <v>25</v>
      </c>
      <c r="F217" s="18" t="s">
        <v>53</v>
      </c>
      <c r="G217" s="16" t="s">
        <v>52</v>
      </c>
      <c r="H217" s="17" t="s">
        <v>25</v>
      </c>
      <c r="I217" s="18" t="s">
        <v>53</v>
      </c>
      <c r="J217" s="16" t="s">
        <v>52</v>
      </c>
      <c r="K217" s="17" t="s">
        <v>25</v>
      </c>
      <c r="L217" s="18" t="s">
        <v>53</v>
      </c>
    </row>
    <row r="218" spans="1:12" ht="15.75" hidden="1" outlineLevel="2" thickBot="1" x14ac:dyDescent="0.2">
      <c r="A218" s="19" t="s">
        <v>41</v>
      </c>
      <c r="B218" s="20">
        <f>VLOOKUP(B215,'Total Result'!$A$3:$N$7,2,FALSE)</f>
        <v>1</v>
      </c>
      <c r="C218" s="21">
        <f ca="1">VLOOKUP(B216,'Total Result'!$A$3:$N$7,2,FALSE)</f>
        <v>1</v>
      </c>
      <c r="D218" s="19" t="s">
        <v>41</v>
      </c>
      <c r="E218" s="20">
        <f>VLOOKUP(E215,'Total Result'!$A$3:$N$7,2,FALSE)</f>
        <v>1</v>
      </c>
      <c r="F218" s="21">
        <f ca="1">VLOOKUP(E216,'Total Result'!$A$3:$N$7,2,FALSE)</f>
        <v>1</v>
      </c>
      <c r="G218" s="19" t="s">
        <v>41</v>
      </c>
      <c r="H218" s="20">
        <f>VLOOKUP(H215,'Total Result'!$A$3:$N$7,2,FALSE)</f>
        <v>1</v>
      </c>
      <c r="I218" s="21">
        <f ca="1">VLOOKUP(H216,'Total Result'!$A$3:$N$7,2,FALSE)</f>
        <v>1</v>
      </c>
      <c r="J218" s="19" t="s">
        <v>41</v>
      </c>
      <c r="K218" s="20">
        <f>VLOOKUP(K215,'Total Result'!$A$3:$N$7,2,FALSE)</f>
        <v>1</v>
      </c>
      <c r="L218" s="21">
        <f ca="1">VLOOKUP(K216,'Total Result'!$A$3:$N$7,2,FALSE)</f>
        <v>1</v>
      </c>
    </row>
    <row r="219" spans="1:12" ht="15.75" hidden="1" outlineLevel="2" thickBot="1" x14ac:dyDescent="0.2">
      <c r="A219" s="19" t="s">
        <v>34</v>
      </c>
      <c r="B219" s="20">
        <f>VLOOKUP(B215,'Total Result'!$A$3:$N$7,3,FALSE)</f>
        <v>160</v>
      </c>
      <c r="C219" s="21">
        <f ca="1">VLOOKUP(B216,'Total Result'!$A$3:$N$7,3,FALSE)</f>
        <v>160</v>
      </c>
      <c r="D219" s="19" t="s">
        <v>34</v>
      </c>
      <c r="E219" s="20">
        <f>VLOOKUP(E215,'Total Result'!$A$3:$N$7,3,FALSE)</f>
        <v>240</v>
      </c>
      <c r="F219" s="21">
        <f ca="1">VLOOKUP(E216,'Total Result'!$A$3:$N$7,3,FALSE)</f>
        <v>160</v>
      </c>
      <c r="G219" s="19" t="s">
        <v>34</v>
      </c>
      <c r="H219" s="20">
        <f>VLOOKUP(H215,'Total Result'!$A$3:$N$7,3,FALSE)</f>
        <v>240</v>
      </c>
      <c r="I219" s="21">
        <f ca="1">VLOOKUP(H216,'Total Result'!$A$3:$N$7,3,FALSE)</f>
        <v>160</v>
      </c>
      <c r="J219" s="19" t="s">
        <v>34</v>
      </c>
      <c r="K219" s="20">
        <f>VLOOKUP(K215,'Total Result'!$A$3:$N$7,3,FALSE)</f>
        <v>160</v>
      </c>
      <c r="L219" s="21">
        <f ca="1">VLOOKUP(K216,'Total Result'!$A$3:$N$7,3,FALSE)</f>
        <v>160</v>
      </c>
    </row>
    <row r="220" spans="1:12" ht="15.75" hidden="1" outlineLevel="2" thickBot="1" x14ac:dyDescent="0.2">
      <c r="A220" s="19" t="s">
        <v>2</v>
      </c>
      <c r="B220" s="20">
        <f>VLOOKUP(B215,'Total Result'!$A$3:$N$7,4,FALSE)</f>
        <v>30</v>
      </c>
      <c r="C220" s="21">
        <f ca="1">VLOOKUP(B216,'Total Result'!$A$3:$N$7,4,FALSE)</f>
        <v>30</v>
      </c>
      <c r="D220" s="19" t="s">
        <v>2</v>
      </c>
      <c r="E220" s="20">
        <f>VLOOKUP(E215,'Total Result'!$A$3:$N$7,4,FALSE)</f>
        <v>20</v>
      </c>
      <c r="F220" s="21">
        <f ca="1">VLOOKUP(E216,'Total Result'!$A$3:$N$7,4,FALSE)</f>
        <v>30</v>
      </c>
      <c r="G220" s="19" t="s">
        <v>2</v>
      </c>
      <c r="H220" s="20">
        <f>VLOOKUP(H215,'Total Result'!$A$3:$N$7,4,FALSE)</f>
        <v>20</v>
      </c>
      <c r="I220" s="21">
        <f ca="1">VLOOKUP(H216,'Total Result'!$A$3:$N$7,4,FALSE)</f>
        <v>30</v>
      </c>
      <c r="J220" s="19" t="s">
        <v>2</v>
      </c>
      <c r="K220" s="20">
        <f>VLOOKUP(K215,'Total Result'!$A$3:$N$7,4,FALSE)</f>
        <v>30</v>
      </c>
      <c r="L220" s="21">
        <f ca="1">VLOOKUP(K216,'Total Result'!$A$3:$N$7,4,FALSE)</f>
        <v>30</v>
      </c>
    </row>
    <row r="221" spans="1:12" ht="15.75" hidden="1" outlineLevel="2" thickBot="1" x14ac:dyDescent="0.2">
      <c r="A221" s="19" t="s">
        <v>35</v>
      </c>
      <c r="B221" s="20">
        <f>VLOOKUP(B215,'Total Result'!$A$3:$N$7,5,FALSE)</f>
        <v>0</v>
      </c>
      <c r="C221" s="21">
        <f ca="1">VLOOKUP(B216,'Total Result'!$A$3:$N$7,5,FALSE)</f>
        <v>0</v>
      </c>
      <c r="D221" s="19" t="s">
        <v>35</v>
      </c>
      <c r="E221" s="20">
        <f>VLOOKUP(E215,'Total Result'!$A$3:$N$7,5,FALSE)</f>
        <v>0</v>
      </c>
      <c r="F221" s="21">
        <f ca="1">VLOOKUP(E216,'Total Result'!$A$3:$N$7,5,FALSE)</f>
        <v>0</v>
      </c>
      <c r="G221" s="19" t="s">
        <v>35</v>
      </c>
      <c r="H221" s="20">
        <f>VLOOKUP(H215,'Total Result'!$A$3:$N$7,5,FALSE)</f>
        <v>0</v>
      </c>
      <c r="I221" s="21">
        <f ca="1">VLOOKUP(H216,'Total Result'!$A$3:$N$7,5,FALSE)</f>
        <v>0</v>
      </c>
      <c r="J221" s="19" t="s">
        <v>35</v>
      </c>
      <c r="K221" s="20">
        <f>VLOOKUP(K215,'Total Result'!$A$3:$N$7,5,FALSE)</f>
        <v>0</v>
      </c>
      <c r="L221" s="21">
        <f ca="1">VLOOKUP(K216,'Total Result'!$A$3:$N$7,5,FALSE)</f>
        <v>0</v>
      </c>
    </row>
    <row r="222" spans="1:12" ht="15.75" hidden="1" outlineLevel="2" thickBot="1" x14ac:dyDescent="0.2">
      <c r="A222" s="19" t="s">
        <v>15</v>
      </c>
      <c r="B222" s="20">
        <f>VLOOKUP(B215,'Total Result'!$A$3:$N$7,6,FALSE)</f>
        <v>0</v>
      </c>
      <c r="C222" s="21">
        <f ca="1">VLOOKUP(B216,'Total Result'!$A$3:$N$7,6,FALSE)</f>
        <v>0</v>
      </c>
      <c r="D222" s="19" t="s">
        <v>15</v>
      </c>
      <c r="E222" s="20">
        <f>VLOOKUP(E215,'Total Result'!$A$3:$N$7,6,FALSE)</f>
        <v>0</v>
      </c>
      <c r="F222" s="21">
        <f ca="1">VLOOKUP(E216,'Total Result'!$A$3:$N$7,6,FALSE)</f>
        <v>0</v>
      </c>
      <c r="G222" s="19" t="s">
        <v>15</v>
      </c>
      <c r="H222" s="20">
        <f>VLOOKUP(H215,'Total Result'!$A$3:$N$7,6,FALSE)</f>
        <v>0</v>
      </c>
      <c r="I222" s="21">
        <f ca="1">VLOOKUP(H216,'Total Result'!$A$3:$N$7,6,FALSE)</f>
        <v>0</v>
      </c>
      <c r="J222" s="19" t="s">
        <v>15</v>
      </c>
      <c r="K222" s="20">
        <f>VLOOKUP(K215,'Total Result'!$A$3:$N$7,6,FALSE)</f>
        <v>0</v>
      </c>
      <c r="L222" s="21">
        <f ca="1">VLOOKUP(K216,'Total Result'!$A$3:$N$7,6,FALSE)</f>
        <v>0</v>
      </c>
    </row>
    <row r="223" spans="1:12" ht="15.75" hidden="1" outlineLevel="2" thickBot="1" x14ac:dyDescent="0.2">
      <c r="A223" s="19" t="s">
        <v>36</v>
      </c>
      <c r="B223" s="20">
        <f>VLOOKUP(B215,'Total Result'!$A$3:$N$7,7,FALSE)</f>
        <v>0</v>
      </c>
      <c r="C223" s="21">
        <f ca="1">VLOOKUP(B216,'Total Result'!$A$3:$N$7,7,FALSE)</f>
        <v>0</v>
      </c>
      <c r="D223" s="19" t="s">
        <v>36</v>
      </c>
      <c r="E223" s="20">
        <f>VLOOKUP(E215,'Total Result'!$A$3:$N$7,7,FALSE)</f>
        <v>0</v>
      </c>
      <c r="F223" s="21">
        <f ca="1">VLOOKUP(E216,'Total Result'!$A$3:$N$7,7,FALSE)</f>
        <v>0</v>
      </c>
      <c r="G223" s="19" t="s">
        <v>36</v>
      </c>
      <c r="H223" s="20">
        <f>VLOOKUP(H215,'Total Result'!$A$3:$N$7,7,FALSE)</f>
        <v>0</v>
      </c>
      <c r="I223" s="21">
        <f ca="1">VLOOKUP(H216,'Total Result'!$A$3:$N$7,7,FALSE)</f>
        <v>0</v>
      </c>
      <c r="J223" s="19" t="s">
        <v>36</v>
      </c>
      <c r="K223" s="20">
        <f>VLOOKUP(K215,'Total Result'!$A$3:$N$7,7,FALSE)</f>
        <v>0</v>
      </c>
      <c r="L223" s="21">
        <f ca="1">VLOOKUP(K216,'Total Result'!$A$3:$N$7,7,FALSE)</f>
        <v>0</v>
      </c>
    </row>
    <row r="224" spans="1:12" ht="15.75" hidden="1" outlineLevel="2" thickBot="1" x14ac:dyDescent="0.2">
      <c r="A224" s="19" t="s">
        <v>16</v>
      </c>
      <c r="B224" s="20">
        <f>VLOOKUP(B215,'Total Result'!$A$3:$N$7,8,FALSE)</f>
        <v>0</v>
      </c>
      <c r="C224" s="21">
        <f ca="1">VLOOKUP(B216,'Total Result'!$A$3:$N$7,8,FALSE)</f>
        <v>0</v>
      </c>
      <c r="D224" s="19" t="s">
        <v>16</v>
      </c>
      <c r="E224" s="20">
        <f>VLOOKUP(E215,'Total Result'!$A$3:$N$7,8,FALSE)</f>
        <v>0</v>
      </c>
      <c r="F224" s="21">
        <f ca="1">VLOOKUP(E216,'Total Result'!$A$3:$N$7,8,FALSE)</f>
        <v>0</v>
      </c>
      <c r="G224" s="19" t="s">
        <v>16</v>
      </c>
      <c r="H224" s="20">
        <f>VLOOKUP(H215,'Total Result'!$A$3:$N$7,8,FALSE)</f>
        <v>0</v>
      </c>
      <c r="I224" s="21">
        <f ca="1">VLOOKUP(H216,'Total Result'!$A$3:$N$7,8,FALSE)</f>
        <v>0</v>
      </c>
      <c r="J224" s="19" t="s">
        <v>16</v>
      </c>
      <c r="K224" s="20">
        <f>VLOOKUP(K215,'Total Result'!$A$3:$N$7,8,FALSE)</f>
        <v>0</v>
      </c>
      <c r="L224" s="21">
        <f ca="1">VLOOKUP(K216,'Total Result'!$A$3:$N$7,8,FALSE)</f>
        <v>0</v>
      </c>
    </row>
    <row r="225" spans="1:12" ht="15.75" hidden="1" outlineLevel="2" thickBot="1" x14ac:dyDescent="0.2">
      <c r="A225" s="19" t="s">
        <v>17</v>
      </c>
      <c r="B225" s="20">
        <f>VLOOKUP(B215,'Total Result'!$A$3:$N$7,9,FALSE)</f>
        <v>0</v>
      </c>
      <c r="C225" s="21">
        <f ca="1">VLOOKUP(B216,'Total Result'!$A$3:$N$7,9,FALSE)</f>
        <v>0</v>
      </c>
      <c r="D225" s="19" t="s">
        <v>17</v>
      </c>
      <c r="E225" s="20">
        <f>VLOOKUP(E215,'Total Result'!$A$3:$N$7,9,FALSE)</f>
        <v>0</v>
      </c>
      <c r="F225" s="21">
        <f ca="1">VLOOKUP(E216,'Total Result'!$A$3:$N$7,9,FALSE)</f>
        <v>0</v>
      </c>
      <c r="G225" s="19" t="s">
        <v>17</v>
      </c>
      <c r="H225" s="20">
        <f>VLOOKUP(H215,'Total Result'!$A$3:$N$7,9,FALSE)</f>
        <v>0</v>
      </c>
      <c r="I225" s="21">
        <f ca="1">VLOOKUP(H216,'Total Result'!$A$3:$N$7,9,FALSE)</f>
        <v>0</v>
      </c>
      <c r="J225" s="19" t="s">
        <v>17</v>
      </c>
      <c r="K225" s="20">
        <f>VLOOKUP(K215,'Total Result'!$A$3:$N$7,9,FALSE)</f>
        <v>0</v>
      </c>
      <c r="L225" s="21">
        <f ca="1">VLOOKUP(K216,'Total Result'!$A$3:$N$7,9,FALSE)</f>
        <v>0</v>
      </c>
    </row>
    <row r="226" spans="1:12" ht="15.75" hidden="1" outlineLevel="2" thickBot="1" x14ac:dyDescent="0.2">
      <c r="A226" s="19" t="s">
        <v>37</v>
      </c>
      <c r="B226" s="20">
        <f>VLOOKUP(B215,'Total Result'!$A$3:$N$7,10,FALSE)</f>
        <v>0</v>
      </c>
      <c r="C226" s="21">
        <f ca="1">VLOOKUP(B216,'Total Result'!$A$3:$N$7,10,FALSE)</f>
        <v>0</v>
      </c>
      <c r="D226" s="19" t="s">
        <v>37</v>
      </c>
      <c r="E226" s="20">
        <f>VLOOKUP(E215,'Total Result'!$A$3:$N$7,10,FALSE)</f>
        <v>0</v>
      </c>
      <c r="F226" s="21">
        <f ca="1">VLOOKUP(E216,'Total Result'!$A$3:$N$7,10,FALSE)</f>
        <v>0</v>
      </c>
      <c r="G226" s="19" t="s">
        <v>37</v>
      </c>
      <c r="H226" s="20">
        <f>VLOOKUP(H215,'Total Result'!$A$3:$N$7,10,FALSE)</f>
        <v>0</v>
      </c>
      <c r="I226" s="21">
        <f ca="1">VLOOKUP(H216,'Total Result'!$A$3:$N$7,10,FALSE)</f>
        <v>0</v>
      </c>
      <c r="J226" s="19" t="s">
        <v>37</v>
      </c>
      <c r="K226" s="20">
        <f>VLOOKUP(K215,'Total Result'!$A$3:$N$7,10,FALSE)</f>
        <v>0</v>
      </c>
      <c r="L226" s="21">
        <f ca="1">VLOOKUP(K216,'Total Result'!$A$3:$N$7,10,FALSE)</f>
        <v>0</v>
      </c>
    </row>
    <row r="227" spans="1:12" ht="15.75" hidden="1" outlineLevel="2" thickBot="1" x14ac:dyDescent="0.2">
      <c r="A227" s="19" t="s">
        <v>38</v>
      </c>
      <c r="B227" s="20">
        <f>VLOOKUP(B215,'Total Result'!$A$3:$N$7,11,FALSE)</f>
        <v>0</v>
      </c>
      <c r="C227" s="21">
        <f ca="1">VLOOKUP(B216,'Total Result'!$A$3:$N$7,11,FALSE)</f>
        <v>0</v>
      </c>
      <c r="D227" s="19" t="s">
        <v>38</v>
      </c>
      <c r="E227" s="20">
        <f>VLOOKUP(E215,'Total Result'!$A$3:$N$7,11,FALSE)</f>
        <v>0</v>
      </c>
      <c r="F227" s="21">
        <f ca="1">VLOOKUP(E216,'Total Result'!$A$3:$N$7,11,FALSE)</f>
        <v>0</v>
      </c>
      <c r="G227" s="19" t="s">
        <v>38</v>
      </c>
      <c r="H227" s="20">
        <f>VLOOKUP(H215,'Total Result'!$A$3:$N$7,11,FALSE)</f>
        <v>0</v>
      </c>
      <c r="I227" s="21">
        <f ca="1">VLOOKUP(H216,'Total Result'!$A$3:$N$7,11,FALSE)</f>
        <v>0</v>
      </c>
      <c r="J227" s="19" t="s">
        <v>38</v>
      </c>
      <c r="K227" s="20">
        <f>VLOOKUP(K215,'Total Result'!$A$3:$N$7,11,FALSE)</f>
        <v>0</v>
      </c>
      <c r="L227" s="21">
        <f ca="1">VLOOKUP(K216,'Total Result'!$A$3:$N$7,11,FALSE)</f>
        <v>0</v>
      </c>
    </row>
    <row r="228" spans="1:12" ht="15.75" hidden="1" outlineLevel="2" thickBot="1" x14ac:dyDescent="0.2">
      <c r="A228" s="19" t="s">
        <v>39</v>
      </c>
      <c r="B228" s="20">
        <f>VLOOKUP(B215,'Total Result'!$A$3:$N$7,12,FALSE)</f>
        <v>0</v>
      </c>
      <c r="C228" s="21">
        <f ca="1">VLOOKUP(B216,'Total Result'!$A$3:$N$7,12,FALSE)</f>
        <v>0</v>
      </c>
      <c r="D228" s="19" t="s">
        <v>39</v>
      </c>
      <c r="E228" s="20">
        <f>VLOOKUP(E215,'Total Result'!$A$3:$N$7,12,FALSE)</f>
        <v>0</v>
      </c>
      <c r="F228" s="21">
        <f ca="1">VLOOKUP(E216,'Total Result'!$A$3:$N$7,12,FALSE)</f>
        <v>0</v>
      </c>
      <c r="G228" s="19" t="s">
        <v>39</v>
      </c>
      <c r="H228" s="20">
        <f>VLOOKUP(H215,'Total Result'!$A$3:$N$7,12,FALSE)</f>
        <v>0</v>
      </c>
      <c r="I228" s="21">
        <f ca="1">VLOOKUP(H216,'Total Result'!$A$3:$N$7,12,FALSE)</f>
        <v>0</v>
      </c>
      <c r="J228" s="19" t="s">
        <v>39</v>
      </c>
      <c r="K228" s="20">
        <f>VLOOKUP(K215,'Total Result'!$A$3:$N$7,12,FALSE)</f>
        <v>0</v>
      </c>
      <c r="L228" s="21">
        <f ca="1">VLOOKUP(K216,'Total Result'!$A$3:$N$7,12,FALSE)</f>
        <v>0</v>
      </c>
    </row>
    <row r="229" spans="1:12" ht="27.75" hidden="1" outlineLevel="2" thickBot="1" x14ac:dyDescent="0.2">
      <c r="A229" s="22" t="s">
        <v>42</v>
      </c>
      <c r="B229" s="20">
        <f>VLOOKUP(B215,'Total Result'!$A$3:$N$7,13,FALSE)</f>
        <v>1</v>
      </c>
      <c r="C229" s="21">
        <f ca="1">VLOOKUP(B216,'Total Result'!$A$3:$N$7,13,FALSE)</f>
        <v>1</v>
      </c>
      <c r="D229" s="22" t="s">
        <v>42</v>
      </c>
      <c r="E229" s="20">
        <f>VLOOKUP(E215,'Total Result'!$A$3:$N$7,13,FALSE)</f>
        <v>1</v>
      </c>
      <c r="F229" s="21">
        <f ca="1">VLOOKUP(E216,'Total Result'!$A$3:$N$7,13,FALSE)</f>
        <v>1</v>
      </c>
      <c r="G229" s="22" t="s">
        <v>42</v>
      </c>
      <c r="H229" s="20">
        <f>VLOOKUP(H215,'Total Result'!$A$3:$N$7,13,FALSE)</f>
        <v>1</v>
      </c>
      <c r="I229" s="21">
        <f ca="1">VLOOKUP(H216,'Total Result'!$A$3:$N$7,13,FALSE)</f>
        <v>1</v>
      </c>
      <c r="J229" s="22" t="s">
        <v>42</v>
      </c>
      <c r="K229" s="20">
        <f>VLOOKUP(K215,'Total Result'!$A$3:$N$7,13,FALSE)</f>
        <v>1</v>
      </c>
      <c r="L229" s="21">
        <f ca="1">VLOOKUP(K216,'Total Result'!$A$3:$N$7,13,FALSE)</f>
        <v>1</v>
      </c>
    </row>
    <row r="230" spans="1:12" ht="27.75" hidden="1" outlineLevel="2" thickBot="1" x14ac:dyDescent="0.2">
      <c r="A230" s="22" t="s">
        <v>43</v>
      </c>
      <c r="B230" s="20">
        <f>VLOOKUP(B215,'Total Result'!$A$3:$N$7,14,FALSE)</f>
        <v>1</v>
      </c>
      <c r="C230" s="21">
        <f ca="1">VLOOKUP(B216,'Total Result'!$A$3:$N$7,14,FALSE)</f>
        <v>1</v>
      </c>
      <c r="D230" s="22" t="s">
        <v>43</v>
      </c>
      <c r="E230" s="20">
        <f>VLOOKUP(E215,'Total Result'!$A$3:$N$7,14,FALSE)</f>
        <v>1</v>
      </c>
      <c r="F230" s="21">
        <f ca="1">VLOOKUP(E216,'Total Result'!$A$3:$N$7,14,FALSE)</f>
        <v>1</v>
      </c>
      <c r="G230" s="22" t="s">
        <v>43</v>
      </c>
      <c r="H230" s="20">
        <f>VLOOKUP(H215,'Total Result'!$A$3:$N$7,14,FALSE)</f>
        <v>1</v>
      </c>
      <c r="I230" s="21">
        <f ca="1">VLOOKUP(H216,'Total Result'!$A$3:$N$7,14,FALSE)</f>
        <v>1</v>
      </c>
      <c r="J230" s="22" t="s">
        <v>43</v>
      </c>
      <c r="K230" s="20">
        <f>VLOOKUP(K215,'Total Result'!$A$3:$N$7,14,FALSE)</f>
        <v>1</v>
      </c>
      <c r="L230" s="21">
        <f ca="1">VLOOKUP(K216,'Total Result'!$A$3:$N$7,14,FALSE)</f>
        <v>1</v>
      </c>
    </row>
    <row r="231" spans="1:12" ht="14.25" hidden="1" outlineLevel="2" thickBot="1" x14ac:dyDescent="0.2">
      <c r="A231" s="11"/>
      <c r="B231" s="12"/>
      <c r="C231" s="13"/>
      <c r="D231" s="11"/>
      <c r="E231" s="12"/>
      <c r="F231" s="13"/>
      <c r="G231" s="11"/>
      <c r="H231" s="12"/>
      <c r="I231" s="13"/>
      <c r="J231" s="11"/>
      <c r="K231" s="12"/>
      <c r="L231" s="13"/>
    </row>
    <row r="232" spans="1:12" ht="14.25" hidden="1" outlineLevel="2" thickBot="1" x14ac:dyDescent="0.2">
      <c r="A232" s="11" t="s">
        <v>51</v>
      </c>
      <c r="B232" s="23">
        <f ca="1">(C221-B227)/(C221-B227+B218*1.5+28.5)</f>
        <v>0</v>
      </c>
      <c r="C232" s="13"/>
      <c r="D232" s="11" t="s">
        <v>51</v>
      </c>
      <c r="E232" s="23">
        <f ca="1">(F221-E227)/(F221-E227+E218*1.5+28.5)</f>
        <v>0</v>
      </c>
      <c r="F232" s="13"/>
      <c r="G232" s="11" t="s">
        <v>51</v>
      </c>
      <c r="H232" s="23">
        <f ca="1">(I221-H227)/(I221-H227+H218*1.5+28.5)</f>
        <v>0</v>
      </c>
      <c r="I232" s="13"/>
      <c r="J232" s="11" t="s">
        <v>51</v>
      </c>
      <c r="K232" s="23">
        <f ca="1">(L221-K227)/(L221-K227+K218*1.5+28.5)</f>
        <v>0</v>
      </c>
      <c r="L232" s="13"/>
    </row>
    <row r="233" spans="1:12" ht="14.25" hidden="1" outlineLevel="2" thickBot="1" x14ac:dyDescent="0.2">
      <c r="A233" s="11" t="s">
        <v>50</v>
      </c>
      <c r="B233" s="12">
        <f ca="1">VLOOKUP(战斗模拟1!B215,'Total Result'!$A$2:$N$7,13,TRUE)-VLOOKUP(战斗模拟1!B216,'Total Result'!$A$2:$N$7,14,TRUE)</f>
        <v>0</v>
      </c>
      <c r="C233" s="13"/>
      <c r="D233" s="11" t="s">
        <v>50</v>
      </c>
      <c r="E233" s="12">
        <f ca="1">VLOOKUP(战斗模拟1!E215,'Total Result'!$A$2:$N$7,13,TRUE)-VLOOKUP(战斗模拟1!E216,'Total Result'!$A$2:$N$7,14,TRUE)</f>
        <v>0</v>
      </c>
      <c r="F233" s="13"/>
      <c r="G233" s="11" t="s">
        <v>50</v>
      </c>
      <c r="H233" s="12">
        <f ca="1">VLOOKUP(战斗模拟1!H215,'Total Result'!$A$2:$N$7,13,TRUE)-VLOOKUP(战斗模拟1!H216,'Total Result'!$A$2:$N$7,14,TRUE)</f>
        <v>0</v>
      </c>
      <c r="I233" s="13"/>
      <c r="J233" s="11" t="s">
        <v>50</v>
      </c>
      <c r="K233" s="12">
        <f ca="1">VLOOKUP(战斗模拟1!K215,'Total Result'!$A$2:$N$7,13,TRUE)-VLOOKUP(战斗模拟1!K216,'Total Result'!$A$2:$N$7,14,TRUE)</f>
        <v>0</v>
      </c>
      <c r="L233" s="13"/>
    </row>
    <row r="234" spans="1:12" ht="14.25" hidden="1" outlineLevel="2" thickBot="1" x14ac:dyDescent="0.2">
      <c r="A234" s="11" t="s">
        <v>18</v>
      </c>
      <c r="B234" s="23">
        <f ca="1">IF(MOD(B233,3)=0,100%,IF(MOD(B233,3)=1,90%,110%))</f>
        <v>1</v>
      </c>
      <c r="C234" s="13"/>
      <c r="D234" s="11" t="s">
        <v>18</v>
      </c>
      <c r="E234" s="23">
        <f ca="1">IF(MOD(E233,3)=0,100%,IF(MOD(E233,3)=1,90%,110%))</f>
        <v>1</v>
      </c>
      <c r="F234" s="13"/>
      <c r="G234" s="11" t="s">
        <v>18</v>
      </c>
      <c r="H234" s="23">
        <f ca="1">IF(MOD(H233,3)=0,100%,IF(MOD(H233,3)=1,90%,110%))</f>
        <v>1</v>
      </c>
      <c r="I234" s="13"/>
      <c r="J234" s="11" t="s">
        <v>18</v>
      </c>
      <c r="K234" s="23">
        <f ca="1">IF(MOD(K233,3)=0,100%,IF(MOD(K233,3)=1,90%,110%))</f>
        <v>1</v>
      </c>
      <c r="L234" s="13"/>
    </row>
    <row r="235" spans="1:12" ht="14.25" hidden="1" outlineLevel="2" thickBot="1" x14ac:dyDescent="0.2">
      <c r="A235" s="11" t="s">
        <v>19</v>
      </c>
      <c r="B235" s="24">
        <f ca="1">B220*(1-B232)*B234</f>
        <v>30</v>
      </c>
      <c r="C235" s="13"/>
      <c r="D235" s="11" t="s">
        <v>19</v>
      </c>
      <c r="E235" s="24">
        <f ca="1">E220*(1-E232)*E234</f>
        <v>20</v>
      </c>
      <c r="F235" s="13"/>
      <c r="G235" s="11" t="s">
        <v>19</v>
      </c>
      <c r="H235" s="24">
        <f ca="1">H220*(1-H232)*H234</f>
        <v>20</v>
      </c>
      <c r="I235" s="13"/>
      <c r="J235" s="11" t="s">
        <v>19</v>
      </c>
      <c r="K235" s="24">
        <f ca="1">K220*(1-K232)*K234</f>
        <v>30</v>
      </c>
      <c r="L235" s="13"/>
    </row>
    <row r="236" spans="1:12" ht="14.25" hidden="1" outlineLevel="2" thickBot="1" x14ac:dyDescent="0.2">
      <c r="A236" s="11" t="s">
        <v>20</v>
      </c>
      <c r="B236" s="25">
        <f ca="1">IF((C224-B226)/(6.7*B218+126.7)+5%&gt;70%,70%,(C224-B226)/(6.7*B218+126.7)+5%)</f>
        <v>0.05</v>
      </c>
      <c r="C236" s="13"/>
      <c r="D236" s="11" t="s">
        <v>20</v>
      </c>
      <c r="E236" s="25">
        <f ca="1">IF((F224-E226)/(6.7*E218+126.7)+5%&gt;70%,70%,(F224-E226)/(6.7*E218+126.7)+5%)</f>
        <v>0.05</v>
      </c>
      <c r="F236" s="13"/>
      <c r="G236" s="11" t="s">
        <v>20</v>
      </c>
      <c r="H236" s="25">
        <f ca="1">IF((I224-H226)/(6.7*H218+126.7)+5%&gt;70%,70%,(I224-H226)/(6.7*H218+126.7)+5%)</f>
        <v>0.05</v>
      </c>
      <c r="I236" s="13"/>
      <c r="J236" s="11" t="s">
        <v>20</v>
      </c>
      <c r="K236" s="25">
        <f ca="1">IF((L224-K226)/(6.7*K218+126.7)+5%&gt;70%,70%,(L224-K226)/(6.7*K218+126.7)+5%)</f>
        <v>0.05</v>
      </c>
      <c r="L236" s="13"/>
    </row>
    <row r="237" spans="1:12" s="7" customFormat="1" ht="14.25" hidden="1" outlineLevel="2" thickBot="1" x14ac:dyDescent="0.2">
      <c r="A237" s="26" t="s">
        <v>21</v>
      </c>
      <c r="B237" s="27">
        <f ca="1">IF(RAND()&lt;B236,1,0)</f>
        <v>0</v>
      </c>
      <c r="C237" s="28"/>
      <c r="D237" s="26" t="s">
        <v>21</v>
      </c>
      <c r="E237" s="27">
        <f ca="1">IF(RAND()&lt;E236,1,0)</f>
        <v>0</v>
      </c>
      <c r="F237" s="28"/>
      <c r="G237" s="26" t="s">
        <v>21</v>
      </c>
      <c r="H237" s="27">
        <f ca="1">IF(RAND()&lt;H236,1,0)</f>
        <v>0</v>
      </c>
      <c r="I237" s="28"/>
      <c r="J237" s="26" t="s">
        <v>21</v>
      </c>
      <c r="K237" s="27">
        <f ca="1">IF(RAND()&lt;K236,1,0)</f>
        <v>0</v>
      </c>
      <c r="L237" s="28"/>
    </row>
    <row r="238" spans="1:12" ht="14.25" hidden="1" outlineLevel="2" thickBot="1" x14ac:dyDescent="0.2">
      <c r="A238" s="11" t="s">
        <v>5</v>
      </c>
      <c r="B238" s="23">
        <f ca="1">IF(C225/(8.3*B218+158.3)+33%&gt;67%,67%,C225/(8.3*B218+158.3)+33%)</f>
        <v>0.33</v>
      </c>
      <c r="C238" s="13"/>
      <c r="D238" s="11" t="s">
        <v>5</v>
      </c>
      <c r="E238" s="23">
        <f ca="1">IF(F225/(8.3*E218+158.3)+33%&gt;67%,67%,F225/(8.3*E218+158.3)+33%)</f>
        <v>0.33</v>
      </c>
      <c r="F238" s="13"/>
      <c r="G238" s="11" t="s">
        <v>5</v>
      </c>
      <c r="H238" s="23">
        <f ca="1">IF(I225/(8.3*H218+158.3)+33%&gt;67%,67%,I225/(8.3*H218+158.3)+33%)</f>
        <v>0.33</v>
      </c>
      <c r="I238" s="13"/>
      <c r="J238" s="11" t="s">
        <v>5</v>
      </c>
      <c r="K238" s="23">
        <f ca="1">IF(L225/(8.3*K218+158.3)+33%&gt;67%,67%,L225/(8.3*K218+158.3)+33%)</f>
        <v>0.33</v>
      </c>
      <c r="L238" s="13"/>
    </row>
    <row r="239" spans="1:12" ht="14.25" hidden="1" outlineLevel="2" thickBot="1" x14ac:dyDescent="0.2">
      <c r="A239" s="11" t="s">
        <v>22</v>
      </c>
      <c r="B239" s="29">
        <f ca="1">IF(B222/(4*C218+76)+5%&gt;70%,70%,B222/(4*C218+76)+5%)</f>
        <v>0.05</v>
      </c>
      <c r="C239" s="13"/>
      <c r="D239" s="11" t="s">
        <v>22</v>
      </c>
      <c r="E239" s="29">
        <f ca="1">IF(E222/(4*F218+76)+5%&gt;70%,70%,E222/(4*F218+76)+5%)</f>
        <v>0.05</v>
      </c>
      <c r="F239" s="13"/>
      <c r="G239" s="11" t="s">
        <v>22</v>
      </c>
      <c r="H239" s="29">
        <f ca="1">IF(H222/(4*I218+76)+5%&gt;70%,70%,H222/(4*I218+76)+5%)</f>
        <v>0.05</v>
      </c>
      <c r="I239" s="13"/>
      <c r="J239" s="11" t="s">
        <v>22</v>
      </c>
      <c r="K239" s="29">
        <f ca="1">IF(K222/(4*L218+76)+5%&gt;70%,70%,K222/(4*L218+76)+5%)</f>
        <v>0.05</v>
      </c>
      <c r="L239" s="13"/>
    </row>
    <row r="240" spans="1:12" s="7" customFormat="1" ht="14.25" hidden="1" outlineLevel="2" thickBot="1" x14ac:dyDescent="0.2">
      <c r="A240" s="26" t="s">
        <v>23</v>
      </c>
      <c r="B240" s="27">
        <f ca="1">IF(RAND()&lt;B239,1,0)</f>
        <v>0</v>
      </c>
      <c r="C240" s="28"/>
      <c r="D240" s="26" t="s">
        <v>23</v>
      </c>
      <c r="E240" s="27">
        <f ca="1">IF(RAND()&lt;E239,1,0)</f>
        <v>0</v>
      </c>
      <c r="F240" s="28"/>
      <c r="G240" s="26" t="s">
        <v>23</v>
      </c>
      <c r="H240" s="27">
        <f ca="1">IF(RAND()&lt;H239,1,0)</f>
        <v>0</v>
      </c>
      <c r="I240" s="28"/>
      <c r="J240" s="26" t="s">
        <v>23</v>
      </c>
      <c r="K240" s="27">
        <f ca="1">IF(RAND()&lt;K239,1,0)</f>
        <v>1</v>
      </c>
      <c r="L240" s="28"/>
    </row>
    <row r="241" spans="1:12" ht="14.25" hidden="1" outlineLevel="2" thickBot="1" x14ac:dyDescent="0.2">
      <c r="A241" s="11" t="s">
        <v>24</v>
      </c>
      <c r="B241" s="29">
        <f ca="1">IF((B223-C228)/(5*C218+95)+50%&gt;200%,200%,(B223-C228)/(5*C218+95)+50%)</f>
        <v>0.5</v>
      </c>
      <c r="C241" s="13"/>
      <c r="D241" s="11" t="s">
        <v>24</v>
      </c>
      <c r="E241" s="29">
        <f ca="1">IF((E223-F228)/(5*F218+95)+50%&gt;200%,200%,(E223-F228)/(5*F218+95)+50%)</f>
        <v>0.5</v>
      </c>
      <c r="F241" s="13"/>
      <c r="G241" s="11" t="s">
        <v>24</v>
      </c>
      <c r="H241" s="29">
        <f ca="1">IF((H223-I228)/(5*I218+95)+50%&gt;200%,200%,(H223-I228)/(5*I218+95)+50%)</f>
        <v>0.5</v>
      </c>
      <c r="I241" s="13"/>
      <c r="J241" s="11" t="s">
        <v>24</v>
      </c>
      <c r="K241" s="29">
        <f ca="1">IF((K223-L228)/(5*L218+95)+50%&gt;200%,200%,(K223-L228)/(5*L218+95)+50%)</f>
        <v>0.5</v>
      </c>
      <c r="L241" s="13"/>
    </row>
    <row r="242" spans="1:12" ht="14.25" hidden="1" outlineLevel="2" thickBot="1" x14ac:dyDescent="0.2">
      <c r="A242" s="11" t="s">
        <v>54</v>
      </c>
      <c r="B242" s="29">
        <f ca="1">RAND()*0.1+0.95</f>
        <v>1.0249600228597822</v>
      </c>
      <c r="C242" s="13"/>
      <c r="D242" s="11" t="s">
        <v>54</v>
      </c>
      <c r="E242" s="29">
        <f ca="1">RAND()*0.1+0.95</f>
        <v>0.96024842861336268</v>
      </c>
      <c r="F242" s="13"/>
      <c r="G242" s="11" t="s">
        <v>54</v>
      </c>
      <c r="H242" s="29">
        <f ca="1">RAND()*0.1+0.95</f>
        <v>1.0274124272609744</v>
      </c>
      <c r="I242" s="13"/>
      <c r="J242" s="11" t="s">
        <v>54</v>
      </c>
      <c r="K242" s="29">
        <f ca="1">RAND()*0.1+0.95</f>
        <v>1.0277513751820588</v>
      </c>
      <c r="L242" s="13"/>
    </row>
    <row r="243" spans="1:12" ht="14.25" hidden="1" outlineLevel="2" thickBot="1" x14ac:dyDescent="0.2">
      <c r="A243" s="11" t="s">
        <v>55</v>
      </c>
      <c r="B243" s="15">
        <f ca="1">ROUND(B235*(1+B240*B241)*(1-B237*B238)*B242*B212,0)</f>
        <v>31</v>
      </c>
      <c r="C243" s="13"/>
      <c r="D243" s="11" t="s">
        <v>55</v>
      </c>
      <c r="E243" s="15">
        <f ca="1">ROUND(E235*(1+E240*E241)*(1-E237*E238)*E242*E212,0)</f>
        <v>0</v>
      </c>
      <c r="F243" s="13"/>
      <c r="G243" s="11" t="s">
        <v>55</v>
      </c>
      <c r="H243" s="15">
        <f ca="1">ROUND(H235*(1+H240*H241)*(1-H237*H238)*H242*H212,0)</f>
        <v>0</v>
      </c>
      <c r="I243" s="13"/>
      <c r="J243" s="11" t="s">
        <v>55</v>
      </c>
      <c r="K243" s="15">
        <f ca="1">ROUND(K235*(1+K240*K241)*(1-K237*K238)*K242*K212,0)</f>
        <v>46</v>
      </c>
      <c r="L243" s="13"/>
    </row>
    <row r="244" spans="1:12" s="36" customFormat="1" ht="14.25" hidden="1" outlineLevel="2" thickBot="1" x14ac:dyDescent="0.2">
      <c r="A244" s="33"/>
      <c r="B244" s="34"/>
      <c r="C244" s="35"/>
      <c r="D244" s="33"/>
      <c r="E244" s="34"/>
      <c r="F244" s="35"/>
      <c r="G244" s="33"/>
      <c r="H244" s="34"/>
      <c r="I244" s="35"/>
      <c r="J244" s="33"/>
      <c r="K244" s="34"/>
      <c r="L244" s="35"/>
    </row>
    <row r="245" spans="1:12" ht="14.25" hidden="1" outlineLevel="2" thickBot="1" x14ac:dyDescent="0.2">
      <c r="A245" s="11" t="s">
        <v>56</v>
      </c>
      <c r="B245" s="12">
        <f ca="1">H243+K243</f>
        <v>46</v>
      </c>
      <c r="C245" s="13"/>
      <c r="D245" s="11" t="s">
        <v>57</v>
      </c>
      <c r="E245" s="12">
        <f ca="1">E212</f>
        <v>0</v>
      </c>
      <c r="F245" s="13"/>
      <c r="G245" s="11" t="s">
        <v>60</v>
      </c>
      <c r="H245" s="12">
        <f ca="1">B243+E243</f>
        <v>31</v>
      </c>
      <c r="I245" s="13"/>
      <c r="J245" s="11" t="s">
        <v>61</v>
      </c>
      <c r="K245" s="12">
        <f ca="1">H212</f>
        <v>0</v>
      </c>
      <c r="L245" s="13"/>
    </row>
    <row r="246" spans="1:12" outlineLevel="1" collapsed="1" x14ac:dyDescent="0.15">
      <c r="A246" s="8" t="s">
        <v>73</v>
      </c>
      <c r="B246" s="9">
        <f ca="1">B243</f>
        <v>31</v>
      </c>
      <c r="C246" s="10"/>
      <c r="D246" s="8" t="s">
        <v>74</v>
      </c>
      <c r="E246" s="9">
        <f ca="1">E243</f>
        <v>0</v>
      </c>
      <c r="F246" s="10"/>
      <c r="G246" s="8" t="s">
        <v>75</v>
      </c>
      <c r="H246" s="9">
        <f ca="1">H243</f>
        <v>0</v>
      </c>
      <c r="I246" s="10"/>
      <c r="J246" s="8" t="s">
        <v>76</v>
      </c>
      <c r="K246" s="9">
        <f ca="1">K243</f>
        <v>46</v>
      </c>
      <c r="L246" s="10"/>
    </row>
    <row r="247" spans="1:12" outlineLevel="1" x14ac:dyDescent="0.15">
      <c r="A247" s="11" t="s">
        <v>62</v>
      </c>
      <c r="B247" s="12">
        <f ca="1">MAX(B207-(1-E245)*B245,0)</f>
        <v>114</v>
      </c>
      <c r="C247" s="13"/>
      <c r="D247" s="11" t="s">
        <v>4</v>
      </c>
      <c r="E247" s="12">
        <f ca="1">MAX(0,E207-E245*B245)</f>
        <v>0</v>
      </c>
      <c r="F247" s="13"/>
      <c r="G247" s="11" t="s">
        <v>65</v>
      </c>
      <c r="H247" s="12">
        <f ca="1">MAX(0,H207-H245*K245)</f>
        <v>0</v>
      </c>
      <c r="I247" s="13"/>
      <c r="J247" s="11" t="s">
        <v>68</v>
      </c>
      <c r="K247" s="12">
        <f ca="1">MAX(K207-(1-K245)*H245,0)</f>
        <v>129</v>
      </c>
      <c r="L247" s="13"/>
    </row>
    <row r="248" spans="1:12" ht="14.25" outlineLevel="1" thickBot="1" x14ac:dyDescent="0.2">
      <c r="A248" s="30" t="s">
        <v>63</v>
      </c>
      <c r="B248" s="31">
        <f ca="1">B247/B219</f>
        <v>0.71250000000000002</v>
      </c>
      <c r="C248" s="32"/>
      <c r="D248" s="30" t="s">
        <v>64</v>
      </c>
      <c r="E248" s="31">
        <f ca="1">E247/E219</f>
        <v>0</v>
      </c>
      <c r="F248" s="32"/>
      <c r="G248" s="30" t="s">
        <v>66</v>
      </c>
      <c r="H248" s="31">
        <f ca="1">H247/H219</f>
        <v>0</v>
      </c>
      <c r="I248" s="32"/>
      <c r="J248" s="30" t="s">
        <v>67</v>
      </c>
      <c r="K248" s="31">
        <f ca="1">K247/K219</f>
        <v>0.80625000000000002</v>
      </c>
      <c r="L248" s="32"/>
    </row>
    <row r="250" spans="1:12" x14ac:dyDescent="0.15">
      <c r="A250" s="6" t="s">
        <v>7</v>
      </c>
      <c r="B250" s="37">
        <f>B210+1</f>
        <v>7</v>
      </c>
    </row>
    <row r="251" spans="1:12" ht="14.25" thickBot="1" x14ac:dyDescent="0.2"/>
    <row r="252" spans="1:12" ht="41.25" hidden="1" outlineLevel="2" thickBot="1" x14ac:dyDescent="0.2">
      <c r="A252" s="8" t="s">
        <v>58</v>
      </c>
      <c r="B252" s="9">
        <f ca="1">IF(B247&gt;0,1,0)</f>
        <v>1</v>
      </c>
      <c r="C252" s="10"/>
      <c r="D252" s="8" t="s">
        <v>11</v>
      </c>
      <c r="E252" s="9">
        <f ca="1">IF(E247&gt;0,1,0)</f>
        <v>0</v>
      </c>
      <c r="F252" s="10"/>
      <c r="G252" s="8" t="s">
        <v>71</v>
      </c>
      <c r="H252" s="9">
        <f ca="1">IF(H247&gt;0,1,0)</f>
        <v>0</v>
      </c>
      <c r="I252" s="10"/>
      <c r="J252" s="8" t="s">
        <v>72</v>
      </c>
      <c r="K252" s="9">
        <f ca="1">IF(K247&gt;0,1,0)</f>
        <v>1</v>
      </c>
      <c r="L252" s="10"/>
    </row>
    <row r="253" spans="1:12" ht="14.25" hidden="1" outlineLevel="2" thickBot="1" x14ac:dyDescent="0.2">
      <c r="A253" s="11"/>
      <c r="B253" s="12"/>
      <c r="C253" s="13"/>
      <c r="D253" s="11"/>
      <c r="E253" s="12"/>
      <c r="F253" s="13"/>
      <c r="G253" s="11"/>
      <c r="H253" s="12"/>
      <c r="I253" s="13"/>
      <c r="J253" s="11"/>
      <c r="K253" s="12"/>
      <c r="L253" s="13"/>
    </row>
    <row r="254" spans="1:12" ht="14.25" hidden="1" outlineLevel="2" thickBot="1" x14ac:dyDescent="0.2">
      <c r="A254" s="11" t="s">
        <v>59</v>
      </c>
      <c r="B254" s="12"/>
      <c r="C254" s="13"/>
      <c r="D254" s="11" t="s">
        <v>3</v>
      </c>
      <c r="E254" s="12"/>
      <c r="F254" s="13"/>
      <c r="G254" s="11" t="s">
        <v>69</v>
      </c>
      <c r="H254" s="12"/>
      <c r="I254" s="13"/>
      <c r="J254" s="11" t="s">
        <v>70</v>
      </c>
      <c r="K254" s="12"/>
      <c r="L254" s="13"/>
    </row>
    <row r="255" spans="1:12" ht="14.25" hidden="1" outlineLevel="2" thickBot="1" x14ac:dyDescent="0.2">
      <c r="A255" s="11" t="s">
        <v>25</v>
      </c>
      <c r="B255" s="14" t="s">
        <v>31</v>
      </c>
      <c r="C255" s="13"/>
      <c r="D255" s="11" t="s">
        <v>25</v>
      </c>
      <c r="E255" s="14" t="s">
        <v>14</v>
      </c>
      <c r="F255" s="13"/>
      <c r="G255" s="11" t="s">
        <v>25</v>
      </c>
      <c r="H255" s="14" t="s">
        <v>32</v>
      </c>
      <c r="I255" s="13"/>
      <c r="J255" s="11" t="s">
        <v>25</v>
      </c>
      <c r="K255" s="14" t="s">
        <v>33</v>
      </c>
      <c r="L255" s="13"/>
    </row>
    <row r="256" spans="1:12" ht="14.25" hidden="1" outlineLevel="2" thickBot="1" x14ac:dyDescent="0.2">
      <c r="A256" s="11" t="s">
        <v>26</v>
      </c>
      <c r="B256" s="15" t="str">
        <f ca="1">IF($H247&gt;0,"B1","B2")</f>
        <v>B2</v>
      </c>
      <c r="C256" s="13"/>
      <c r="D256" s="11" t="s">
        <v>26</v>
      </c>
      <c r="E256" s="15" t="str">
        <f ca="1">IF($H247&gt;0,"B1","B2")</f>
        <v>B2</v>
      </c>
      <c r="F256" s="13"/>
      <c r="G256" s="11" t="s">
        <v>26</v>
      </c>
      <c r="H256" s="15" t="str">
        <f ca="1">IF($E247&gt;0,"A1","A2")</f>
        <v>A2</v>
      </c>
      <c r="I256" s="13"/>
      <c r="J256" s="11" t="s">
        <v>26</v>
      </c>
      <c r="K256" s="15" t="str">
        <f ca="1">IF(E247&gt;0,"A1","A2")</f>
        <v>A2</v>
      </c>
      <c r="L256" s="13"/>
    </row>
    <row r="257" spans="1:12" ht="14.25" hidden="1" outlineLevel="2" thickBot="1" x14ac:dyDescent="0.2">
      <c r="A257" s="16" t="s">
        <v>52</v>
      </c>
      <c r="B257" s="17" t="s">
        <v>25</v>
      </c>
      <c r="C257" s="18" t="s">
        <v>53</v>
      </c>
      <c r="D257" s="16" t="s">
        <v>52</v>
      </c>
      <c r="E257" s="17" t="s">
        <v>25</v>
      </c>
      <c r="F257" s="18" t="s">
        <v>53</v>
      </c>
      <c r="G257" s="16" t="s">
        <v>52</v>
      </c>
      <c r="H257" s="17" t="s">
        <v>25</v>
      </c>
      <c r="I257" s="18" t="s">
        <v>53</v>
      </c>
      <c r="J257" s="16" t="s">
        <v>52</v>
      </c>
      <c r="K257" s="17" t="s">
        <v>25</v>
      </c>
      <c r="L257" s="18" t="s">
        <v>53</v>
      </c>
    </row>
    <row r="258" spans="1:12" ht="15.75" hidden="1" outlineLevel="2" thickBot="1" x14ac:dyDescent="0.2">
      <c r="A258" s="19" t="s">
        <v>41</v>
      </c>
      <c r="B258" s="20">
        <f>VLOOKUP(B255,'Total Result'!$A$3:$N$7,2,FALSE)</f>
        <v>1</v>
      </c>
      <c r="C258" s="21">
        <f ca="1">VLOOKUP(B256,'Total Result'!$A$3:$N$7,2,FALSE)</f>
        <v>1</v>
      </c>
      <c r="D258" s="19" t="s">
        <v>41</v>
      </c>
      <c r="E258" s="20">
        <f>VLOOKUP(E255,'Total Result'!$A$3:$N$7,2,FALSE)</f>
        <v>1</v>
      </c>
      <c r="F258" s="21">
        <f ca="1">VLOOKUP(E256,'Total Result'!$A$3:$N$7,2,FALSE)</f>
        <v>1</v>
      </c>
      <c r="G258" s="19" t="s">
        <v>41</v>
      </c>
      <c r="H258" s="20">
        <f>VLOOKUP(H255,'Total Result'!$A$3:$N$7,2,FALSE)</f>
        <v>1</v>
      </c>
      <c r="I258" s="21">
        <f ca="1">VLOOKUP(H256,'Total Result'!$A$3:$N$7,2,FALSE)</f>
        <v>1</v>
      </c>
      <c r="J258" s="19" t="s">
        <v>41</v>
      </c>
      <c r="K258" s="20">
        <f>VLOOKUP(K255,'Total Result'!$A$3:$N$7,2,FALSE)</f>
        <v>1</v>
      </c>
      <c r="L258" s="21">
        <f ca="1">VLOOKUP(K256,'Total Result'!$A$3:$N$7,2,FALSE)</f>
        <v>1</v>
      </c>
    </row>
    <row r="259" spans="1:12" ht="15.75" hidden="1" outlineLevel="2" thickBot="1" x14ac:dyDescent="0.2">
      <c r="A259" s="19" t="s">
        <v>34</v>
      </c>
      <c r="B259" s="20">
        <f>VLOOKUP(B255,'Total Result'!$A$3:$N$7,3,FALSE)</f>
        <v>160</v>
      </c>
      <c r="C259" s="21">
        <f ca="1">VLOOKUP(B256,'Total Result'!$A$3:$N$7,3,FALSE)</f>
        <v>160</v>
      </c>
      <c r="D259" s="19" t="s">
        <v>34</v>
      </c>
      <c r="E259" s="20">
        <f>VLOOKUP(E255,'Total Result'!$A$3:$N$7,3,FALSE)</f>
        <v>240</v>
      </c>
      <c r="F259" s="21">
        <f ca="1">VLOOKUP(E256,'Total Result'!$A$3:$N$7,3,FALSE)</f>
        <v>160</v>
      </c>
      <c r="G259" s="19" t="s">
        <v>34</v>
      </c>
      <c r="H259" s="20">
        <f>VLOOKUP(H255,'Total Result'!$A$3:$N$7,3,FALSE)</f>
        <v>240</v>
      </c>
      <c r="I259" s="21">
        <f ca="1">VLOOKUP(H256,'Total Result'!$A$3:$N$7,3,FALSE)</f>
        <v>160</v>
      </c>
      <c r="J259" s="19" t="s">
        <v>34</v>
      </c>
      <c r="K259" s="20">
        <f>VLOOKUP(K255,'Total Result'!$A$3:$N$7,3,FALSE)</f>
        <v>160</v>
      </c>
      <c r="L259" s="21">
        <f ca="1">VLOOKUP(K256,'Total Result'!$A$3:$N$7,3,FALSE)</f>
        <v>160</v>
      </c>
    </row>
    <row r="260" spans="1:12" ht="15.75" hidden="1" outlineLevel="2" thickBot="1" x14ac:dyDescent="0.2">
      <c r="A260" s="19" t="s">
        <v>2</v>
      </c>
      <c r="B260" s="20">
        <f>VLOOKUP(B255,'Total Result'!$A$3:$N$7,4,FALSE)</f>
        <v>30</v>
      </c>
      <c r="C260" s="21">
        <f ca="1">VLOOKUP(B256,'Total Result'!$A$3:$N$7,4,FALSE)</f>
        <v>30</v>
      </c>
      <c r="D260" s="19" t="s">
        <v>2</v>
      </c>
      <c r="E260" s="20">
        <f>VLOOKUP(E255,'Total Result'!$A$3:$N$7,4,FALSE)</f>
        <v>20</v>
      </c>
      <c r="F260" s="21">
        <f ca="1">VLOOKUP(E256,'Total Result'!$A$3:$N$7,4,FALSE)</f>
        <v>30</v>
      </c>
      <c r="G260" s="19" t="s">
        <v>2</v>
      </c>
      <c r="H260" s="20">
        <f>VLOOKUP(H255,'Total Result'!$A$3:$N$7,4,FALSE)</f>
        <v>20</v>
      </c>
      <c r="I260" s="21">
        <f ca="1">VLOOKUP(H256,'Total Result'!$A$3:$N$7,4,FALSE)</f>
        <v>30</v>
      </c>
      <c r="J260" s="19" t="s">
        <v>2</v>
      </c>
      <c r="K260" s="20">
        <f>VLOOKUP(K255,'Total Result'!$A$3:$N$7,4,FALSE)</f>
        <v>30</v>
      </c>
      <c r="L260" s="21">
        <f ca="1">VLOOKUP(K256,'Total Result'!$A$3:$N$7,4,FALSE)</f>
        <v>30</v>
      </c>
    </row>
    <row r="261" spans="1:12" ht="15.75" hidden="1" outlineLevel="2" thickBot="1" x14ac:dyDescent="0.2">
      <c r="A261" s="19" t="s">
        <v>35</v>
      </c>
      <c r="B261" s="20">
        <f>VLOOKUP(B255,'Total Result'!$A$3:$N$7,5,FALSE)</f>
        <v>0</v>
      </c>
      <c r="C261" s="21">
        <f ca="1">VLOOKUP(B256,'Total Result'!$A$3:$N$7,5,FALSE)</f>
        <v>0</v>
      </c>
      <c r="D261" s="19" t="s">
        <v>35</v>
      </c>
      <c r="E261" s="20">
        <f>VLOOKUP(E255,'Total Result'!$A$3:$N$7,5,FALSE)</f>
        <v>0</v>
      </c>
      <c r="F261" s="21">
        <f ca="1">VLOOKUP(E256,'Total Result'!$A$3:$N$7,5,FALSE)</f>
        <v>0</v>
      </c>
      <c r="G261" s="19" t="s">
        <v>35</v>
      </c>
      <c r="H261" s="20">
        <f>VLOOKUP(H255,'Total Result'!$A$3:$N$7,5,FALSE)</f>
        <v>0</v>
      </c>
      <c r="I261" s="21">
        <f ca="1">VLOOKUP(H256,'Total Result'!$A$3:$N$7,5,FALSE)</f>
        <v>0</v>
      </c>
      <c r="J261" s="19" t="s">
        <v>35</v>
      </c>
      <c r="K261" s="20">
        <f>VLOOKUP(K255,'Total Result'!$A$3:$N$7,5,FALSE)</f>
        <v>0</v>
      </c>
      <c r="L261" s="21">
        <f ca="1">VLOOKUP(K256,'Total Result'!$A$3:$N$7,5,FALSE)</f>
        <v>0</v>
      </c>
    </row>
    <row r="262" spans="1:12" ht="15.75" hidden="1" outlineLevel="2" thickBot="1" x14ac:dyDescent="0.2">
      <c r="A262" s="19" t="s">
        <v>15</v>
      </c>
      <c r="B262" s="20">
        <f>VLOOKUP(B255,'Total Result'!$A$3:$N$7,6,FALSE)</f>
        <v>0</v>
      </c>
      <c r="C262" s="21">
        <f ca="1">VLOOKUP(B256,'Total Result'!$A$3:$N$7,6,FALSE)</f>
        <v>0</v>
      </c>
      <c r="D262" s="19" t="s">
        <v>15</v>
      </c>
      <c r="E262" s="20">
        <f>VLOOKUP(E255,'Total Result'!$A$3:$N$7,6,FALSE)</f>
        <v>0</v>
      </c>
      <c r="F262" s="21">
        <f ca="1">VLOOKUP(E256,'Total Result'!$A$3:$N$7,6,FALSE)</f>
        <v>0</v>
      </c>
      <c r="G262" s="19" t="s">
        <v>15</v>
      </c>
      <c r="H262" s="20">
        <f>VLOOKUP(H255,'Total Result'!$A$3:$N$7,6,FALSE)</f>
        <v>0</v>
      </c>
      <c r="I262" s="21">
        <f ca="1">VLOOKUP(H256,'Total Result'!$A$3:$N$7,6,FALSE)</f>
        <v>0</v>
      </c>
      <c r="J262" s="19" t="s">
        <v>15</v>
      </c>
      <c r="K262" s="20">
        <f>VLOOKUP(K255,'Total Result'!$A$3:$N$7,6,FALSE)</f>
        <v>0</v>
      </c>
      <c r="L262" s="21">
        <f ca="1">VLOOKUP(K256,'Total Result'!$A$3:$N$7,6,FALSE)</f>
        <v>0</v>
      </c>
    </row>
    <row r="263" spans="1:12" ht="15.75" hidden="1" outlineLevel="2" thickBot="1" x14ac:dyDescent="0.2">
      <c r="A263" s="19" t="s">
        <v>36</v>
      </c>
      <c r="B263" s="20">
        <f>VLOOKUP(B255,'Total Result'!$A$3:$N$7,7,FALSE)</f>
        <v>0</v>
      </c>
      <c r="C263" s="21">
        <f ca="1">VLOOKUP(B256,'Total Result'!$A$3:$N$7,7,FALSE)</f>
        <v>0</v>
      </c>
      <c r="D263" s="19" t="s">
        <v>36</v>
      </c>
      <c r="E263" s="20">
        <f>VLOOKUP(E255,'Total Result'!$A$3:$N$7,7,FALSE)</f>
        <v>0</v>
      </c>
      <c r="F263" s="21">
        <f ca="1">VLOOKUP(E256,'Total Result'!$A$3:$N$7,7,FALSE)</f>
        <v>0</v>
      </c>
      <c r="G263" s="19" t="s">
        <v>36</v>
      </c>
      <c r="H263" s="20">
        <f>VLOOKUP(H255,'Total Result'!$A$3:$N$7,7,FALSE)</f>
        <v>0</v>
      </c>
      <c r="I263" s="21">
        <f ca="1">VLOOKUP(H256,'Total Result'!$A$3:$N$7,7,FALSE)</f>
        <v>0</v>
      </c>
      <c r="J263" s="19" t="s">
        <v>36</v>
      </c>
      <c r="K263" s="20">
        <f>VLOOKUP(K255,'Total Result'!$A$3:$N$7,7,FALSE)</f>
        <v>0</v>
      </c>
      <c r="L263" s="21">
        <f ca="1">VLOOKUP(K256,'Total Result'!$A$3:$N$7,7,FALSE)</f>
        <v>0</v>
      </c>
    </row>
    <row r="264" spans="1:12" ht="15.75" hidden="1" outlineLevel="2" thickBot="1" x14ac:dyDescent="0.2">
      <c r="A264" s="19" t="s">
        <v>16</v>
      </c>
      <c r="B264" s="20">
        <f>VLOOKUP(B255,'Total Result'!$A$3:$N$7,8,FALSE)</f>
        <v>0</v>
      </c>
      <c r="C264" s="21">
        <f ca="1">VLOOKUP(B256,'Total Result'!$A$3:$N$7,8,FALSE)</f>
        <v>0</v>
      </c>
      <c r="D264" s="19" t="s">
        <v>16</v>
      </c>
      <c r="E264" s="20">
        <f>VLOOKUP(E255,'Total Result'!$A$3:$N$7,8,FALSE)</f>
        <v>0</v>
      </c>
      <c r="F264" s="21">
        <f ca="1">VLOOKUP(E256,'Total Result'!$A$3:$N$7,8,FALSE)</f>
        <v>0</v>
      </c>
      <c r="G264" s="19" t="s">
        <v>16</v>
      </c>
      <c r="H264" s="20">
        <f>VLOOKUP(H255,'Total Result'!$A$3:$N$7,8,FALSE)</f>
        <v>0</v>
      </c>
      <c r="I264" s="21">
        <f ca="1">VLOOKUP(H256,'Total Result'!$A$3:$N$7,8,FALSE)</f>
        <v>0</v>
      </c>
      <c r="J264" s="19" t="s">
        <v>16</v>
      </c>
      <c r="K264" s="20">
        <f>VLOOKUP(K255,'Total Result'!$A$3:$N$7,8,FALSE)</f>
        <v>0</v>
      </c>
      <c r="L264" s="21">
        <f ca="1">VLOOKUP(K256,'Total Result'!$A$3:$N$7,8,FALSE)</f>
        <v>0</v>
      </c>
    </row>
    <row r="265" spans="1:12" ht="15.75" hidden="1" outlineLevel="2" thickBot="1" x14ac:dyDescent="0.2">
      <c r="A265" s="19" t="s">
        <v>17</v>
      </c>
      <c r="B265" s="20">
        <f>VLOOKUP(B255,'Total Result'!$A$3:$N$7,9,FALSE)</f>
        <v>0</v>
      </c>
      <c r="C265" s="21">
        <f ca="1">VLOOKUP(B256,'Total Result'!$A$3:$N$7,9,FALSE)</f>
        <v>0</v>
      </c>
      <c r="D265" s="19" t="s">
        <v>17</v>
      </c>
      <c r="E265" s="20">
        <f>VLOOKUP(E255,'Total Result'!$A$3:$N$7,9,FALSE)</f>
        <v>0</v>
      </c>
      <c r="F265" s="21">
        <f ca="1">VLOOKUP(E256,'Total Result'!$A$3:$N$7,9,FALSE)</f>
        <v>0</v>
      </c>
      <c r="G265" s="19" t="s">
        <v>17</v>
      </c>
      <c r="H265" s="20">
        <f>VLOOKUP(H255,'Total Result'!$A$3:$N$7,9,FALSE)</f>
        <v>0</v>
      </c>
      <c r="I265" s="21">
        <f ca="1">VLOOKUP(H256,'Total Result'!$A$3:$N$7,9,FALSE)</f>
        <v>0</v>
      </c>
      <c r="J265" s="19" t="s">
        <v>17</v>
      </c>
      <c r="K265" s="20">
        <f>VLOOKUP(K255,'Total Result'!$A$3:$N$7,9,FALSE)</f>
        <v>0</v>
      </c>
      <c r="L265" s="21">
        <f ca="1">VLOOKUP(K256,'Total Result'!$A$3:$N$7,9,FALSE)</f>
        <v>0</v>
      </c>
    </row>
    <row r="266" spans="1:12" ht="15.75" hidden="1" outlineLevel="2" thickBot="1" x14ac:dyDescent="0.2">
      <c r="A266" s="19" t="s">
        <v>37</v>
      </c>
      <c r="B266" s="20">
        <f>VLOOKUP(B255,'Total Result'!$A$3:$N$7,10,FALSE)</f>
        <v>0</v>
      </c>
      <c r="C266" s="21">
        <f ca="1">VLOOKUP(B256,'Total Result'!$A$3:$N$7,10,FALSE)</f>
        <v>0</v>
      </c>
      <c r="D266" s="19" t="s">
        <v>37</v>
      </c>
      <c r="E266" s="20">
        <f>VLOOKUP(E255,'Total Result'!$A$3:$N$7,10,FALSE)</f>
        <v>0</v>
      </c>
      <c r="F266" s="21">
        <f ca="1">VLOOKUP(E256,'Total Result'!$A$3:$N$7,10,FALSE)</f>
        <v>0</v>
      </c>
      <c r="G266" s="19" t="s">
        <v>37</v>
      </c>
      <c r="H266" s="20">
        <f>VLOOKUP(H255,'Total Result'!$A$3:$N$7,10,FALSE)</f>
        <v>0</v>
      </c>
      <c r="I266" s="21">
        <f ca="1">VLOOKUP(H256,'Total Result'!$A$3:$N$7,10,FALSE)</f>
        <v>0</v>
      </c>
      <c r="J266" s="19" t="s">
        <v>37</v>
      </c>
      <c r="K266" s="20">
        <f>VLOOKUP(K255,'Total Result'!$A$3:$N$7,10,FALSE)</f>
        <v>0</v>
      </c>
      <c r="L266" s="21">
        <f ca="1">VLOOKUP(K256,'Total Result'!$A$3:$N$7,10,FALSE)</f>
        <v>0</v>
      </c>
    </row>
    <row r="267" spans="1:12" ht="15.75" hidden="1" outlineLevel="2" thickBot="1" x14ac:dyDescent="0.2">
      <c r="A267" s="19" t="s">
        <v>38</v>
      </c>
      <c r="B267" s="20">
        <f>VLOOKUP(B255,'Total Result'!$A$3:$N$7,11,FALSE)</f>
        <v>0</v>
      </c>
      <c r="C267" s="21">
        <f ca="1">VLOOKUP(B256,'Total Result'!$A$3:$N$7,11,FALSE)</f>
        <v>0</v>
      </c>
      <c r="D267" s="19" t="s">
        <v>38</v>
      </c>
      <c r="E267" s="20">
        <f>VLOOKUP(E255,'Total Result'!$A$3:$N$7,11,FALSE)</f>
        <v>0</v>
      </c>
      <c r="F267" s="21">
        <f ca="1">VLOOKUP(E256,'Total Result'!$A$3:$N$7,11,FALSE)</f>
        <v>0</v>
      </c>
      <c r="G267" s="19" t="s">
        <v>38</v>
      </c>
      <c r="H267" s="20">
        <f>VLOOKUP(H255,'Total Result'!$A$3:$N$7,11,FALSE)</f>
        <v>0</v>
      </c>
      <c r="I267" s="21">
        <f ca="1">VLOOKUP(H256,'Total Result'!$A$3:$N$7,11,FALSE)</f>
        <v>0</v>
      </c>
      <c r="J267" s="19" t="s">
        <v>38</v>
      </c>
      <c r="K267" s="20">
        <f>VLOOKUP(K255,'Total Result'!$A$3:$N$7,11,FALSE)</f>
        <v>0</v>
      </c>
      <c r="L267" s="21">
        <f ca="1">VLOOKUP(K256,'Total Result'!$A$3:$N$7,11,FALSE)</f>
        <v>0</v>
      </c>
    </row>
    <row r="268" spans="1:12" ht="15.75" hidden="1" outlineLevel="2" thickBot="1" x14ac:dyDescent="0.2">
      <c r="A268" s="19" t="s">
        <v>39</v>
      </c>
      <c r="B268" s="20">
        <f>VLOOKUP(B255,'Total Result'!$A$3:$N$7,12,FALSE)</f>
        <v>0</v>
      </c>
      <c r="C268" s="21">
        <f ca="1">VLOOKUP(B256,'Total Result'!$A$3:$N$7,12,FALSE)</f>
        <v>0</v>
      </c>
      <c r="D268" s="19" t="s">
        <v>39</v>
      </c>
      <c r="E268" s="20">
        <f>VLOOKUP(E255,'Total Result'!$A$3:$N$7,12,FALSE)</f>
        <v>0</v>
      </c>
      <c r="F268" s="21">
        <f ca="1">VLOOKUP(E256,'Total Result'!$A$3:$N$7,12,FALSE)</f>
        <v>0</v>
      </c>
      <c r="G268" s="19" t="s">
        <v>39</v>
      </c>
      <c r="H268" s="20">
        <f>VLOOKUP(H255,'Total Result'!$A$3:$N$7,12,FALSE)</f>
        <v>0</v>
      </c>
      <c r="I268" s="21">
        <f ca="1">VLOOKUP(H256,'Total Result'!$A$3:$N$7,12,FALSE)</f>
        <v>0</v>
      </c>
      <c r="J268" s="19" t="s">
        <v>39</v>
      </c>
      <c r="K268" s="20">
        <f>VLOOKUP(K255,'Total Result'!$A$3:$N$7,12,FALSE)</f>
        <v>0</v>
      </c>
      <c r="L268" s="21">
        <f ca="1">VLOOKUP(K256,'Total Result'!$A$3:$N$7,12,FALSE)</f>
        <v>0</v>
      </c>
    </row>
    <row r="269" spans="1:12" ht="27.75" hidden="1" outlineLevel="2" thickBot="1" x14ac:dyDescent="0.2">
      <c r="A269" s="22" t="s">
        <v>42</v>
      </c>
      <c r="B269" s="20">
        <f>VLOOKUP(B255,'Total Result'!$A$3:$N$7,13,FALSE)</f>
        <v>1</v>
      </c>
      <c r="C269" s="21">
        <f ca="1">VLOOKUP(B256,'Total Result'!$A$3:$N$7,13,FALSE)</f>
        <v>1</v>
      </c>
      <c r="D269" s="22" t="s">
        <v>42</v>
      </c>
      <c r="E269" s="20">
        <f>VLOOKUP(E255,'Total Result'!$A$3:$N$7,13,FALSE)</f>
        <v>1</v>
      </c>
      <c r="F269" s="21">
        <f ca="1">VLOOKUP(E256,'Total Result'!$A$3:$N$7,13,FALSE)</f>
        <v>1</v>
      </c>
      <c r="G269" s="22" t="s">
        <v>42</v>
      </c>
      <c r="H269" s="20">
        <f>VLOOKUP(H255,'Total Result'!$A$3:$N$7,13,FALSE)</f>
        <v>1</v>
      </c>
      <c r="I269" s="21">
        <f ca="1">VLOOKUP(H256,'Total Result'!$A$3:$N$7,13,FALSE)</f>
        <v>1</v>
      </c>
      <c r="J269" s="22" t="s">
        <v>42</v>
      </c>
      <c r="K269" s="20">
        <f>VLOOKUP(K255,'Total Result'!$A$3:$N$7,13,FALSE)</f>
        <v>1</v>
      </c>
      <c r="L269" s="21">
        <f ca="1">VLOOKUP(K256,'Total Result'!$A$3:$N$7,13,FALSE)</f>
        <v>1</v>
      </c>
    </row>
    <row r="270" spans="1:12" ht="27.75" hidden="1" outlineLevel="2" thickBot="1" x14ac:dyDescent="0.2">
      <c r="A270" s="22" t="s">
        <v>43</v>
      </c>
      <c r="B270" s="20">
        <f>VLOOKUP(B255,'Total Result'!$A$3:$N$7,14,FALSE)</f>
        <v>1</v>
      </c>
      <c r="C270" s="21">
        <f ca="1">VLOOKUP(B256,'Total Result'!$A$3:$N$7,14,FALSE)</f>
        <v>1</v>
      </c>
      <c r="D270" s="22" t="s">
        <v>43</v>
      </c>
      <c r="E270" s="20">
        <f>VLOOKUP(E255,'Total Result'!$A$3:$N$7,14,FALSE)</f>
        <v>1</v>
      </c>
      <c r="F270" s="21">
        <f ca="1">VLOOKUP(E256,'Total Result'!$A$3:$N$7,14,FALSE)</f>
        <v>1</v>
      </c>
      <c r="G270" s="22" t="s">
        <v>43</v>
      </c>
      <c r="H270" s="20">
        <f>VLOOKUP(H255,'Total Result'!$A$3:$N$7,14,FALSE)</f>
        <v>1</v>
      </c>
      <c r="I270" s="21">
        <f ca="1">VLOOKUP(H256,'Total Result'!$A$3:$N$7,14,FALSE)</f>
        <v>1</v>
      </c>
      <c r="J270" s="22" t="s">
        <v>43</v>
      </c>
      <c r="K270" s="20">
        <f>VLOOKUP(K255,'Total Result'!$A$3:$N$7,14,FALSE)</f>
        <v>1</v>
      </c>
      <c r="L270" s="21">
        <f ca="1">VLOOKUP(K256,'Total Result'!$A$3:$N$7,14,FALSE)</f>
        <v>1</v>
      </c>
    </row>
    <row r="271" spans="1:12" ht="14.25" hidden="1" outlineLevel="2" thickBot="1" x14ac:dyDescent="0.2">
      <c r="A271" s="11"/>
      <c r="B271" s="12"/>
      <c r="C271" s="13"/>
      <c r="D271" s="11"/>
      <c r="E271" s="12"/>
      <c r="F271" s="13"/>
      <c r="G271" s="11"/>
      <c r="H271" s="12"/>
      <c r="I271" s="13"/>
      <c r="J271" s="11"/>
      <c r="K271" s="12"/>
      <c r="L271" s="13"/>
    </row>
    <row r="272" spans="1:12" ht="14.25" hidden="1" outlineLevel="2" thickBot="1" x14ac:dyDescent="0.2">
      <c r="A272" s="11" t="s">
        <v>51</v>
      </c>
      <c r="B272" s="23">
        <f ca="1">(C261-B267)/(C261-B267+B258*1.5+28.5)</f>
        <v>0</v>
      </c>
      <c r="C272" s="13"/>
      <c r="D272" s="11" t="s">
        <v>51</v>
      </c>
      <c r="E272" s="23">
        <f ca="1">(F261-E267)/(F261-E267+E258*1.5+28.5)</f>
        <v>0</v>
      </c>
      <c r="F272" s="13"/>
      <c r="G272" s="11" t="s">
        <v>51</v>
      </c>
      <c r="H272" s="23">
        <f ca="1">(I261-H267)/(I261-H267+H258*1.5+28.5)</f>
        <v>0</v>
      </c>
      <c r="I272" s="13"/>
      <c r="J272" s="11" t="s">
        <v>51</v>
      </c>
      <c r="K272" s="23">
        <f ca="1">(L261-K267)/(L261-K267+K258*1.5+28.5)</f>
        <v>0</v>
      </c>
      <c r="L272" s="13"/>
    </row>
    <row r="273" spans="1:12" ht="14.25" hidden="1" outlineLevel="2" thickBot="1" x14ac:dyDescent="0.2">
      <c r="A273" s="11" t="s">
        <v>50</v>
      </c>
      <c r="B273" s="12">
        <f ca="1">VLOOKUP(战斗模拟1!B255,'Total Result'!$A$2:$N$7,13,TRUE)-VLOOKUP(战斗模拟1!B256,'Total Result'!$A$2:$N$7,14,TRUE)</f>
        <v>0</v>
      </c>
      <c r="C273" s="13"/>
      <c r="D273" s="11" t="s">
        <v>50</v>
      </c>
      <c r="E273" s="12">
        <f ca="1">VLOOKUP(战斗模拟1!E255,'Total Result'!$A$2:$N$7,13,TRUE)-VLOOKUP(战斗模拟1!E256,'Total Result'!$A$2:$N$7,14,TRUE)</f>
        <v>0</v>
      </c>
      <c r="F273" s="13"/>
      <c r="G273" s="11" t="s">
        <v>50</v>
      </c>
      <c r="H273" s="12">
        <f ca="1">VLOOKUP(战斗模拟1!H255,'Total Result'!$A$2:$N$7,13,TRUE)-VLOOKUP(战斗模拟1!H256,'Total Result'!$A$2:$N$7,14,TRUE)</f>
        <v>0</v>
      </c>
      <c r="I273" s="13"/>
      <c r="J273" s="11" t="s">
        <v>50</v>
      </c>
      <c r="K273" s="12">
        <f ca="1">VLOOKUP(战斗模拟1!K255,'Total Result'!$A$2:$N$7,13,TRUE)-VLOOKUP(战斗模拟1!K256,'Total Result'!$A$2:$N$7,14,TRUE)</f>
        <v>0</v>
      </c>
      <c r="L273" s="13"/>
    </row>
    <row r="274" spans="1:12" ht="14.25" hidden="1" outlineLevel="2" thickBot="1" x14ac:dyDescent="0.2">
      <c r="A274" s="11" t="s">
        <v>18</v>
      </c>
      <c r="B274" s="23">
        <f ca="1">IF(MOD(B273,3)=0,100%,IF(MOD(B273,3)=1,90%,110%))</f>
        <v>1</v>
      </c>
      <c r="C274" s="13"/>
      <c r="D274" s="11" t="s">
        <v>18</v>
      </c>
      <c r="E274" s="23">
        <f ca="1">IF(MOD(E273,3)=0,100%,IF(MOD(E273,3)=1,90%,110%))</f>
        <v>1</v>
      </c>
      <c r="F274" s="13"/>
      <c r="G274" s="11" t="s">
        <v>18</v>
      </c>
      <c r="H274" s="23">
        <f ca="1">IF(MOD(H273,3)=0,100%,IF(MOD(H273,3)=1,90%,110%))</f>
        <v>1</v>
      </c>
      <c r="I274" s="13"/>
      <c r="J274" s="11" t="s">
        <v>18</v>
      </c>
      <c r="K274" s="23">
        <f ca="1">IF(MOD(K273,3)=0,100%,IF(MOD(K273,3)=1,90%,110%))</f>
        <v>1</v>
      </c>
      <c r="L274" s="13"/>
    </row>
    <row r="275" spans="1:12" ht="14.25" hidden="1" outlineLevel="2" thickBot="1" x14ac:dyDescent="0.2">
      <c r="A275" s="11" t="s">
        <v>19</v>
      </c>
      <c r="B275" s="24">
        <f ca="1">B260*(1-B272)*B274</f>
        <v>30</v>
      </c>
      <c r="C275" s="13"/>
      <c r="D275" s="11" t="s">
        <v>19</v>
      </c>
      <c r="E275" s="24">
        <f ca="1">E260*(1-E272)*E274</f>
        <v>20</v>
      </c>
      <c r="F275" s="13"/>
      <c r="G275" s="11" t="s">
        <v>19</v>
      </c>
      <c r="H275" s="24">
        <f ca="1">H260*(1-H272)*H274</f>
        <v>20</v>
      </c>
      <c r="I275" s="13"/>
      <c r="J275" s="11" t="s">
        <v>19</v>
      </c>
      <c r="K275" s="24">
        <f ca="1">K260*(1-K272)*K274</f>
        <v>30</v>
      </c>
      <c r="L275" s="13"/>
    </row>
    <row r="276" spans="1:12" ht="14.25" hidden="1" outlineLevel="2" thickBot="1" x14ac:dyDescent="0.2">
      <c r="A276" s="11" t="s">
        <v>20</v>
      </c>
      <c r="B276" s="25">
        <f ca="1">IF((C264-B266)/(6.7*B258+126.7)+5%&gt;70%,70%,(C264-B266)/(6.7*B258+126.7)+5%)</f>
        <v>0.05</v>
      </c>
      <c r="C276" s="13"/>
      <c r="D276" s="11" t="s">
        <v>20</v>
      </c>
      <c r="E276" s="25">
        <f ca="1">IF((F264-E266)/(6.7*E258+126.7)+5%&gt;70%,70%,(F264-E266)/(6.7*E258+126.7)+5%)</f>
        <v>0.05</v>
      </c>
      <c r="F276" s="13"/>
      <c r="G276" s="11" t="s">
        <v>20</v>
      </c>
      <c r="H276" s="25">
        <f ca="1">IF((I264-H266)/(6.7*H258+126.7)+5%&gt;70%,70%,(I264-H266)/(6.7*H258+126.7)+5%)</f>
        <v>0.05</v>
      </c>
      <c r="I276" s="13"/>
      <c r="J276" s="11" t="s">
        <v>20</v>
      </c>
      <c r="K276" s="25">
        <f ca="1">IF((L264-K266)/(6.7*K258+126.7)+5%&gt;70%,70%,(L264-K266)/(6.7*K258+126.7)+5%)</f>
        <v>0.05</v>
      </c>
      <c r="L276" s="13"/>
    </row>
    <row r="277" spans="1:12" s="7" customFormat="1" ht="14.25" hidden="1" outlineLevel="2" thickBot="1" x14ac:dyDescent="0.2">
      <c r="A277" s="26" t="s">
        <v>21</v>
      </c>
      <c r="B277" s="27">
        <f ca="1">IF(RAND()&lt;B276,1,0)</f>
        <v>0</v>
      </c>
      <c r="C277" s="28"/>
      <c r="D277" s="26" t="s">
        <v>21</v>
      </c>
      <c r="E277" s="27">
        <f ca="1">IF(RAND()&lt;E276,1,0)</f>
        <v>1</v>
      </c>
      <c r="F277" s="28"/>
      <c r="G277" s="26" t="s">
        <v>21</v>
      </c>
      <c r="H277" s="27">
        <f ca="1">IF(RAND()&lt;H276,1,0)</f>
        <v>0</v>
      </c>
      <c r="I277" s="28"/>
      <c r="J277" s="26" t="s">
        <v>21</v>
      </c>
      <c r="K277" s="27">
        <f ca="1">IF(RAND()&lt;K276,1,0)</f>
        <v>0</v>
      </c>
      <c r="L277" s="28"/>
    </row>
    <row r="278" spans="1:12" ht="14.25" hidden="1" outlineLevel="2" thickBot="1" x14ac:dyDescent="0.2">
      <c r="A278" s="11" t="s">
        <v>5</v>
      </c>
      <c r="B278" s="23">
        <f ca="1">IF(C265/(8.3*B258+158.3)+33%&gt;67%,67%,C265/(8.3*B258+158.3)+33%)</f>
        <v>0.33</v>
      </c>
      <c r="C278" s="13"/>
      <c r="D278" s="11" t="s">
        <v>5</v>
      </c>
      <c r="E278" s="23">
        <f ca="1">IF(F265/(8.3*E258+158.3)+33%&gt;67%,67%,F265/(8.3*E258+158.3)+33%)</f>
        <v>0.33</v>
      </c>
      <c r="F278" s="13"/>
      <c r="G278" s="11" t="s">
        <v>5</v>
      </c>
      <c r="H278" s="23">
        <f ca="1">IF(I265/(8.3*H258+158.3)+33%&gt;67%,67%,I265/(8.3*H258+158.3)+33%)</f>
        <v>0.33</v>
      </c>
      <c r="I278" s="13"/>
      <c r="J278" s="11" t="s">
        <v>5</v>
      </c>
      <c r="K278" s="23">
        <f ca="1">IF(L265/(8.3*K258+158.3)+33%&gt;67%,67%,L265/(8.3*K258+158.3)+33%)</f>
        <v>0.33</v>
      </c>
      <c r="L278" s="13"/>
    </row>
    <row r="279" spans="1:12" ht="14.25" hidden="1" outlineLevel="2" thickBot="1" x14ac:dyDescent="0.2">
      <c r="A279" s="11" t="s">
        <v>22</v>
      </c>
      <c r="B279" s="29">
        <f ca="1">IF(B262/(4*C258+76)+5%&gt;70%,70%,B262/(4*C258+76)+5%)</f>
        <v>0.05</v>
      </c>
      <c r="C279" s="13"/>
      <c r="D279" s="11" t="s">
        <v>22</v>
      </c>
      <c r="E279" s="29">
        <f ca="1">IF(E262/(4*F258+76)+5%&gt;70%,70%,E262/(4*F258+76)+5%)</f>
        <v>0.05</v>
      </c>
      <c r="F279" s="13"/>
      <c r="G279" s="11" t="s">
        <v>22</v>
      </c>
      <c r="H279" s="29">
        <f ca="1">IF(H262/(4*I258+76)+5%&gt;70%,70%,H262/(4*I258+76)+5%)</f>
        <v>0.05</v>
      </c>
      <c r="I279" s="13"/>
      <c r="J279" s="11" t="s">
        <v>22</v>
      </c>
      <c r="K279" s="29">
        <f ca="1">IF(K262/(4*L258+76)+5%&gt;70%,70%,K262/(4*L258+76)+5%)</f>
        <v>0.05</v>
      </c>
      <c r="L279" s="13"/>
    </row>
    <row r="280" spans="1:12" s="7" customFormat="1" ht="14.25" hidden="1" outlineLevel="2" thickBot="1" x14ac:dyDescent="0.2">
      <c r="A280" s="26" t="s">
        <v>23</v>
      </c>
      <c r="B280" s="27">
        <f ca="1">IF(RAND()&lt;B279,1,0)</f>
        <v>0</v>
      </c>
      <c r="C280" s="28"/>
      <c r="D280" s="26" t="s">
        <v>23</v>
      </c>
      <c r="E280" s="27">
        <f ca="1">IF(RAND()&lt;E279,1,0)</f>
        <v>0</v>
      </c>
      <c r="F280" s="28"/>
      <c r="G280" s="26" t="s">
        <v>23</v>
      </c>
      <c r="H280" s="27">
        <f ca="1">IF(RAND()&lt;H279,1,0)</f>
        <v>0</v>
      </c>
      <c r="I280" s="28"/>
      <c r="J280" s="26" t="s">
        <v>23</v>
      </c>
      <c r="K280" s="27">
        <f ca="1">IF(RAND()&lt;K279,1,0)</f>
        <v>0</v>
      </c>
      <c r="L280" s="28"/>
    </row>
    <row r="281" spans="1:12" ht="14.25" hidden="1" outlineLevel="2" thickBot="1" x14ac:dyDescent="0.2">
      <c r="A281" s="11" t="s">
        <v>24</v>
      </c>
      <c r="B281" s="29">
        <f ca="1">IF((B263-C268)/(5*C258+95)+50%&gt;200%,200%,(B263-C268)/(5*C258+95)+50%)</f>
        <v>0.5</v>
      </c>
      <c r="C281" s="13"/>
      <c r="D281" s="11" t="s">
        <v>24</v>
      </c>
      <c r="E281" s="29">
        <f ca="1">IF((E263-F268)/(5*F258+95)+50%&gt;200%,200%,(E263-F268)/(5*F258+95)+50%)</f>
        <v>0.5</v>
      </c>
      <c r="F281" s="13"/>
      <c r="G281" s="11" t="s">
        <v>24</v>
      </c>
      <c r="H281" s="29">
        <f ca="1">IF((H263-I268)/(5*I258+95)+50%&gt;200%,200%,(H263-I268)/(5*I258+95)+50%)</f>
        <v>0.5</v>
      </c>
      <c r="I281" s="13"/>
      <c r="J281" s="11" t="s">
        <v>24</v>
      </c>
      <c r="K281" s="29">
        <f ca="1">IF((K263-L268)/(5*L258+95)+50%&gt;200%,200%,(K263-L268)/(5*L258+95)+50%)</f>
        <v>0.5</v>
      </c>
      <c r="L281" s="13"/>
    </row>
    <row r="282" spans="1:12" ht="14.25" hidden="1" outlineLevel="2" thickBot="1" x14ac:dyDescent="0.2">
      <c r="A282" s="11" t="s">
        <v>54</v>
      </c>
      <c r="B282" s="29">
        <f ca="1">RAND()*0.1+0.95</f>
        <v>1.0492573144020061</v>
      </c>
      <c r="C282" s="13"/>
      <c r="D282" s="11" t="s">
        <v>54</v>
      </c>
      <c r="E282" s="29">
        <f ca="1">RAND()*0.1+0.95</f>
        <v>1.0338110712548392</v>
      </c>
      <c r="F282" s="13"/>
      <c r="G282" s="11" t="s">
        <v>54</v>
      </c>
      <c r="H282" s="29">
        <f ca="1">RAND()*0.1+0.95</f>
        <v>0.98149241966203171</v>
      </c>
      <c r="I282" s="13"/>
      <c r="J282" s="11" t="s">
        <v>54</v>
      </c>
      <c r="K282" s="29">
        <f ca="1">RAND()*0.1+0.95</f>
        <v>1.0306426423859338</v>
      </c>
      <c r="L282" s="13"/>
    </row>
    <row r="283" spans="1:12" ht="14.25" hidden="1" outlineLevel="2" thickBot="1" x14ac:dyDescent="0.2">
      <c r="A283" s="11" t="s">
        <v>55</v>
      </c>
      <c r="B283" s="15">
        <f ca="1">ROUND(B275*(1+B280*B281)*(1-B277*B278)*B282*B252,0)</f>
        <v>31</v>
      </c>
      <c r="C283" s="13"/>
      <c r="D283" s="11" t="s">
        <v>55</v>
      </c>
      <c r="E283" s="15">
        <f ca="1">ROUND(E275*(1+E280*E281)*(1-E277*E278)*E282*E252,0)</f>
        <v>0</v>
      </c>
      <c r="F283" s="13"/>
      <c r="G283" s="11" t="s">
        <v>55</v>
      </c>
      <c r="H283" s="15">
        <f ca="1">ROUND(H275*(1+H280*H281)*(1-H277*H278)*H282*H252,0)</f>
        <v>0</v>
      </c>
      <c r="I283" s="13"/>
      <c r="J283" s="11" t="s">
        <v>55</v>
      </c>
      <c r="K283" s="15">
        <f ca="1">ROUND(K275*(1+K280*K281)*(1-K277*K278)*K282*K252,0)</f>
        <v>31</v>
      </c>
      <c r="L283" s="13"/>
    </row>
    <row r="284" spans="1:12" s="36" customFormat="1" ht="14.25" hidden="1" outlineLevel="2" thickBot="1" x14ac:dyDescent="0.2">
      <c r="A284" s="33"/>
      <c r="B284" s="34"/>
      <c r="C284" s="35"/>
      <c r="D284" s="33"/>
      <c r="E284" s="34"/>
      <c r="F284" s="35"/>
      <c r="G284" s="33"/>
      <c r="H284" s="34"/>
      <c r="I284" s="35"/>
      <c r="J284" s="33"/>
      <c r="K284" s="34"/>
      <c r="L284" s="35"/>
    </row>
    <row r="285" spans="1:12" ht="14.25" hidden="1" outlineLevel="2" thickBot="1" x14ac:dyDescent="0.2">
      <c r="A285" s="11" t="s">
        <v>56</v>
      </c>
      <c r="B285" s="12">
        <f ca="1">H283+K283</f>
        <v>31</v>
      </c>
      <c r="C285" s="13"/>
      <c r="D285" s="11" t="s">
        <v>57</v>
      </c>
      <c r="E285" s="12">
        <f ca="1">E252</f>
        <v>0</v>
      </c>
      <c r="F285" s="13"/>
      <c r="G285" s="11" t="s">
        <v>60</v>
      </c>
      <c r="H285" s="12">
        <f ca="1">B283+E283</f>
        <v>31</v>
      </c>
      <c r="I285" s="13"/>
      <c r="J285" s="11" t="s">
        <v>61</v>
      </c>
      <c r="K285" s="12">
        <f ca="1">H252</f>
        <v>0</v>
      </c>
      <c r="L285" s="13"/>
    </row>
    <row r="286" spans="1:12" outlineLevel="1" collapsed="1" x14ac:dyDescent="0.15">
      <c r="A286" s="8" t="s">
        <v>73</v>
      </c>
      <c r="B286" s="9">
        <f ca="1">B283</f>
        <v>31</v>
      </c>
      <c r="C286" s="10"/>
      <c r="D286" s="8" t="s">
        <v>74</v>
      </c>
      <c r="E286" s="9">
        <f ca="1">E283</f>
        <v>0</v>
      </c>
      <c r="F286" s="10"/>
      <c r="G286" s="8" t="s">
        <v>75</v>
      </c>
      <c r="H286" s="9">
        <f ca="1">H283</f>
        <v>0</v>
      </c>
      <c r="I286" s="10"/>
      <c r="J286" s="8" t="s">
        <v>76</v>
      </c>
      <c r="K286" s="9">
        <f ca="1">K283</f>
        <v>31</v>
      </c>
      <c r="L286" s="10"/>
    </row>
    <row r="287" spans="1:12" outlineLevel="1" x14ac:dyDescent="0.15">
      <c r="A287" s="11" t="s">
        <v>62</v>
      </c>
      <c r="B287" s="12">
        <f ca="1">MAX(B247-(1-E285)*B285,0)</f>
        <v>83</v>
      </c>
      <c r="C287" s="13"/>
      <c r="D287" s="11" t="s">
        <v>4</v>
      </c>
      <c r="E287" s="12">
        <f ca="1">MAX(0,E247-E285*B285)</f>
        <v>0</v>
      </c>
      <c r="F287" s="13"/>
      <c r="G287" s="11" t="s">
        <v>65</v>
      </c>
      <c r="H287" s="12">
        <f ca="1">MAX(0,H247-H285*K285)</f>
        <v>0</v>
      </c>
      <c r="I287" s="13"/>
      <c r="J287" s="11" t="s">
        <v>68</v>
      </c>
      <c r="K287" s="12">
        <f ca="1">MAX(K247-(1-K285)*H285,0)</f>
        <v>98</v>
      </c>
      <c r="L287" s="13"/>
    </row>
    <row r="288" spans="1:12" ht="14.25" outlineLevel="1" thickBot="1" x14ac:dyDescent="0.2">
      <c r="A288" s="30" t="s">
        <v>63</v>
      </c>
      <c r="B288" s="31">
        <f ca="1">B287/B259</f>
        <v>0.51875000000000004</v>
      </c>
      <c r="C288" s="32"/>
      <c r="D288" s="30" t="s">
        <v>64</v>
      </c>
      <c r="E288" s="31">
        <f ca="1">E287/E259</f>
        <v>0</v>
      </c>
      <c r="F288" s="32"/>
      <c r="G288" s="30" t="s">
        <v>66</v>
      </c>
      <c r="H288" s="31">
        <f ca="1">H287/H259</f>
        <v>0</v>
      </c>
      <c r="I288" s="32"/>
      <c r="J288" s="30" t="s">
        <v>67</v>
      </c>
      <c r="K288" s="31">
        <f ca="1">K287/K259</f>
        <v>0.61250000000000004</v>
      </c>
      <c r="L288" s="32"/>
    </row>
    <row r="290" spans="1:12" x14ac:dyDescent="0.15">
      <c r="A290" s="6" t="s">
        <v>7</v>
      </c>
      <c r="B290" s="37">
        <f>B250+1</f>
        <v>8</v>
      </c>
    </row>
    <row r="291" spans="1:12" ht="14.25" thickBot="1" x14ac:dyDescent="0.2"/>
    <row r="292" spans="1:12" ht="41.25" hidden="1" outlineLevel="2" thickBot="1" x14ac:dyDescent="0.2">
      <c r="A292" s="8" t="s">
        <v>58</v>
      </c>
      <c r="B292" s="9">
        <f ca="1">IF(B287&gt;0,1,0)</f>
        <v>1</v>
      </c>
      <c r="C292" s="10"/>
      <c r="D292" s="8" t="s">
        <v>11</v>
      </c>
      <c r="E292" s="9">
        <f ca="1">IF(E287&gt;0,1,0)</f>
        <v>0</v>
      </c>
      <c r="F292" s="10"/>
      <c r="G292" s="8" t="s">
        <v>71</v>
      </c>
      <c r="H292" s="9">
        <f ca="1">IF(H287&gt;0,1,0)</f>
        <v>0</v>
      </c>
      <c r="I292" s="10"/>
      <c r="J292" s="8" t="s">
        <v>72</v>
      </c>
      <c r="K292" s="9">
        <f ca="1">IF(K287&gt;0,1,0)</f>
        <v>1</v>
      </c>
      <c r="L292" s="10"/>
    </row>
    <row r="293" spans="1:12" ht="14.25" hidden="1" outlineLevel="2" thickBot="1" x14ac:dyDescent="0.2">
      <c r="A293" s="11"/>
      <c r="B293" s="12"/>
      <c r="C293" s="13"/>
      <c r="D293" s="11"/>
      <c r="E293" s="12"/>
      <c r="F293" s="13"/>
      <c r="G293" s="11"/>
      <c r="H293" s="12"/>
      <c r="I293" s="13"/>
      <c r="J293" s="11"/>
      <c r="K293" s="12"/>
      <c r="L293" s="13"/>
    </row>
    <row r="294" spans="1:12" ht="14.25" hidden="1" outlineLevel="2" thickBot="1" x14ac:dyDescent="0.2">
      <c r="A294" s="11" t="s">
        <v>59</v>
      </c>
      <c r="B294" s="12"/>
      <c r="C294" s="13"/>
      <c r="D294" s="11" t="s">
        <v>3</v>
      </c>
      <c r="E294" s="12"/>
      <c r="F294" s="13"/>
      <c r="G294" s="11" t="s">
        <v>69</v>
      </c>
      <c r="H294" s="12"/>
      <c r="I294" s="13"/>
      <c r="J294" s="11" t="s">
        <v>70</v>
      </c>
      <c r="K294" s="12"/>
      <c r="L294" s="13"/>
    </row>
    <row r="295" spans="1:12" ht="14.25" hidden="1" outlineLevel="2" thickBot="1" x14ac:dyDescent="0.2">
      <c r="A295" s="11" t="s">
        <v>25</v>
      </c>
      <c r="B295" s="14" t="s">
        <v>31</v>
      </c>
      <c r="C295" s="13"/>
      <c r="D295" s="11" t="s">
        <v>25</v>
      </c>
      <c r="E295" s="14" t="s">
        <v>14</v>
      </c>
      <c r="F295" s="13"/>
      <c r="G295" s="11" t="s">
        <v>25</v>
      </c>
      <c r="H295" s="14" t="s">
        <v>32</v>
      </c>
      <c r="I295" s="13"/>
      <c r="J295" s="11" t="s">
        <v>25</v>
      </c>
      <c r="K295" s="14" t="s">
        <v>33</v>
      </c>
      <c r="L295" s="13"/>
    </row>
    <row r="296" spans="1:12" ht="14.25" hidden="1" outlineLevel="2" thickBot="1" x14ac:dyDescent="0.2">
      <c r="A296" s="11" t="s">
        <v>26</v>
      </c>
      <c r="B296" s="15" t="str">
        <f ca="1">IF($H287&gt;0,"B1","B2")</f>
        <v>B2</v>
      </c>
      <c r="C296" s="13"/>
      <c r="D296" s="11" t="s">
        <v>26</v>
      </c>
      <c r="E296" s="15" t="str">
        <f ca="1">IF($H287&gt;0,"B1","B2")</f>
        <v>B2</v>
      </c>
      <c r="F296" s="13"/>
      <c r="G296" s="11" t="s">
        <v>26</v>
      </c>
      <c r="H296" s="15" t="str">
        <f ca="1">IF($E287&gt;0,"A1","A2")</f>
        <v>A2</v>
      </c>
      <c r="I296" s="13"/>
      <c r="J296" s="11" t="s">
        <v>26</v>
      </c>
      <c r="K296" s="15" t="str">
        <f ca="1">IF(E287&gt;0,"A1","A2")</f>
        <v>A2</v>
      </c>
      <c r="L296" s="13"/>
    </row>
    <row r="297" spans="1:12" ht="14.25" hidden="1" outlineLevel="2" thickBot="1" x14ac:dyDescent="0.2">
      <c r="A297" s="16" t="s">
        <v>52</v>
      </c>
      <c r="B297" s="17" t="s">
        <v>25</v>
      </c>
      <c r="C297" s="18" t="s">
        <v>53</v>
      </c>
      <c r="D297" s="16" t="s">
        <v>52</v>
      </c>
      <c r="E297" s="17" t="s">
        <v>25</v>
      </c>
      <c r="F297" s="18" t="s">
        <v>53</v>
      </c>
      <c r="G297" s="16" t="s">
        <v>52</v>
      </c>
      <c r="H297" s="17" t="s">
        <v>25</v>
      </c>
      <c r="I297" s="18" t="s">
        <v>53</v>
      </c>
      <c r="J297" s="16" t="s">
        <v>52</v>
      </c>
      <c r="K297" s="17" t="s">
        <v>25</v>
      </c>
      <c r="L297" s="18" t="s">
        <v>53</v>
      </c>
    </row>
    <row r="298" spans="1:12" ht="15.75" hidden="1" outlineLevel="2" thickBot="1" x14ac:dyDescent="0.2">
      <c r="A298" s="19" t="s">
        <v>41</v>
      </c>
      <c r="B298" s="20">
        <f>VLOOKUP(B295,'Total Result'!$A$3:$N$7,2,FALSE)</f>
        <v>1</v>
      </c>
      <c r="C298" s="21">
        <f ca="1">VLOOKUP(B296,'Total Result'!$A$3:$N$7,2,FALSE)</f>
        <v>1</v>
      </c>
      <c r="D298" s="19" t="s">
        <v>41</v>
      </c>
      <c r="E298" s="20">
        <f>VLOOKUP(E295,'Total Result'!$A$3:$N$7,2,FALSE)</f>
        <v>1</v>
      </c>
      <c r="F298" s="21">
        <f ca="1">VLOOKUP(E296,'Total Result'!$A$3:$N$7,2,FALSE)</f>
        <v>1</v>
      </c>
      <c r="G298" s="19" t="s">
        <v>41</v>
      </c>
      <c r="H298" s="20">
        <f>VLOOKUP(H295,'Total Result'!$A$3:$N$7,2,FALSE)</f>
        <v>1</v>
      </c>
      <c r="I298" s="21">
        <f ca="1">VLOOKUP(H296,'Total Result'!$A$3:$N$7,2,FALSE)</f>
        <v>1</v>
      </c>
      <c r="J298" s="19" t="s">
        <v>41</v>
      </c>
      <c r="K298" s="20">
        <f>VLOOKUP(K295,'Total Result'!$A$3:$N$7,2,FALSE)</f>
        <v>1</v>
      </c>
      <c r="L298" s="21">
        <f ca="1">VLOOKUP(K296,'Total Result'!$A$3:$N$7,2,FALSE)</f>
        <v>1</v>
      </c>
    </row>
    <row r="299" spans="1:12" ht="15.75" hidden="1" outlineLevel="2" thickBot="1" x14ac:dyDescent="0.2">
      <c r="A299" s="19" t="s">
        <v>34</v>
      </c>
      <c r="B299" s="20">
        <f>VLOOKUP(B295,'Total Result'!$A$3:$N$7,3,FALSE)</f>
        <v>160</v>
      </c>
      <c r="C299" s="21">
        <f ca="1">VLOOKUP(B296,'Total Result'!$A$3:$N$7,3,FALSE)</f>
        <v>160</v>
      </c>
      <c r="D299" s="19" t="s">
        <v>34</v>
      </c>
      <c r="E299" s="20">
        <f>VLOOKUP(E295,'Total Result'!$A$3:$N$7,3,FALSE)</f>
        <v>240</v>
      </c>
      <c r="F299" s="21">
        <f ca="1">VLOOKUP(E296,'Total Result'!$A$3:$N$7,3,FALSE)</f>
        <v>160</v>
      </c>
      <c r="G299" s="19" t="s">
        <v>34</v>
      </c>
      <c r="H299" s="20">
        <f>VLOOKUP(H295,'Total Result'!$A$3:$N$7,3,FALSE)</f>
        <v>240</v>
      </c>
      <c r="I299" s="21">
        <f ca="1">VLOOKUP(H296,'Total Result'!$A$3:$N$7,3,FALSE)</f>
        <v>160</v>
      </c>
      <c r="J299" s="19" t="s">
        <v>34</v>
      </c>
      <c r="K299" s="20">
        <f>VLOOKUP(K295,'Total Result'!$A$3:$N$7,3,FALSE)</f>
        <v>160</v>
      </c>
      <c r="L299" s="21">
        <f ca="1">VLOOKUP(K296,'Total Result'!$A$3:$N$7,3,FALSE)</f>
        <v>160</v>
      </c>
    </row>
    <row r="300" spans="1:12" ht="15.75" hidden="1" outlineLevel="2" thickBot="1" x14ac:dyDescent="0.2">
      <c r="A300" s="19" t="s">
        <v>2</v>
      </c>
      <c r="B300" s="20">
        <f>VLOOKUP(B295,'Total Result'!$A$3:$N$7,4,FALSE)</f>
        <v>30</v>
      </c>
      <c r="C300" s="21">
        <f ca="1">VLOOKUP(B296,'Total Result'!$A$3:$N$7,4,FALSE)</f>
        <v>30</v>
      </c>
      <c r="D300" s="19" t="s">
        <v>2</v>
      </c>
      <c r="E300" s="20">
        <f>VLOOKUP(E295,'Total Result'!$A$3:$N$7,4,FALSE)</f>
        <v>20</v>
      </c>
      <c r="F300" s="21">
        <f ca="1">VLOOKUP(E296,'Total Result'!$A$3:$N$7,4,FALSE)</f>
        <v>30</v>
      </c>
      <c r="G300" s="19" t="s">
        <v>2</v>
      </c>
      <c r="H300" s="20">
        <f>VLOOKUP(H295,'Total Result'!$A$3:$N$7,4,FALSE)</f>
        <v>20</v>
      </c>
      <c r="I300" s="21">
        <f ca="1">VLOOKUP(H296,'Total Result'!$A$3:$N$7,4,FALSE)</f>
        <v>30</v>
      </c>
      <c r="J300" s="19" t="s">
        <v>2</v>
      </c>
      <c r="K300" s="20">
        <f>VLOOKUP(K295,'Total Result'!$A$3:$N$7,4,FALSE)</f>
        <v>30</v>
      </c>
      <c r="L300" s="21">
        <f ca="1">VLOOKUP(K296,'Total Result'!$A$3:$N$7,4,FALSE)</f>
        <v>30</v>
      </c>
    </row>
    <row r="301" spans="1:12" ht="15.75" hidden="1" outlineLevel="2" thickBot="1" x14ac:dyDescent="0.2">
      <c r="A301" s="19" t="s">
        <v>35</v>
      </c>
      <c r="B301" s="20">
        <f>VLOOKUP(B295,'Total Result'!$A$3:$N$7,5,FALSE)</f>
        <v>0</v>
      </c>
      <c r="C301" s="21">
        <f ca="1">VLOOKUP(B296,'Total Result'!$A$3:$N$7,5,FALSE)</f>
        <v>0</v>
      </c>
      <c r="D301" s="19" t="s">
        <v>35</v>
      </c>
      <c r="E301" s="20">
        <f>VLOOKUP(E295,'Total Result'!$A$3:$N$7,5,FALSE)</f>
        <v>0</v>
      </c>
      <c r="F301" s="21">
        <f ca="1">VLOOKUP(E296,'Total Result'!$A$3:$N$7,5,FALSE)</f>
        <v>0</v>
      </c>
      <c r="G301" s="19" t="s">
        <v>35</v>
      </c>
      <c r="H301" s="20">
        <f>VLOOKUP(H295,'Total Result'!$A$3:$N$7,5,FALSE)</f>
        <v>0</v>
      </c>
      <c r="I301" s="21">
        <f ca="1">VLOOKUP(H296,'Total Result'!$A$3:$N$7,5,FALSE)</f>
        <v>0</v>
      </c>
      <c r="J301" s="19" t="s">
        <v>35</v>
      </c>
      <c r="K301" s="20">
        <f>VLOOKUP(K295,'Total Result'!$A$3:$N$7,5,FALSE)</f>
        <v>0</v>
      </c>
      <c r="L301" s="21">
        <f ca="1">VLOOKUP(K296,'Total Result'!$A$3:$N$7,5,FALSE)</f>
        <v>0</v>
      </c>
    </row>
    <row r="302" spans="1:12" ht="15.75" hidden="1" outlineLevel="2" thickBot="1" x14ac:dyDescent="0.2">
      <c r="A302" s="19" t="s">
        <v>15</v>
      </c>
      <c r="B302" s="20">
        <f>VLOOKUP(B295,'Total Result'!$A$3:$N$7,6,FALSE)</f>
        <v>0</v>
      </c>
      <c r="C302" s="21">
        <f ca="1">VLOOKUP(B296,'Total Result'!$A$3:$N$7,6,FALSE)</f>
        <v>0</v>
      </c>
      <c r="D302" s="19" t="s">
        <v>15</v>
      </c>
      <c r="E302" s="20">
        <f>VLOOKUP(E295,'Total Result'!$A$3:$N$7,6,FALSE)</f>
        <v>0</v>
      </c>
      <c r="F302" s="21">
        <f ca="1">VLOOKUP(E296,'Total Result'!$A$3:$N$7,6,FALSE)</f>
        <v>0</v>
      </c>
      <c r="G302" s="19" t="s">
        <v>15</v>
      </c>
      <c r="H302" s="20">
        <f>VLOOKUP(H295,'Total Result'!$A$3:$N$7,6,FALSE)</f>
        <v>0</v>
      </c>
      <c r="I302" s="21">
        <f ca="1">VLOOKUP(H296,'Total Result'!$A$3:$N$7,6,FALSE)</f>
        <v>0</v>
      </c>
      <c r="J302" s="19" t="s">
        <v>15</v>
      </c>
      <c r="K302" s="20">
        <f>VLOOKUP(K295,'Total Result'!$A$3:$N$7,6,FALSE)</f>
        <v>0</v>
      </c>
      <c r="L302" s="21">
        <f ca="1">VLOOKUP(K296,'Total Result'!$A$3:$N$7,6,FALSE)</f>
        <v>0</v>
      </c>
    </row>
    <row r="303" spans="1:12" ht="15.75" hidden="1" outlineLevel="2" thickBot="1" x14ac:dyDescent="0.2">
      <c r="A303" s="19" t="s">
        <v>36</v>
      </c>
      <c r="B303" s="20">
        <f>VLOOKUP(B295,'Total Result'!$A$3:$N$7,7,FALSE)</f>
        <v>0</v>
      </c>
      <c r="C303" s="21">
        <f ca="1">VLOOKUP(B296,'Total Result'!$A$3:$N$7,7,FALSE)</f>
        <v>0</v>
      </c>
      <c r="D303" s="19" t="s">
        <v>36</v>
      </c>
      <c r="E303" s="20">
        <f>VLOOKUP(E295,'Total Result'!$A$3:$N$7,7,FALSE)</f>
        <v>0</v>
      </c>
      <c r="F303" s="21">
        <f ca="1">VLOOKUP(E296,'Total Result'!$A$3:$N$7,7,FALSE)</f>
        <v>0</v>
      </c>
      <c r="G303" s="19" t="s">
        <v>36</v>
      </c>
      <c r="H303" s="20">
        <f>VLOOKUP(H295,'Total Result'!$A$3:$N$7,7,FALSE)</f>
        <v>0</v>
      </c>
      <c r="I303" s="21">
        <f ca="1">VLOOKUP(H296,'Total Result'!$A$3:$N$7,7,FALSE)</f>
        <v>0</v>
      </c>
      <c r="J303" s="19" t="s">
        <v>36</v>
      </c>
      <c r="K303" s="20">
        <f>VLOOKUP(K295,'Total Result'!$A$3:$N$7,7,FALSE)</f>
        <v>0</v>
      </c>
      <c r="L303" s="21">
        <f ca="1">VLOOKUP(K296,'Total Result'!$A$3:$N$7,7,FALSE)</f>
        <v>0</v>
      </c>
    </row>
    <row r="304" spans="1:12" ht="15.75" hidden="1" outlineLevel="2" thickBot="1" x14ac:dyDescent="0.2">
      <c r="A304" s="19" t="s">
        <v>16</v>
      </c>
      <c r="B304" s="20">
        <f>VLOOKUP(B295,'Total Result'!$A$3:$N$7,8,FALSE)</f>
        <v>0</v>
      </c>
      <c r="C304" s="21">
        <f ca="1">VLOOKUP(B296,'Total Result'!$A$3:$N$7,8,FALSE)</f>
        <v>0</v>
      </c>
      <c r="D304" s="19" t="s">
        <v>16</v>
      </c>
      <c r="E304" s="20">
        <f>VLOOKUP(E295,'Total Result'!$A$3:$N$7,8,FALSE)</f>
        <v>0</v>
      </c>
      <c r="F304" s="21">
        <f ca="1">VLOOKUP(E296,'Total Result'!$A$3:$N$7,8,FALSE)</f>
        <v>0</v>
      </c>
      <c r="G304" s="19" t="s">
        <v>16</v>
      </c>
      <c r="H304" s="20">
        <f>VLOOKUP(H295,'Total Result'!$A$3:$N$7,8,FALSE)</f>
        <v>0</v>
      </c>
      <c r="I304" s="21">
        <f ca="1">VLOOKUP(H296,'Total Result'!$A$3:$N$7,8,FALSE)</f>
        <v>0</v>
      </c>
      <c r="J304" s="19" t="s">
        <v>16</v>
      </c>
      <c r="K304" s="20">
        <f>VLOOKUP(K295,'Total Result'!$A$3:$N$7,8,FALSE)</f>
        <v>0</v>
      </c>
      <c r="L304" s="21">
        <f ca="1">VLOOKUP(K296,'Total Result'!$A$3:$N$7,8,FALSE)</f>
        <v>0</v>
      </c>
    </row>
    <row r="305" spans="1:12" ht="15.75" hidden="1" outlineLevel="2" thickBot="1" x14ac:dyDescent="0.2">
      <c r="A305" s="19" t="s">
        <v>17</v>
      </c>
      <c r="B305" s="20">
        <f>VLOOKUP(B295,'Total Result'!$A$3:$N$7,9,FALSE)</f>
        <v>0</v>
      </c>
      <c r="C305" s="21">
        <f ca="1">VLOOKUP(B296,'Total Result'!$A$3:$N$7,9,FALSE)</f>
        <v>0</v>
      </c>
      <c r="D305" s="19" t="s">
        <v>17</v>
      </c>
      <c r="E305" s="20">
        <f>VLOOKUP(E295,'Total Result'!$A$3:$N$7,9,FALSE)</f>
        <v>0</v>
      </c>
      <c r="F305" s="21">
        <f ca="1">VLOOKUP(E296,'Total Result'!$A$3:$N$7,9,FALSE)</f>
        <v>0</v>
      </c>
      <c r="G305" s="19" t="s">
        <v>17</v>
      </c>
      <c r="H305" s="20">
        <f>VLOOKUP(H295,'Total Result'!$A$3:$N$7,9,FALSE)</f>
        <v>0</v>
      </c>
      <c r="I305" s="21">
        <f ca="1">VLOOKUP(H296,'Total Result'!$A$3:$N$7,9,FALSE)</f>
        <v>0</v>
      </c>
      <c r="J305" s="19" t="s">
        <v>17</v>
      </c>
      <c r="K305" s="20">
        <f>VLOOKUP(K295,'Total Result'!$A$3:$N$7,9,FALSE)</f>
        <v>0</v>
      </c>
      <c r="L305" s="21">
        <f ca="1">VLOOKUP(K296,'Total Result'!$A$3:$N$7,9,FALSE)</f>
        <v>0</v>
      </c>
    </row>
    <row r="306" spans="1:12" ht="15.75" hidden="1" outlineLevel="2" thickBot="1" x14ac:dyDescent="0.2">
      <c r="A306" s="19" t="s">
        <v>37</v>
      </c>
      <c r="B306" s="20">
        <f>VLOOKUP(B295,'Total Result'!$A$3:$N$7,10,FALSE)</f>
        <v>0</v>
      </c>
      <c r="C306" s="21">
        <f ca="1">VLOOKUP(B296,'Total Result'!$A$3:$N$7,10,FALSE)</f>
        <v>0</v>
      </c>
      <c r="D306" s="19" t="s">
        <v>37</v>
      </c>
      <c r="E306" s="20">
        <f>VLOOKUP(E295,'Total Result'!$A$3:$N$7,10,FALSE)</f>
        <v>0</v>
      </c>
      <c r="F306" s="21">
        <f ca="1">VLOOKUP(E296,'Total Result'!$A$3:$N$7,10,FALSE)</f>
        <v>0</v>
      </c>
      <c r="G306" s="19" t="s">
        <v>37</v>
      </c>
      <c r="H306" s="20">
        <f>VLOOKUP(H295,'Total Result'!$A$3:$N$7,10,FALSE)</f>
        <v>0</v>
      </c>
      <c r="I306" s="21">
        <f ca="1">VLOOKUP(H296,'Total Result'!$A$3:$N$7,10,FALSE)</f>
        <v>0</v>
      </c>
      <c r="J306" s="19" t="s">
        <v>37</v>
      </c>
      <c r="K306" s="20">
        <f>VLOOKUP(K295,'Total Result'!$A$3:$N$7,10,FALSE)</f>
        <v>0</v>
      </c>
      <c r="L306" s="21">
        <f ca="1">VLOOKUP(K296,'Total Result'!$A$3:$N$7,10,FALSE)</f>
        <v>0</v>
      </c>
    </row>
    <row r="307" spans="1:12" ht="15.75" hidden="1" outlineLevel="2" thickBot="1" x14ac:dyDescent="0.2">
      <c r="A307" s="19" t="s">
        <v>38</v>
      </c>
      <c r="B307" s="20">
        <f>VLOOKUP(B295,'Total Result'!$A$3:$N$7,11,FALSE)</f>
        <v>0</v>
      </c>
      <c r="C307" s="21">
        <f ca="1">VLOOKUP(B296,'Total Result'!$A$3:$N$7,11,FALSE)</f>
        <v>0</v>
      </c>
      <c r="D307" s="19" t="s">
        <v>38</v>
      </c>
      <c r="E307" s="20">
        <f>VLOOKUP(E295,'Total Result'!$A$3:$N$7,11,FALSE)</f>
        <v>0</v>
      </c>
      <c r="F307" s="21">
        <f ca="1">VLOOKUP(E296,'Total Result'!$A$3:$N$7,11,FALSE)</f>
        <v>0</v>
      </c>
      <c r="G307" s="19" t="s">
        <v>38</v>
      </c>
      <c r="H307" s="20">
        <f>VLOOKUP(H295,'Total Result'!$A$3:$N$7,11,FALSE)</f>
        <v>0</v>
      </c>
      <c r="I307" s="21">
        <f ca="1">VLOOKUP(H296,'Total Result'!$A$3:$N$7,11,FALSE)</f>
        <v>0</v>
      </c>
      <c r="J307" s="19" t="s">
        <v>38</v>
      </c>
      <c r="K307" s="20">
        <f>VLOOKUP(K295,'Total Result'!$A$3:$N$7,11,FALSE)</f>
        <v>0</v>
      </c>
      <c r="L307" s="21">
        <f ca="1">VLOOKUP(K296,'Total Result'!$A$3:$N$7,11,FALSE)</f>
        <v>0</v>
      </c>
    </row>
    <row r="308" spans="1:12" ht="15.75" hidden="1" outlineLevel="2" thickBot="1" x14ac:dyDescent="0.2">
      <c r="A308" s="19" t="s">
        <v>39</v>
      </c>
      <c r="B308" s="20">
        <f>VLOOKUP(B295,'Total Result'!$A$3:$N$7,12,FALSE)</f>
        <v>0</v>
      </c>
      <c r="C308" s="21">
        <f ca="1">VLOOKUP(B296,'Total Result'!$A$3:$N$7,12,FALSE)</f>
        <v>0</v>
      </c>
      <c r="D308" s="19" t="s">
        <v>39</v>
      </c>
      <c r="E308" s="20">
        <f>VLOOKUP(E295,'Total Result'!$A$3:$N$7,12,FALSE)</f>
        <v>0</v>
      </c>
      <c r="F308" s="21">
        <f ca="1">VLOOKUP(E296,'Total Result'!$A$3:$N$7,12,FALSE)</f>
        <v>0</v>
      </c>
      <c r="G308" s="19" t="s">
        <v>39</v>
      </c>
      <c r="H308" s="20">
        <f>VLOOKUP(H295,'Total Result'!$A$3:$N$7,12,FALSE)</f>
        <v>0</v>
      </c>
      <c r="I308" s="21">
        <f ca="1">VLOOKUP(H296,'Total Result'!$A$3:$N$7,12,FALSE)</f>
        <v>0</v>
      </c>
      <c r="J308" s="19" t="s">
        <v>39</v>
      </c>
      <c r="K308" s="20">
        <f>VLOOKUP(K295,'Total Result'!$A$3:$N$7,12,FALSE)</f>
        <v>0</v>
      </c>
      <c r="L308" s="21">
        <f ca="1">VLOOKUP(K296,'Total Result'!$A$3:$N$7,12,FALSE)</f>
        <v>0</v>
      </c>
    </row>
    <row r="309" spans="1:12" ht="27.75" hidden="1" outlineLevel="2" thickBot="1" x14ac:dyDescent="0.2">
      <c r="A309" s="22" t="s">
        <v>42</v>
      </c>
      <c r="B309" s="20">
        <f>VLOOKUP(B295,'Total Result'!$A$3:$N$7,13,FALSE)</f>
        <v>1</v>
      </c>
      <c r="C309" s="21">
        <f ca="1">VLOOKUP(B296,'Total Result'!$A$3:$N$7,13,FALSE)</f>
        <v>1</v>
      </c>
      <c r="D309" s="22" t="s">
        <v>42</v>
      </c>
      <c r="E309" s="20">
        <f>VLOOKUP(E295,'Total Result'!$A$3:$N$7,13,FALSE)</f>
        <v>1</v>
      </c>
      <c r="F309" s="21">
        <f ca="1">VLOOKUP(E296,'Total Result'!$A$3:$N$7,13,FALSE)</f>
        <v>1</v>
      </c>
      <c r="G309" s="22" t="s">
        <v>42</v>
      </c>
      <c r="H309" s="20">
        <f>VLOOKUP(H295,'Total Result'!$A$3:$N$7,13,FALSE)</f>
        <v>1</v>
      </c>
      <c r="I309" s="21">
        <f ca="1">VLOOKUP(H296,'Total Result'!$A$3:$N$7,13,FALSE)</f>
        <v>1</v>
      </c>
      <c r="J309" s="22" t="s">
        <v>42</v>
      </c>
      <c r="K309" s="20">
        <f>VLOOKUP(K295,'Total Result'!$A$3:$N$7,13,FALSE)</f>
        <v>1</v>
      </c>
      <c r="L309" s="21">
        <f ca="1">VLOOKUP(K296,'Total Result'!$A$3:$N$7,13,FALSE)</f>
        <v>1</v>
      </c>
    </row>
    <row r="310" spans="1:12" ht="27.75" hidden="1" outlineLevel="2" thickBot="1" x14ac:dyDescent="0.2">
      <c r="A310" s="22" t="s">
        <v>43</v>
      </c>
      <c r="B310" s="20">
        <f>VLOOKUP(B295,'Total Result'!$A$3:$N$7,14,FALSE)</f>
        <v>1</v>
      </c>
      <c r="C310" s="21">
        <f ca="1">VLOOKUP(B296,'Total Result'!$A$3:$N$7,14,FALSE)</f>
        <v>1</v>
      </c>
      <c r="D310" s="22" t="s">
        <v>43</v>
      </c>
      <c r="E310" s="20">
        <f>VLOOKUP(E295,'Total Result'!$A$3:$N$7,14,FALSE)</f>
        <v>1</v>
      </c>
      <c r="F310" s="21">
        <f ca="1">VLOOKUP(E296,'Total Result'!$A$3:$N$7,14,FALSE)</f>
        <v>1</v>
      </c>
      <c r="G310" s="22" t="s">
        <v>43</v>
      </c>
      <c r="H310" s="20">
        <f>VLOOKUP(H295,'Total Result'!$A$3:$N$7,14,FALSE)</f>
        <v>1</v>
      </c>
      <c r="I310" s="21">
        <f ca="1">VLOOKUP(H296,'Total Result'!$A$3:$N$7,14,FALSE)</f>
        <v>1</v>
      </c>
      <c r="J310" s="22" t="s">
        <v>43</v>
      </c>
      <c r="K310" s="20">
        <f>VLOOKUP(K295,'Total Result'!$A$3:$N$7,14,FALSE)</f>
        <v>1</v>
      </c>
      <c r="L310" s="21">
        <f ca="1">VLOOKUP(K296,'Total Result'!$A$3:$N$7,14,FALSE)</f>
        <v>1</v>
      </c>
    </row>
    <row r="311" spans="1:12" ht="14.25" hidden="1" outlineLevel="2" thickBot="1" x14ac:dyDescent="0.2">
      <c r="A311" s="11"/>
      <c r="B311" s="12"/>
      <c r="C311" s="13"/>
      <c r="D311" s="11"/>
      <c r="E311" s="12"/>
      <c r="F311" s="13"/>
      <c r="G311" s="11"/>
      <c r="H311" s="12"/>
      <c r="I311" s="13"/>
      <c r="J311" s="11"/>
      <c r="K311" s="12"/>
      <c r="L311" s="13"/>
    </row>
    <row r="312" spans="1:12" ht="14.25" hidden="1" outlineLevel="2" thickBot="1" x14ac:dyDescent="0.2">
      <c r="A312" s="11" t="s">
        <v>51</v>
      </c>
      <c r="B312" s="23">
        <f ca="1">(C301-B307)/(C301-B307+B298*1.5+28.5)</f>
        <v>0</v>
      </c>
      <c r="C312" s="13"/>
      <c r="D312" s="11" t="s">
        <v>51</v>
      </c>
      <c r="E312" s="23">
        <f ca="1">(F301-E307)/(F301-E307+E298*1.5+28.5)</f>
        <v>0</v>
      </c>
      <c r="F312" s="13"/>
      <c r="G312" s="11" t="s">
        <v>51</v>
      </c>
      <c r="H312" s="23">
        <f ca="1">(I301-H307)/(I301-H307+H298*1.5+28.5)</f>
        <v>0</v>
      </c>
      <c r="I312" s="13"/>
      <c r="J312" s="11" t="s">
        <v>51</v>
      </c>
      <c r="K312" s="23">
        <f ca="1">(L301-K307)/(L301-K307+K298*1.5+28.5)</f>
        <v>0</v>
      </c>
      <c r="L312" s="13"/>
    </row>
    <row r="313" spans="1:12" ht="14.25" hidden="1" outlineLevel="2" thickBot="1" x14ac:dyDescent="0.2">
      <c r="A313" s="11" t="s">
        <v>50</v>
      </c>
      <c r="B313" s="12">
        <f ca="1">VLOOKUP(战斗模拟1!B295,'Total Result'!$A$2:$N$7,13,TRUE)-VLOOKUP(战斗模拟1!B296,'Total Result'!$A$2:$N$7,14,TRUE)</f>
        <v>0</v>
      </c>
      <c r="C313" s="13"/>
      <c r="D313" s="11" t="s">
        <v>50</v>
      </c>
      <c r="E313" s="12">
        <f ca="1">VLOOKUP(战斗模拟1!E295,'Total Result'!$A$2:$N$7,13,TRUE)-VLOOKUP(战斗模拟1!E296,'Total Result'!$A$2:$N$7,14,TRUE)</f>
        <v>0</v>
      </c>
      <c r="F313" s="13"/>
      <c r="G313" s="11" t="s">
        <v>50</v>
      </c>
      <c r="H313" s="12">
        <f ca="1">VLOOKUP(战斗模拟1!H295,'Total Result'!$A$2:$N$7,13,TRUE)-VLOOKUP(战斗模拟1!H296,'Total Result'!$A$2:$N$7,14,TRUE)</f>
        <v>0</v>
      </c>
      <c r="I313" s="13"/>
      <c r="J313" s="11" t="s">
        <v>50</v>
      </c>
      <c r="K313" s="12">
        <f ca="1">VLOOKUP(战斗模拟1!K295,'Total Result'!$A$2:$N$7,13,TRUE)-VLOOKUP(战斗模拟1!K296,'Total Result'!$A$2:$N$7,14,TRUE)</f>
        <v>0</v>
      </c>
      <c r="L313" s="13"/>
    </row>
    <row r="314" spans="1:12" ht="14.25" hidden="1" outlineLevel="2" thickBot="1" x14ac:dyDescent="0.2">
      <c r="A314" s="11" t="s">
        <v>18</v>
      </c>
      <c r="B314" s="23">
        <f ca="1">IF(MOD(B313,3)=0,100%,IF(MOD(B313,3)=1,90%,110%))</f>
        <v>1</v>
      </c>
      <c r="C314" s="13"/>
      <c r="D314" s="11" t="s">
        <v>18</v>
      </c>
      <c r="E314" s="23">
        <f ca="1">IF(MOD(E313,3)=0,100%,IF(MOD(E313,3)=1,90%,110%))</f>
        <v>1</v>
      </c>
      <c r="F314" s="13"/>
      <c r="G314" s="11" t="s">
        <v>18</v>
      </c>
      <c r="H314" s="23">
        <f ca="1">IF(MOD(H313,3)=0,100%,IF(MOD(H313,3)=1,90%,110%))</f>
        <v>1</v>
      </c>
      <c r="I314" s="13"/>
      <c r="J314" s="11" t="s">
        <v>18</v>
      </c>
      <c r="K314" s="23">
        <f ca="1">IF(MOD(K313,3)=0,100%,IF(MOD(K313,3)=1,90%,110%))</f>
        <v>1</v>
      </c>
      <c r="L314" s="13"/>
    </row>
    <row r="315" spans="1:12" ht="14.25" hidden="1" outlineLevel="2" thickBot="1" x14ac:dyDescent="0.2">
      <c r="A315" s="11" t="s">
        <v>19</v>
      </c>
      <c r="B315" s="24">
        <f ca="1">B300*(1-B312)*B314</f>
        <v>30</v>
      </c>
      <c r="C315" s="13"/>
      <c r="D315" s="11" t="s">
        <v>19</v>
      </c>
      <c r="E315" s="24">
        <f ca="1">E300*(1-E312)*E314</f>
        <v>20</v>
      </c>
      <c r="F315" s="13"/>
      <c r="G315" s="11" t="s">
        <v>19</v>
      </c>
      <c r="H315" s="24">
        <f ca="1">H300*(1-H312)*H314</f>
        <v>20</v>
      </c>
      <c r="I315" s="13"/>
      <c r="J315" s="11" t="s">
        <v>19</v>
      </c>
      <c r="K315" s="24">
        <f ca="1">K300*(1-K312)*K314</f>
        <v>30</v>
      </c>
      <c r="L315" s="13"/>
    </row>
    <row r="316" spans="1:12" ht="14.25" hidden="1" outlineLevel="2" thickBot="1" x14ac:dyDescent="0.2">
      <c r="A316" s="11" t="s">
        <v>20</v>
      </c>
      <c r="B316" s="25">
        <f ca="1">IF((C304-B306)/(6.7*B298+126.7)+5%&gt;70%,70%,(C304-B306)/(6.7*B298+126.7)+5%)</f>
        <v>0.05</v>
      </c>
      <c r="C316" s="13"/>
      <c r="D316" s="11" t="s">
        <v>20</v>
      </c>
      <c r="E316" s="25">
        <f ca="1">IF((F304-E306)/(6.7*E298+126.7)+5%&gt;70%,70%,(F304-E306)/(6.7*E298+126.7)+5%)</f>
        <v>0.05</v>
      </c>
      <c r="F316" s="13"/>
      <c r="G316" s="11" t="s">
        <v>20</v>
      </c>
      <c r="H316" s="25">
        <f ca="1">IF((I304-H306)/(6.7*H298+126.7)+5%&gt;70%,70%,(I304-H306)/(6.7*H298+126.7)+5%)</f>
        <v>0.05</v>
      </c>
      <c r="I316" s="13"/>
      <c r="J316" s="11" t="s">
        <v>20</v>
      </c>
      <c r="K316" s="25">
        <f ca="1">IF((L304-K306)/(6.7*K298+126.7)+5%&gt;70%,70%,(L304-K306)/(6.7*K298+126.7)+5%)</f>
        <v>0.05</v>
      </c>
      <c r="L316" s="13"/>
    </row>
    <row r="317" spans="1:12" s="7" customFormat="1" ht="14.25" hidden="1" outlineLevel="2" thickBot="1" x14ac:dyDescent="0.2">
      <c r="A317" s="26" t="s">
        <v>21</v>
      </c>
      <c r="B317" s="27">
        <f ca="1">IF(RAND()&lt;B316,1,0)</f>
        <v>0</v>
      </c>
      <c r="C317" s="28"/>
      <c r="D317" s="26" t="s">
        <v>21</v>
      </c>
      <c r="E317" s="27">
        <f ca="1">IF(RAND()&lt;E316,1,0)</f>
        <v>0</v>
      </c>
      <c r="F317" s="28"/>
      <c r="G317" s="26" t="s">
        <v>21</v>
      </c>
      <c r="H317" s="27">
        <f ca="1">IF(RAND()&lt;H316,1,0)</f>
        <v>0</v>
      </c>
      <c r="I317" s="28"/>
      <c r="J317" s="26" t="s">
        <v>21</v>
      </c>
      <c r="K317" s="27">
        <f ca="1">IF(RAND()&lt;K316,1,0)</f>
        <v>0</v>
      </c>
      <c r="L317" s="28"/>
    </row>
    <row r="318" spans="1:12" ht="14.25" hidden="1" outlineLevel="2" thickBot="1" x14ac:dyDescent="0.2">
      <c r="A318" s="11" t="s">
        <v>5</v>
      </c>
      <c r="B318" s="23">
        <f ca="1">IF(C305/(8.3*B298+158.3)+33%&gt;67%,67%,C305/(8.3*B298+158.3)+33%)</f>
        <v>0.33</v>
      </c>
      <c r="C318" s="13"/>
      <c r="D318" s="11" t="s">
        <v>5</v>
      </c>
      <c r="E318" s="23">
        <f ca="1">IF(F305/(8.3*E298+158.3)+33%&gt;67%,67%,F305/(8.3*E298+158.3)+33%)</f>
        <v>0.33</v>
      </c>
      <c r="F318" s="13"/>
      <c r="G318" s="11" t="s">
        <v>5</v>
      </c>
      <c r="H318" s="23">
        <f ca="1">IF(I305/(8.3*H298+158.3)+33%&gt;67%,67%,I305/(8.3*H298+158.3)+33%)</f>
        <v>0.33</v>
      </c>
      <c r="I318" s="13"/>
      <c r="J318" s="11" t="s">
        <v>5</v>
      </c>
      <c r="K318" s="23">
        <f ca="1">IF(L305/(8.3*K298+158.3)+33%&gt;67%,67%,L305/(8.3*K298+158.3)+33%)</f>
        <v>0.33</v>
      </c>
      <c r="L318" s="13"/>
    </row>
    <row r="319" spans="1:12" ht="14.25" hidden="1" outlineLevel="2" thickBot="1" x14ac:dyDescent="0.2">
      <c r="A319" s="11" t="s">
        <v>22</v>
      </c>
      <c r="B319" s="29">
        <f ca="1">IF(B302/(4*C298+76)+5%&gt;70%,70%,B302/(4*C298+76)+5%)</f>
        <v>0.05</v>
      </c>
      <c r="C319" s="13"/>
      <c r="D319" s="11" t="s">
        <v>22</v>
      </c>
      <c r="E319" s="29">
        <f ca="1">IF(E302/(4*F298+76)+5%&gt;70%,70%,E302/(4*F298+76)+5%)</f>
        <v>0.05</v>
      </c>
      <c r="F319" s="13"/>
      <c r="G319" s="11" t="s">
        <v>22</v>
      </c>
      <c r="H319" s="29">
        <f ca="1">IF(H302/(4*I298+76)+5%&gt;70%,70%,H302/(4*I298+76)+5%)</f>
        <v>0.05</v>
      </c>
      <c r="I319" s="13"/>
      <c r="J319" s="11" t="s">
        <v>22</v>
      </c>
      <c r="K319" s="29">
        <f ca="1">IF(K302/(4*L298+76)+5%&gt;70%,70%,K302/(4*L298+76)+5%)</f>
        <v>0.05</v>
      </c>
      <c r="L319" s="13"/>
    </row>
    <row r="320" spans="1:12" s="7" customFormat="1" ht="14.25" hidden="1" outlineLevel="2" thickBot="1" x14ac:dyDescent="0.2">
      <c r="A320" s="26" t="s">
        <v>23</v>
      </c>
      <c r="B320" s="27">
        <f ca="1">IF(RAND()&lt;B319,1,0)</f>
        <v>0</v>
      </c>
      <c r="C320" s="28"/>
      <c r="D320" s="26" t="s">
        <v>23</v>
      </c>
      <c r="E320" s="27">
        <f ca="1">IF(RAND()&lt;E319,1,0)</f>
        <v>0</v>
      </c>
      <c r="F320" s="28"/>
      <c r="G320" s="26" t="s">
        <v>23</v>
      </c>
      <c r="H320" s="27">
        <f ca="1">IF(RAND()&lt;H319,1,0)</f>
        <v>0</v>
      </c>
      <c r="I320" s="28"/>
      <c r="J320" s="26" t="s">
        <v>23</v>
      </c>
      <c r="K320" s="27">
        <f ca="1">IF(RAND()&lt;K319,1,0)</f>
        <v>0</v>
      </c>
      <c r="L320" s="28"/>
    </row>
    <row r="321" spans="1:12" ht="14.25" hidden="1" outlineLevel="2" thickBot="1" x14ac:dyDescent="0.2">
      <c r="A321" s="11" t="s">
        <v>24</v>
      </c>
      <c r="B321" s="29">
        <f ca="1">IF((B303-C308)/(5*C298+95)+50%&gt;200%,200%,(B303-C308)/(5*C298+95)+50%)</f>
        <v>0.5</v>
      </c>
      <c r="C321" s="13"/>
      <c r="D321" s="11" t="s">
        <v>24</v>
      </c>
      <c r="E321" s="29">
        <f ca="1">IF((E303-F308)/(5*F298+95)+50%&gt;200%,200%,(E303-F308)/(5*F298+95)+50%)</f>
        <v>0.5</v>
      </c>
      <c r="F321" s="13"/>
      <c r="G321" s="11" t="s">
        <v>24</v>
      </c>
      <c r="H321" s="29">
        <f ca="1">IF((H303-I308)/(5*I298+95)+50%&gt;200%,200%,(H303-I308)/(5*I298+95)+50%)</f>
        <v>0.5</v>
      </c>
      <c r="I321" s="13"/>
      <c r="J321" s="11" t="s">
        <v>24</v>
      </c>
      <c r="K321" s="29">
        <f ca="1">IF((K303-L308)/(5*L298+95)+50%&gt;200%,200%,(K303-L308)/(5*L298+95)+50%)</f>
        <v>0.5</v>
      </c>
      <c r="L321" s="13"/>
    </row>
    <row r="322" spans="1:12" ht="14.25" hidden="1" outlineLevel="2" thickBot="1" x14ac:dyDescent="0.2">
      <c r="A322" s="11" t="s">
        <v>54</v>
      </c>
      <c r="B322" s="29">
        <f ca="1">RAND()*0.1+0.95</f>
        <v>1.0076679291457935</v>
      </c>
      <c r="C322" s="13"/>
      <c r="D322" s="11" t="s">
        <v>54</v>
      </c>
      <c r="E322" s="29">
        <f ca="1">RAND()*0.1+0.95</f>
        <v>0.97615659285369172</v>
      </c>
      <c r="F322" s="13"/>
      <c r="G322" s="11" t="s">
        <v>54</v>
      </c>
      <c r="H322" s="29">
        <f ca="1">RAND()*0.1+0.95</f>
        <v>0.98611328263967857</v>
      </c>
      <c r="I322" s="13"/>
      <c r="J322" s="11" t="s">
        <v>54</v>
      </c>
      <c r="K322" s="29">
        <f ca="1">RAND()*0.1+0.95</f>
        <v>0.98016373565989112</v>
      </c>
      <c r="L322" s="13"/>
    </row>
    <row r="323" spans="1:12" ht="14.25" hidden="1" outlineLevel="2" thickBot="1" x14ac:dyDescent="0.2">
      <c r="A323" s="11" t="s">
        <v>55</v>
      </c>
      <c r="B323" s="15">
        <f ca="1">ROUND(B315*(1+B320*B321)*(1-B317*B318)*B322*B292,0)</f>
        <v>30</v>
      </c>
      <c r="C323" s="13"/>
      <c r="D323" s="11" t="s">
        <v>55</v>
      </c>
      <c r="E323" s="15">
        <f ca="1">ROUND(E315*(1+E320*E321)*(1-E317*E318)*E322*E292,0)</f>
        <v>0</v>
      </c>
      <c r="F323" s="13"/>
      <c r="G323" s="11" t="s">
        <v>55</v>
      </c>
      <c r="H323" s="15">
        <f ca="1">ROUND(H315*(1+H320*H321)*(1-H317*H318)*H322*H292,0)</f>
        <v>0</v>
      </c>
      <c r="I323" s="13"/>
      <c r="J323" s="11" t="s">
        <v>55</v>
      </c>
      <c r="K323" s="15">
        <f ca="1">ROUND(K315*(1+K320*K321)*(1-K317*K318)*K322*K292,0)</f>
        <v>29</v>
      </c>
      <c r="L323" s="13"/>
    </row>
    <row r="324" spans="1:12" s="36" customFormat="1" ht="14.25" hidden="1" outlineLevel="2" thickBot="1" x14ac:dyDescent="0.2">
      <c r="A324" s="33"/>
      <c r="B324" s="34"/>
      <c r="C324" s="35"/>
      <c r="D324" s="33"/>
      <c r="E324" s="34"/>
      <c r="F324" s="35"/>
      <c r="G324" s="33"/>
      <c r="H324" s="34"/>
      <c r="I324" s="35"/>
      <c r="J324" s="33"/>
      <c r="K324" s="34"/>
      <c r="L324" s="35"/>
    </row>
    <row r="325" spans="1:12" ht="14.25" hidden="1" outlineLevel="2" thickBot="1" x14ac:dyDescent="0.2">
      <c r="A325" s="11" t="s">
        <v>56</v>
      </c>
      <c r="B325" s="12">
        <f ca="1">H323+K323</f>
        <v>29</v>
      </c>
      <c r="C325" s="13"/>
      <c r="D325" s="11" t="s">
        <v>57</v>
      </c>
      <c r="E325" s="12">
        <f ca="1">E292</f>
        <v>0</v>
      </c>
      <c r="F325" s="13"/>
      <c r="G325" s="11" t="s">
        <v>60</v>
      </c>
      <c r="H325" s="12">
        <f ca="1">B323+E323</f>
        <v>30</v>
      </c>
      <c r="I325" s="13"/>
      <c r="J325" s="11" t="s">
        <v>61</v>
      </c>
      <c r="K325" s="12">
        <f ca="1">H292</f>
        <v>0</v>
      </c>
      <c r="L325" s="13"/>
    </row>
    <row r="326" spans="1:12" outlineLevel="1" collapsed="1" x14ac:dyDescent="0.15">
      <c r="A326" s="8" t="s">
        <v>73</v>
      </c>
      <c r="B326" s="9">
        <f ca="1">B323</f>
        <v>30</v>
      </c>
      <c r="C326" s="10"/>
      <c r="D326" s="8" t="s">
        <v>74</v>
      </c>
      <c r="E326" s="9">
        <f ca="1">E323</f>
        <v>0</v>
      </c>
      <c r="F326" s="10"/>
      <c r="G326" s="8" t="s">
        <v>75</v>
      </c>
      <c r="H326" s="9">
        <f ca="1">H323</f>
        <v>0</v>
      </c>
      <c r="I326" s="10"/>
      <c r="J326" s="8" t="s">
        <v>76</v>
      </c>
      <c r="K326" s="9">
        <f ca="1">K323</f>
        <v>29</v>
      </c>
      <c r="L326" s="10"/>
    </row>
    <row r="327" spans="1:12" outlineLevel="1" x14ac:dyDescent="0.15">
      <c r="A327" s="11" t="s">
        <v>62</v>
      </c>
      <c r="B327" s="12">
        <f ca="1">MAX(B287-(1-E325)*B325,0)</f>
        <v>54</v>
      </c>
      <c r="C327" s="13"/>
      <c r="D327" s="11" t="s">
        <v>4</v>
      </c>
      <c r="E327" s="12">
        <f ca="1">MAX(0,E287-E325*B325)</f>
        <v>0</v>
      </c>
      <c r="F327" s="13"/>
      <c r="G327" s="11" t="s">
        <v>65</v>
      </c>
      <c r="H327" s="12">
        <f ca="1">MAX(0,H287-H325*K325)</f>
        <v>0</v>
      </c>
      <c r="I327" s="13"/>
      <c r="J327" s="11" t="s">
        <v>68</v>
      </c>
      <c r="K327" s="12">
        <f ca="1">MAX(K287-(1-K325)*H325,0)</f>
        <v>68</v>
      </c>
      <c r="L327" s="13"/>
    </row>
    <row r="328" spans="1:12" ht="14.25" outlineLevel="1" thickBot="1" x14ac:dyDescent="0.2">
      <c r="A328" s="30" t="s">
        <v>63</v>
      </c>
      <c r="B328" s="31">
        <f ca="1">B327/B299</f>
        <v>0.33750000000000002</v>
      </c>
      <c r="C328" s="32"/>
      <c r="D328" s="30" t="s">
        <v>64</v>
      </c>
      <c r="E328" s="31">
        <f ca="1">E327/E299</f>
        <v>0</v>
      </c>
      <c r="F328" s="32"/>
      <c r="G328" s="30" t="s">
        <v>66</v>
      </c>
      <c r="H328" s="31">
        <f ca="1">H327/H299</f>
        <v>0</v>
      </c>
      <c r="I328" s="32"/>
      <c r="J328" s="30" t="s">
        <v>67</v>
      </c>
      <c r="K328" s="31">
        <f ca="1">K327/K299</f>
        <v>0.42499999999999999</v>
      </c>
      <c r="L328" s="32"/>
    </row>
    <row r="330" spans="1:12" x14ac:dyDescent="0.15">
      <c r="A330" s="6" t="s">
        <v>7</v>
      </c>
      <c r="B330" s="37">
        <f>B290+1</f>
        <v>9</v>
      </c>
    </row>
    <row r="331" spans="1:12" ht="14.25" thickBot="1" x14ac:dyDescent="0.2"/>
    <row r="332" spans="1:12" ht="41.25" hidden="1" outlineLevel="2" thickBot="1" x14ac:dyDescent="0.2">
      <c r="A332" s="8" t="s">
        <v>58</v>
      </c>
      <c r="B332" s="9">
        <f ca="1">IF(B327&gt;0,1,0)</f>
        <v>1</v>
      </c>
      <c r="C332" s="10"/>
      <c r="D332" s="8" t="s">
        <v>11</v>
      </c>
      <c r="E332" s="9">
        <f ca="1">IF(E327&gt;0,1,0)</f>
        <v>0</v>
      </c>
      <c r="F332" s="10"/>
      <c r="G332" s="8" t="s">
        <v>71</v>
      </c>
      <c r="H332" s="9">
        <f ca="1">IF(H327&gt;0,1,0)</f>
        <v>0</v>
      </c>
      <c r="I332" s="10"/>
      <c r="J332" s="8" t="s">
        <v>72</v>
      </c>
      <c r="K332" s="9">
        <f ca="1">IF(K327&gt;0,1,0)</f>
        <v>1</v>
      </c>
      <c r="L332" s="10"/>
    </row>
    <row r="333" spans="1:12" ht="14.25" hidden="1" outlineLevel="2" thickBot="1" x14ac:dyDescent="0.2">
      <c r="A333" s="11"/>
      <c r="B333" s="12"/>
      <c r="C333" s="13"/>
      <c r="D333" s="11"/>
      <c r="E333" s="12"/>
      <c r="F333" s="13"/>
      <c r="G333" s="11"/>
      <c r="H333" s="12"/>
      <c r="I333" s="13"/>
      <c r="J333" s="11"/>
      <c r="K333" s="12"/>
      <c r="L333" s="13"/>
    </row>
    <row r="334" spans="1:12" ht="14.25" hidden="1" outlineLevel="2" thickBot="1" x14ac:dyDescent="0.2">
      <c r="A334" s="11" t="s">
        <v>59</v>
      </c>
      <c r="B334" s="12"/>
      <c r="C334" s="13"/>
      <c r="D334" s="11" t="s">
        <v>3</v>
      </c>
      <c r="E334" s="12"/>
      <c r="F334" s="13"/>
      <c r="G334" s="11" t="s">
        <v>69</v>
      </c>
      <c r="H334" s="12"/>
      <c r="I334" s="13"/>
      <c r="J334" s="11" t="s">
        <v>70</v>
      </c>
      <c r="K334" s="12"/>
      <c r="L334" s="13"/>
    </row>
    <row r="335" spans="1:12" ht="14.25" hidden="1" outlineLevel="2" thickBot="1" x14ac:dyDescent="0.2">
      <c r="A335" s="11" t="s">
        <v>25</v>
      </c>
      <c r="B335" s="14" t="s">
        <v>31</v>
      </c>
      <c r="C335" s="13"/>
      <c r="D335" s="11" t="s">
        <v>25</v>
      </c>
      <c r="E335" s="14" t="s">
        <v>14</v>
      </c>
      <c r="F335" s="13"/>
      <c r="G335" s="11" t="s">
        <v>25</v>
      </c>
      <c r="H335" s="14" t="s">
        <v>32</v>
      </c>
      <c r="I335" s="13"/>
      <c r="J335" s="11" t="s">
        <v>25</v>
      </c>
      <c r="K335" s="14" t="s">
        <v>33</v>
      </c>
      <c r="L335" s="13"/>
    </row>
    <row r="336" spans="1:12" ht="14.25" hidden="1" outlineLevel="2" thickBot="1" x14ac:dyDescent="0.2">
      <c r="A336" s="11" t="s">
        <v>26</v>
      </c>
      <c r="B336" s="15" t="str">
        <f ca="1">IF($H327&gt;0,"B1","B2")</f>
        <v>B2</v>
      </c>
      <c r="C336" s="13"/>
      <c r="D336" s="11" t="s">
        <v>26</v>
      </c>
      <c r="E336" s="15" t="str">
        <f ca="1">IF($H327&gt;0,"B1","B2")</f>
        <v>B2</v>
      </c>
      <c r="F336" s="13"/>
      <c r="G336" s="11" t="s">
        <v>26</v>
      </c>
      <c r="H336" s="15" t="str">
        <f ca="1">IF($E327&gt;0,"A1","A2")</f>
        <v>A2</v>
      </c>
      <c r="I336" s="13"/>
      <c r="J336" s="11" t="s">
        <v>26</v>
      </c>
      <c r="K336" s="15" t="str">
        <f ca="1">IF(E327&gt;0,"A1","A2")</f>
        <v>A2</v>
      </c>
      <c r="L336" s="13"/>
    </row>
    <row r="337" spans="1:12" ht="14.25" hidden="1" outlineLevel="2" thickBot="1" x14ac:dyDescent="0.2">
      <c r="A337" s="16" t="s">
        <v>52</v>
      </c>
      <c r="B337" s="17" t="s">
        <v>25</v>
      </c>
      <c r="C337" s="18" t="s">
        <v>53</v>
      </c>
      <c r="D337" s="16" t="s">
        <v>52</v>
      </c>
      <c r="E337" s="17" t="s">
        <v>25</v>
      </c>
      <c r="F337" s="18" t="s">
        <v>53</v>
      </c>
      <c r="G337" s="16" t="s">
        <v>52</v>
      </c>
      <c r="H337" s="17" t="s">
        <v>25</v>
      </c>
      <c r="I337" s="18" t="s">
        <v>53</v>
      </c>
      <c r="J337" s="16" t="s">
        <v>52</v>
      </c>
      <c r="K337" s="17" t="s">
        <v>25</v>
      </c>
      <c r="L337" s="18" t="s">
        <v>53</v>
      </c>
    </row>
    <row r="338" spans="1:12" ht="15.75" hidden="1" outlineLevel="2" thickBot="1" x14ac:dyDescent="0.2">
      <c r="A338" s="19" t="s">
        <v>41</v>
      </c>
      <c r="B338" s="20">
        <f>VLOOKUP(B335,'Total Result'!$A$3:$N$7,2,FALSE)</f>
        <v>1</v>
      </c>
      <c r="C338" s="21">
        <f ca="1">VLOOKUP(B336,'Total Result'!$A$3:$N$7,2,FALSE)</f>
        <v>1</v>
      </c>
      <c r="D338" s="19" t="s">
        <v>41</v>
      </c>
      <c r="E338" s="20">
        <f>VLOOKUP(E335,'Total Result'!$A$3:$N$7,2,FALSE)</f>
        <v>1</v>
      </c>
      <c r="F338" s="21">
        <f ca="1">VLOOKUP(E336,'Total Result'!$A$3:$N$7,2,FALSE)</f>
        <v>1</v>
      </c>
      <c r="G338" s="19" t="s">
        <v>41</v>
      </c>
      <c r="H338" s="20">
        <f>VLOOKUP(H335,'Total Result'!$A$3:$N$7,2,FALSE)</f>
        <v>1</v>
      </c>
      <c r="I338" s="21">
        <f ca="1">VLOOKUP(H336,'Total Result'!$A$3:$N$7,2,FALSE)</f>
        <v>1</v>
      </c>
      <c r="J338" s="19" t="s">
        <v>41</v>
      </c>
      <c r="K338" s="20">
        <f>VLOOKUP(K335,'Total Result'!$A$3:$N$7,2,FALSE)</f>
        <v>1</v>
      </c>
      <c r="L338" s="21">
        <f ca="1">VLOOKUP(K336,'Total Result'!$A$3:$N$7,2,FALSE)</f>
        <v>1</v>
      </c>
    </row>
    <row r="339" spans="1:12" ht="15.75" hidden="1" outlineLevel="2" thickBot="1" x14ac:dyDescent="0.2">
      <c r="A339" s="19" t="s">
        <v>34</v>
      </c>
      <c r="B339" s="20">
        <f>VLOOKUP(B335,'Total Result'!$A$3:$N$7,3,FALSE)</f>
        <v>160</v>
      </c>
      <c r="C339" s="21">
        <f ca="1">VLOOKUP(B336,'Total Result'!$A$3:$N$7,3,FALSE)</f>
        <v>160</v>
      </c>
      <c r="D339" s="19" t="s">
        <v>34</v>
      </c>
      <c r="E339" s="20">
        <f>VLOOKUP(E335,'Total Result'!$A$3:$N$7,3,FALSE)</f>
        <v>240</v>
      </c>
      <c r="F339" s="21">
        <f ca="1">VLOOKUP(E336,'Total Result'!$A$3:$N$7,3,FALSE)</f>
        <v>160</v>
      </c>
      <c r="G339" s="19" t="s">
        <v>34</v>
      </c>
      <c r="H339" s="20">
        <f>VLOOKUP(H335,'Total Result'!$A$3:$N$7,3,FALSE)</f>
        <v>240</v>
      </c>
      <c r="I339" s="21">
        <f ca="1">VLOOKUP(H336,'Total Result'!$A$3:$N$7,3,FALSE)</f>
        <v>160</v>
      </c>
      <c r="J339" s="19" t="s">
        <v>34</v>
      </c>
      <c r="K339" s="20">
        <f>VLOOKUP(K335,'Total Result'!$A$3:$N$7,3,FALSE)</f>
        <v>160</v>
      </c>
      <c r="L339" s="21">
        <f ca="1">VLOOKUP(K336,'Total Result'!$A$3:$N$7,3,FALSE)</f>
        <v>160</v>
      </c>
    </row>
    <row r="340" spans="1:12" ht="15.75" hidden="1" outlineLevel="2" thickBot="1" x14ac:dyDescent="0.2">
      <c r="A340" s="19" t="s">
        <v>2</v>
      </c>
      <c r="B340" s="20">
        <f>VLOOKUP(B335,'Total Result'!$A$3:$N$7,4,FALSE)</f>
        <v>30</v>
      </c>
      <c r="C340" s="21">
        <f ca="1">VLOOKUP(B336,'Total Result'!$A$3:$N$7,4,FALSE)</f>
        <v>30</v>
      </c>
      <c r="D340" s="19" t="s">
        <v>2</v>
      </c>
      <c r="E340" s="20">
        <f>VLOOKUP(E335,'Total Result'!$A$3:$N$7,4,FALSE)</f>
        <v>20</v>
      </c>
      <c r="F340" s="21">
        <f ca="1">VLOOKUP(E336,'Total Result'!$A$3:$N$7,4,FALSE)</f>
        <v>30</v>
      </c>
      <c r="G340" s="19" t="s">
        <v>2</v>
      </c>
      <c r="H340" s="20">
        <f>VLOOKUP(H335,'Total Result'!$A$3:$N$7,4,FALSE)</f>
        <v>20</v>
      </c>
      <c r="I340" s="21">
        <f ca="1">VLOOKUP(H336,'Total Result'!$A$3:$N$7,4,FALSE)</f>
        <v>30</v>
      </c>
      <c r="J340" s="19" t="s">
        <v>2</v>
      </c>
      <c r="K340" s="20">
        <f>VLOOKUP(K335,'Total Result'!$A$3:$N$7,4,FALSE)</f>
        <v>30</v>
      </c>
      <c r="L340" s="21">
        <f ca="1">VLOOKUP(K336,'Total Result'!$A$3:$N$7,4,FALSE)</f>
        <v>30</v>
      </c>
    </row>
    <row r="341" spans="1:12" ht="15.75" hidden="1" outlineLevel="2" thickBot="1" x14ac:dyDescent="0.2">
      <c r="A341" s="19" t="s">
        <v>35</v>
      </c>
      <c r="B341" s="20">
        <f>VLOOKUP(B335,'Total Result'!$A$3:$N$7,5,FALSE)</f>
        <v>0</v>
      </c>
      <c r="C341" s="21">
        <f ca="1">VLOOKUP(B336,'Total Result'!$A$3:$N$7,5,FALSE)</f>
        <v>0</v>
      </c>
      <c r="D341" s="19" t="s">
        <v>35</v>
      </c>
      <c r="E341" s="20">
        <f>VLOOKUP(E335,'Total Result'!$A$3:$N$7,5,FALSE)</f>
        <v>0</v>
      </c>
      <c r="F341" s="21">
        <f ca="1">VLOOKUP(E336,'Total Result'!$A$3:$N$7,5,FALSE)</f>
        <v>0</v>
      </c>
      <c r="G341" s="19" t="s">
        <v>35</v>
      </c>
      <c r="H341" s="20">
        <f>VLOOKUP(H335,'Total Result'!$A$3:$N$7,5,FALSE)</f>
        <v>0</v>
      </c>
      <c r="I341" s="21">
        <f ca="1">VLOOKUP(H336,'Total Result'!$A$3:$N$7,5,FALSE)</f>
        <v>0</v>
      </c>
      <c r="J341" s="19" t="s">
        <v>35</v>
      </c>
      <c r="K341" s="20">
        <f>VLOOKUP(K335,'Total Result'!$A$3:$N$7,5,FALSE)</f>
        <v>0</v>
      </c>
      <c r="L341" s="21">
        <f ca="1">VLOOKUP(K336,'Total Result'!$A$3:$N$7,5,FALSE)</f>
        <v>0</v>
      </c>
    </row>
    <row r="342" spans="1:12" ht="15.75" hidden="1" outlineLevel="2" thickBot="1" x14ac:dyDescent="0.2">
      <c r="A342" s="19" t="s">
        <v>15</v>
      </c>
      <c r="B342" s="20">
        <f>VLOOKUP(B335,'Total Result'!$A$3:$N$7,6,FALSE)</f>
        <v>0</v>
      </c>
      <c r="C342" s="21">
        <f ca="1">VLOOKUP(B336,'Total Result'!$A$3:$N$7,6,FALSE)</f>
        <v>0</v>
      </c>
      <c r="D342" s="19" t="s">
        <v>15</v>
      </c>
      <c r="E342" s="20">
        <f>VLOOKUP(E335,'Total Result'!$A$3:$N$7,6,FALSE)</f>
        <v>0</v>
      </c>
      <c r="F342" s="21">
        <f ca="1">VLOOKUP(E336,'Total Result'!$A$3:$N$7,6,FALSE)</f>
        <v>0</v>
      </c>
      <c r="G342" s="19" t="s">
        <v>15</v>
      </c>
      <c r="H342" s="20">
        <f>VLOOKUP(H335,'Total Result'!$A$3:$N$7,6,FALSE)</f>
        <v>0</v>
      </c>
      <c r="I342" s="21">
        <f ca="1">VLOOKUP(H336,'Total Result'!$A$3:$N$7,6,FALSE)</f>
        <v>0</v>
      </c>
      <c r="J342" s="19" t="s">
        <v>15</v>
      </c>
      <c r="K342" s="20">
        <f>VLOOKUP(K335,'Total Result'!$A$3:$N$7,6,FALSE)</f>
        <v>0</v>
      </c>
      <c r="L342" s="21">
        <f ca="1">VLOOKUP(K336,'Total Result'!$A$3:$N$7,6,FALSE)</f>
        <v>0</v>
      </c>
    </row>
    <row r="343" spans="1:12" ht="15.75" hidden="1" outlineLevel="2" thickBot="1" x14ac:dyDescent="0.2">
      <c r="A343" s="19" t="s">
        <v>36</v>
      </c>
      <c r="B343" s="20">
        <f>VLOOKUP(B335,'Total Result'!$A$3:$N$7,7,FALSE)</f>
        <v>0</v>
      </c>
      <c r="C343" s="21">
        <f ca="1">VLOOKUP(B336,'Total Result'!$A$3:$N$7,7,FALSE)</f>
        <v>0</v>
      </c>
      <c r="D343" s="19" t="s">
        <v>36</v>
      </c>
      <c r="E343" s="20">
        <f>VLOOKUP(E335,'Total Result'!$A$3:$N$7,7,FALSE)</f>
        <v>0</v>
      </c>
      <c r="F343" s="21">
        <f ca="1">VLOOKUP(E336,'Total Result'!$A$3:$N$7,7,FALSE)</f>
        <v>0</v>
      </c>
      <c r="G343" s="19" t="s">
        <v>36</v>
      </c>
      <c r="H343" s="20">
        <f>VLOOKUP(H335,'Total Result'!$A$3:$N$7,7,FALSE)</f>
        <v>0</v>
      </c>
      <c r="I343" s="21">
        <f ca="1">VLOOKUP(H336,'Total Result'!$A$3:$N$7,7,FALSE)</f>
        <v>0</v>
      </c>
      <c r="J343" s="19" t="s">
        <v>36</v>
      </c>
      <c r="K343" s="20">
        <f>VLOOKUP(K335,'Total Result'!$A$3:$N$7,7,FALSE)</f>
        <v>0</v>
      </c>
      <c r="L343" s="21">
        <f ca="1">VLOOKUP(K336,'Total Result'!$A$3:$N$7,7,FALSE)</f>
        <v>0</v>
      </c>
    </row>
    <row r="344" spans="1:12" ht="15.75" hidden="1" outlineLevel="2" thickBot="1" x14ac:dyDescent="0.2">
      <c r="A344" s="19" t="s">
        <v>16</v>
      </c>
      <c r="B344" s="20">
        <f>VLOOKUP(B335,'Total Result'!$A$3:$N$7,8,FALSE)</f>
        <v>0</v>
      </c>
      <c r="C344" s="21">
        <f ca="1">VLOOKUP(B336,'Total Result'!$A$3:$N$7,8,FALSE)</f>
        <v>0</v>
      </c>
      <c r="D344" s="19" t="s">
        <v>16</v>
      </c>
      <c r="E344" s="20">
        <f>VLOOKUP(E335,'Total Result'!$A$3:$N$7,8,FALSE)</f>
        <v>0</v>
      </c>
      <c r="F344" s="21">
        <f ca="1">VLOOKUP(E336,'Total Result'!$A$3:$N$7,8,FALSE)</f>
        <v>0</v>
      </c>
      <c r="G344" s="19" t="s">
        <v>16</v>
      </c>
      <c r="H344" s="20">
        <f>VLOOKUP(H335,'Total Result'!$A$3:$N$7,8,FALSE)</f>
        <v>0</v>
      </c>
      <c r="I344" s="21">
        <f ca="1">VLOOKUP(H336,'Total Result'!$A$3:$N$7,8,FALSE)</f>
        <v>0</v>
      </c>
      <c r="J344" s="19" t="s">
        <v>16</v>
      </c>
      <c r="K344" s="20">
        <f>VLOOKUP(K335,'Total Result'!$A$3:$N$7,8,FALSE)</f>
        <v>0</v>
      </c>
      <c r="L344" s="21">
        <f ca="1">VLOOKUP(K336,'Total Result'!$A$3:$N$7,8,FALSE)</f>
        <v>0</v>
      </c>
    </row>
    <row r="345" spans="1:12" ht="15.75" hidden="1" outlineLevel="2" thickBot="1" x14ac:dyDescent="0.2">
      <c r="A345" s="19" t="s">
        <v>17</v>
      </c>
      <c r="B345" s="20">
        <f>VLOOKUP(B335,'Total Result'!$A$3:$N$7,9,FALSE)</f>
        <v>0</v>
      </c>
      <c r="C345" s="21">
        <f ca="1">VLOOKUP(B336,'Total Result'!$A$3:$N$7,9,FALSE)</f>
        <v>0</v>
      </c>
      <c r="D345" s="19" t="s">
        <v>17</v>
      </c>
      <c r="E345" s="20">
        <f>VLOOKUP(E335,'Total Result'!$A$3:$N$7,9,FALSE)</f>
        <v>0</v>
      </c>
      <c r="F345" s="21">
        <f ca="1">VLOOKUP(E336,'Total Result'!$A$3:$N$7,9,FALSE)</f>
        <v>0</v>
      </c>
      <c r="G345" s="19" t="s">
        <v>17</v>
      </c>
      <c r="H345" s="20">
        <f>VLOOKUP(H335,'Total Result'!$A$3:$N$7,9,FALSE)</f>
        <v>0</v>
      </c>
      <c r="I345" s="21">
        <f ca="1">VLOOKUP(H336,'Total Result'!$A$3:$N$7,9,FALSE)</f>
        <v>0</v>
      </c>
      <c r="J345" s="19" t="s">
        <v>17</v>
      </c>
      <c r="K345" s="20">
        <f>VLOOKUP(K335,'Total Result'!$A$3:$N$7,9,FALSE)</f>
        <v>0</v>
      </c>
      <c r="L345" s="21">
        <f ca="1">VLOOKUP(K336,'Total Result'!$A$3:$N$7,9,FALSE)</f>
        <v>0</v>
      </c>
    </row>
    <row r="346" spans="1:12" ht="15.75" hidden="1" outlineLevel="2" thickBot="1" x14ac:dyDescent="0.2">
      <c r="A346" s="19" t="s">
        <v>37</v>
      </c>
      <c r="B346" s="20">
        <f>VLOOKUP(B335,'Total Result'!$A$3:$N$7,10,FALSE)</f>
        <v>0</v>
      </c>
      <c r="C346" s="21">
        <f ca="1">VLOOKUP(B336,'Total Result'!$A$3:$N$7,10,FALSE)</f>
        <v>0</v>
      </c>
      <c r="D346" s="19" t="s">
        <v>37</v>
      </c>
      <c r="E346" s="20">
        <f>VLOOKUP(E335,'Total Result'!$A$3:$N$7,10,FALSE)</f>
        <v>0</v>
      </c>
      <c r="F346" s="21">
        <f ca="1">VLOOKUP(E336,'Total Result'!$A$3:$N$7,10,FALSE)</f>
        <v>0</v>
      </c>
      <c r="G346" s="19" t="s">
        <v>37</v>
      </c>
      <c r="H346" s="20">
        <f>VLOOKUP(H335,'Total Result'!$A$3:$N$7,10,FALSE)</f>
        <v>0</v>
      </c>
      <c r="I346" s="21">
        <f ca="1">VLOOKUP(H336,'Total Result'!$A$3:$N$7,10,FALSE)</f>
        <v>0</v>
      </c>
      <c r="J346" s="19" t="s">
        <v>37</v>
      </c>
      <c r="K346" s="20">
        <f>VLOOKUP(K335,'Total Result'!$A$3:$N$7,10,FALSE)</f>
        <v>0</v>
      </c>
      <c r="L346" s="21">
        <f ca="1">VLOOKUP(K336,'Total Result'!$A$3:$N$7,10,FALSE)</f>
        <v>0</v>
      </c>
    </row>
    <row r="347" spans="1:12" ht="15.75" hidden="1" outlineLevel="2" thickBot="1" x14ac:dyDescent="0.2">
      <c r="A347" s="19" t="s">
        <v>38</v>
      </c>
      <c r="B347" s="20">
        <f>VLOOKUP(B335,'Total Result'!$A$3:$N$7,11,FALSE)</f>
        <v>0</v>
      </c>
      <c r="C347" s="21">
        <f ca="1">VLOOKUP(B336,'Total Result'!$A$3:$N$7,11,FALSE)</f>
        <v>0</v>
      </c>
      <c r="D347" s="19" t="s">
        <v>38</v>
      </c>
      <c r="E347" s="20">
        <f>VLOOKUP(E335,'Total Result'!$A$3:$N$7,11,FALSE)</f>
        <v>0</v>
      </c>
      <c r="F347" s="21">
        <f ca="1">VLOOKUP(E336,'Total Result'!$A$3:$N$7,11,FALSE)</f>
        <v>0</v>
      </c>
      <c r="G347" s="19" t="s">
        <v>38</v>
      </c>
      <c r="H347" s="20">
        <f>VLOOKUP(H335,'Total Result'!$A$3:$N$7,11,FALSE)</f>
        <v>0</v>
      </c>
      <c r="I347" s="21">
        <f ca="1">VLOOKUP(H336,'Total Result'!$A$3:$N$7,11,FALSE)</f>
        <v>0</v>
      </c>
      <c r="J347" s="19" t="s">
        <v>38</v>
      </c>
      <c r="K347" s="20">
        <f>VLOOKUP(K335,'Total Result'!$A$3:$N$7,11,FALSE)</f>
        <v>0</v>
      </c>
      <c r="L347" s="21">
        <f ca="1">VLOOKUP(K336,'Total Result'!$A$3:$N$7,11,FALSE)</f>
        <v>0</v>
      </c>
    </row>
    <row r="348" spans="1:12" ht="15.75" hidden="1" outlineLevel="2" thickBot="1" x14ac:dyDescent="0.2">
      <c r="A348" s="19" t="s">
        <v>39</v>
      </c>
      <c r="B348" s="20">
        <f>VLOOKUP(B335,'Total Result'!$A$3:$N$7,12,FALSE)</f>
        <v>0</v>
      </c>
      <c r="C348" s="21">
        <f ca="1">VLOOKUP(B336,'Total Result'!$A$3:$N$7,12,FALSE)</f>
        <v>0</v>
      </c>
      <c r="D348" s="19" t="s">
        <v>39</v>
      </c>
      <c r="E348" s="20">
        <f>VLOOKUP(E335,'Total Result'!$A$3:$N$7,12,FALSE)</f>
        <v>0</v>
      </c>
      <c r="F348" s="21">
        <f ca="1">VLOOKUP(E336,'Total Result'!$A$3:$N$7,12,FALSE)</f>
        <v>0</v>
      </c>
      <c r="G348" s="19" t="s">
        <v>39</v>
      </c>
      <c r="H348" s="20">
        <f>VLOOKUP(H335,'Total Result'!$A$3:$N$7,12,FALSE)</f>
        <v>0</v>
      </c>
      <c r="I348" s="21">
        <f ca="1">VLOOKUP(H336,'Total Result'!$A$3:$N$7,12,FALSE)</f>
        <v>0</v>
      </c>
      <c r="J348" s="19" t="s">
        <v>39</v>
      </c>
      <c r="K348" s="20">
        <f>VLOOKUP(K335,'Total Result'!$A$3:$N$7,12,FALSE)</f>
        <v>0</v>
      </c>
      <c r="L348" s="21">
        <f ca="1">VLOOKUP(K336,'Total Result'!$A$3:$N$7,12,FALSE)</f>
        <v>0</v>
      </c>
    </row>
    <row r="349" spans="1:12" ht="27.75" hidden="1" outlineLevel="2" thickBot="1" x14ac:dyDescent="0.2">
      <c r="A349" s="22" t="s">
        <v>42</v>
      </c>
      <c r="B349" s="20">
        <f>VLOOKUP(B335,'Total Result'!$A$3:$N$7,13,FALSE)</f>
        <v>1</v>
      </c>
      <c r="C349" s="21">
        <f ca="1">VLOOKUP(B336,'Total Result'!$A$3:$N$7,13,FALSE)</f>
        <v>1</v>
      </c>
      <c r="D349" s="22" t="s">
        <v>42</v>
      </c>
      <c r="E349" s="20">
        <f>VLOOKUP(E335,'Total Result'!$A$3:$N$7,13,FALSE)</f>
        <v>1</v>
      </c>
      <c r="F349" s="21">
        <f ca="1">VLOOKUP(E336,'Total Result'!$A$3:$N$7,13,FALSE)</f>
        <v>1</v>
      </c>
      <c r="G349" s="22" t="s">
        <v>42</v>
      </c>
      <c r="H349" s="20">
        <f>VLOOKUP(H335,'Total Result'!$A$3:$N$7,13,FALSE)</f>
        <v>1</v>
      </c>
      <c r="I349" s="21">
        <f ca="1">VLOOKUP(H336,'Total Result'!$A$3:$N$7,13,FALSE)</f>
        <v>1</v>
      </c>
      <c r="J349" s="22" t="s">
        <v>42</v>
      </c>
      <c r="K349" s="20">
        <f>VLOOKUP(K335,'Total Result'!$A$3:$N$7,13,FALSE)</f>
        <v>1</v>
      </c>
      <c r="L349" s="21">
        <f ca="1">VLOOKUP(K336,'Total Result'!$A$3:$N$7,13,FALSE)</f>
        <v>1</v>
      </c>
    </row>
    <row r="350" spans="1:12" ht="27.75" hidden="1" outlineLevel="2" thickBot="1" x14ac:dyDescent="0.2">
      <c r="A350" s="22" t="s">
        <v>43</v>
      </c>
      <c r="B350" s="20">
        <f>VLOOKUP(B335,'Total Result'!$A$3:$N$7,14,FALSE)</f>
        <v>1</v>
      </c>
      <c r="C350" s="21">
        <f ca="1">VLOOKUP(B336,'Total Result'!$A$3:$N$7,14,FALSE)</f>
        <v>1</v>
      </c>
      <c r="D350" s="22" t="s">
        <v>43</v>
      </c>
      <c r="E350" s="20">
        <f>VLOOKUP(E335,'Total Result'!$A$3:$N$7,14,FALSE)</f>
        <v>1</v>
      </c>
      <c r="F350" s="21">
        <f ca="1">VLOOKUP(E336,'Total Result'!$A$3:$N$7,14,FALSE)</f>
        <v>1</v>
      </c>
      <c r="G350" s="22" t="s">
        <v>43</v>
      </c>
      <c r="H350" s="20">
        <f>VLOOKUP(H335,'Total Result'!$A$3:$N$7,14,FALSE)</f>
        <v>1</v>
      </c>
      <c r="I350" s="21">
        <f ca="1">VLOOKUP(H336,'Total Result'!$A$3:$N$7,14,FALSE)</f>
        <v>1</v>
      </c>
      <c r="J350" s="22" t="s">
        <v>43</v>
      </c>
      <c r="K350" s="20">
        <f>VLOOKUP(K335,'Total Result'!$A$3:$N$7,14,FALSE)</f>
        <v>1</v>
      </c>
      <c r="L350" s="21">
        <f ca="1">VLOOKUP(K336,'Total Result'!$A$3:$N$7,14,FALSE)</f>
        <v>1</v>
      </c>
    </row>
    <row r="351" spans="1:12" ht="14.25" hidden="1" outlineLevel="2" thickBot="1" x14ac:dyDescent="0.2">
      <c r="A351" s="11"/>
      <c r="B351" s="12"/>
      <c r="C351" s="13"/>
      <c r="D351" s="11"/>
      <c r="E351" s="12"/>
      <c r="F351" s="13"/>
      <c r="G351" s="11"/>
      <c r="H351" s="12"/>
      <c r="I351" s="13"/>
      <c r="J351" s="11"/>
      <c r="K351" s="12"/>
      <c r="L351" s="13"/>
    </row>
    <row r="352" spans="1:12" ht="14.25" hidden="1" outlineLevel="2" thickBot="1" x14ac:dyDescent="0.2">
      <c r="A352" s="11" t="s">
        <v>51</v>
      </c>
      <c r="B352" s="23">
        <f ca="1">(C341-B347)/(C341-B347+B338*1.5+28.5)</f>
        <v>0</v>
      </c>
      <c r="C352" s="13"/>
      <c r="D352" s="11" t="s">
        <v>51</v>
      </c>
      <c r="E352" s="23">
        <f ca="1">(F341-E347)/(F341-E347+E338*1.5+28.5)</f>
        <v>0</v>
      </c>
      <c r="F352" s="13"/>
      <c r="G352" s="11" t="s">
        <v>51</v>
      </c>
      <c r="H352" s="23">
        <f ca="1">(I341-H347)/(I341-H347+H338*1.5+28.5)</f>
        <v>0</v>
      </c>
      <c r="I352" s="13"/>
      <c r="J352" s="11" t="s">
        <v>51</v>
      </c>
      <c r="K352" s="23">
        <f ca="1">(L341-K347)/(L341-K347+K338*1.5+28.5)</f>
        <v>0</v>
      </c>
      <c r="L352" s="13"/>
    </row>
    <row r="353" spans="1:12" ht="14.25" hidden="1" outlineLevel="2" thickBot="1" x14ac:dyDescent="0.2">
      <c r="A353" s="11" t="s">
        <v>50</v>
      </c>
      <c r="B353" s="12">
        <f ca="1">VLOOKUP(战斗模拟1!B335,'Total Result'!$A$2:$N$7,13,TRUE)-VLOOKUP(战斗模拟1!B336,'Total Result'!$A$2:$N$7,14,TRUE)</f>
        <v>0</v>
      </c>
      <c r="C353" s="13"/>
      <c r="D353" s="11" t="s">
        <v>50</v>
      </c>
      <c r="E353" s="12">
        <f ca="1">VLOOKUP(战斗模拟1!E335,'Total Result'!$A$2:$N$7,13,TRUE)-VLOOKUP(战斗模拟1!E336,'Total Result'!$A$2:$N$7,14,TRUE)</f>
        <v>0</v>
      </c>
      <c r="F353" s="13"/>
      <c r="G353" s="11" t="s">
        <v>50</v>
      </c>
      <c r="H353" s="12">
        <f ca="1">VLOOKUP(战斗模拟1!H335,'Total Result'!$A$2:$N$7,13,TRUE)-VLOOKUP(战斗模拟1!H336,'Total Result'!$A$2:$N$7,14,TRUE)</f>
        <v>0</v>
      </c>
      <c r="I353" s="13"/>
      <c r="J353" s="11" t="s">
        <v>50</v>
      </c>
      <c r="K353" s="12">
        <f ca="1">VLOOKUP(战斗模拟1!K335,'Total Result'!$A$2:$N$7,13,TRUE)-VLOOKUP(战斗模拟1!K336,'Total Result'!$A$2:$N$7,14,TRUE)</f>
        <v>0</v>
      </c>
      <c r="L353" s="13"/>
    </row>
    <row r="354" spans="1:12" ht="14.25" hidden="1" outlineLevel="2" thickBot="1" x14ac:dyDescent="0.2">
      <c r="A354" s="11" t="s">
        <v>18</v>
      </c>
      <c r="B354" s="23">
        <f ca="1">IF(MOD(B353,3)=0,100%,IF(MOD(B353,3)=1,90%,110%))</f>
        <v>1</v>
      </c>
      <c r="C354" s="13"/>
      <c r="D354" s="11" t="s">
        <v>18</v>
      </c>
      <c r="E354" s="23">
        <f ca="1">IF(MOD(E353,3)=0,100%,IF(MOD(E353,3)=1,90%,110%))</f>
        <v>1</v>
      </c>
      <c r="F354" s="13"/>
      <c r="G354" s="11" t="s">
        <v>18</v>
      </c>
      <c r="H354" s="23">
        <f ca="1">IF(MOD(H353,3)=0,100%,IF(MOD(H353,3)=1,90%,110%))</f>
        <v>1</v>
      </c>
      <c r="I354" s="13"/>
      <c r="J354" s="11" t="s">
        <v>18</v>
      </c>
      <c r="K354" s="23">
        <f ca="1">IF(MOD(K353,3)=0,100%,IF(MOD(K353,3)=1,90%,110%))</f>
        <v>1</v>
      </c>
      <c r="L354" s="13"/>
    </row>
    <row r="355" spans="1:12" ht="14.25" hidden="1" outlineLevel="2" thickBot="1" x14ac:dyDescent="0.2">
      <c r="A355" s="11" t="s">
        <v>19</v>
      </c>
      <c r="B355" s="24">
        <f ca="1">B340*(1-B352)*B354</f>
        <v>30</v>
      </c>
      <c r="C355" s="13"/>
      <c r="D355" s="11" t="s">
        <v>19</v>
      </c>
      <c r="E355" s="24">
        <f ca="1">E340*(1-E352)*E354</f>
        <v>20</v>
      </c>
      <c r="F355" s="13"/>
      <c r="G355" s="11" t="s">
        <v>19</v>
      </c>
      <c r="H355" s="24">
        <f ca="1">H340*(1-H352)*H354</f>
        <v>20</v>
      </c>
      <c r="I355" s="13"/>
      <c r="J355" s="11" t="s">
        <v>19</v>
      </c>
      <c r="K355" s="24">
        <f ca="1">K340*(1-K352)*K354</f>
        <v>30</v>
      </c>
      <c r="L355" s="13"/>
    </row>
    <row r="356" spans="1:12" ht="14.25" hidden="1" outlineLevel="2" thickBot="1" x14ac:dyDescent="0.2">
      <c r="A356" s="11" t="s">
        <v>20</v>
      </c>
      <c r="B356" s="25">
        <f ca="1">IF((C344-B346)/(6.7*B338+126.7)+5%&gt;70%,70%,(C344-B346)/(6.7*B338+126.7)+5%)</f>
        <v>0.05</v>
      </c>
      <c r="C356" s="13"/>
      <c r="D356" s="11" t="s">
        <v>20</v>
      </c>
      <c r="E356" s="25">
        <f ca="1">IF((F344-E346)/(6.7*E338+126.7)+5%&gt;70%,70%,(F344-E346)/(6.7*E338+126.7)+5%)</f>
        <v>0.05</v>
      </c>
      <c r="F356" s="13"/>
      <c r="G356" s="11" t="s">
        <v>20</v>
      </c>
      <c r="H356" s="25">
        <f ca="1">IF((I344-H346)/(6.7*H338+126.7)+5%&gt;70%,70%,(I344-H346)/(6.7*H338+126.7)+5%)</f>
        <v>0.05</v>
      </c>
      <c r="I356" s="13"/>
      <c r="J356" s="11" t="s">
        <v>20</v>
      </c>
      <c r="K356" s="25">
        <f ca="1">IF((L344-K346)/(6.7*K338+126.7)+5%&gt;70%,70%,(L344-K346)/(6.7*K338+126.7)+5%)</f>
        <v>0.05</v>
      </c>
      <c r="L356" s="13"/>
    </row>
    <row r="357" spans="1:12" s="7" customFormat="1" ht="14.25" hidden="1" outlineLevel="2" thickBot="1" x14ac:dyDescent="0.2">
      <c r="A357" s="26" t="s">
        <v>21</v>
      </c>
      <c r="B357" s="27">
        <f ca="1">IF(RAND()&lt;B356,1,0)</f>
        <v>0</v>
      </c>
      <c r="C357" s="28"/>
      <c r="D357" s="26" t="s">
        <v>21</v>
      </c>
      <c r="E357" s="27">
        <f ca="1">IF(RAND()&lt;E356,1,0)</f>
        <v>0</v>
      </c>
      <c r="F357" s="28"/>
      <c r="G357" s="26" t="s">
        <v>21</v>
      </c>
      <c r="H357" s="27">
        <f ca="1">IF(RAND()&lt;H356,1,0)</f>
        <v>0</v>
      </c>
      <c r="I357" s="28"/>
      <c r="J357" s="26" t="s">
        <v>21</v>
      </c>
      <c r="K357" s="27">
        <f ca="1">IF(RAND()&lt;K356,1,0)</f>
        <v>0</v>
      </c>
      <c r="L357" s="28"/>
    </row>
    <row r="358" spans="1:12" ht="14.25" hidden="1" outlineLevel="2" thickBot="1" x14ac:dyDescent="0.2">
      <c r="A358" s="11" t="s">
        <v>5</v>
      </c>
      <c r="B358" s="23">
        <f ca="1">IF(C345/(8.3*B338+158.3)+33%&gt;67%,67%,C345/(8.3*B338+158.3)+33%)</f>
        <v>0.33</v>
      </c>
      <c r="C358" s="13"/>
      <c r="D358" s="11" t="s">
        <v>5</v>
      </c>
      <c r="E358" s="23">
        <f ca="1">IF(F345/(8.3*E338+158.3)+33%&gt;67%,67%,F345/(8.3*E338+158.3)+33%)</f>
        <v>0.33</v>
      </c>
      <c r="F358" s="13"/>
      <c r="G358" s="11" t="s">
        <v>5</v>
      </c>
      <c r="H358" s="23">
        <f ca="1">IF(I345/(8.3*H338+158.3)+33%&gt;67%,67%,I345/(8.3*H338+158.3)+33%)</f>
        <v>0.33</v>
      </c>
      <c r="I358" s="13"/>
      <c r="J358" s="11" t="s">
        <v>5</v>
      </c>
      <c r="K358" s="23">
        <f ca="1">IF(L345/(8.3*K338+158.3)+33%&gt;67%,67%,L345/(8.3*K338+158.3)+33%)</f>
        <v>0.33</v>
      </c>
      <c r="L358" s="13"/>
    </row>
    <row r="359" spans="1:12" ht="14.25" hidden="1" outlineLevel="2" thickBot="1" x14ac:dyDescent="0.2">
      <c r="A359" s="11" t="s">
        <v>22</v>
      </c>
      <c r="B359" s="29">
        <f ca="1">IF(B342/(4*C338+76)+5%&gt;70%,70%,B342/(4*C338+76)+5%)</f>
        <v>0.05</v>
      </c>
      <c r="C359" s="13"/>
      <c r="D359" s="11" t="s">
        <v>22</v>
      </c>
      <c r="E359" s="29">
        <f ca="1">IF(E342/(4*F338+76)+5%&gt;70%,70%,E342/(4*F338+76)+5%)</f>
        <v>0.05</v>
      </c>
      <c r="F359" s="13"/>
      <c r="G359" s="11" t="s">
        <v>22</v>
      </c>
      <c r="H359" s="29">
        <f ca="1">IF(H342/(4*I338+76)+5%&gt;70%,70%,H342/(4*I338+76)+5%)</f>
        <v>0.05</v>
      </c>
      <c r="I359" s="13"/>
      <c r="J359" s="11" t="s">
        <v>22</v>
      </c>
      <c r="K359" s="29">
        <f ca="1">IF(K342/(4*L338+76)+5%&gt;70%,70%,K342/(4*L338+76)+5%)</f>
        <v>0.05</v>
      </c>
      <c r="L359" s="13"/>
    </row>
    <row r="360" spans="1:12" s="7" customFormat="1" ht="14.25" hidden="1" outlineLevel="2" thickBot="1" x14ac:dyDescent="0.2">
      <c r="A360" s="26" t="s">
        <v>23</v>
      </c>
      <c r="B360" s="27">
        <f ca="1">IF(RAND()&lt;B359,1,0)</f>
        <v>0</v>
      </c>
      <c r="C360" s="28"/>
      <c r="D360" s="26" t="s">
        <v>23</v>
      </c>
      <c r="E360" s="27">
        <f ca="1">IF(RAND()&lt;E359,1,0)</f>
        <v>1</v>
      </c>
      <c r="F360" s="28"/>
      <c r="G360" s="26" t="s">
        <v>23</v>
      </c>
      <c r="H360" s="27">
        <f ca="1">IF(RAND()&lt;H359,1,0)</f>
        <v>0</v>
      </c>
      <c r="I360" s="28"/>
      <c r="J360" s="26" t="s">
        <v>23</v>
      </c>
      <c r="K360" s="27">
        <f ca="1">IF(RAND()&lt;K359,1,0)</f>
        <v>0</v>
      </c>
      <c r="L360" s="28"/>
    </row>
    <row r="361" spans="1:12" ht="14.25" hidden="1" outlineLevel="2" thickBot="1" x14ac:dyDescent="0.2">
      <c r="A361" s="11" t="s">
        <v>24</v>
      </c>
      <c r="B361" s="29">
        <f ca="1">IF((B343-C348)/(5*C338+95)+50%&gt;200%,200%,(B343-C348)/(5*C338+95)+50%)</f>
        <v>0.5</v>
      </c>
      <c r="C361" s="13"/>
      <c r="D361" s="11" t="s">
        <v>24</v>
      </c>
      <c r="E361" s="29">
        <f ca="1">IF((E343-F348)/(5*F338+95)+50%&gt;200%,200%,(E343-F348)/(5*F338+95)+50%)</f>
        <v>0.5</v>
      </c>
      <c r="F361" s="13"/>
      <c r="G361" s="11" t="s">
        <v>24</v>
      </c>
      <c r="H361" s="29">
        <f ca="1">IF((H343-I348)/(5*I338+95)+50%&gt;200%,200%,(H343-I348)/(5*I338+95)+50%)</f>
        <v>0.5</v>
      </c>
      <c r="I361" s="13"/>
      <c r="J361" s="11" t="s">
        <v>24</v>
      </c>
      <c r="K361" s="29">
        <f ca="1">IF((K343-L348)/(5*L338+95)+50%&gt;200%,200%,(K343-L348)/(5*L338+95)+50%)</f>
        <v>0.5</v>
      </c>
      <c r="L361" s="13"/>
    </row>
    <row r="362" spans="1:12" ht="14.25" hidden="1" outlineLevel="2" thickBot="1" x14ac:dyDescent="0.2">
      <c r="A362" s="11" t="s">
        <v>54</v>
      </c>
      <c r="B362" s="29">
        <f ca="1">RAND()*0.1+0.95</f>
        <v>0.95028895558332038</v>
      </c>
      <c r="C362" s="13"/>
      <c r="D362" s="11" t="s">
        <v>54</v>
      </c>
      <c r="E362" s="29">
        <f ca="1">RAND()*0.1+0.95</f>
        <v>1.0208572514667933</v>
      </c>
      <c r="F362" s="13"/>
      <c r="G362" s="11" t="s">
        <v>54</v>
      </c>
      <c r="H362" s="29">
        <f ca="1">RAND()*0.1+0.95</f>
        <v>0.95951979471108328</v>
      </c>
      <c r="I362" s="13"/>
      <c r="J362" s="11" t="s">
        <v>54</v>
      </c>
      <c r="K362" s="29">
        <f ca="1">RAND()*0.1+0.95</f>
        <v>1.0286229965424794</v>
      </c>
      <c r="L362" s="13"/>
    </row>
    <row r="363" spans="1:12" ht="14.25" hidden="1" outlineLevel="2" thickBot="1" x14ac:dyDescent="0.2">
      <c r="A363" s="11" t="s">
        <v>55</v>
      </c>
      <c r="B363" s="15">
        <f ca="1">ROUND(B355*(1+B360*B361)*(1-B357*B358)*B362*B332,0)</f>
        <v>29</v>
      </c>
      <c r="C363" s="13"/>
      <c r="D363" s="11" t="s">
        <v>55</v>
      </c>
      <c r="E363" s="15">
        <f ca="1">ROUND(E355*(1+E360*E361)*(1-E357*E358)*E362*E332,0)</f>
        <v>0</v>
      </c>
      <c r="F363" s="13"/>
      <c r="G363" s="11" t="s">
        <v>55</v>
      </c>
      <c r="H363" s="15">
        <f ca="1">ROUND(H355*(1+H360*H361)*(1-H357*H358)*H362*H332,0)</f>
        <v>0</v>
      </c>
      <c r="I363" s="13"/>
      <c r="J363" s="11" t="s">
        <v>55</v>
      </c>
      <c r="K363" s="15">
        <f ca="1">ROUND(K355*(1+K360*K361)*(1-K357*K358)*K362*K332,0)</f>
        <v>31</v>
      </c>
      <c r="L363" s="13"/>
    </row>
    <row r="364" spans="1:12" s="36" customFormat="1" ht="14.25" hidden="1" outlineLevel="2" thickBot="1" x14ac:dyDescent="0.2">
      <c r="A364" s="33"/>
      <c r="B364" s="34"/>
      <c r="C364" s="35"/>
      <c r="D364" s="33"/>
      <c r="E364" s="34"/>
      <c r="F364" s="35"/>
      <c r="G364" s="33"/>
      <c r="H364" s="34"/>
      <c r="I364" s="35"/>
      <c r="J364" s="33"/>
      <c r="K364" s="34"/>
      <c r="L364" s="35"/>
    </row>
    <row r="365" spans="1:12" ht="14.25" hidden="1" outlineLevel="2" thickBot="1" x14ac:dyDescent="0.2">
      <c r="A365" s="11" t="s">
        <v>56</v>
      </c>
      <c r="B365" s="12">
        <f ca="1">H363+K363</f>
        <v>31</v>
      </c>
      <c r="C365" s="13"/>
      <c r="D365" s="11" t="s">
        <v>57</v>
      </c>
      <c r="E365" s="12">
        <f ca="1">E332</f>
        <v>0</v>
      </c>
      <c r="F365" s="13"/>
      <c r="G365" s="11" t="s">
        <v>60</v>
      </c>
      <c r="H365" s="12">
        <f ca="1">B363+E363</f>
        <v>29</v>
      </c>
      <c r="I365" s="13"/>
      <c r="J365" s="11" t="s">
        <v>61</v>
      </c>
      <c r="K365" s="12">
        <f ca="1">H332</f>
        <v>0</v>
      </c>
      <c r="L365" s="13"/>
    </row>
    <row r="366" spans="1:12" outlineLevel="1" collapsed="1" x14ac:dyDescent="0.15">
      <c r="A366" s="8" t="s">
        <v>73</v>
      </c>
      <c r="B366" s="9">
        <f ca="1">B363</f>
        <v>29</v>
      </c>
      <c r="C366" s="10"/>
      <c r="D366" s="8" t="s">
        <v>74</v>
      </c>
      <c r="E366" s="9">
        <f ca="1">E363</f>
        <v>0</v>
      </c>
      <c r="F366" s="10"/>
      <c r="G366" s="8" t="s">
        <v>75</v>
      </c>
      <c r="H366" s="9">
        <f ca="1">H363</f>
        <v>0</v>
      </c>
      <c r="I366" s="10"/>
      <c r="J366" s="8" t="s">
        <v>76</v>
      </c>
      <c r="K366" s="9">
        <f ca="1">K363</f>
        <v>31</v>
      </c>
      <c r="L366" s="10"/>
    </row>
    <row r="367" spans="1:12" outlineLevel="1" x14ac:dyDescent="0.15">
      <c r="A367" s="11" t="s">
        <v>62</v>
      </c>
      <c r="B367" s="12">
        <f ca="1">MAX(B327-(1-E365)*B365,0)</f>
        <v>23</v>
      </c>
      <c r="C367" s="13"/>
      <c r="D367" s="11" t="s">
        <v>4</v>
      </c>
      <c r="E367" s="12">
        <f ca="1">MAX(0,E327-E365*B365)</f>
        <v>0</v>
      </c>
      <c r="F367" s="13"/>
      <c r="G367" s="11" t="s">
        <v>65</v>
      </c>
      <c r="H367" s="12">
        <f ca="1">MAX(0,H327-H365*K365)</f>
        <v>0</v>
      </c>
      <c r="I367" s="13"/>
      <c r="J367" s="11" t="s">
        <v>68</v>
      </c>
      <c r="K367" s="12">
        <f ca="1">MAX(K327-(1-K365)*H365,0)</f>
        <v>39</v>
      </c>
      <c r="L367" s="13"/>
    </row>
    <row r="368" spans="1:12" ht="14.25" outlineLevel="1" thickBot="1" x14ac:dyDescent="0.2">
      <c r="A368" s="30" t="s">
        <v>63</v>
      </c>
      <c r="B368" s="31">
        <f ca="1">B367/B339</f>
        <v>0.14374999999999999</v>
      </c>
      <c r="C368" s="32"/>
      <c r="D368" s="30" t="s">
        <v>64</v>
      </c>
      <c r="E368" s="31">
        <f ca="1">E367/E339</f>
        <v>0</v>
      </c>
      <c r="F368" s="32"/>
      <c r="G368" s="30" t="s">
        <v>66</v>
      </c>
      <c r="H368" s="31">
        <f ca="1">H367/H339</f>
        <v>0</v>
      </c>
      <c r="I368" s="32"/>
      <c r="J368" s="30" t="s">
        <v>67</v>
      </c>
      <c r="K368" s="31">
        <f ca="1">K367/K339</f>
        <v>0.24374999999999999</v>
      </c>
      <c r="L368" s="32"/>
    </row>
    <row r="370" spans="1:12" x14ac:dyDescent="0.15">
      <c r="A370" s="6" t="s">
        <v>7</v>
      </c>
      <c r="B370" s="37">
        <f>B330+1</f>
        <v>10</v>
      </c>
    </row>
    <row r="371" spans="1:12" ht="14.25" thickBot="1" x14ac:dyDescent="0.2"/>
    <row r="372" spans="1:12" ht="41.25" hidden="1" outlineLevel="2" thickBot="1" x14ac:dyDescent="0.2">
      <c r="A372" s="8" t="s">
        <v>58</v>
      </c>
      <c r="B372" s="9">
        <f ca="1">IF(B367&gt;0,1,0)</f>
        <v>1</v>
      </c>
      <c r="C372" s="10"/>
      <c r="D372" s="8" t="s">
        <v>11</v>
      </c>
      <c r="E372" s="9">
        <f ca="1">IF(E367&gt;0,1,0)</f>
        <v>0</v>
      </c>
      <c r="F372" s="10"/>
      <c r="G372" s="8" t="s">
        <v>71</v>
      </c>
      <c r="H372" s="9">
        <f ca="1">IF(H367&gt;0,1,0)</f>
        <v>0</v>
      </c>
      <c r="I372" s="10"/>
      <c r="J372" s="8" t="s">
        <v>72</v>
      </c>
      <c r="K372" s="9">
        <f ca="1">IF(K367&gt;0,1,0)</f>
        <v>1</v>
      </c>
      <c r="L372" s="10"/>
    </row>
    <row r="373" spans="1:12" ht="14.25" hidden="1" outlineLevel="2" thickBot="1" x14ac:dyDescent="0.2">
      <c r="A373" s="11"/>
      <c r="B373" s="12"/>
      <c r="C373" s="13"/>
      <c r="D373" s="11"/>
      <c r="E373" s="12"/>
      <c r="F373" s="13"/>
      <c r="G373" s="11"/>
      <c r="H373" s="12"/>
      <c r="I373" s="13"/>
      <c r="J373" s="11"/>
      <c r="K373" s="12"/>
      <c r="L373" s="13"/>
    </row>
    <row r="374" spans="1:12" ht="14.25" hidden="1" outlineLevel="2" thickBot="1" x14ac:dyDescent="0.2">
      <c r="A374" s="11" t="s">
        <v>59</v>
      </c>
      <c r="B374" s="12"/>
      <c r="C374" s="13"/>
      <c r="D374" s="11" t="s">
        <v>3</v>
      </c>
      <c r="E374" s="12"/>
      <c r="F374" s="13"/>
      <c r="G374" s="11" t="s">
        <v>69</v>
      </c>
      <c r="H374" s="12"/>
      <c r="I374" s="13"/>
      <c r="J374" s="11" t="s">
        <v>70</v>
      </c>
      <c r="K374" s="12"/>
      <c r="L374" s="13"/>
    </row>
    <row r="375" spans="1:12" ht="14.25" hidden="1" outlineLevel="2" thickBot="1" x14ac:dyDescent="0.2">
      <c r="A375" s="11" t="s">
        <v>25</v>
      </c>
      <c r="B375" s="14" t="s">
        <v>31</v>
      </c>
      <c r="C375" s="13"/>
      <c r="D375" s="11" t="s">
        <v>25</v>
      </c>
      <c r="E375" s="14" t="s">
        <v>14</v>
      </c>
      <c r="F375" s="13"/>
      <c r="G375" s="11" t="s">
        <v>25</v>
      </c>
      <c r="H375" s="14" t="s">
        <v>32</v>
      </c>
      <c r="I375" s="13"/>
      <c r="J375" s="11" t="s">
        <v>25</v>
      </c>
      <c r="K375" s="14" t="s">
        <v>33</v>
      </c>
      <c r="L375" s="13"/>
    </row>
    <row r="376" spans="1:12" ht="14.25" hidden="1" outlineLevel="2" thickBot="1" x14ac:dyDescent="0.2">
      <c r="A376" s="11" t="s">
        <v>26</v>
      </c>
      <c r="B376" s="15" t="str">
        <f ca="1">IF($H367&gt;0,"B1","B2")</f>
        <v>B2</v>
      </c>
      <c r="C376" s="13"/>
      <c r="D376" s="11" t="s">
        <v>26</v>
      </c>
      <c r="E376" s="15" t="str">
        <f ca="1">IF($H367&gt;0,"B1","B2")</f>
        <v>B2</v>
      </c>
      <c r="F376" s="13"/>
      <c r="G376" s="11" t="s">
        <v>26</v>
      </c>
      <c r="H376" s="15" t="str">
        <f ca="1">IF($E367&gt;0,"A1","A2")</f>
        <v>A2</v>
      </c>
      <c r="I376" s="13"/>
      <c r="J376" s="11" t="s">
        <v>26</v>
      </c>
      <c r="K376" s="15" t="str">
        <f ca="1">IF(E367&gt;0,"A1","A2")</f>
        <v>A2</v>
      </c>
      <c r="L376" s="13"/>
    </row>
    <row r="377" spans="1:12" ht="14.25" hidden="1" outlineLevel="2" thickBot="1" x14ac:dyDescent="0.2">
      <c r="A377" s="16" t="s">
        <v>52</v>
      </c>
      <c r="B377" s="17" t="s">
        <v>25</v>
      </c>
      <c r="C377" s="18" t="s">
        <v>53</v>
      </c>
      <c r="D377" s="16" t="s">
        <v>52</v>
      </c>
      <c r="E377" s="17" t="s">
        <v>25</v>
      </c>
      <c r="F377" s="18" t="s">
        <v>53</v>
      </c>
      <c r="G377" s="16" t="s">
        <v>52</v>
      </c>
      <c r="H377" s="17" t="s">
        <v>25</v>
      </c>
      <c r="I377" s="18" t="s">
        <v>53</v>
      </c>
      <c r="J377" s="16" t="s">
        <v>52</v>
      </c>
      <c r="K377" s="17" t="s">
        <v>25</v>
      </c>
      <c r="L377" s="18" t="s">
        <v>53</v>
      </c>
    </row>
    <row r="378" spans="1:12" ht="15.75" hidden="1" outlineLevel="2" thickBot="1" x14ac:dyDescent="0.2">
      <c r="A378" s="19" t="s">
        <v>41</v>
      </c>
      <c r="B378" s="20">
        <f>VLOOKUP(B375,'Total Result'!$A$3:$N$7,2,FALSE)</f>
        <v>1</v>
      </c>
      <c r="C378" s="21">
        <f ca="1">VLOOKUP(B376,'Total Result'!$A$3:$N$7,2,FALSE)</f>
        <v>1</v>
      </c>
      <c r="D378" s="19" t="s">
        <v>41</v>
      </c>
      <c r="E378" s="20">
        <f>VLOOKUP(E375,'Total Result'!$A$3:$N$7,2,FALSE)</f>
        <v>1</v>
      </c>
      <c r="F378" s="21">
        <f ca="1">VLOOKUP(E376,'Total Result'!$A$3:$N$7,2,FALSE)</f>
        <v>1</v>
      </c>
      <c r="G378" s="19" t="s">
        <v>41</v>
      </c>
      <c r="H378" s="20">
        <f>VLOOKUP(H375,'Total Result'!$A$3:$N$7,2,FALSE)</f>
        <v>1</v>
      </c>
      <c r="I378" s="21">
        <f ca="1">VLOOKUP(H376,'Total Result'!$A$3:$N$7,2,FALSE)</f>
        <v>1</v>
      </c>
      <c r="J378" s="19" t="s">
        <v>41</v>
      </c>
      <c r="K378" s="20">
        <f>VLOOKUP(K375,'Total Result'!$A$3:$N$7,2,FALSE)</f>
        <v>1</v>
      </c>
      <c r="L378" s="21">
        <f ca="1">VLOOKUP(K376,'Total Result'!$A$3:$N$7,2,FALSE)</f>
        <v>1</v>
      </c>
    </row>
    <row r="379" spans="1:12" ht="15.75" hidden="1" outlineLevel="2" thickBot="1" x14ac:dyDescent="0.2">
      <c r="A379" s="19" t="s">
        <v>34</v>
      </c>
      <c r="B379" s="20">
        <f>VLOOKUP(B375,'Total Result'!$A$3:$N$7,3,FALSE)</f>
        <v>160</v>
      </c>
      <c r="C379" s="21">
        <f ca="1">VLOOKUP(B376,'Total Result'!$A$3:$N$7,3,FALSE)</f>
        <v>160</v>
      </c>
      <c r="D379" s="19" t="s">
        <v>34</v>
      </c>
      <c r="E379" s="20">
        <f>VLOOKUP(E375,'Total Result'!$A$3:$N$7,3,FALSE)</f>
        <v>240</v>
      </c>
      <c r="F379" s="21">
        <f ca="1">VLOOKUP(E376,'Total Result'!$A$3:$N$7,3,FALSE)</f>
        <v>160</v>
      </c>
      <c r="G379" s="19" t="s">
        <v>34</v>
      </c>
      <c r="H379" s="20">
        <f>VLOOKUP(H375,'Total Result'!$A$3:$N$7,3,FALSE)</f>
        <v>240</v>
      </c>
      <c r="I379" s="21">
        <f ca="1">VLOOKUP(H376,'Total Result'!$A$3:$N$7,3,FALSE)</f>
        <v>160</v>
      </c>
      <c r="J379" s="19" t="s">
        <v>34</v>
      </c>
      <c r="K379" s="20">
        <f>VLOOKUP(K375,'Total Result'!$A$3:$N$7,3,FALSE)</f>
        <v>160</v>
      </c>
      <c r="L379" s="21">
        <f ca="1">VLOOKUP(K376,'Total Result'!$A$3:$N$7,3,FALSE)</f>
        <v>160</v>
      </c>
    </row>
    <row r="380" spans="1:12" ht="15.75" hidden="1" outlineLevel="2" thickBot="1" x14ac:dyDescent="0.2">
      <c r="A380" s="19" t="s">
        <v>2</v>
      </c>
      <c r="B380" s="20">
        <f>VLOOKUP(B375,'Total Result'!$A$3:$N$7,4,FALSE)</f>
        <v>30</v>
      </c>
      <c r="C380" s="21">
        <f ca="1">VLOOKUP(B376,'Total Result'!$A$3:$N$7,4,FALSE)</f>
        <v>30</v>
      </c>
      <c r="D380" s="19" t="s">
        <v>2</v>
      </c>
      <c r="E380" s="20">
        <f>VLOOKUP(E375,'Total Result'!$A$3:$N$7,4,FALSE)</f>
        <v>20</v>
      </c>
      <c r="F380" s="21">
        <f ca="1">VLOOKUP(E376,'Total Result'!$A$3:$N$7,4,FALSE)</f>
        <v>30</v>
      </c>
      <c r="G380" s="19" t="s">
        <v>2</v>
      </c>
      <c r="H380" s="20">
        <f>VLOOKUP(H375,'Total Result'!$A$3:$N$7,4,FALSE)</f>
        <v>20</v>
      </c>
      <c r="I380" s="21">
        <f ca="1">VLOOKUP(H376,'Total Result'!$A$3:$N$7,4,FALSE)</f>
        <v>30</v>
      </c>
      <c r="J380" s="19" t="s">
        <v>2</v>
      </c>
      <c r="K380" s="20">
        <f>VLOOKUP(K375,'Total Result'!$A$3:$N$7,4,FALSE)</f>
        <v>30</v>
      </c>
      <c r="L380" s="21">
        <f ca="1">VLOOKUP(K376,'Total Result'!$A$3:$N$7,4,FALSE)</f>
        <v>30</v>
      </c>
    </row>
    <row r="381" spans="1:12" ht="15.75" hidden="1" outlineLevel="2" thickBot="1" x14ac:dyDescent="0.2">
      <c r="A381" s="19" t="s">
        <v>35</v>
      </c>
      <c r="B381" s="20">
        <f>VLOOKUP(B375,'Total Result'!$A$3:$N$7,5,FALSE)</f>
        <v>0</v>
      </c>
      <c r="C381" s="21">
        <f ca="1">VLOOKUP(B376,'Total Result'!$A$3:$N$7,5,FALSE)</f>
        <v>0</v>
      </c>
      <c r="D381" s="19" t="s">
        <v>35</v>
      </c>
      <c r="E381" s="20">
        <f>VLOOKUP(E375,'Total Result'!$A$3:$N$7,5,FALSE)</f>
        <v>0</v>
      </c>
      <c r="F381" s="21">
        <f ca="1">VLOOKUP(E376,'Total Result'!$A$3:$N$7,5,FALSE)</f>
        <v>0</v>
      </c>
      <c r="G381" s="19" t="s">
        <v>35</v>
      </c>
      <c r="H381" s="20">
        <f>VLOOKUP(H375,'Total Result'!$A$3:$N$7,5,FALSE)</f>
        <v>0</v>
      </c>
      <c r="I381" s="21">
        <f ca="1">VLOOKUP(H376,'Total Result'!$A$3:$N$7,5,FALSE)</f>
        <v>0</v>
      </c>
      <c r="J381" s="19" t="s">
        <v>35</v>
      </c>
      <c r="K381" s="20">
        <f>VLOOKUP(K375,'Total Result'!$A$3:$N$7,5,FALSE)</f>
        <v>0</v>
      </c>
      <c r="L381" s="21">
        <f ca="1">VLOOKUP(K376,'Total Result'!$A$3:$N$7,5,FALSE)</f>
        <v>0</v>
      </c>
    </row>
    <row r="382" spans="1:12" ht="15.75" hidden="1" outlineLevel="2" thickBot="1" x14ac:dyDescent="0.2">
      <c r="A382" s="19" t="s">
        <v>15</v>
      </c>
      <c r="B382" s="20">
        <f>VLOOKUP(B375,'Total Result'!$A$3:$N$7,6,FALSE)</f>
        <v>0</v>
      </c>
      <c r="C382" s="21">
        <f ca="1">VLOOKUP(B376,'Total Result'!$A$3:$N$7,6,FALSE)</f>
        <v>0</v>
      </c>
      <c r="D382" s="19" t="s">
        <v>15</v>
      </c>
      <c r="E382" s="20">
        <f>VLOOKUP(E375,'Total Result'!$A$3:$N$7,6,FALSE)</f>
        <v>0</v>
      </c>
      <c r="F382" s="21">
        <f ca="1">VLOOKUP(E376,'Total Result'!$A$3:$N$7,6,FALSE)</f>
        <v>0</v>
      </c>
      <c r="G382" s="19" t="s">
        <v>15</v>
      </c>
      <c r="H382" s="20">
        <f>VLOOKUP(H375,'Total Result'!$A$3:$N$7,6,FALSE)</f>
        <v>0</v>
      </c>
      <c r="I382" s="21">
        <f ca="1">VLOOKUP(H376,'Total Result'!$A$3:$N$7,6,FALSE)</f>
        <v>0</v>
      </c>
      <c r="J382" s="19" t="s">
        <v>15</v>
      </c>
      <c r="K382" s="20">
        <f>VLOOKUP(K375,'Total Result'!$A$3:$N$7,6,FALSE)</f>
        <v>0</v>
      </c>
      <c r="L382" s="21">
        <f ca="1">VLOOKUP(K376,'Total Result'!$A$3:$N$7,6,FALSE)</f>
        <v>0</v>
      </c>
    </row>
    <row r="383" spans="1:12" ht="15.75" hidden="1" outlineLevel="2" thickBot="1" x14ac:dyDescent="0.2">
      <c r="A383" s="19" t="s">
        <v>36</v>
      </c>
      <c r="B383" s="20">
        <f>VLOOKUP(B375,'Total Result'!$A$3:$N$7,7,FALSE)</f>
        <v>0</v>
      </c>
      <c r="C383" s="21">
        <f ca="1">VLOOKUP(B376,'Total Result'!$A$3:$N$7,7,FALSE)</f>
        <v>0</v>
      </c>
      <c r="D383" s="19" t="s">
        <v>36</v>
      </c>
      <c r="E383" s="20">
        <f>VLOOKUP(E375,'Total Result'!$A$3:$N$7,7,FALSE)</f>
        <v>0</v>
      </c>
      <c r="F383" s="21">
        <f ca="1">VLOOKUP(E376,'Total Result'!$A$3:$N$7,7,FALSE)</f>
        <v>0</v>
      </c>
      <c r="G383" s="19" t="s">
        <v>36</v>
      </c>
      <c r="H383" s="20">
        <f>VLOOKUP(H375,'Total Result'!$A$3:$N$7,7,FALSE)</f>
        <v>0</v>
      </c>
      <c r="I383" s="21">
        <f ca="1">VLOOKUP(H376,'Total Result'!$A$3:$N$7,7,FALSE)</f>
        <v>0</v>
      </c>
      <c r="J383" s="19" t="s">
        <v>36</v>
      </c>
      <c r="K383" s="20">
        <f>VLOOKUP(K375,'Total Result'!$A$3:$N$7,7,FALSE)</f>
        <v>0</v>
      </c>
      <c r="L383" s="21">
        <f ca="1">VLOOKUP(K376,'Total Result'!$A$3:$N$7,7,FALSE)</f>
        <v>0</v>
      </c>
    </row>
    <row r="384" spans="1:12" ht="15.75" hidden="1" outlineLevel="2" thickBot="1" x14ac:dyDescent="0.2">
      <c r="A384" s="19" t="s">
        <v>16</v>
      </c>
      <c r="B384" s="20">
        <f>VLOOKUP(B375,'Total Result'!$A$3:$N$7,8,FALSE)</f>
        <v>0</v>
      </c>
      <c r="C384" s="21">
        <f ca="1">VLOOKUP(B376,'Total Result'!$A$3:$N$7,8,FALSE)</f>
        <v>0</v>
      </c>
      <c r="D384" s="19" t="s">
        <v>16</v>
      </c>
      <c r="E384" s="20">
        <f>VLOOKUP(E375,'Total Result'!$A$3:$N$7,8,FALSE)</f>
        <v>0</v>
      </c>
      <c r="F384" s="21">
        <f ca="1">VLOOKUP(E376,'Total Result'!$A$3:$N$7,8,FALSE)</f>
        <v>0</v>
      </c>
      <c r="G384" s="19" t="s">
        <v>16</v>
      </c>
      <c r="H384" s="20">
        <f>VLOOKUP(H375,'Total Result'!$A$3:$N$7,8,FALSE)</f>
        <v>0</v>
      </c>
      <c r="I384" s="21">
        <f ca="1">VLOOKUP(H376,'Total Result'!$A$3:$N$7,8,FALSE)</f>
        <v>0</v>
      </c>
      <c r="J384" s="19" t="s">
        <v>16</v>
      </c>
      <c r="K384" s="20">
        <f>VLOOKUP(K375,'Total Result'!$A$3:$N$7,8,FALSE)</f>
        <v>0</v>
      </c>
      <c r="L384" s="21">
        <f ca="1">VLOOKUP(K376,'Total Result'!$A$3:$N$7,8,FALSE)</f>
        <v>0</v>
      </c>
    </row>
    <row r="385" spans="1:12" ht="15.75" hidden="1" outlineLevel="2" thickBot="1" x14ac:dyDescent="0.2">
      <c r="A385" s="19" t="s">
        <v>17</v>
      </c>
      <c r="B385" s="20">
        <f>VLOOKUP(B375,'Total Result'!$A$3:$N$7,9,FALSE)</f>
        <v>0</v>
      </c>
      <c r="C385" s="21">
        <f ca="1">VLOOKUP(B376,'Total Result'!$A$3:$N$7,9,FALSE)</f>
        <v>0</v>
      </c>
      <c r="D385" s="19" t="s">
        <v>17</v>
      </c>
      <c r="E385" s="20">
        <f>VLOOKUP(E375,'Total Result'!$A$3:$N$7,9,FALSE)</f>
        <v>0</v>
      </c>
      <c r="F385" s="21">
        <f ca="1">VLOOKUP(E376,'Total Result'!$A$3:$N$7,9,FALSE)</f>
        <v>0</v>
      </c>
      <c r="G385" s="19" t="s">
        <v>17</v>
      </c>
      <c r="H385" s="20">
        <f>VLOOKUP(H375,'Total Result'!$A$3:$N$7,9,FALSE)</f>
        <v>0</v>
      </c>
      <c r="I385" s="21">
        <f ca="1">VLOOKUP(H376,'Total Result'!$A$3:$N$7,9,FALSE)</f>
        <v>0</v>
      </c>
      <c r="J385" s="19" t="s">
        <v>17</v>
      </c>
      <c r="K385" s="20">
        <f>VLOOKUP(K375,'Total Result'!$A$3:$N$7,9,FALSE)</f>
        <v>0</v>
      </c>
      <c r="L385" s="21">
        <f ca="1">VLOOKUP(K376,'Total Result'!$A$3:$N$7,9,FALSE)</f>
        <v>0</v>
      </c>
    </row>
    <row r="386" spans="1:12" ht="15.75" hidden="1" outlineLevel="2" thickBot="1" x14ac:dyDescent="0.2">
      <c r="A386" s="19" t="s">
        <v>37</v>
      </c>
      <c r="B386" s="20">
        <f>VLOOKUP(B375,'Total Result'!$A$3:$N$7,10,FALSE)</f>
        <v>0</v>
      </c>
      <c r="C386" s="21">
        <f ca="1">VLOOKUP(B376,'Total Result'!$A$3:$N$7,10,FALSE)</f>
        <v>0</v>
      </c>
      <c r="D386" s="19" t="s">
        <v>37</v>
      </c>
      <c r="E386" s="20">
        <f>VLOOKUP(E375,'Total Result'!$A$3:$N$7,10,FALSE)</f>
        <v>0</v>
      </c>
      <c r="F386" s="21">
        <f ca="1">VLOOKUP(E376,'Total Result'!$A$3:$N$7,10,FALSE)</f>
        <v>0</v>
      </c>
      <c r="G386" s="19" t="s">
        <v>37</v>
      </c>
      <c r="H386" s="20">
        <f>VLOOKUP(H375,'Total Result'!$A$3:$N$7,10,FALSE)</f>
        <v>0</v>
      </c>
      <c r="I386" s="21">
        <f ca="1">VLOOKUP(H376,'Total Result'!$A$3:$N$7,10,FALSE)</f>
        <v>0</v>
      </c>
      <c r="J386" s="19" t="s">
        <v>37</v>
      </c>
      <c r="K386" s="20">
        <f>VLOOKUP(K375,'Total Result'!$A$3:$N$7,10,FALSE)</f>
        <v>0</v>
      </c>
      <c r="L386" s="21">
        <f ca="1">VLOOKUP(K376,'Total Result'!$A$3:$N$7,10,FALSE)</f>
        <v>0</v>
      </c>
    </row>
    <row r="387" spans="1:12" ht="15.75" hidden="1" outlineLevel="2" thickBot="1" x14ac:dyDescent="0.2">
      <c r="A387" s="19" t="s">
        <v>38</v>
      </c>
      <c r="B387" s="20">
        <f>VLOOKUP(B375,'Total Result'!$A$3:$N$7,11,FALSE)</f>
        <v>0</v>
      </c>
      <c r="C387" s="21">
        <f ca="1">VLOOKUP(B376,'Total Result'!$A$3:$N$7,11,FALSE)</f>
        <v>0</v>
      </c>
      <c r="D387" s="19" t="s">
        <v>38</v>
      </c>
      <c r="E387" s="20">
        <f>VLOOKUP(E375,'Total Result'!$A$3:$N$7,11,FALSE)</f>
        <v>0</v>
      </c>
      <c r="F387" s="21">
        <f ca="1">VLOOKUP(E376,'Total Result'!$A$3:$N$7,11,FALSE)</f>
        <v>0</v>
      </c>
      <c r="G387" s="19" t="s">
        <v>38</v>
      </c>
      <c r="H387" s="20">
        <f>VLOOKUP(H375,'Total Result'!$A$3:$N$7,11,FALSE)</f>
        <v>0</v>
      </c>
      <c r="I387" s="21">
        <f ca="1">VLOOKUP(H376,'Total Result'!$A$3:$N$7,11,FALSE)</f>
        <v>0</v>
      </c>
      <c r="J387" s="19" t="s">
        <v>38</v>
      </c>
      <c r="K387" s="20">
        <f>VLOOKUP(K375,'Total Result'!$A$3:$N$7,11,FALSE)</f>
        <v>0</v>
      </c>
      <c r="L387" s="21">
        <f ca="1">VLOOKUP(K376,'Total Result'!$A$3:$N$7,11,FALSE)</f>
        <v>0</v>
      </c>
    </row>
    <row r="388" spans="1:12" ht="15.75" hidden="1" outlineLevel="2" thickBot="1" x14ac:dyDescent="0.2">
      <c r="A388" s="19" t="s">
        <v>39</v>
      </c>
      <c r="B388" s="20">
        <f>VLOOKUP(B375,'Total Result'!$A$3:$N$7,12,FALSE)</f>
        <v>0</v>
      </c>
      <c r="C388" s="21">
        <f ca="1">VLOOKUP(B376,'Total Result'!$A$3:$N$7,12,FALSE)</f>
        <v>0</v>
      </c>
      <c r="D388" s="19" t="s">
        <v>39</v>
      </c>
      <c r="E388" s="20">
        <f>VLOOKUP(E375,'Total Result'!$A$3:$N$7,12,FALSE)</f>
        <v>0</v>
      </c>
      <c r="F388" s="21">
        <f ca="1">VLOOKUP(E376,'Total Result'!$A$3:$N$7,12,FALSE)</f>
        <v>0</v>
      </c>
      <c r="G388" s="19" t="s">
        <v>39</v>
      </c>
      <c r="H388" s="20">
        <f>VLOOKUP(H375,'Total Result'!$A$3:$N$7,12,FALSE)</f>
        <v>0</v>
      </c>
      <c r="I388" s="21">
        <f ca="1">VLOOKUP(H376,'Total Result'!$A$3:$N$7,12,FALSE)</f>
        <v>0</v>
      </c>
      <c r="J388" s="19" t="s">
        <v>39</v>
      </c>
      <c r="K388" s="20">
        <f>VLOOKUP(K375,'Total Result'!$A$3:$N$7,12,FALSE)</f>
        <v>0</v>
      </c>
      <c r="L388" s="21">
        <f ca="1">VLOOKUP(K376,'Total Result'!$A$3:$N$7,12,FALSE)</f>
        <v>0</v>
      </c>
    </row>
    <row r="389" spans="1:12" ht="27.75" hidden="1" outlineLevel="2" thickBot="1" x14ac:dyDescent="0.2">
      <c r="A389" s="22" t="s">
        <v>42</v>
      </c>
      <c r="B389" s="20">
        <f>VLOOKUP(B375,'Total Result'!$A$3:$N$7,13,FALSE)</f>
        <v>1</v>
      </c>
      <c r="C389" s="21">
        <f ca="1">VLOOKUP(B376,'Total Result'!$A$3:$N$7,13,FALSE)</f>
        <v>1</v>
      </c>
      <c r="D389" s="22" t="s">
        <v>42</v>
      </c>
      <c r="E389" s="20">
        <f>VLOOKUP(E375,'Total Result'!$A$3:$N$7,13,FALSE)</f>
        <v>1</v>
      </c>
      <c r="F389" s="21">
        <f ca="1">VLOOKUP(E376,'Total Result'!$A$3:$N$7,13,FALSE)</f>
        <v>1</v>
      </c>
      <c r="G389" s="22" t="s">
        <v>42</v>
      </c>
      <c r="H389" s="20">
        <f>VLOOKUP(H375,'Total Result'!$A$3:$N$7,13,FALSE)</f>
        <v>1</v>
      </c>
      <c r="I389" s="21">
        <f ca="1">VLOOKUP(H376,'Total Result'!$A$3:$N$7,13,FALSE)</f>
        <v>1</v>
      </c>
      <c r="J389" s="22" t="s">
        <v>42</v>
      </c>
      <c r="K389" s="20">
        <f>VLOOKUP(K375,'Total Result'!$A$3:$N$7,13,FALSE)</f>
        <v>1</v>
      </c>
      <c r="L389" s="21">
        <f ca="1">VLOOKUP(K376,'Total Result'!$A$3:$N$7,13,FALSE)</f>
        <v>1</v>
      </c>
    </row>
    <row r="390" spans="1:12" ht="27.75" hidden="1" outlineLevel="2" thickBot="1" x14ac:dyDescent="0.2">
      <c r="A390" s="22" t="s">
        <v>43</v>
      </c>
      <c r="B390" s="20">
        <f>VLOOKUP(B375,'Total Result'!$A$3:$N$7,14,FALSE)</f>
        <v>1</v>
      </c>
      <c r="C390" s="21">
        <f ca="1">VLOOKUP(B376,'Total Result'!$A$3:$N$7,14,FALSE)</f>
        <v>1</v>
      </c>
      <c r="D390" s="22" t="s">
        <v>43</v>
      </c>
      <c r="E390" s="20">
        <f>VLOOKUP(E375,'Total Result'!$A$3:$N$7,14,FALSE)</f>
        <v>1</v>
      </c>
      <c r="F390" s="21">
        <f ca="1">VLOOKUP(E376,'Total Result'!$A$3:$N$7,14,FALSE)</f>
        <v>1</v>
      </c>
      <c r="G390" s="22" t="s">
        <v>43</v>
      </c>
      <c r="H390" s="20">
        <f>VLOOKUP(H375,'Total Result'!$A$3:$N$7,14,FALSE)</f>
        <v>1</v>
      </c>
      <c r="I390" s="21">
        <f ca="1">VLOOKUP(H376,'Total Result'!$A$3:$N$7,14,FALSE)</f>
        <v>1</v>
      </c>
      <c r="J390" s="22" t="s">
        <v>43</v>
      </c>
      <c r="K390" s="20">
        <f>VLOOKUP(K375,'Total Result'!$A$3:$N$7,14,FALSE)</f>
        <v>1</v>
      </c>
      <c r="L390" s="21">
        <f ca="1">VLOOKUP(K376,'Total Result'!$A$3:$N$7,14,FALSE)</f>
        <v>1</v>
      </c>
    </row>
    <row r="391" spans="1:12" ht="14.25" hidden="1" outlineLevel="2" thickBot="1" x14ac:dyDescent="0.2">
      <c r="A391" s="11"/>
      <c r="B391" s="12"/>
      <c r="C391" s="13"/>
      <c r="D391" s="11"/>
      <c r="E391" s="12"/>
      <c r="F391" s="13"/>
      <c r="G391" s="11"/>
      <c r="H391" s="12"/>
      <c r="I391" s="13"/>
      <c r="J391" s="11"/>
      <c r="K391" s="12"/>
      <c r="L391" s="13"/>
    </row>
    <row r="392" spans="1:12" ht="14.25" hidden="1" outlineLevel="2" thickBot="1" x14ac:dyDescent="0.2">
      <c r="A392" s="11" t="s">
        <v>51</v>
      </c>
      <c r="B392" s="23">
        <f ca="1">(C381-B387)/(C381-B387+B378*1.5+28.5)</f>
        <v>0</v>
      </c>
      <c r="C392" s="13"/>
      <c r="D392" s="11" t="s">
        <v>51</v>
      </c>
      <c r="E392" s="23">
        <f ca="1">(F381-E387)/(F381-E387+E378*1.5+28.5)</f>
        <v>0</v>
      </c>
      <c r="F392" s="13"/>
      <c r="G392" s="11" t="s">
        <v>51</v>
      </c>
      <c r="H392" s="23">
        <f ca="1">(I381-H387)/(I381-H387+H378*1.5+28.5)</f>
        <v>0</v>
      </c>
      <c r="I392" s="13"/>
      <c r="J392" s="11" t="s">
        <v>51</v>
      </c>
      <c r="K392" s="23">
        <f ca="1">(L381-K387)/(L381-K387+K378*1.5+28.5)</f>
        <v>0</v>
      </c>
      <c r="L392" s="13"/>
    </row>
    <row r="393" spans="1:12" ht="14.25" hidden="1" outlineLevel="2" thickBot="1" x14ac:dyDescent="0.2">
      <c r="A393" s="11" t="s">
        <v>50</v>
      </c>
      <c r="B393" s="12">
        <f ca="1">VLOOKUP(战斗模拟1!B375,'Total Result'!$A$2:$N$7,13,TRUE)-VLOOKUP(战斗模拟1!B376,'Total Result'!$A$2:$N$7,14,TRUE)</f>
        <v>0</v>
      </c>
      <c r="C393" s="13"/>
      <c r="D393" s="11" t="s">
        <v>50</v>
      </c>
      <c r="E393" s="12">
        <f ca="1">VLOOKUP(战斗模拟1!E375,'Total Result'!$A$2:$N$7,13,TRUE)-VLOOKUP(战斗模拟1!E376,'Total Result'!$A$2:$N$7,14,TRUE)</f>
        <v>0</v>
      </c>
      <c r="F393" s="13"/>
      <c r="G393" s="11" t="s">
        <v>50</v>
      </c>
      <c r="H393" s="12">
        <f ca="1">VLOOKUP(战斗模拟1!H375,'Total Result'!$A$2:$N$7,13,TRUE)-VLOOKUP(战斗模拟1!H376,'Total Result'!$A$2:$N$7,14,TRUE)</f>
        <v>0</v>
      </c>
      <c r="I393" s="13"/>
      <c r="J393" s="11" t="s">
        <v>50</v>
      </c>
      <c r="K393" s="12">
        <f ca="1">VLOOKUP(战斗模拟1!K375,'Total Result'!$A$2:$N$7,13,TRUE)-VLOOKUP(战斗模拟1!K376,'Total Result'!$A$2:$N$7,14,TRUE)</f>
        <v>0</v>
      </c>
      <c r="L393" s="13"/>
    </row>
    <row r="394" spans="1:12" ht="14.25" hidden="1" outlineLevel="2" thickBot="1" x14ac:dyDescent="0.2">
      <c r="A394" s="11" t="s">
        <v>18</v>
      </c>
      <c r="B394" s="23">
        <f ca="1">IF(MOD(B393,3)=0,100%,IF(MOD(B393,3)=1,90%,110%))</f>
        <v>1</v>
      </c>
      <c r="C394" s="13"/>
      <c r="D394" s="11" t="s">
        <v>18</v>
      </c>
      <c r="E394" s="23">
        <f ca="1">IF(MOD(E393,3)=0,100%,IF(MOD(E393,3)=1,90%,110%))</f>
        <v>1</v>
      </c>
      <c r="F394" s="13"/>
      <c r="G394" s="11" t="s">
        <v>18</v>
      </c>
      <c r="H394" s="23">
        <f ca="1">IF(MOD(H393,3)=0,100%,IF(MOD(H393,3)=1,90%,110%))</f>
        <v>1</v>
      </c>
      <c r="I394" s="13"/>
      <c r="J394" s="11" t="s">
        <v>18</v>
      </c>
      <c r="K394" s="23">
        <f ca="1">IF(MOD(K393,3)=0,100%,IF(MOD(K393,3)=1,90%,110%))</f>
        <v>1</v>
      </c>
      <c r="L394" s="13"/>
    </row>
    <row r="395" spans="1:12" ht="14.25" hidden="1" outlineLevel="2" thickBot="1" x14ac:dyDescent="0.2">
      <c r="A395" s="11" t="s">
        <v>19</v>
      </c>
      <c r="B395" s="24">
        <f ca="1">B380*(1-B392)*B394</f>
        <v>30</v>
      </c>
      <c r="C395" s="13"/>
      <c r="D395" s="11" t="s">
        <v>19</v>
      </c>
      <c r="E395" s="24">
        <f ca="1">E380*(1-E392)*E394</f>
        <v>20</v>
      </c>
      <c r="F395" s="13"/>
      <c r="G395" s="11" t="s">
        <v>19</v>
      </c>
      <c r="H395" s="24">
        <f ca="1">H380*(1-H392)*H394</f>
        <v>20</v>
      </c>
      <c r="I395" s="13"/>
      <c r="J395" s="11" t="s">
        <v>19</v>
      </c>
      <c r="K395" s="24">
        <f ca="1">K380*(1-K392)*K394</f>
        <v>30</v>
      </c>
      <c r="L395" s="13"/>
    </row>
    <row r="396" spans="1:12" ht="14.25" hidden="1" outlineLevel="2" thickBot="1" x14ac:dyDescent="0.2">
      <c r="A396" s="11" t="s">
        <v>20</v>
      </c>
      <c r="B396" s="25">
        <f ca="1">IF((C384-B386)/(6.7*B378+126.7)+5%&gt;70%,70%,(C384-B386)/(6.7*B378+126.7)+5%)</f>
        <v>0.05</v>
      </c>
      <c r="C396" s="13"/>
      <c r="D396" s="11" t="s">
        <v>20</v>
      </c>
      <c r="E396" s="25">
        <f ca="1">IF((F384-E386)/(6.7*E378+126.7)+5%&gt;70%,70%,(F384-E386)/(6.7*E378+126.7)+5%)</f>
        <v>0.05</v>
      </c>
      <c r="F396" s="13"/>
      <c r="G396" s="11" t="s">
        <v>20</v>
      </c>
      <c r="H396" s="25">
        <f ca="1">IF((I384-H386)/(6.7*H378+126.7)+5%&gt;70%,70%,(I384-H386)/(6.7*H378+126.7)+5%)</f>
        <v>0.05</v>
      </c>
      <c r="I396" s="13"/>
      <c r="J396" s="11" t="s">
        <v>20</v>
      </c>
      <c r="K396" s="25">
        <f ca="1">IF((L384-K386)/(6.7*K378+126.7)+5%&gt;70%,70%,(L384-K386)/(6.7*K378+126.7)+5%)</f>
        <v>0.05</v>
      </c>
      <c r="L396" s="13"/>
    </row>
    <row r="397" spans="1:12" s="7" customFormat="1" ht="14.25" hidden="1" outlineLevel="2" thickBot="1" x14ac:dyDescent="0.2">
      <c r="A397" s="26" t="s">
        <v>21</v>
      </c>
      <c r="B397" s="27">
        <f ca="1">IF(RAND()&lt;B396,1,0)</f>
        <v>0</v>
      </c>
      <c r="C397" s="28"/>
      <c r="D397" s="26" t="s">
        <v>21</v>
      </c>
      <c r="E397" s="27">
        <f ca="1">IF(RAND()&lt;E396,1,0)</f>
        <v>0</v>
      </c>
      <c r="F397" s="28"/>
      <c r="G397" s="26" t="s">
        <v>21</v>
      </c>
      <c r="H397" s="27">
        <f ca="1">IF(RAND()&lt;H396,1,0)</f>
        <v>0</v>
      </c>
      <c r="I397" s="28"/>
      <c r="J397" s="26" t="s">
        <v>21</v>
      </c>
      <c r="K397" s="27">
        <f ca="1">IF(RAND()&lt;K396,1,0)</f>
        <v>1</v>
      </c>
      <c r="L397" s="28"/>
    </row>
    <row r="398" spans="1:12" ht="14.25" hidden="1" outlineLevel="2" thickBot="1" x14ac:dyDescent="0.2">
      <c r="A398" s="11" t="s">
        <v>5</v>
      </c>
      <c r="B398" s="23">
        <f ca="1">IF(C385/(8.3*B378+158.3)+33%&gt;67%,67%,C385/(8.3*B378+158.3)+33%)</f>
        <v>0.33</v>
      </c>
      <c r="C398" s="13"/>
      <c r="D398" s="11" t="s">
        <v>5</v>
      </c>
      <c r="E398" s="23">
        <f ca="1">IF(F385/(8.3*E378+158.3)+33%&gt;67%,67%,F385/(8.3*E378+158.3)+33%)</f>
        <v>0.33</v>
      </c>
      <c r="F398" s="13"/>
      <c r="G398" s="11" t="s">
        <v>5</v>
      </c>
      <c r="H398" s="23">
        <f ca="1">IF(I385/(8.3*H378+158.3)+33%&gt;67%,67%,I385/(8.3*H378+158.3)+33%)</f>
        <v>0.33</v>
      </c>
      <c r="I398" s="13"/>
      <c r="J398" s="11" t="s">
        <v>5</v>
      </c>
      <c r="K398" s="23">
        <f ca="1">IF(L385/(8.3*K378+158.3)+33%&gt;67%,67%,L385/(8.3*K378+158.3)+33%)</f>
        <v>0.33</v>
      </c>
      <c r="L398" s="13"/>
    </row>
    <row r="399" spans="1:12" ht="14.25" hidden="1" outlineLevel="2" thickBot="1" x14ac:dyDescent="0.2">
      <c r="A399" s="11" t="s">
        <v>22</v>
      </c>
      <c r="B399" s="29">
        <f ca="1">IF(B382/(4*C378+76)+5%&gt;70%,70%,B382/(4*C378+76)+5%)</f>
        <v>0.05</v>
      </c>
      <c r="C399" s="13"/>
      <c r="D399" s="11" t="s">
        <v>22</v>
      </c>
      <c r="E399" s="29">
        <f ca="1">IF(E382/(4*F378+76)+5%&gt;70%,70%,E382/(4*F378+76)+5%)</f>
        <v>0.05</v>
      </c>
      <c r="F399" s="13"/>
      <c r="G399" s="11" t="s">
        <v>22</v>
      </c>
      <c r="H399" s="29">
        <f ca="1">IF(H382/(4*I378+76)+5%&gt;70%,70%,H382/(4*I378+76)+5%)</f>
        <v>0.05</v>
      </c>
      <c r="I399" s="13"/>
      <c r="J399" s="11" t="s">
        <v>22</v>
      </c>
      <c r="K399" s="29">
        <f ca="1">IF(K382/(4*L378+76)+5%&gt;70%,70%,K382/(4*L378+76)+5%)</f>
        <v>0.05</v>
      </c>
      <c r="L399" s="13"/>
    </row>
    <row r="400" spans="1:12" s="7" customFormat="1" ht="14.25" hidden="1" outlineLevel="2" thickBot="1" x14ac:dyDescent="0.2">
      <c r="A400" s="26" t="s">
        <v>23</v>
      </c>
      <c r="B400" s="27">
        <f ca="1">IF(RAND()&lt;B399,1,0)</f>
        <v>0</v>
      </c>
      <c r="C400" s="28"/>
      <c r="D400" s="26" t="s">
        <v>23</v>
      </c>
      <c r="E400" s="27">
        <f ca="1">IF(RAND()&lt;E399,1,0)</f>
        <v>0</v>
      </c>
      <c r="F400" s="28"/>
      <c r="G400" s="26" t="s">
        <v>23</v>
      </c>
      <c r="H400" s="27">
        <f ca="1">IF(RAND()&lt;H399,1,0)</f>
        <v>0</v>
      </c>
      <c r="I400" s="28"/>
      <c r="J400" s="26" t="s">
        <v>23</v>
      </c>
      <c r="K400" s="27">
        <f ca="1">IF(RAND()&lt;K399,1,0)</f>
        <v>0</v>
      </c>
      <c r="L400" s="28"/>
    </row>
    <row r="401" spans="1:12" ht="14.25" hidden="1" outlineLevel="2" thickBot="1" x14ac:dyDescent="0.2">
      <c r="A401" s="11" t="s">
        <v>24</v>
      </c>
      <c r="B401" s="29">
        <f ca="1">IF((B383-C388)/(5*C378+95)+50%&gt;200%,200%,(B383-C388)/(5*C378+95)+50%)</f>
        <v>0.5</v>
      </c>
      <c r="C401" s="13"/>
      <c r="D401" s="11" t="s">
        <v>24</v>
      </c>
      <c r="E401" s="29">
        <f ca="1">IF((E383-F388)/(5*F378+95)+50%&gt;200%,200%,(E383-F388)/(5*F378+95)+50%)</f>
        <v>0.5</v>
      </c>
      <c r="F401" s="13"/>
      <c r="G401" s="11" t="s">
        <v>24</v>
      </c>
      <c r="H401" s="29">
        <f ca="1">IF((H383-I388)/(5*I378+95)+50%&gt;200%,200%,(H383-I388)/(5*I378+95)+50%)</f>
        <v>0.5</v>
      </c>
      <c r="I401" s="13"/>
      <c r="J401" s="11" t="s">
        <v>24</v>
      </c>
      <c r="K401" s="29">
        <f ca="1">IF((K383-L388)/(5*L378+95)+50%&gt;200%,200%,(K383-L388)/(5*L378+95)+50%)</f>
        <v>0.5</v>
      </c>
      <c r="L401" s="13"/>
    </row>
    <row r="402" spans="1:12" ht="14.25" hidden="1" outlineLevel="2" thickBot="1" x14ac:dyDescent="0.2">
      <c r="A402" s="11" t="s">
        <v>54</v>
      </c>
      <c r="B402" s="29">
        <f ca="1">RAND()*0.1+0.95</f>
        <v>1.0392198877190171</v>
      </c>
      <c r="C402" s="13"/>
      <c r="D402" s="11" t="s">
        <v>54</v>
      </c>
      <c r="E402" s="29">
        <f ca="1">RAND()*0.1+0.95</f>
        <v>1.0413897053138361</v>
      </c>
      <c r="F402" s="13"/>
      <c r="G402" s="11" t="s">
        <v>54</v>
      </c>
      <c r="H402" s="29">
        <f ca="1">RAND()*0.1+0.95</f>
        <v>0.98190643661683985</v>
      </c>
      <c r="I402" s="13"/>
      <c r="J402" s="11" t="s">
        <v>54</v>
      </c>
      <c r="K402" s="29">
        <f ca="1">RAND()*0.1+0.95</f>
        <v>0.99829017405505205</v>
      </c>
      <c r="L402" s="13"/>
    </row>
    <row r="403" spans="1:12" ht="14.25" hidden="1" outlineLevel="2" thickBot="1" x14ac:dyDescent="0.2">
      <c r="A403" s="11" t="s">
        <v>55</v>
      </c>
      <c r="B403" s="15">
        <f ca="1">ROUND(B395*(1+B400*B401)*(1-B397*B398)*B402*B372,0)</f>
        <v>31</v>
      </c>
      <c r="C403" s="13"/>
      <c r="D403" s="11" t="s">
        <v>55</v>
      </c>
      <c r="E403" s="15">
        <f ca="1">ROUND(E395*(1+E400*E401)*(1-E397*E398)*E402*E372,0)</f>
        <v>0</v>
      </c>
      <c r="F403" s="13"/>
      <c r="G403" s="11" t="s">
        <v>55</v>
      </c>
      <c r="H403" s="15">
        <f ca="1">ROUND(H395*(1+H400*H401)*(1-H397*H398)*H402*H372,0)</f>
        <v>0</v>
      </c>
      <c r="I403" s="13"/>
      <c r="J403" s="11" t="s">
        <v>55</v>
      </c>
      <c r="K403" s="15">
        <f ca="1">ROUND(K395*(1+K400*K401)*(1-K397*K398)*K402*K372,0)</f>
        <v>20</v>
      </c>
      <c r="L403" s="13"/>
    </row>
    <row r="404" spans="1:12" s="36" customFormat="1" ht="14.25" hidden="1" outlineLevel="2" thickBot="1" x14ac:dyDescent="0.2">
      <c r="A404" s="33"/>
      <c r="B404" s="34"/>
      <c r="C404" s="35"/>
      <c r="D404" s="33"/>
      <c r="E404" s="34"/>
      <c r="F404" s="35"/>
      <c r="G404" s="33"/>
      <c r="H404" s="34"/>
      <c r="I404" s="35"/>
      <c r="J404" s="33"/>
      <c r="K404" s="34"/>
      <c r="L404" s="35"/>
    </row>
    <row r="405" spans="1:12" ht="14.25" hidden="1" outlineLevel="2" thickBot="1" x14ac:dyDescent="0.2">
      <c r="A405" s="11" t="s">
        <v>56</v>
      </c>
      <c r="B405" s="12">
        <f ca="1">H403+K403</f>
        <v>20</v>
      </c>
      <c r="C405" s="13"/>
      <c r="D405" s="11" t="s">
        <v>57</v>
      </c>
      <c r="E405" s="12">
        <f ca="1">E372</f>
        <v>0</v>
      </c>
      <c r="F405" s="13"/>
      <c r="G405" s="11" t="s">
        <v>60</v>
      </c>
      <c r="H405" s="12">
        <f ca="1">B403+E403</f>
        <v>31</v>
      </c>
      <c r="I405" s="13"/>
      <c r="J405" s="11" t="s">
        <v>61</v>
      </c>
      <c r="K405" s="12">
        <f ca="1">H372</f>
        <v>0</v>
      </c>
      <c r="L405" s="13"/>
    </row>
    <row r="406" spans="1:12" outlineLevel="1" collapsed="1" x14ac:dyDescent="0.15">
      <c r="A406" s="8" t="s">
        <v>73</v>
      </c>
      <c r="B406" s="9">
        <f ca="1">B403</f>
        <v>31</v>
      </c>
      <c r="C406" s="10"/>
      <c r="D406" s="8" t="s">
        <v>74</v>
      </c>
      <c r="E406" s="9">
        <f ca="1">E403</f>
        <v>0</v>
      </c>
      <c r="F406" s="10"/>
      <c r="G406" s="8" t="s">
        <v>75</v>
      </c>
      <c r="H406" s="9">
        <f ca="1">H403</f>
        <v>0</v>
      </c>
      <c r="I406" s="10"/>
      <c r="J406" s="8" t="s">
        <v>76</v>
      </c>
      <c r="K406" s="9">
        <f ca="1">K403</f>
        <v>20</v>
      </c>
      <c r="L406" s="10"/>
    </row>
    <row r="407" spans="1:12" outlineLevel="1" x14ac:dyDescent="0.15">
      <c r="A407" s="11" t="s">
        <v>62</v>
      </c>
      <c r="B407" s="12">
        <f ca="1">MAX(B367-(1-E405)*B405,0)</f>
        <v>3</v>
      </c>
      <c r="C407" s="13"/>
      <c r="D407" s="11" t="s">
        <v>4</v>
      </c>
      <c r="E407" s="12">
        <f ca="1">MAX(0,E367-E405*B405)</f>
        <v>0</v>
      </c>
      <c r="F407" s="13"/>
      <c r="G407" s="11" t="s">
        <v>65</v>
      </c>
      <c r="H407" s="12">
        <f ca="1">MAX(0,H367-H405*K405)</f>
        <v>0</v>
      </c>
      <c r="I407" s="13"/>
      <c r="J407" s="11" t="s">
        <v>68</v>
      </c>
      <c r="K407" s="12">
        <f ca="1">MAX(K367-(1-K405)*H405,0)</f>
        <v>8</v>
      </c>
      <c r="L407" s="13"/>
    </row>
    <row r="408" spans="1:12" ht="14.25" outlineLevel="1" thickBot="1" x14ac:dyDescent="0.2">
      <c r="A408" s="30" t="s">
        <v>63</v>
      </c>
      <c r="B408" s="31">
        <f ca="1">B407/B379</f>
        <v>1.8749999999999999E-2</v>
      </c>
      <c r="C408" s="32"/>
      <c r="D408" s="30" t="s">
        <v>64</v>
      </c>
      <c r="E408" s="31">
        <f ca="1">E407/E379</f>
        <v>0</v>
      </c>
      <c r="F408" s="32"/>
      <c r="G408" s="30" t="s">
        <v>66</v>
      </c>
      <c r="H408" s="31">
        <f ca="1">H407/H379</f>
        <v>0</v>
      </c>
      <c r="I408" s="32"/>
      <c r="J408" s="30" t="s">
        <v>67</v>
      </c>
      <c r="K408" s="31">
        <f ca="1">K407/K379</f>
        <v>0.05</v>
      </c>
      <c r="L408" s="32"/>
    </row>
    <row r="410" spans="1:12" x14ac:dyDescent="0.15">
      <c r="A410" s="6" t="s">
        <v>7</v>
      </c>
      <c r="B410" s="37">
        <f>B370+1</f>
        <v>11</v>
      </c>
    </row>
    <row r="411" spans="1:12" ht="14.25" thickBot="1" x14ac:dyDescent="0.2"/>
    <row r="412" spans="1:12" ht="41.25" hidden="1" outlineLevel="2" thickBot="1" x14ac:dyDescent="0.2">
      <c r="A412" s="8" t="s">
        <v>58</v>
      </c>
      <c r="B412" s="9">
        <f ca="1">IF(B407&gt;0,1,0)</f>
        <v>1</v>
      </c>
      <c r="C412" s="10"/>
      <c r="D412" s="8" t="s">
        <v>11</v>
      </c>
      <c r="E412" s="9">
        <f ca="1">IF(E407&gt;0,1,0)</f>
        <v>0</v>
      </c>
      <c r="F412" s="10"/>
      <c r="G412" s="8" t="s">
        <v>71</v>
      </c>
      <c r="H412" s="9">
        <f ca="1">IF(H407&gt;0,1,0)</f>
        <v>0</v>
      </c>
      <c r="I412" s="10"/>
      <c r="J412" s="8" t="s">
        <v>72</v>
      </c>
      <c r="K412" s="9">
        <f ca="1">IF(K407&gt;0,1,0)</f>
        <v>1</v>
      </c>
      <c r="L412" s="10"/>
    </row>
    <row r="413" spans="1:12" ht="14.25" hidden="1" outlineLevel="2" thickBot="1" x14ac:dyDescent="0.2">
      <c r="A413" s="11"/>
      <c r="B413" s="12"/>
      <c r="C413" s="13"/>
      <c r="D413" s="11"/>
      <c r="E413" s="12"/>
      <c r="F413" s="13"/>
      <c r="G413" s="11"/>
      <c r="H413" s="12"/>
      <c r="I413" s="13"/>
      <c r="J413" s="11"/>
      <c r="K413" s="12"/>
      <c r="L413" s="13"/>
    </row>
    <row r="414" spans="1:12" ht="14.25" hidden="1" outlineLevel="2" thickBot="1" x14ac:dyDescent="0.2">
      <c r="A414" s="11" t="s">
        <v>59</v>
      </c>
      <c r="B414" s="12"/>
      <c r="C414" s="13"/>
      <c r="D414" s="11" t="s">
        <v>3</v>
      </c>
      <c r="E414" s="12"/>
      <c r="F414" s="13"/>
      <c r="G414" s="11" t="s">
        <v>69</v>
      </c>
      <c r="H414" s="12"/>
      <c r="I414" s="13"/>
      <c r="J414" s="11" t="s">
        <v>70</v>
      </c>
      <c r="K414" s="12"/>
      <c r="L414" s="13"/>
    </row>
    <row r="415" spans="1:12" ht="14.25" hidden="1" outlineLevel="2" thickBot="1" x14ac:dyDescent="0.2">
      <c r="A415" s="11" t="s">
        <v>25</v>
      </c>
      <c r="B415" s="14" t="s">
        <v>31</v>
      </c>
      <c r="C415" s="13"/>
      <c r="D415" s="11" t="s">
        <v>25</v>
      </c>
      <c r="E415" s="14" t="s">
        <v>14</v>
      </c>
      <c r="F415" s="13"/>
      <c r="G415" s="11" t="s">
        <v>25</v>
      </c>
      <c r="H415" s="14" t="s">
        <v>32</v>
      </c>
      <c r="I415" s="13"/>
      <c r="J415" s="11" t="s">
        <v>25</v>
      </c>
      <c r="K415" s="14" t="s">
        <v>33</v>
      </c>
      <c r="L415" s="13"/>
    </row>
    <row r="416" spans="1:12" ht="14.25" hidden="1" outlineLevel="2" thickBot="1" x14ac:dyDescent="0.2">
      <c r="A416" s="11" t="s">
        <v>26</v>
      </c>
      <c r="B416" s="15" t="str">
        <f ca="1">IF($H407&gt;0,"B1","B2")</f>
        <v>B2</v>
      </c>
      <c r="C416" s="13"/>
      <c r="D416" s="11" t="s">
        <v>26</v>
      </c>
      <c r="E416" s="15" t="str">
        <f ca="1">IF($H407&gt;0,"B1","B2")</f>
        <v>B2</v>
      </c>
      <c r="F416" s="13"/>
      <c r="G416" s="11" t="s">
        <v>26</v>
      </c>
      <c r="H416" s="15" t="str">
        <f ca="1">IF($E407&gt;0,"A1","A2")</f>
        <v>A2</v>
      </c>
      <c r="I416" s="13"/>
      <c r="J416" s="11" t="s">
        <v>26</v>
      </c>
      <c r="K416" s="15" t="str">
        <f ca="1">IF(E407&gt;0,"A1","A2")</f>
        <v>A2</v>
      </c>
      <c r="L416" s="13"/>
    </row>
    <row r="417" spans="1:12" ht="14.25" hidden="1" outlineLevel="2" thickBot="1" x14ac:dyDescent="0.2">
      <c r="A417" s="16" t="s">
        <v>52</v>
      </c>
      <c r="B417" s="17" t="s">
        <v>25</v>
      </c>
      <c r="C417" s="18" t="s">
        <v>53</v>
      </c>
      <c r="D417" s="16" t="s">
        <v>52</v>
      </c>
      <c r="E417" s="17" t="s">
        <v>25</v>
      </c>
      <c r="F417" s="18" t="s">
        <v>53</v>
      </c>
      <c r="G417" s="16" t="s">
        <v>52</v>
      </c>
      <c r="H417" s="17" t="s">
        <v>25</v>
      </c>
      <c r="I417" s="18" t="s">
        <v>53</v>
      </c>
      <c r="J417" s="16" t="s">
        <v>52</v>
      </c>
      <c r="K417" s="17" t="s">
        <v>25</v>
      </c>
      <c r="L417" s="18" t="s">
        <v>53</v>
      </c>
    </row>
    <row r="418" spans="1:12" ht="15.75" hidden="1" outlineLevel="2" thickBot="1" x14ac:dyDescent="0.2">
      <c r="A418" s="19" t="s">
        <v>41</v>
      </c>
      <c r="B418" s="20">
        <f>VLOOKUP(B415,'Total Result'!$A$3:$N$7,2,FALSE)</f>
        <v>1</v>
      </c>
      <c r="C418" s="21">
        <f ca="1">VLOOKUP(B416,'Total Result'!$A$3:$N$7,2,FALSE)</f>
        <v>1</v>
      </c>
      <c r="D418" s="19" t="s">
        <v>41</v>
      </c>
      <c r="E418" s="20">
        <f>VLOOKUP(E415,'Total Result'!$A$3:$N$7,2,FALSE)</f>
        <v>1</v>
      </c>
      <c r="F418" s="21">
        <f ca="1">VLOOKUP(E416,'Total Result'!$A$3:$N$7,2,FALSE)</f>
        <v>1</v>
      </c>
      <c r="G418" s="19" t="s">
        <v>41</v>
      </c>
      <c r="H418" s="20">
        <f>VLOOKUP(H415,'Total Result'!$A$3:$N$7,2,FALSE)</f>
        <v>1</v>
      </c>
      <c r="I418" s="21">
        <f ca="1">VLOOKUP(H416,'Total Result'!$A$3:$N$7,2,FALSE)</f>
        <v>1</v>
      </c>
      <c r="J418" s="19" t="s">
        <v>41</v>
      </c>
      <c r="K418" s="20">
        <f>VLOOKUP(K415,'Total Result'!$A$3:$N$7,2,FALSE)</f>
        <v>1</v>
      </c>
      <c r="L418" s="21">
        <f ca="1">VLOOKUP(K416,'Total Result'!$A$3:$N$7,2,FALSE)</f>
        <v>1</v>
      </c>
    </row>
    <row r="419" spans="1:12" ht="15.75" hidden="1" outlineLevel="2" thickBot="1" x14ac:dyDescent="0.2">
      <c r="A419" s="19" t="s">
        <v>34</v>
      </c>
      <c r="B419" s="20">
        <f>VLOOKUP(B415,'Total Result'!$A$3:$N$7,3,FALSE)</f>
        <v>160</v>
      </c>
      <c r="C419" s="21">
        <f ca="1">VLOOKUP(B416,'Total Result'!$A$3:$N$7,3,FALSE)</f>
        <v>160</v>
      </c>
      <c r="D419" s="19" t="s">
        <v>34</v>
      </c>
      <c r="E419" s="20">
        <f>VLOOKUP(E415,'Total Result'!$A$3:$N$7,3,FALSE)</f>
        <v>240</v>
      </c>
      <c r="F419" s="21">
        <f ca="1">VLOOKUP(E416,'Total Result'!$A$3:$N$7,3,FALSE)</f>
        <v>160</v>
      </c>
      <c r="G419" s="19" t="s">
        <v>34</v>
      </c>
      <c r="H419" s="20">
        <f>VLOOKUP(H415,'Total Result'!$A$3:$N$7,3,FALSE)</f>
        <v>240</v>
      </c>
      <c r="I419" s="21">
        <f ca="1">VLOOKUP(H416,'Total Result'!$A$3:$N$7,3,FALSE)</f>
        <v>160</v>
      </c>
      <c r="J419" s="19" t="s">
        <v>34</v>
      </c>
      <c r="K419" s="20">
        <f>VLOOKUP(K415,'Total Result'!$A$3:$N$7,3,FALSE)</f>
        <v>160</v>
      </c>
      <c r="L419" s="21">
        <f ca="1">VLOOKUP(K416,'Total Result'!$A$3:$N$7,3,FALSE)</f>
        <v>160</v>
      </c>
    </row>
    <row r="420" spans="1:12" ht="15.75" hidden="1" outlineLevel="2" thickBot="1" x14ac:dyDescent="0.2">
      <c r="A420" s="19" t="s">
        <v>2</v>
      </c>
      <c r="B420" s="20">
        <f>VLOOKUP(B415,'Total Result'!$A$3:$N$7,4,FALSE)</f>
        <v>30</v>
      </c>
      <c r="C420" s="21">
        <f ca="1">VLOOKUP(B416,'Total Result'!$A$3:$N$7,4,FALSE)</f>
        <v>30</v>
      </c>
      <c r="D420" s="19" t="s">
        <v>2</v>
      </c>
      <c r="E420" s="20">
        <f>VLOOKUP(E415,'Total Result'!$A$3:$N$7,4,FALSE)</f>
        <v>20</v>
      </c>
      <c r="F420" s="21">
        <f ca="1">VLOOKUP(E416,'Total Result'!$A$3:$N$7,4,FALSE)</f>
        <v>30</v>
      </c>
      <c r="G420" s="19" t="s">
        <v>2</v>
      </c>
      <c r="H420" s="20">
        <f>VLOOKUP(H415,'Total Result'!$A$3:$N$7,4,FALSE)</f>
        <v>20</v>
      </c>
      <c r="I420" s="21">
        <f ca="1">VLOOKUP(H416,'Total Result'!$A$3:$N$7,4,FALSE)</f>
        <v>30</v>
      </c>
      <c r="J420" s="19" t="s">
        <v>2</v>
      </c>
      <c r="K420" s="20">
        <f>VLOOKUP(K415,'Total Result'!$A$3:$N$7,4,FALSE)</f>
        <v>30</v>
      </c>
      <c r="L420" s="21">
        <f ca="1">VLOOKUP(K416,'Total Result'!$A$3:$N$7,4,FALSE)</f>
        <v>30</v>
      </c>
    </row>
    <row r="421" spans="1:12" ht="15.75" hidden="1" outlineLevel="2" thickBot="1" x14ac:dyDescent="0.2">
      <c r="A421" s="19" t="s">
        <v>35</v>
      </c>
      <c r="B421" s="20">
        <f>VLOOKUP(B415,'Total Result'!$A$3:$N$7,5,FALSE)</f>
        <v>0</v>
      </c>
      <c r="C421" s="21">
        <f ca="1">VLOOKUP(B416,'Total Result'!$A$3:$N$7,5,FALSE)</f>
        <v>0</v>
      </c>
      <c r="D421" s="19" t="s">
        <v>35</v>
      </c>
      <c r="E421" s="20">
        <f>VLOOKUP(E415,'Total Result'!$A$3:$N$7,5,FALSE)</f>
        <v>0</v>
      </c>
      <c r="F421" s="21">
        <f ca="1">VLOOKUP(E416,'Total Result'!$A$3:$N$7,5,FALSE)</f>
        <v>0</v>
      </c>
      <c r="G421" s="19" t="s">
        <v>35</v>
      </c>
      <c r="H421" s="20">
        <f>VLOOKUP(H415,'Total Result'!$A$3:$N$7,5,FALSE)</f>
        <v>0</v>
      </c>
      <c r="I421" s="21">
        <f ca="1">VLOOKUP(H416,'Total Result'!$A$3:$N$7,5,FALSE)</f>
        <v>0</v>
      </c>
      <c r="J421" s="19" t="s">
        <v>35</v>
      </c>
      <c r="K421" s="20">
        <f>VLOOKUP(K415,'Total Result'!$A$3:$N$7,5,FALSE)</f>
        <v>0</v>
      </c>
      <c r="L421" s="21">
        <f ca="1">VLOOKUP(K416,'Total Result'!$A$3:$N$7,5,FALSE)</f>
        <v>0</v>
      </c>
    </row>
    <row r="422" spans="1:12" ht="15.75" hidden="1" outlineLevel="2" thickBot="1" x14ac:dyDescent="0.2">
      <c r="A422" s="19" t="s">
        <v>15</v>
      </c>
      <c r="B422" s="20">
        <f>VLOOKUP(B415,'Total Result'!$A$3:$N$7,6,FALSE)</f>
        <v>0</v>
      </c>
      <c r="C422" s="21">
        <f ca="1">VLOOKUP(B416,'Total Result'!$A$3:$N$7,6,FALSE)</f>
        <v>0</v>
      </c>
      <c r="D422" s="19" t="s">
        <v>15</v>
      </c>
      <c r="E422" s="20">
        <f>VLOOKUP(E415,'Total Result'!$A$3:$N$7,6,FALSE)</f>
        <v>0</v>
      </c>
      <c r="F422" s="21">
        <f ca="1">VLOOKUP(E416,'Total Result'!$A$3:$N$7,6,FALSE)</f>
        <v>0</v>
      </c>
      <c r="G422" s="19" t="s">
        <v>15</v>
      </c>
      <c r="H422" s="20">
        <f>VLOOKUP(H415,'Total Result'!$A$3:$N$7,6,FALSE)</f>
        <v>0</v>
      </c>
      <c r="I422" s="21">
        <f ca="1">VLOOKUP(H416,'Total Result'!$A$3:$N$7,6,FALSE)</f>
        <v>0</v>
      </c>
      <c r="J422" s="19" t="s">
        <v>15</v>
      </c>
      <c r="K422" s="20">
        <f>VLOOKUP(K415,'Total Result'!$A$3:$N$7,6,FALSE)</f>
        <v>0</v>
      </c>
      <c r="L422" s="21">
        <f ca="1">VLOOKUP(K416,'Total Result'!$A$3:$N$7,6,FALSE)</f>
        <v>0</v>
      </c>
    </row>
    <row r="423" spans="1:12" ht="15.75" hidden="1" outlineLevel="2" thickBot="1" x14ac:dyDescent="0.2">
      <c r="A423" s="19" t="s">
        <v>36</v>
      </c>
      <c r="B423" s="20">
        <f>VLOOKUP(B415,'Total Result'!$A$3:$N$7,7,FALSE)</f>
        <v>0</v>
      </c>
      <c r="C423" s="21">
        <f ca="1">VLOOKUP(B416,'Total Result'!$A$3:$N$7,7,FALSE)</f>
        <v>0</v>
      </c>
      <c r="D423" s="19" t="s">
        <v>36</v>
      </c>
      <c r="E423" s="20">
        <f>VLOOKUP(E415,'Total Result'!$A$3:$N$7,7,FALSE)</f>
        <v>0</v>
      </c>
      <c r="F423" s="21">
        <f ca="1">VLOOKUP(E416,'Total Result'!$A$3:$N$7,7,FALSE)</f>
        <v>0</v>
      </c>
      <c r="G423" s="19" t="s">
        <v>36</v>
      </c>
      <c r="H423" s="20">
        <f>VLOOKUP(H415,'Total Result'!$A$3:$N$7,7,FALSE)</f>
        <v>0</v>
      </c>
      <c r="I423" s="21">
        <f ca="1">VLOOKUP(H416,'Total Result'!$A$3:$N$7,7,FALSE)</f>
        <v>0</v>
      </c>
      <c r="J423" s="19" t="s">
        <v>36</v>
      </c>
      <c r="K423" s="20">
        <f>VLOOKUP(K415,'Total Result'!$A$3:$N$7,7,FALSE)</f>
        <v>0</v>
      </c>
      <c r="L423" s="21">
        <f ca="1">VLOOKUP(K416,'Total Result'!$A$3:$N$7,7,FALSE)</f>
        <v>0</v>
      </c>
    </row>
    <row r="424" spans="1:12" ht="15.75" hidden="1" outlineLevel="2" thickBot="1" x14ac:dyDescent="0.2">
      <c r="A424" s="19" t="s">
        <v>16</v>
      </c>
      <c r="B424" s="20">
        <f>VLOOKUP(B415,'Total Result'!$A$3:$N$7,8,FALSE)</f>
        <v>0</v>
      </c>
      <c r="C424" s="21">
        <f ca="1">VLOOKUP(B416,'Total Result'!$A$3:$N$7,8,FALSE)</f>
        <v>0</v>
      </c>
      <c r="D424" s="19" t="s">
        <v>16</v>
      </c>
      <c r="E424" s="20">
        <f>VLOOKUP(E415,'Total Result'!$A$3:$N$7,8,FALSE)</f>
        <v>0</v>
      </c>
      <c r="F424" s="21">
        <f ca="1">VLOOKUP(E416,'Total Result'!$A$3:$N$7,8,FALSE)</f>
        <v>0</v>
      </c>
      <c r="G424" s="19" t="s">
        <v>16</v>
      </c>
      <c r="H424" s="20">
        <f>VLOOKUP(H415,'Total Result'!$A$3:$N$7,8,FALSE)</f>
        <v>0</v>
      </c>
      <c r="I424" s="21">
        <f ca="1">VLOOKUP(H416,'Total Result'!$A$3:$N$7,8,FALSE)</f>
        <v>0</v>
      </c>
      <c r="J424" s="19" t="s">
        <v>16</v>
      </c>
      <c r="K424" s="20">
        <f>VLOOKUP(K415,'Total Result'!$A$3:$N$7,8,FALSE)</f>
        <v>0</v>
      </c>
      <c r="L424" s="21">
        <f ca="1">VLOOKUP(K416,'Total Result'!$A$3:$N$7,8,FALSE)</f>
        <v>0</v>
      </c>
    </row>
    <row r="425" spans="1:12" ht="15.75" hidden="1" outlineLevel="2" thickBot="1" x14ac:dyDescent="0.2">
      <c r="A425" s="19" t="s">
        <v>17</v>
      </c>
      <c r="B425" s="20">
        <f>VLOOKUP(B415,'Total Result'!$A$3:$N$7,9,FALSE)</f>
        <v>0</v>
      </c>
      <c r="C425" s="21">
        <f ca="1">VLOOKUP(B416,'Total Result'!$A$3:$N$7,9,FALSE)</f>
        <v>0</v>
      </c>
      <c r="D425" s="19" t="s">
        <v>17</v>
      </c>
      <c r="E425" s="20">
        <f>VLOOKUP(E415,'Total Result'!$A$3:$N$7,9,FALSE)</f>
        <v>0</v>
      </c>
      <c r="F425" s="21">
        <f ca="1">VLOOKUP(E416,'Total Result'!$A$3:$N$7,9,FALSE)</f>
        <v>0</v>
      </c>
      <c r="G425" s="19" t="s">
        <v>17</v>
      </c>
      <c r="H425" s="20">
        <f>VLOOKUP(H415,'Total Result'!$A$3:$N$7,9,FALSE)</f>
        <v>0</v>
      </c>
      <c r="I425" s="21">
        <f ca="1">VLOOKUP(H416,'Total Result'!$A$3:$N$7,9,FALSE)</f>
        <v>0</v>
      </c>
      <c r="J425" s="19" t="s">
        <v>17</v>
      </c>
      <c r="K425" s="20">
        <f>VLOOKUP(K415,'Total Result'!$A$3:$N$7,9,FALSE)</f>
        <v>0</v>
      </c>
      <c r="L425" s="21">
        <f ca="1">VLOOKUP(K416,'Total Result'!$A$3:$N$7,9,FALSE)</f>
        <v>0</v>
      </c>
    </row>
    <row r="426" spans="1:12" ht="15.75" hidden="1" outlineLevel="2" thickBot="1" x14ac:dyDescent="0.2">
      <c r="A426" s="19" t="s">
        <v>37</v>
      </c>
      <c r="B426" s="20">
        <f>VLOOKUP(B415,'Total Result'!$A$3:$N$7,10,FALSE)</f>
        <v>0</v>
      </c>
      <c r="C426" s="21">
        <f ca="1">VLOOKUP(B416,'Total Result'!$A$3:$N$7,10,FALSE)</f>
        <v>0</v>
      </c>
      <c r="D426" s="19" t="s">
        <v>37</v>
      </c>
      <c r="E426" s="20">
        <f>VLOOKUP(E415,'Total Result'!$A$3:$N$7,10,FALSE)</f>
        <v>0</v>
      </c>
      <c r="F426" s="21">
        <f ca="1">VLOOKUP(E416,'Total Result'!$A$3:$N$7,10,FALSE)</f>
        <v>0</v>
      </c>
      <c r="G426" s="19" t="s">
        <v>37</v>
      </c>
      <c r="H426" s="20">
        <f>VLOOKUP(H415,'Total Result'!$A$3:$N$7,10,FALSE)</f>
        <v>0</v>
      </c>
      <c r="I426" s="21">
        <f ca="1">VLOOKUP(H416,'Total Result'!$A$3:$N$7,10,FALSE)</f>
        <v>0</v>
      </c>
      <c r="J426" s="19" t="s">
        <v>37</v>
      </c>
      <c r="K426" s="20">
        <f>VLOOKUP(K415,'Total Result'!$A$3:$N$7,10,FALSE)</f>
        <v>0</v>
      </c>
      <c r="L426" s="21">
        <f ca="1">VLOOKUP(K416,'Total Result'!$A$3:$N$7,10,FALSE)</f>
        <v>0</v>
      </c>
    </row>
    <row r="427" spans="1:12" ht="15.75" hidden="1" outlineLevel="2" thickBot="1" x14ac:dyDescent="0.2">
      <c r="A427" s="19" t="s">
        <v>38</v>
      </c>
      <c r="B427" s="20">
        <f>VLOOKUP(B415,'Total Result'!$A$3:$N$7,11,FALSE)</f>
        <v>0</v>
      </c>
      <c r="C427" s="21">
        <f ca="1">VLOOKUP(B416,'Total Result'!$A$3:$N$7,11,FALSE)</f>
        <v>0</v>
      </c>
      <c r="D427" s="19" t="s">
        <v>38</v>
      </c>
      <c r="E427" s="20">
        <f>VLOOKUP(E415,'Total Result'!$A$3:$N$7,11,FALSE)</f>
        <v>0</v>
      </c>
      <c r="F427" s="21">
        <f ca="1">VLOOKUP(E416,'Total Result'!$A$3:$N$7,11,FALSE)</f>
        <v>0</v>
      </c>
      <c r="G427" s="19" t="s">
        <v>38</v>
      </c>
      <c r="H427" s="20">
        <f>VLOOKUP(H415,'Total Result'!$A$3:$N$7,11,FALSE)</f>
        <v>0</v>
      </c>
      <c r="I427" s="21">
        <f ca="1">VLOOKUP(H416,'Total Result'!$A$3:$N$7,11,FALSE)</f>
        <v>0</v>
      </c>
      <c r="J427" s="19" t="s">
        <v>38</v>
      </c>
      <c r="K427" s="20">
        <f>VLOOKUP(K415,'Total Result'!$A$3:$N$7,11,FALSE)</f>
        <v>0</v>
      </c>
      <c r="L427" s="21">
        <f ca="1">VLOOKUP(K416,'Total Result'!$A$3:$N$7,11,FALSE)</f>
        <v>0</v>
      </c>
    </row>
    <row r="428" spans="1:12" ht="15.75" hidden="1" outlineLevel="2" thickBot="1" x14ac:dyDescent="0.2">
      <c r="A428" s="19" t="s">
        <v>39</v>
      </c>
      <c r="B428" s="20">
        <f>VLOOKUP(B415,'Total Result'!$A$3:$N$7,12,FALSE)</f>
        <v>0</v>
      </c>
      <c r="C428" s="21">
        <f ca="1">VLOOKUP(B416,'Total Result'!$A$3:$N$7,12,FALSE)</f>
        <v>0</v>
      </c>
      <c r="D428" s="19" t="s">
        <v>39</v>
      </c>
      <c r="E428" s="20">
        <f>VLOOKUP(E415,'Total Result'!$A$3:$N$7,12,FALSE)</f>
        <v>0</v>
      </c>
      <c r="F428" s="21">
        <f ca="1">VLOOKUP(E416,'Total Result'!$A$3:$N$7,12,FALSE)</f>
        <v>0</v>
      </c>
      <c r="G428" s="19" t="s">
        <v>39</v>
      </c>
      <c r="H428" s="20">
        <f>VLOOKUP(H415,'Total Result'!$A$3:$N$7,12,FALSE)</f>
        <v>0</v>
      </c>
      <c r="I428" s="21">
        <f ca="1">VLOOKUP(H416,'Total Result'!$A$3:$N$7,12,FALSE)</f>
        <v>0</v>
      </c>
      <c r="J428" s="19" t="s">
        <v>39</v>
      </c>
      <c r="K428" s="20">
        <f>VLOOKUP(K415,'Total Result'!$A$3:$N$7,12,FALSE)</f>
        <v>0</v>
      </c>
      <c r="L428" s="21">
        <f ca="1">VLOOKUP(K416,'Total Result'!$A$3:$N$7,12,FALSE)</f>
        <v>0</v>
      </c>
    </row>
    <row r="429" spans="1:12" ht="27.75" hidden="1" outlineLevel="2" thickBot="1" x14ac:dyDescent="0.2">
      <c r="A429" s="22" t="s">
        <v>42</v>
      </c>
      <c r="B429" s="20">
        <f>VLOOKUP(B415,'Total Result'!$A$3:$N$7,13,FALSE)</f>
        <v>1</v>
      </c>
      <c r="C429" s="21">
        <f ca="1">VLOOKUP(B416,'Total Result'!$A$3:$N$7,13,FALSE)</f>
        <v>1</v>
      </c>
      <c r="D429" s="22" t="s">
        <v>42</v>
      </c>
      <c r="E429" s="20">
        <f>VLOOKUP(E415,'Total Result'!$A$3:$N$7,13,FALSE)</f>
        <v>1</v>
      </c>
      <c r="F429" s="21">
        <f ca="1">VLOOKUP(E416,'Total Result'!$A$3:$N$7,13,FALSE)</f>
        <v>1</v>
      </c>
      <c r="G429" s="22" t="s">
        <v>42</v>
      </c>
      <c r="H429" s="20">
        <f>VLOOKUP(H415,'Total Result'!$A$3:$N$7,13,FALSE)</f>
        <v>1</v>
      </c>
      <c r="I429" s="21">
        <f ca="1">VLOOKUP(H416,'Total Result'!$A$3:$N$7,13,FALSE)</f>
        <v>1</v>
      </c>
      <c r="J429" s="22" t="s">
        <v>42</v>
      </c>
      <c r="K429" s="20">
        <f>VLOOKUP(K415,'Total Result'!$A$3:$N$7,13,FALSE)</f>
        <v>1</v>
      </c>
      <c r="L429" s="21">
        <f ca="1">VLOOKUP(K416,'Total Result'!$A$3:$N$7,13,FALSE)</f>
        <v>1</v>
      </c>
    </row>
    <row r="430" spans="1:12" ht="27.75" hidden="1" outlineLevel="2" thickBot="1" x14ac:dyDescent="0.2">
      <c r="A430" s="22" t="s">
        <v>43</v>
      </c>
      <c r="B430" s="20">
        <f>VLOOKUP(B415,'Total Result'!$A$3:$N$7,14,FALSE)</f>
        <v>1</v>
      </c>
      <c r="C430" s="21">
        <f ca="1">VLOOKUP(B416,'Total Result'!$A$3:$N$7,14,FALSE)</f>
        <v>1</v>
      </c>
      <c r="D430" s="22" t="s">
        <v>43</v>
      </c>
      <c r="E430" s="20">
        <f>VLOOKUP(E415,'Total Result'!$A$3:$N$7,14,FALSE)</f>
        <v>1</v>
      </c>
      <c r="F430" s="21">
        <f ca="1">VLOOKUP(E416,'Total Result'!$A$3:$N$7,14,FALSE)</f>
        <v>1</v>
      </c>
      <c r="G430" s="22" t="s">
        <v>43</v>
      </c>
      <c r="H430" s="20">
        <f>VLOOKUP(H415,'Total Result'!$A$3:$N$7,14,FALSE)</f>
        <v>1</v>
      </c>
      <c r="I430" s="21">
        <f ca="1">VLOOKUP(H416,'Total Result'!$A$3:$N$7,14,FALSE)</f>
        <v>1</v>
      </c>
      <c r="J430" s="22" t="s">
        <v>43</v>
      </c>
      <c r="K430" s="20">
        <f>VLOOKUP(K415,'Total Result'!$A$3:$N$7,14,FALSE)</f>
        <v>1</v>
      </c>
      <c r="L430" s="21">
        <f ca="1">VLOOKUP(K416,'Total Result'!$A$3:$N$7,14,FALSE)</f>
        <v>1</v>
      </c>
    </row>
    <row r="431" spans="1:12" ht="14.25" hidden="1" outlineLevel="2" thickBot="1" x14ac:dyDescent="0.2">
      <c r="A431" s="11"/>
      <c r="B431" s="12"/>
      <c r="C431" s="13"/>
      <c r="D431" s="11"/>
      <c r="E431" s="12"/>
      <c r="F431" s="13"/>
      <c r="G431" s="11"/>
      <c r="H431" s="12"/>
      <c r="I431" s="13"/>
      <c r="J431" s="11"/>
      <c r="K431" s="12"/>
      <c r="L431" s="13"/>
    </row>
    <row r="432" spans="1:12" ht="14.25" hidden="1" outlineLevel="2" thickBot="1" x14ac:dyDescent="0.2">
      <c r="A432" s="11" t="s">
        <v>51</v>
      </c>
      <c r="B432" s="23">
        <f ca="1">(C421-B427)/(C421-B427+B418*1.5+28.5)</f>
        <v>0</v>
      </c>
      <c r="C432" s="13"/>
      <c r="D432" s="11" t="s">
        <v>51</v>
      </c>
      <c r="E432" s="23">
        <f ca="1">(F421-E427)/(F421-E427+E418*1.5+28.5)</f>
        <v>0</v>
      </c>
      <c r="F432" s="13"/>
      <c r="G432" s="11" t="s">
        <v>51</v>
      </c>
      <c r="H432" s="23">
        <f ca="1">(I421-H427)/(I421-H427+H418*1.5+28.5)</f>
        <v>0</v>
      </c>
      <c r="I432" s="13"/>
      <c r="J432" s="11" t="s">
        <v>51</v>
      </c>
      <c r="K432" s="23">
        <f ca="1">(L421-K427)/(L421-K427+K418*1.5+28.5)</f>
        <v>0</v>
      </c>
      <c r="L432" s="13"/>
    </row>
    <row r="433" spans="1:12" ht="14.25" hidden="1" outlineLevel="2" thickBot="1" x14ac:dyDescent="0.2">
      <c r="A433" s="11" t="s">
        <v>50</v>
      </c>
      <c r="B433" s="12">
        <f ca="1">VLOOKUP(战斗模拟1!B415,'Total Result'!$A$2:$N$7,13,TRUE)-VLOOKUP(战斗模拟1!B416,'Total Result'!$A$2:$N$7,14,TRUE)</f>
        <v>0</v>
      </c>
      <c r="C433" s="13"/>
      <c r="D433" s="11" t="s">
        <v>50</v>
      </c>
      <c r="E433" s="12">
        <f ca="1">VLOOKUP(战斗模拟1!E415,'Total Result'!$A$2:$N$7,13,TRUE)-VLOOKUP(战斗模拟1!E416,'Total Result'!$A$2:$N$7,14,TRUE)</f>
        <v>0</v>
      </c>
      <c r="F433" s="13"/>
      <c r="G433" s="11" t="s">
        <v>50</v>
      </c>
      <c r="H433" s="12">
        <f ca="1">VLOOKUP(战斗模拟1!H415,'Total Result'!$A$2:$N$7,13,TRUE)-VLOOKUP(战斗模拟1!H416,'Total Result'!$A$2:$N$7,14,TRUE)</f>
        <v>0</v>
      </c>
      <c r="I433" s="13"/>
      <c r="J433" s="11" t="s">
        <v>50</v>
      </c>
      <c r="K433" s="12">
        <f ca="1">VLOOKUP(战斗模拟1!K415,'Total Result'!$A$2:$N$7,13,TRUE)-VLOOKUP(战斗模拟1!K416,'Total Result'!$A$2:$N$7,14,TRUE)</f>
        <v>0</v>
      </c>
      <c r="L433" s="13"/>
    </row>
    <row r="434" spans="1:12" ht="14.25" hidden="1" outlineLevel="2" thickBot="1" x14ac:dyDescent="0.2">
      <c r="A434" s="11" t="s">
        <v>18</v>
      </c>
      <c r="B434" s="23">
        <f ca="1">IF(MOD(B433,3)=0,100%,IF(MOD(B433,3)=1,90%,110%))</f>
        <v>1</v>
      </c>
      <c r="C434" s="13"/>
      <c r="D434" s="11" t="s">
        <v>18</v>
      </c>
      <c r="E434" s="23">
        <f ca="1">IF(MOD(E433,3)=0,100%,IF(MOD(E433,3)=1,90%,110%))</f>
        <v>1</v>
      </c>
      <c r="F434" s="13"/>
      <c r="G434" s="11" t="s">
        <v>18</v>
      </c>
      <c r="H434" s="23">
        <f ca="1">IF(MOD(H433,3)=0,100%,IF(MOD(H433,3)=1,90%,110%))</f>
        <v>1</v>
      </c>
      <c r="I434" s="13"/>
      <c r="J434" s="11" t="s">
        <v>18</v>
      </c>
      <c r="K434" s="23">
        <f ca="1">IF(MOD(K433,3)=0,100%,IF(MOD(K433,3)=1,90%,110%))</f>
        <v>1</v>
      </c>
      <c r="L434" s="13"/>
    </row>
    <row r="435" spans="1:12" ht="14.25" hidden="1" outlineLevel="2" thickBot="1" x14ac:dyDescent="0.2">
      <c r="A435" s="11" t="s">
        <v>19</v>
      </c>
      <c r="B435" s="24">
        <f ca="1">B420*(1-B432)*B434</f>
        <v>30</v>
      </c>
      <c r="C435" s="13"/>
      <c r="D435" s="11" t="s">
        <v>19</v>
      </c>
      <c r="E435" s="24">
        <f ca="1">E420*(1-E432)*E434</f>
        <v>20</v>
      </c>
      <c r="F435" s="13"/>
      <c r="G435" s="11" t="s">
        <v>19</v>
      </c>
      <c r="H435" s="24">
        <f ca="1">H420*(1-H432)*H434</f>
        <v>20</v>
      </c>
      <c r="I435" s="13"/>
      <c r="J435" s="11" t="s">
        <v>19</v>
      </c>
      <c r="K435" s="24">
        <f ca="1">K420*(1-K432)*K434</f>
        <v>30</v>
      </c>
      <c r="L435" s="13"/>
    </row>
    <row r="436" spans="1:12" ht="14.25" hidden="1" outlineLevel="2" thickBot="1" x14ac:dyDescent="0.2">
      <c r="A436" s="11" t="s">
        <v>20</v>
      </c>
      <c r="B436" s="25">
        <f ca="1">IF((C424-B426)/(6.7*B418+126.7)+5%&gt;70%,70%,(C424-B426)/(6.7*B418+126.7)+5%)</f>
        <v>0.05</v>
      </c>
      <c r="C436" s="13"/>
      <c r="D436" s="11" t="s">
        <v>20</v>
      </c>
      <c r="E436" s="25">
        <f ca="1">IF((F424-E426)/(6.7*E418+126.7)+5%&gt;70%,70%,(F424-E426)/(6.7*E418+126.7)+5%)</f>
        <v>0.05</v>
      </c>
      <c r="F436" s="13"/>
      <c r="G436" s="11" t="s">
        <v>20</v>
      </c>
      <c r="H436" s="25">
        <f ca="1">IF((I424-H426)/(6.7*H418+126.7)+5%&gt;70%,70%,(I424-H426)/(6.7*H418+126.7)+5%)</f>
        <v>0.05</v>
      </c>
      <c r="I436" s="13"/>
      <c r="J436" s="11" t="s">
        <v>20</v>
      </c>
      <c r="K436" s="25">
        <f ca="1">IF((L424-K426)/(6.7*K418+126.7)+5%&gt;70%,70%,(L424-K426)/(6.7*K418+126.7)+5%)</f>
        <v>0.05</v>
      </c>
      <c r="L436" s="13"/>
    </row>
    <row r="437" spans="1:12" s="7" customFormat="1" ht="14.25" hidden="1" outlineLevel="2" thickBot="1" x14ac:dyDescent="0.2">
      <c r="A437" s="26" t="s">
        <v>21</v>
      </c>
      <c r="B437" s="27">
        <f ca="1">IF(RAND()&lt;B436,1,0)</f>
        <v>0</v>
      </c>
      <c r="C437" s="28"/>
      <c r="D437" s="26" t="s">
        <v>21</v>
      </c>
      <c r="E437" s="27">
        <f ca="1">IF(RAND()&lt;E436,1,0)</f>
        <v>0</v>
      </c>
      <c r="F437" s="28"/>
      <c r="G437" s="26" t="s">
        <v>21</v>
      </c>
      <c r="H437" s="27">
        <f ca="1">IF(RAND()&lt;H436,1,0)</f>
        <v>0</v>
      </c>
      <c r="I437" s="28"/>
      <c r="J437" s="26" t="s">
        <v>21</v>
      </c>
      <c r="K437" s="27">
        <f ca="1">IF(RAND()&lt;K436,1,0)</f>
        <v>1</v>
      </c>
      <c r="L437" s="28"/>
    </row>
    <row r="438" spans="1:12" ht="14.25" hidden="1" outlineLevel="2" thickBot="1" x14ac:dyDescent="0.2">
      <c r="A438" s="11" t="s">
        <v>5</v>
      </c>
      <c r="B438" s="23">
        <f ca="1">IF(C425/(8.3*B418+158.3)+33%&gt;67%,67%,C425/(8.3*B418+158.3)+33%)</f>
        <v>0.33</v>
      </c>
      <c r="C438" s="13"/>
      <c r="D438" s="11" t="s">
        <v>5</v>
      </c>
      <c r="E438" s="23">
        <f ca="1">IF(F425/(8.3*E418+158.3)+33%&gt;67%,67%,F425/(8.3*E418+158.3)+33%)</f>
        <v>0.33</v>
      </c>
      <c r="F438" s="13"/>
      <c r="G438" s="11" t="s">
        <v>5</v>
      </c>
      <c r="H438" s="23">
        <f ca="1">IF(I425/(8.3*H418+158.3)+33%&gt;67%,67%,I425/(8.3*H418+158.3)+33%)</f>
        <v>0.33</v>
      </c>
      <c r="I438" s="13"/>
      <c r="J438" s="11" t="s">
        <v>5</v>
      </c>
      <c r="K438" s="23">
        <f ca="1">IF(L425/(8.3*K418+158.3)+33%&gt;67%,67%,L425/(8.3*K418+158.3)+33%)</f>
        <v>0.33</v>
      </c>
      <c r="L438" s="13"/>
    </row>
    <row r="439" spans="1:12" ht="14.25" hidden="1" outlineLevel="2" thickBot="1" x14ac:dyDescent="0.2">
      <c r="A439" s="11" t="s">
        <v>22</v>
      </c>
      <c r="B439" s="29">
        <f ca="1">IF(B422/(4*C418+76)+5%&gt;70%,70%,B422/(4*C418+76)+5%)</f>
        <v>0.05</v>
      </c>
      <c r="C439" s="13"/>
      <c r="D439" s="11" t="s">
        <v>22</v>
      </c>
      <c r="E439" s="29">
        <f ca="1">IF(E422/(4*F418+76)+5%&gt;70%,70%,E422/(4*F418+76)+5%)</f>
        <v>0.05</v>
      </c>
      <c r="F439" s="13"/>
      <c r="G439" s="11" t="s">
        <v>22</v>
      </c>
      <c r="H439" s="29">
        <f ca="1">IF(H422/(4*I418+76)+5%&gt;70%,70%,H422/(4*I418+76)+5%)</f>
        <v>0.05</v>
      </c>
      <c r="I439" s="13"/>
      <c r="J439" s="11" t="s">
        <v>22</v>
      </c>
      <c r="K439" s="29">
        <f ca="1">IF(K422/(4*L418+76)+5%&gt;70%,70%,K422/(4*L418+76)+5%)</f>
        <v>0.05</v>
      </c>
      <c r="L439" s="13"/>
    </row>
    <row r="440" spans="1:12" s="7" customFormat="1" ht="14.25" hidden="1" outlineLevel="2" thickBot="1" x14ac:dyDescent="0.2">
      <c r="A440" s="26" t="s">
        <v>23</v>
      </c>
      <c r="B440" s="27">
        <f ca="1">IF(RAND()&lt;B439,1,0)</f>
        <v>0</v>
      </c>
      <c r="C440" s="28"/>
      <c r="D440" s="26" t="s">
        <v>23</v>
      </c>
      <c r="E440" s="27">
        <f ca="1">IF(RAND()&lt;E439,1,0)</f>
        <v>0</v>
      </c>
      <c r="F440" s="28"/>
      <c r="G440" s="26" t="s">
        <v>23</v>
      </c>
      <c r="H440" s="27">
        <f ca="1">IF(RAND()&lt;H439,1,0)</f>
        <v>0</v>
      </c>
      <c r="I440" s="28"/>
      <c r="J440" s="26" t="s">
        <v>23</v>
      </c>
      <c r="K440" s="27">
        <f ca="1">IF(RAND()&lt;K439,1,0)</f>
        <v>0</v>
      </c>
      <c r="L440" s="28"/>
    </row>
    <row r="441" spans="1:12" ht="14.25" hidden="1" outlineLevel="2" thickBot="1" x14ac:dyDescent="0.2">
      <c r="A441" s="11" t="s">
        <v>24</v>
      </c>
      <c r="B441" s="29">
        <f ca="1">IF((B423-C428)/(5*C418+95)+50%&gt;200%,200%,(B423-C428)/(5*C418+95)+50%)</f>
        <v>0.5</v>
      </c>
      <c r="C441" s="13"/>
      <c r="D441" s="11" t="s">
        <v>24</v>
      </c>
      <c r="E441" s="29">
        <f ca="1">IF((E423-F428)/(5*F418+95)+50%&gt;200%,200%,(E423-F428)/(5*F418+95)+50%)</f>
        <v>0.5</v>
      </c>
      <c r="F441" s="13"/>
      <c r="G441" s="11" t="s">
        <v>24</v>
      </c>
      <c r="H441" s="29">
        <f ca="1">IF((H423-I428)/(5*I418+95)+50%&gt;200%,200%,(H423-I428)/(5*I418+95)+50%)</f>
        <v>0.5</v>
      </c>
      <c r="I441" s="13"/>
      <c r="J441" s="11" t="s">
        <v>24</v>
      </c>
      <c r="K441" s="29">
        <f ca="1">IF((K423-L428)/(5*L418+95)+50%&gt;200%,200%,(K423-L428)/(5*L418+95)+50%)</f>
        <v>0.5</v>
      </c>
      <c r="L441" s="13"/>
    </row>
    <row r="442" spans="1:12" ht="14.25" hidden="1" outlineLevel="2" thickBot="1" x14ac:dyDescent="0.2">
      <c r="A442" s="11" t="s">
        <v>54</v>
      </c>
      <c r="B442" s="29">
        <f ca="1">RAND()*0.1+0.95</f>
        <v>1.0281445720891975</v>
      </c>
      <c r="C442" s="13"/>
      <c r="D442" s="11" t="s">
        <v>54</v>
      </c>
      <c r="E442" s="29">
        <f ca="1">RAND()*0.1+0.95</f>
        <v>0.97143280938178711</v>
      </c>
      <c r="F442" s="13"/>
      <c r="G442" s="11" t="s">
        <v>54</v>
      </c>
      <c r="H442" s="29">
        <f ca="1">RAND()*0.1+0.95</f>
        <v>0.99223815075026445</v>
      </c>
      <c r="I442" s="13"/>
      <c r="J442" s="11" t="s">
        <v>54</v>
      </c>
      <c r="K442" s="29">
        <f ca="1">RAND()*0.1+0.95</f>
        <v>1.028988194358134</v>
      </c>
      <c r="L442" s="13"/>
    </row>
    <row r="443" spans="1:12" ht="14.25" hidden="1" outlineLevel="2" thickBot="1" x14ac:dyDescent="0.2">
      <c r="A443" s="11" t="s">
        <v>55</v>
      </c>
      <c r="B443" s="15">
        <f ca="1">ROUND(B435*(1+B440*B441)*(1-B437*B438)*B442*B412,0)</f>
        <v>31</v>
      </c>
      <c r="C443" s="13"/>
      <c r="D443" s="11" t="s">
        <v>55</v>
      </c>
      <c r="E443" s="15">
        <f ca="1">ROUND(E435*(1+E440*E441)*(1-E437*E438)*E442*E412,0)</f>
        <v>0</v>
      </c>
      <c r="F443" s="13"/>
      <c r="G443" s="11" t="s">
        <v>55</v>
      </c>
      <c r="H443" s="15">
        <f ca="1">ROUND(H435*(1+H440*H441)*(1-H437*H438)*H442*H412,0)</f>
        <v>0</v>
      </c>
      <c r="I443" s="13"/>
      <c r="J443" s="11" t="s">
        <v>55</v>
      </c>
      <c r="K443" s="15">
        <f ca="1">ROUND(K435*(1+K440*K441)*(1-K437*K438)*K442*K412,0)</f>
        <v>21</v>
      </c>
      <c r="L443" s="13"/>
    </row>
    <row r="444" spans="1:12" s="36" customFormat="1" ht="14.25" hidden="1" outlineLevel="2" thickBot="1" x14ac:dyDescent="0.2">
      <c r="A444" s="33"/>
      <c r="B444" s="34"/>
      <c r="C444" s="35"/>
      <c r="D444" s="33"/>
      <c r="E444" s="34"/>
      <c r="F444" s="35"/>
      <c r="G444" s="33"/>
      <c r="H444" s="34"/>
      <c r="I444" s="35"/>
      <c r="J444" s="33"/>
      <c r="K444" s="34"/>
      <c r="L444" s="35"/>
    </row>
    <row r="445" spans="1:12" ht="14.25" hidden="1" outlineLevel="2" thickBot="1" x14ac:dyDescent="0.2">
      <c r="A445" s="11" t="s">
        <v>56</v>
      </c>
      <c r="B445" s="12">
        <f ca="1">H443+K443</f>
        <v>21</v>
      </c>
      <c r="C445" s="13"/>
      <c r="D445" s="11" t="s">
        <v>57</v>
      </c>
      <c r="E445" s="12">
        <f ca="1">E412</f>
        <v>0</v>
      </c>
      <c r="F445" s="13"/>
      <c r="G445" s="11" t="s">
        <v>60</v>
      </c>
      <c r="H445" s="12">
        <f ca="1">B443+E443</f>
        <v>31</v>
      </c>
      <c r="I445" s="13"/>
      <c r="J445" s="11" t="s">
        <v>61</v>
      </c>
      <c r="K445" s="12">
        <f ca="1">H412</f>
        <v>0</v>
      </c>
      <c r="L445" s="13"/>
    </row>
    <row r="446" spans="1:12" outlineLevel="1" collapsed="1" x14ac:dyDescent="0.15">
      <c r="A446" s="8" t="s">
        <v>73</v>
      </c>
      <c r="B446" s="9">
        <f ca="1">B443</f>
        <v>31</v>
      </c>
      <c r="C446" s="10"/>
      <c r="D446" s="8" t="s">
        <v>74</v>
      </c>
      <c r="E446" s="9">
        <f ca="1">E443</f>
        <v>0</v>
      </c>
      <c r="F446" s="10"/>
      <c r="G446" s="8" t="s">
        <v>75</v>
      </c>
      <c r="H446" s="9">
        <f ca="1">H443</f>
        <v>0</v>
      </c>
      <c r="I446" s="10"/>
      <c r="J446" s="8" t="s">
        <v>76</v>
      </c>
      <c r="K446" s="9">
        <f ca="1">K443</f>
        <v>21</v>
      </c>
      <c r="L446" s="10"/>
    </row>
    <row r="447" spans="1:12" outlineLevel="1" x14ac:dyDescent="0.15">
      <c r="A447" s="11" t="s">
        <v>62</v>
      </c>
      <c r="B447" s="12">
        <f ca="1">MAX(B407-(1-E445)*B445,0)</f>
        <v>0</v>
      </c>
      <c r="C447" s="13"/>
      <c r="D447" s="11" t="s">
        <v>4</v>
      </c>
      <c r="E447" s="12">
        <f ca="1">MAX(0,E407-E445*B445)</f>
        <v>0</v>
      </c>
      <c r="F447" s="13"/>
      <c r="G447" s="11" t="s">
        <v>65</v>
      </c>
      <c r="H447" s="12">
        <f ca="1">MAX(0,H407-H445*K445)</f>
        <v>0</v>
      </c>
      <c r="I447" s="13"/>
      <c r="J447" s="11" t="s">
        <v>68</v>
      </c>
      <c r="K447" s="12">
        <f ca="1">MAX(K407-(1-K445)*H445,0)</f>
        <v>0</v>
      </c>
      <c r="L447" s="13"/>
    </row>
    <row r="448" spans="1:12" ht="14.25" outlineLevel="1" thickBot="1" x14ac:dyDescent="0.2">
      <c r="A448" s="30" t="s">
        <v>63</v>
      </c>
      <c r="B448" s="31">
        <f ca="1">B447/B419</f>
        <v>0</v>
      </c>
      <c r="C448" s="32"/>
      <c r="D448" s="30" t="s">
        <v>64</v>
      </c>
      <c r="E448" s="31">
        <f ca="1">E447/E419</f>
        <v>0</v>
      </c>
      <c r="F448" s="32"/>
      <c r="G448" s="30" t="s">
        <v>66</v>
      </c>
      <c r="H448" s="31">
        <f ca="1">H447/H419</f>
        <v>0</v>
      </c>
      <c r="I448" s="32"/>
      <c r="J448" s="30" t="s">
        <v>67</v>
      </c>
      <c r="K448" s="31">
        <f ca="1">K447/K419</f>
        <v>0</v>
      </c>
      <c r="L448" s="32"/>
    </row>
    <row r="450" spans="1:12" x14ac:dyDescent="0.15">
      <c r="A450" s="6" t="s">
        <v>7</v>
      </c>
      <c r="B450" s="37">
        <f>B410+1</f>
        <v>12</v>
      </c>
    </row>
    <row r="451" spans="1:12" ht="14.25" thickBot="1" x14ac:dyDescent="0.2"/>
    <row r="452" spans="1:12" ht="41.25" hidden="1" outlineLevel="2" thickBot="1" x14ac:dyDescent="0.2">
      <c r="A452" s="8" t="s">
        <v>58</v>
      </c>
      <c r="B452" s="9">
        <f ca="1">IF(B447&gt;0,1,0)</f>
        <v>0</v>
      </c>
      <c r="C452" s="10"/>
      <c r="D452" s="8" t="s">
        <v>11</v>
      </c>
      <c r="E452" s="9">
        <f ca="1">IF(E447&gt;0,1,0)</f>
        <v>0</v>
      </c>
      <c r="F452" s="10"/>
      <c r="G452" s="8" t="s">
        <v>71</v>
      </c>
      <c r="H452" s="9">
        <f ca="1">IF(H447&gt;0,1,0)</f>
        <v>0</v>
      </c>
      <c r="I452" s="10"/>
      <c r="J452" s="8" t="s">
        <v>72</v>
      </c>
      <c r="K452" s="9">
        <f ca="1">IF(K447&gt;0,1,0)</f>
        <v>0</v>
      </c>
      <c r="L452" s="10"/>
    </row>
    <row r="453" spans="1:12" ht="14.25" hidden="1" outlineLevel="2" thickBot="1" x14ac:dyDescent="0.2">
      <c r="A453" s="11"/>
      <c r="B453" s="12"/>
      <c r="C453" s="13"/>
      <c r="D453" s="11"/>
      <c r="E453" s="12"/>
      <c r="F453" s="13"/>
      <c r="G453" s="11"/>
      <c r="H453" s="12"/>
      <c r="I453" s="13"/>
      <c r="J453" s="11"/>
      <c r="K453" s="12"/>
      <c r="L453" s="13"/>
    </row>
    <row r="454" spans="1:12" ht="14.25" hidden="1" outlineLevel="2" thickBot="1" x14ac:dyDescent="0.2">
      <c r="A454" s="11" t="s">
        <v>59</v>
      </c>
      <c r="B454" s="12"/>
      <c r="C454" s="13"/>
      <c r="D454" s="11" t="s">
        <v>3</v>
      </c>
      <c r="E454" s="12"/>
      <c r="F454" s="13"/>
      <c r="G454" s="11" t="s">
        <v>69</v>
      </c>
      <c r="H454" s="12"/>
      <c r="I454" s="13"/>
      <c r="J454" s="11" t="s">
        <v>70</v>
      </c>
      <c r="K454" s="12"/>
      <c r="L454" s="13"/>
    </row>
    <row r="455" spans="1:12" ht="14.25" hidden="1" outlineLevel="2" thickBot="1" x14ac:dyDescent="0.2">
      <c r="A455" s="11" t="s">
        <v>25</v>
      </c>
      <c r="B455" s="14" t="s">
        <v>31</v>
      </c>
      <c r="C455" s="13"/>
      <c r="D455" s="11" t="s">
        <v>25</v>
      </c>
      <c r="E455" s="14" t="s">
        <v>14</v>
      </c>
      <c r="F455" s="13"/>
      <c r="G455" s="11" t="s">
        <v>25</v>
      </c>
      <c r="H455" s="14" t="s">
        <v>32</v>
      </c>
      <c r="I455" s="13"/>
      <c r="J455" s="11" t="s">
        <v>25</v>
      </c>
      <c r="K455" s="14" t="s">
        <v>33</v>
      </c>
      <c r="L455" s="13"/>
    </row>
    <row r="456" spans="1:12" ht="14.25" hidden="1" outlineLevel="2" thickBot="1" x14ac:dyDescent="0.2">
      <c r="A456" s="11" t="s">
        <v>26</v>
      </c>
      <c r="B456" s="15" t="str">
        <f ca="1">IF($H447&gt;0,"B1","B2")</f>
        <v>B2</v>
      </c>
      <c r="C456" s="13"/>
      <c r="D456" s="11" t="s">
        <v>26</v>
      </c>
      <c r="E456" s="15" t="str">
        <f ca="1">IF($H447&gt;0,"B1","B2")</f>
        <v>B2</v>
      </c>
      <c r="F456" s="13"/>
      <c r="G456" s="11" t="s">
        <v>26</v>
      </c>
      <c r="H456" s="15" t="str">
        <f ca="1">IF($E447&gt;0,"A1","A2")</f>
        <v>A2</v>
      </c>
      <c r="I456" s="13"/>
      <c r="J456" s="11" t="s">
        <v>26</v>
      </c>
      <c r="K456" s="15" t="str">
        <f ca="1">IF(E447&gt;0,"A1","A2")</f>
        <v>A2</v>
      </c>
      <c r="L456" s="13"/>
    </row>
    <row r="457" spans="1:12" ht="14.25" hidden="1" outlineLevel="2" thickBot="1" x14ac:dyDescent="0.2">
      <c r="A457" s="16" t="s">
        <v>52</v>
      </c>
      <c r="B457" s="17" t="s">
        <v>25</v>
      </c>
      <c r="C457" s="18" t="s">
        <v>53</v>
      </c>
      <c r="D457" s="16" t="s">
        <v>52</v>
      </c>
      <c r="E457" s="17" t="s">
        <v>25</v>
      </c>
      <c r="F457" s="18" t="s">
        <v>53</v>
      </c>
      <c r="G457" s="16" t="s">
        <v>52</v>
      </c>
      <c r="H457" s="17" t="s">
        <v>25</v>
      </c>
      <c r="I457" s="18" t="s">
        <v>53</v>
      </c>
      <c r="J457" s="16" t="s">
        <v>52</v>
      </c>
      <c r="K457" s="17" t="s">
        <v>25</v>
      </c>
      <c r="L457" s="18" t="s">
        <v>53</v>
      </c>
    </row>
    <row r="458" spans="1:12" ht="15.75" hidden="1" outlineLevel="2" thickBot="1" x14ac:dyDescent="0.2">
      <c r="A458" s="19" t="s">
        <v>41</v>
      </c>
      <c r="B458" s="20">
        <f>VLOOKUP(B455,'Total Result'!$A$3:$N$7,2,FALSE)</f>
        <v>1</v>
      </c>
      <c r="C458" s="21">
        <f ca="1">VLOOKUP(B456,'Total Result'!$A$3:$N$7,2,FALSE)</f>
        <v>1</v>
      </c>
      <c r="D458" s="19" t="s">
        <v>41</v>
      </c>
      <c r="E458" s="20">
        <f>VLOOKUP(E455,'Total Result'!$A$3:$N$7,2,FALSE)</f>
        <v>1</v>
      </c>
      <c r="F458" s="21">
        <f ca="1">VLOOKUP(E456,'Total Result'!$A$3:$N$7,2,FALSE)</f>
        <v>1</v>
      </c>
      <c r="G458" s="19" t="s">
        <v>41</v>
      </c>
      <c r="H458" s="20">
        <f>VLOOKUP(H455,'Total Result'!$A$3:$N$7,2,FALSE)</f>
        <v>1</v>
      </c>
      <c r="I458" s="21">
        <f ca="1">VLOOKUP(H456,'Total Result'!$A$3:$N$7,2,FALSE)</f>
        <v>1</v>
      </c>
      <c r="J458" s="19" t="s">
        <v>41</v>
      </c>
      <c r="K458" s="20">
        <f>VLOOKUP(K455,'Total Result'!$A$3:$N$7,2,FALSE)</f>
        <v>1</v>
      </c>
      <c r="L458" s="21">
        <f ca="1">VLOOKUP(K456,'Total Result'!$A$3:$N$7,2,FALSE)</f>
        <v>1</v>
      </c>
    </row>
    <row r="459" spans="1:12" ht="15.75" hidden="1" outlineLevel="2" thickBot="1" x14ac:dyDescent="0.2">
      <c r="A459" s="19" t="s">
        <v>34</v>
      </c>
      <c r="B459" s="20">
        <f>VLOOKUP(B455,'Total Result'!$A$3:$N$7,3,FALSE)</f>
        <v>160</v>
      </c>
      <c r="C459" s="21">
        <f ca="1">VLOOKUP(B456,'Total Result'!$A$3:$N$7,3,FALSE)</f>
        <v>160</v>
      </c>
      <c r="D459" s="19" t="s">
        <v>34</v>
      </c>
      <c r="E459" s="20">
        <f>VLOOKUP(E455,'Total Result'!$A$3:$N$7,3,FALSE)</f>
        <v>240</v>
      </c>
      <c r="F459" s="21">
        <f ca="1">VLOOKUP(E456,'Total Result'!$A$3:$N$7,3,FALSE)</f>
        <v>160</v>
      </c>
      <c r="G459" s="19" t="s">
        <v>34</v>
      </c>
      <c r="H459" s="20">
        <f>VLOOKUP(H455,'Total Result'!$A$3:$N$7,3,FALSE)</f>
        <v>240</v>
      </c>
      <c r="I459" s="21">
        <f ca="1">VLOOKUP(H456,'Total Result'!$A$3:$N$7,3,FALSE)</f>
        <v>160</v>
      </c>
      <c r="J459" s="19" t="s">
        <v>34</v>
      </c>
      <c r="K459" s="20">
        <f>VLOOKUP(K455,'Total Result'!$A$3:$N$7,3,FALSE)</f>
        <v>160</v>
      </c>
      <c r="L459" s="21">
        <f ca="1">VLOOKUP(K456,'Total Result'!$A$3:$N$7,3,FALSE)</f>
        <v>160</v>
      </c>
    </row>
    <row r="460" spans="1:12" ht="15.75" hidden="1" outlineLevel="2" thickBot="1" x14ac:dyDescent="0.2">
      <c r="A460" s="19" t="s">
        <v>2</v>
      </c>
      <c r="B460" s="20">
        <f>VLOOKUP(B455,'Total Result'!$A$3:$N$7,4,FALSE)</f>
        <v>30</v>
      </c>
      <c r="C460" s="21">
        <f ca="1">VLOOKUP(B456,'Total Result'!$A$3:$N$7,4,FALSE)</f>
        <v>30</v>
      </c>
      <c r="D460" s="19" t="s">
        <v>2</v>
      </c>
      <c r="E460" s="20">
        <f>VLOOKUP(E455,'Total Result'!$A$3:$N$7,4,FALSE)</f>
        <v>20</v>
      </c>
      <c r="F460" s="21">
        <f ca="1">VLOOKUP(E456,'Total Result'!$A$3:$N$7,4,FALSE)</f>
        <v>30</v>
      </c>
      <c r="G460" s="19" t="s">
        <v>2</v>
      </c>
      <c r="H460" s="20">
        <f>VLOOKUP(H455,'Total Result'!$A$3:$N$7,4,FALSE)</f>
        <v>20</v>
      </c>
      <c r="I460" s="21">
        <f ca="1">VLOOKUP(H456,'Total Result'!$A$3:$N$7,4,FALSE)</f>
        <v>30</v>
      </c>
      <c r="J460" s="19" t="s">
        <v>2</v>
      </c>
      <c r="K460" s="20">
        <f>VLOOKUP(K455,'Total Result'!$A$3:$N$7,4,FALSE)</f>
        <v>30</v>
      </c>
      <c r="L460" s="21">
        <f ca="1">VLOOKUP(K456,'Total Result'!$A$3:$N$7,4,FALSE)</f>
        <v>30</v>
      </c>
    </row>
    <row r="461" spans="1:12" ht="15.75" hidden="1" outlineLevel="2" thickBot="1" x14ac:dyDescent="0.2">
      <c r="A461" s="19" t="s">
        <v>35</v>
      </c>
      <c r="B461" s="20">
        <f>VLOOKUP(B455,'Total Result'!$A$3:$N$7,5,FALSE)</f>
        <v>0</v>
      </c>
      <c r="C461" s="21">
        <f ca="1">VLOOKUP(B456,'Total Result'!$A$3:$N$7,5,FALSE)</f>
        <v>0</v>
      </c>
      <c r="D461" s="19" t="s">
        <v>35</v>
      </c>
      <c r="E461" s="20">
        <f>VLOOKUP(E455,'Total Result'!$A$3:$N$7,5,FALSE)</f>
        <v>0</v>
      </c>
      <c r="F461" s="21">
        <f ca="1">VLOOKUP(E456,'Total Result'!$A$3:$N$7,5,FALSE)</f>
        <v>0</v>
      </c>
      <c r="G461" s="19" t="s">
        <v>35</v>
      </c>
      <c r="H461" s="20">
        <f>VLOOKUP(H455,'Total Result'!$A$3:$N$7,5,FALSE)</f>
        <v>0</v>
      </c>
      <c r="I461" s="21">
        <f ca="1">VLOOKUP(H456,'Total Result'!$A$3:$N$7,5,FALSE)</f>
        <v>0</v>
      </c>
      <c r="J461" s="19" t="s">
        <v>35</v>
      </c>
      <c r="K461" s="20">
        <f>VLOOKUP(K455,'Total Result'!$A$3:$N$7,5,FALSE)</f>
        <v>0</v>
      </c>
      <c r="L461" s="21">
        <f ca="1">VLOOKUP(K456,'Total Result'!$A$3:$N$7,5,FALSE)</f>
        <v>0</v>
      </c>
    </row>
    <row r="462" spans="1:12" ht="15.75" hidden="1" outlineLevel="2" thickBot="1" x14ac:dyDescent="0.2">
      <c r="A462" s="19" t="s">
        <v>15</v>
      </c>
      <c r="B462" s="20">
        <f>VLOOKUP(B455,'Total Result'!$A$3:$N$7,6,FALSE)</f>
        <v>0</v>
      </c>
      <c r="C462" s="21">
        <f ca="1">VLOOKUP(B456,'Total Result'!$A$3:$N$7,6,FALSE)</f>
        <v>0</v>
      </c>
      <c r="D462" s="19" t="s">
        <v>15</v>
      </c>
      <c r="E462" s="20">
        <f>VLOOKUP(E455,'Total Result'!$A$3:$N$7,6,FALSE)</f>
        <v>0</v>
      </c>
      <c r="F462" s="21">
        <f ca="1">VLOOKUP(E456,'Total Result'!$A$3:$N$7,6,FALSE)</f>
        <v>0</v>
      </c>
      <c r="G462" s="19" t="s">
        <v>15</v>
      </c>
      <c r="H462" s="20">
        <f>VLOOKUP(H455,'Total Result'!$A$3:$N$7,6,FALSE)</f>
        <v>0</v>
      </c>
      <c r="I462" s="21">
        <f ca="1">VLOOKUP(H456,'Total Result'!$A$3:$N$7,6,FALSE)</f>
        <v>0</v>
      </c>
      <c r="J462" s="19" t="s">
        <v>15</v>
      </c>
      <c r="K462" s="20">
        <f>VLOOKUP(K455,'Total Result'!$A$3:$N$7,6,FALSE)</f>
        <v>0</v>
      </c>
      <c r="L462" s="21">
        <f ca="1">VLOOKUP(K456,'Total Result'!$A$3:$N$7,6,FALSE)</f>
        <v>0</v>
      </c>
    </row>
    <row r="463" spans="1:12" ht="15.75" hidden="1" outlineLevel="2" thickBot="1" x14ac:dyDescent="0.2">
      <c r="A463" s="19" t="s">
        <v>36</v>
      </c>
      <c r="B463" s="20">
        <f>VLOOKUP(B455,'Total Result'!$A$3:$N$7,7,FALSE)</f>
        <v>0</v>
      </c>
      <c r="C463" s="21">
        <f ca="1">VLOOKUP(B456,'Total Result'!$A$3:$N$7,7,FALSE)</f>
        <v>0</v>
      </c>
      <c r="D463" s="19" t="s">
        <v>36</v>
      </c>
      <c r="E463" s="20">
        <f>VLOOKUP(E455,'Total Result'!$A$3:$N$7,7,FALSE)</f>
        <v>0</v>
      </c>
      <c r="F463" s="21">
        <f ca="1">VLOOKUP(E456,'Total Result'!$A$3:$N$7,7,FALSE)</f>
        <v>0</v>
      </c>
      <c r="G463" s="19" t="s">
        <v>36</v>
      </c>
      <c r="H463" s="20">
        <f>VLOOKUP(H455,'Total Result'!$A$3:$N$7,7,FALSE)</f>
        <v>0</v>
      </c>
      <c r="I463" s="21">
        <f ca="1">VLOOKUP(H456,'Total Result'!$A$3:$N$7,7,FALSE)</f>
        <v>0</v>
      </c>
      <c r="J463" s="19" t="s">
        <v>36</v>
      </c>
      <c r="K463" s="20">
        <f>VLOOKUP(K455,'Total Result'!$A$3:$N$7,7,FALSE)</f>
        <v>0</v>
      </c>
      <c r="L463" s="21">
        <f ca="1">VLOOKUP(K456,'Total Result'!$A$3:$N$7,7,FALSE)</f>
        <v>0</v>
      </c>
    </row>
    <row r="464" spans="1:12" ht="15.75" hidden="1" outlineLevel="2" thickBot="1" x14ac:dyDescent="0.2">
      <c r="A464" s="19" t="s">
        <v>16</v>
      </c>
      <c r="B464" s="20">
        <f>VLOOKUP(B455,'Total Result'!$A$3:$N$7,8,FALSE)</f>
        <v>0</v>
      </c>
      <c r="C464" s="21">
        <f ca="1">VLOOKUP(B456,'Total Result'!$A$3:$N$7,8,FALSE)</f>
        <v>0</v>
      </c>
      <c r="D464" s="19" t="s">
        <v>16</v>
      </c>
      <c r="E464" s="20">
        <f>VLOOKUP(E455,'Total Result'!$A$3:$N$7,8,FALSE)</f>
        <v>0</v>
      </c>
      <c r="F464" s="21">
        <f ca="1">VLOOKUP(E456,'Total Result'!$A$3:$N$7,8,FALSE)</f>
        <v>0</v>
      </c>
      <c r="G464" s="19" t="s">
        <v>16</v>
      </c>
      <c r="H464" s="20">
        <f>VLOOKUP(H455,'Total Result'!$A$3:$N$7,8,FALSE)</f>
        <v>0</v>
      </c>
      <c r="I464" s="21">
        <f ca="1">VLOOKUP(H456,'Total Result'!$A$3:$N$7,8,FALSE)</f>
        <v>0</v>
      </c>
      <c r="J464" s="19" t="s">
        <v>16</v>
      </c>
      <c r="K464" s="20">
        <f>VLOOKUP(K455,'Total Result'!$A$3:$N$7,8,FALSE)</f>
        <v>0</v>
      </c>
      <c r="L464" s="21">
        <f ca="1">VLOOKUP(K456,'Total Result'!$A$3:$N$7,8,FALSE)</f>
        <v>0</v>
      </c>
    </row>
    <row r="465" spans="1:12" ht="15.75" hidden="1" outlineLevel="2" thickBot="1" x14ac:dyDescent="0.2">
      <c r="A465" s="19" t="s">
        <v>17</v>
      </c>
      <c r="B465" s="20">
        <f>VLOOKUP(B455,'Total Result'!$A$3:$N$7,9,FALSE)</f>
        <v>0</v>
      </c>
      <c r="C465" s="21">
        <f ca="1">VLOOKUP(B456,'Total Result'!$A$3:$N$7,9,FALSE)</f>
        <v>0</v>
      </c>
      <c r="D465" s="19" t="s">
        <v>17</v>
      </c>
      <c r="E465" s="20">
        <f>VLOOKUP(E455,'Total Result'!$A$3:$N$7,9,FALSE)</f>
        <v>0</v>
      </c>
      <c r="F465" s="21">
        <f ca="1">VLOOKUP(E456,'Total Result'!$A$3:$N$7,9,FALSE)</f>
        <v>0</v>
      </c>
      <c r="G465" s="19" t="s">
        <v>17</v>
      </c>
      <c r="H465" s="20">
        <f>VLOOKUP(H455,'Total Result'!$A$3:$N$7,9,FALSE)</f>
        <v>0</v>
      </c>
      <c r="I465" s="21">
        <f ca="1">VLOOKUP(H456,'Total Result'!$A$3:$N$7,9,FALSE)</f>
        <v>0</v>
      </c>
      <c r="J465" s="19" t="s">
        <v>17</v>
      </c>
      <c r="K465" s="20">
        <f>VLOOKUP(K455,'Total Result'!$A$3:$N$7,9,FALSE)</f>
        <v>0</v>
      </c>
      <c r="L465" s="21">
        <f ca="1">VLOOKUP(K456,'Total Result'!$A$3:$N$7,9,FALSE)</f>
        <v>0</v>
      </c>
    </row>
    <row r="466" spans="1:12" ht="15.75" hidden="1" outlineLevel="2" thickBot="1" x14ac:dyDescent="0.2">
      <c r="A466" s="19" t="s">
        <v>37</v>
      </c>
      <c r="B466" s="20">
        <f>VLOOKUP(B455,'Total Result'!$A$3:$N$7,10,FALSE)</f>
        <v>0</v>
      </c>
      <c r="C466" s="21">
        <f ca="1">VLOOKUP(B456,'Total Result'!$A$3:$N$7,10,FALSE)</f>
        <v>0</v>
      </c>
      <c r="D466" s="19" t="s">
        <v>37</v>
      </c>
      <c r="E466" s="20">
        <f>VLOOKUP(E455,'Total Result'!$A$3:$N$7,10,FALSE)</f>
        <v>0</v>
      </c>
      <c r="F466" s="21">
        <f ca="1">VLOOKUP(E456,'Total Result'!$A$3:$N$7,10,FALSE)</f>
        <v>0</v>
      </c>
      <c r="G466" s="19" t="s">
        <v>37</v>
      </c>
      <c r="H466" s="20">
        <f>VLOOKUP(H455,'Total Result'!$A$3:$N$7,10,FALSE)</f>
        <v>0</v>
      </c>
      <c r="I466" s="21">
        <f ca="1">VLOOKUP(H456,'Total Result'!$A$3:$N$7,10,FALSE)</f>
        <v>0</v>
      </c>
      <c r="J466" s="19" t="s">
        <v>37</v>
      </c>
      <c r="K466" s="20">
        <f>VLOOKUP(K455,'Total Result'!$A$3:$N$7,10,FALSE)</f>
        <v>0</v>
      </c>
      <c r="L466" s="21">
        <f ca="1">VLOOKUP(K456,'Total Result'!$A$3:$N$7,10,FALSE)</f>
        <v>0</v>
      </c>
    </row>
    <row r="467" spans="1:12" ht="15.75" hidden="1" outlineLevel="2" thickBot="1" x14ac:dyDescent="0.2">
      <c r="A467" s="19" t="s">
        <v>38</v>
      </c>
      <c r="B467" s="20">
        <f>VLOOKUP(B455,'Total Result'!$A$3:$N$7,11,FALSE)</f>
        <v>0</v>
      </c>
      <c r="C467" s="21">
        <f ca="1">VLOOKUP(B456,'Total Result'!$A$3:$N$7,11,FALSE)</f>
        <v>0</v>
      </c>
      <c r="D467" s="19" t="s">
        <v>38</v>
      </c>
      <c r="E467" s="20">
        <f>VLOOKUP(E455,'Total Result'!$A$3:$N$7,11,FALSE)</f>
        <v>0</v>
      </c>
      <c r="F467" s="21">
        <f ca="1">VLOOKUP(E456,'Total Result'!$A$3:$N$7,11,FALSE)</f>
        <v>0</v>
      </c>
      <c r="G467" s="19" t="s">
        <v>38</v>
      </c>
      <c r="H467" s="20">
        <f>VLOOKUP(H455,'Total Result'!$A$3:$N$7,11,FALSE)</f>
        <v>0</v>
      </c>
      <c r="I467" s="21">
        <f ca="1">VLOOKUP(H456,'Total Result'!$A$3:$N$7,11,FALSE)</f>
        <v>0</v>
      </c>
      <c r="J467" s="19" t="s">
        <v>38</v>
      </c>
      <c r="K467" s="20">
        <f>VLOOKUP(K455,'Total Result'!$A$3:$N$7,11,FALSE)</f>
        <v>0</v>
      </c>
      <c r="L467" s="21">
        <f ca="1">VLOOKUP(K456,'Total Result'!$A$3:$N$7,11,FALSE)</f>
        <v>0</v>
      </c>
    </row>
    <row r="468" spans="1:12" ht="15.75" hidden="1" outlineLevel="2" thickBot="1" x14ac:dyDescent="0.2">
      <c r="A468" s="19" t="s">
        <v>39</v>
      </c>
      <c r="B468" s="20">
        <f>VLOOKUP(B455,'Total Result'!$A$3:$N$7,12,FALSE)</f>
        <v>0</v>
      </c>
      <c r="C468" s="21">
        <f ca="1">VLOOKUP(B456,'Total Result'!$A$3:$N$7,12,FALSE)</f>
        <v>0</v>
      </c>
      <c r="D468" s="19" t="s">
        <v>39</v>
      </c>
      <c r="E468" s="20">
        <f>VLOOKUP(E455,'Total Result'!$A$3:$N$7,12,FALSE)</f>
        <v>0</v>
      </c>
      <c r="F468" s="21">
        <f ca="1">VLOOKUP(E456,'Total Result'!$A$3:$N$7,12,FALSE)</f>
        <v>0</v>
      </c>
      <c r="G468" s="19" t="s">
        <v>39</v>
      </c>
      <c r="H468" s="20">
        <f>VLOOKUP(H455,'Total Result'!$A$3:$N$7,12,FALSE)</f>
        <v>0</v>
      </c>
      <c r="I468" s="21">
        <f ca="1">VLOOKUP(H456,'Total Result'!$A$3:$N$7,12,FALSE)</f>
        <v>0</v>
      </c>
      <c r="J468" s="19" t="s">
        <v>39</v>
      </c>
      <c r="K468" s="20">
        <f>VLOOKUP(K455,'Total Result'!$A$3:$N$7,12,FALSE)</f>
        <v>0</v>
      </c>
      <c r="L468" s="21">
        <f ca="1">VLOOKUP(K456,'Total Result'!$A$3:$N$7,12,FALSE)</f>
        <v>0</v>
      </c>
    </row>
    <row r="469" spans="1:12" ht="27.75" hidden="1" outlineLevel="2" thickBot="1" x14ac:dyDescent="0.2">
      <c r="A469" s="22" t="s">
        <v>42</v>
      </c>
      <c r="B469" s="20">
        <f>VLOOKUP(B455,'Total Result'!$A$3:$N$7,13,FALSE)</f>
        <v>1</v>
      </c>
      <c r="C469" s="21">
        <f ca="1">VLOOKUP(B456,'Total Result'!$A$3:$N$7,13,FALSE)</f>
        <v>1</v>
      </c>
      <c r="D469" s="22" t="s">
        <v>42</v>
      </c>
      <c r="E469" s="20">
        <f>VLOOKUP(E455,'Total Result'!$A$3:$N$7,13,FALSE)</f>
        <v>1</v>
      </c>
      <c r="F469" s="21">
        <f ca="1">VLOOKUP(E456,'Total Result'!$A$3:$N$7,13,FALSE)</f>
        <v>1</v>
      </c>
      <c r="G469" s="22" t="s">
        <v>42</v>
      </c>
      <c r="H469" s="20">
        <f>VLOOKUP(H455,'Total Result'!$A$3:$N$7,13,FALSE)</f>
        <v>1</v>
      </c>
      <c r="I469" s="21">
        <f ca="1">VLOOKUP(H456,'Total Result'!$A$3:$N$7,13,FALSE)</f>
        <v>1</v>
      </c>
      <c r="J469" s="22" t="s">
        <v>42</v>
      </c>
      <c r="K469" s="20">
        <f>VLOOKUP(K455,'Total Result'!$A$3:$N$7,13,FALSE)</f>
        <v>1</v>
      </c>
      <c r="L469" s="21">
        <f ca="1">VLOOKUP(K456,'Total Result'!$A$3:$N$7,13,FALSE)</f>
        <v>1</v>
      </c>
    </row>
    <row r="470" spans="1:12" ht="27.75" hidden="1" outlineLevel="2" thickBot="1" x14ac:dyDescent="0.2">
      <c r="A470" s="22" t="s">
        <v>43</v>
      </c>
      <c r="B470" s="20">
        <f>VLOOKUP(B455,'Total Result'!$A$3:$N$7,14,FALSE)</f>
        <v>1</v>
      </c>
      <c r="C470" s="21">
        <f ca="1">VLOOKUP(B456,'Total Result'!$A$3:$N$7,14,FALSE)</f>
        <v>1</v>
      </c>
      <c r="D470" s="22" t="s">
        <v>43</v>
      </c>
      <c r="E470" s="20">
        <f>VLOOKUP(E455,'Total Result'!$A$3:$N$7,14,FALSE)</f>
        <v>1</v>
      </c>
      <c r="F470" s="21">
        <f ca="1">VLOOKUP(E456,'Total Result'!$A$3:$N$7,14,FALSE)</f>
        <v>1</v>
      </c>
      <c r="G470" s="22" t="s">
        <v>43</v>
      </c>
      <c r="H470" s="20">
        <f>VLOOKUP(H455,'Total Result'!$A$3:$N$7,14,FALSE)</f>
        <v>1</v>
      </c>
      <c r="I470" s="21">
        <f ca="1">VLOOKUP(H456,'Total Result'!$A$3:$N$7,14,FALSE)</f>
        <v>1</v>
      </c>
      <c r="J470" s="22" t="s">
        <v>43</v>
      </c>
      <c r="K470" s="20">
        <f>VLOOKUP(K455,'Total Result'!$A$3:$N$7,14,FALSE)</f>
        <v>1</v>
      </c>
      <c r="L470" s="21">
        <f ca="1">VLOOKUP(K456,'Total Result'!$A$3:$N$7,14,FALSE)</f>
        <v>1</v>
      </c>
    </row>
    <row r="471" spans="1:12" ht="14.25" hidden="1" outlineLevel="2" thickBot="1" x14ac:dyDescent="0.2">
      <c r="A471" s="11"/>
      <c r="B471" s="12"/>
      <c r="C471" s="13"/>
      <c r="D471" s="11"/>
      <c r="E471" s="12"/>
      <c r="F471" s="13"/>
      <c r="G471" s="11"/>
      <c r="H471" s="12"/>
      <c r="I471" s="13"/>
      <c r="J471" s="11"/>
      <c r="K471" s="12"/>
      <c r="L471" s="13"/>
    </row>
    <row r="472" spans="1:12" ht="14.25" hidden="1" outlineLevel="2" thickBot="1" x14ac:dyDescent="0.2">
      <c r="A472" s="11" t="s">
        <v>51</v>
      </c>
      <c r="B472" s="23">
        <f ca="1">(C461-B467)/(C461-B467+B458*1.5+28.5)</f>
        <v>0</v>
      </c>
      <c r="C472" s="13"/>
      <c r="D472" s="11" t="s">
        <v>51</v>
      </c>
      <c r="E472" s="23">
        <f ca="1">(F461-E467)/(F461-E467+E458*1.5+28.5)</f>
        <v>0</v>
      </c>
      <c r="F472" s="13"/>
      <c r="G472" s="11" t="s">
        <v>51</v>
      </c>
      <c r="H472" s="23">
        <f ca="1">(I461-H467)/(I461-H467+H458*1.5+28.5)</f>
        <v>0</v>
      </c>
      <c r="I472" s="13"/>
      <c r="J472" s="11" t="s">
        <v>51</v>
      </c>
      <c r="K472" s="23">
        <f ca="1">(L461-K467)/(L461-K467+K458*1.5+28.5)</f>
        <v>0</v>
      </c>
      <c r="L472" s="13"/>
    </row>
    <row r="473" spans="1:12" ht="14.25" hidden="1" outlineLevel="2" thickBot="1" x14ac:dyDescent="0.2">
      <c r="A473" s="11" t="s">
        <v>50</v>
      </c>
      <c r="B473" s="12">
        <f ca="1">VLOOKUP(战斗模拟1!B455,'Total Result'!$A$2:$N$7,13,TRUE)-VLOOKUP(战斗模拟1!B456,'Total Result'!$A$2:$N$7,14,TRUE)</f>
        <v>0</v>
      </c>
      <c r="C473" s="13"/>
      <c r="D473" s="11" t="s">
        <v>50</v>
      </c>
      <c r="E473" s="12">
        <f ca="1">VLOOKUP(战斗模拟1!E455,'Total Result'!$A$2:$N$7,13,TRUE)-VLOOKUP(战斗模拟1!E456,'Total Result'!$A$2:$N$7,14,TRUE)</f>
        <v>0</v>
      </c>
      <c r="F473" s="13"/>
      <c r="G473" s="11" t="s">
        <v>50</v>
      </c>
      <c r="H473" s="12">
        <f ca="1">VLOOKUP(战斗模拟1!H455,'Total Result'!$A$2:$N$7,13,TRUE)-VLOOKUP(战斗模拟1!H456,'Total Result'!$A$2:$N$7,14,TRUE)</f>
        <v>0</v>
      </c>
      <c r="I473" s="13"/>
      <c r="J473" s="11" t="s">
        <v>50</v>
      </c>
      <c r="K473" s="12">
        <f ca="1">VLOOKUP(战斗模拟1!K455,'Total Result'!$A$2:$N$7,13,TRUE)-VLOOKUP(战斗模拟1!K456,'Total Result'!$A$2:$N$7,14,TRUE)</f>
        <v>0</v>
      </c>
      <c r="L473" s="13"/>
    </row>
    <row r="474" spans="1:12" ht="14.25" hidden="1" outlineLevel="2" thickBot="1" x14ac:dyDescent="0.2">
      <c r="A474" s="11" t="s">
        <v>18</v>
      </c>
      <c r="B474" s="23">
        <f ca="1">IF(MOD(B473,3)=0,100%,IF(MOD(B473,3)=1,90%,110%))</f>
        <v>1</v>
      </c>
      <c r="C474" s="13"/>
      <c r="D474" s="11" t="s">
        <v>18</v>
      </c>
      <c r="E474" s="23">
        <f ca="1">IF(MOD(E473,3)=0,100%,IF(MOD(E473,3)=1,90%,110%))</f>
        <v>1</v>
      </c>
      <c r="F474" s="13"/>
      <c r="G474" s="11" t="s">
        <v>18</v>
      </c>
      <c r="H474" s="23">
        <f ca="1">IF(MOD(H473,3)=0,100%,IF(MOD(H473,3)=1,90%,110%))</f>
        <v>1</v>
      </c>
      <c r="I474" s="13"/>
      <c r="J474" s="11" t="s">
        <v>18</v>
      </c>
      <c r="K474" s="23">
        <f ca="1">IF(MOD(K473,3)=0,100%,IF(MOD(K473,3)=1,90%,110%))</f>
        <v>1</v>
      </c>
      <c r="L474" s="13"/>
    </row>
    <row r="475" spans="1:12" ht="14.25" hidden="1" outlineLevel="2" thickBot="1" x14ac:dyDescent="0.2">
      <c r="A475" s="11" t="s">
        <v>19</v>
      </c>
      <c r="B475" s="24">
        <f ca="1">B460*(1-B472)*B474</f>
        <v>30</v>
      </c>
      <c r="C475" s="13"/>
      <c r="D475" s="11" t="s">
        <v>19</v>
      </c>
      <c r="E475" s="24">
        <f ca="1">E460*(1-E472)*E474</f>
        <v>20</v>
      </c>
      <c r="F475" s="13"/>
      <c r="G475" s="11" t="s">
        <v>19</v>
      </c>
      <c r="H475" s="24">
        <f ca="1">H460*(1-H472)*H474</f>
        <v>20</v>
      </c>
      <c r="I475" s="13"/>
      <c r="J475" s="11" t="s">
        <v>19</v>
      </c>
      <c r="K475" s="24">
        <f ca="1">K460*(1-K472)*K474</f>
        <v>30</v>
      </c>
      <c r="L475" s="13"/>
    </row>
    <row r="476" spans="1:12" ht="14.25" hidden="1" outlineLevel="2" thickBot="1" x14ac:dyDescent="0.2">
      <c r="A476" s="11" t="s">
        <v>20</v>
      </c>
      <c r="B476" s="25">
        <f ca="1">IF((C464-B466)/(6.7*B458+126.7)+5%&gt;70%,70%,(C464-B466)/(6.7*B458+126.7)+5%)</f>
        <v>0.05</v>
      </c>
      <c r="C476" s="13"/>
      <c r="D476" s="11" t="s">
        <v>20</v>
      </c>
      <c r="E476" s="25">
        <f ca="1">IF((F464-E466)/(6.7*E458+126.7)+5%&gt;70%,70%,(F464-E466)/(6.7*E458+126.7)+5%)</f>
        <v>0.05</v>
      </c>
      <c r="F476" s="13"/>
      <c r="G476" s="11" t="s">
        <v>20</v>
      </c>
      <c r="H476" s="25">
        <f ca="1">IF((I464-H466)/(6.7*H458+126.7)+5%&gt;70%,70%,(I464-H466)/(6.7*H458+126.7)+5%)</f>
        <v>0.05</v>
      </c>
      <c r="I476" s="13"/>
      <c r="J476" s="11" t="s">
        <v>20</v>
      </c>
      <c r="K476" s="25">
        <f ca="1">IF((L464-K466)/(6.7*K458+126.7)+5%&gt;70%,70%,(L464-K466)/(6.7*K458+126.7)+5%)</f>
        <v>0.05</v>
      </c>
      <c r="L476" s="13"/>
    </row>
    <row r="477" spans="1:12" s="7" customFormat="1" ht="14.25" hidden="1" outlineLevel="2" thickBot="1" x14ac:dyDescent="0.2">
      <c r="A477" s="26" t="s">
        <v>21</v>
      </c>
      <c r="B477" s="27">
        <f ca="1">IF(RAND()&lt;B476,1,0)</f>
        <v>0</v>
      </c>
      <c r="C477" s="28"/>
      <c r="D477" s="26" t="s">
        <v>21</v>
      </c>
      <c r="E477" s="27">
        <f ca="1">IF(RAND()&lt;E476,1,0)</f>
        <v>0</v>
      </c>
      <c r="F477" s="28"/>
      <c r="G477" s="26" t="s">
        <v>21</v>
      </c>
      <c r="H477" s="27">
        <f ca="1">IF(RAND()&lt;H476,1,0)</f>
        <v>1</v>
      </c>
      <c r="I477" s="28"/>
      <c r="J477" s="26" t="s">
        <v>21</v>
      </c>
      <c r="K477" s="27">
        <f ca="1">IF(RAND()&lt;K476,1,0)</f>
        <v>0</v>
      </c>
      <c r="L477" s="28"/>
    </row>
    <row r="478" spans="1:12" ht="14.25" hidden="1" outlineLevel="2" thickBot="1" x14ac:dyDescent="0.2">
      <c r="A478" s="11" t="s">
        <v>5</v>
      </c>
      <c r="B478" s="23">
        <f ca="1">IF(C465/(8.3*B458+158.3)+33%&gt;67%,67%,C465/(8.3*B458+158.3)+33%)</f>
        <v>0.33</v>
      </c>
      <c r="C478" s="13"/>
      <c r="D478" s="11" t="s">
        <v>5</v>
      </c>
      <c r="E478" s="23">
        <f ca="1">IF(F465/(8.3*E458+158.3)+33%&gt;67%,67%,F465/(8.3*E458+158.3)+33%)</f>
        <v>0.33</v>
      </c>
      <c r="F478" s="13"/>
      <c r="G478" s="11" t="s">
        <v>5</v>
      </c>
      <c r="H478" s="23">
        <f ca="1">IF(I465/(8.3*H458+158.3)+33%&gt;67%,67%,I465/(8.3*H458+158.3)+33%)</f>
        <v>0.33</v>
      </c>
      <c r="I478" s="13"/>
      <c r="J478" s="11" t="s">
        <v>5</v>
      </c>
      <c r="K478" s="23">
        <f ca="1">IF(L465/(8.3*K458+158.3)+33%&gt;67%,67%,L465/(8.3*K458+158.3)+33%)</f>
        <v>0.33</v>
      </c>
      <c r="L478" s="13"/>
    </row>
    <row r="479" spans="1:12" ht="14.25" hidden="1" outlineLevel="2" thickBot="1" x14ac:dyDescent="0.2">
      <c r="A479" s="11" t="s">
        <v>22</v>
      </c>
      <c r="B479" s="29">
        <f ca="1">IF(B462/(4*C458+76)+5%&gt;70%,70%,B462/(4*C458+76)+5%)</f>
        <v>0.05</v>
      </c>
      <c r="C479" s="13"/>
      <c r="D479" s="11" t="s">
        <v>22</v>
      </c>
      <c r="E479" s="29">
        <f ca="1">IF(E462/(4*F458+76)+5%&gt;70%,70%,E462/(4*F458+76)+5%)</f>
        <v>0.05</v>
      </c>
      <c r="F479" s="13"/>
      <c r="G479" s="11" t="s">
        <v>22</v>
      </c>
      <c r="H479" s="29">
        <f ca="1">IF(H462/(4*I458+76)+5%&gt;70%,70%,H462/(4*I458+76)+5%)</f>
        <v>0.05</v>
      </c>
      <c r="I479" s="13"/>
      <c r="J479" s="11" t="s">
        <v>22</v>
      </c>
      <c r="K479" s="29">
        <f ca="1">IF(K462/(4*L458+76)+5%&gt;70%,70%,K462/(4*L458+76)+5%)</f>
        <v>0.05</v>
      </c>
      <c r="L479" s="13"/>
    </row>
    <row r="480" spans="1:12" s="7" customFormat="1" ht="14.25" hidden="1" outlineLevel="2" thickBot="1" x14ac:dyDescent="0.2">
      <c r="A480" s="26" t="s">
        <v>23</v>
      </c>
      <c r="B480" s="27">
        <f ca="1">IF(RAND()&lt;B479,1,0)</f>
        <v>0</v>
      </c>
      <c r="C480" s="28"/>
      <c r="D480" s="26" t="s">
        <v>23</v>
      </c>
      <c r="E480" s="27">
        <f ca="1">IF(RAND()&lt;E479,1,0)</f>
        <v>0</v>
      </c>
      <c r="F480" s="28"/>
      <c r="G480" s="26" t="s">
        <v>23</v>
      </c>
      <c r="H480" s="27">
        <f ca="1">IF(RAND()&lt;H479,1,0)</f>
        <v>0</v>
      </c>
      <c r="I480" s="28"/>
      <c r="J480" s="26" t="s">
        <v>23</v>
      </c>
      <c r="K480" s="27">
        <f ca="1">IF(RAND()&lt;K479,1,0)</f>
        <v>0</v>
      </c>
      <c r="L480" s="28"/>
    </row>
    <row r="481" spans="1:12" ht="14.25" hidden="1" outlineLevel="2" thickBot="1" x14ac:dyDescent="0.2">
      <c r="A481" s="11" t="s">
        <v>24</v>
      </c>
      <c r="B481" s="29">
        <f ca="1">IF((B463-C468)/(5*C458+95)+50%&gt;200%,200%,(B463-C468)/(5*C458+95)+50%)</f>
        <v>0.5</v>
      </c>
      <c r="C481" s="13"/>
      <c r="D481" s="11" t="s">
        <v>24</v>
      </c>
      <c r="E481" s="29">
        <f ca="1">IF((E463-F468)/(5*F458+95)+50%&gt;200%,200%,(E463-F468)/(5*F458+95)+50%)</f>
        <v>0.5</v>
      </c>
      <c r="F481" s="13"/>
      <c r="G481" s="11" t="s">
        <v>24</v>
      </c>
      <c r="H481" s="29">
        <f ca="1">IF((H463-I468)/(5*I458+95)+50%&gt;200%,200%,(H463-I468)/(5*I458+95)+50%)</f>
        <v>0.5</v>
      </c>
      <c r="I481" s="13"/>
      <c r="J481" s="11" t="s">
        <v>24</v>
      </c>
      <c r="K481" s="29">
        <f ca="1">IF((K463-L468)/(5*L458+95)+50%&gt;200%,200%,(K463-L468)/(5*L458+95)+50%)</f>
        <v>0.5</v>
      </c>
      <c r="L481" s="13"/>
    </row>
    <row r="482" spans="1:12" ht="14.25" hidden="1" outlineLevel="2" thickBot="1" x14ac:dyDescent="0.2">
      <c r="A482" s="11" t="s">
        <v>54</v>
      </c>
      <c r="B482" s="29">
        <f ca="1">RAND()*0.1+0.95</f>
        <v>0.9961508346100294</v>
      </c>
      <c r="C482" s="13"/>
      <c r="D482" s="11" t="s">
        <v>54</v>
      </c>
      <c r="E482" s="29">
        <f ca="1">RAND()*0.1+0.95</f>
        <v>1.0458680984351505</v>
      </c>
      <c r="F482" s="13"/>
      <c r="G482" s="11" t="s">
        <v>54</v>
      </c>
      <c r="H482" s="29">
        <f ca="1">RAND()*0.1+0.95</f>
        <v>1.0362574284276511</v>
      </c>
      <c r="I482" s="13"/>
      <c r="J482" s="11" t="s">
        <v>54</v>
      </c>
      <c r="K482" s="29">
        <f ca="1">RAND()*0.1+0.95</f>
        <v>1.0435585605535869</v>
      </c>
      <c r="L482" s="13"/>
    </row>
    <row r="483" spans="1:12" ht="14.25" hidden="1" outlineLevel="2" thickBot="1" x14ac:dyDescent="0.2">
      <c r="A483" s="11" t="s">
        <v>55</v>
      </c>
      <c r="B483" s="15">
        <f ca="1">ROUND(B475*(1+B480*B481)*(1-B477*B478)*B482*B452,0)</f>
        <v>0</v>
      </c>
      <c r="C483" s="13"/>
      <c r="D483" s="11" t="s">
        <v>55</v>
      </c>
      <c r="E483" s="15">
        <f ca="1">ROUND(E475*(1+E480*E481)*(1-E477*E478)*E482*E452,0)</f>
        <v>0</v>
      </c>
      <c r="F483" s="13"/>
      <c r="G483" s="11" t="s">
        <v>55</v>
      </c>
      <c r="H483" s="15">
        <f ca="1">ROUND(H475*(1+H480*H481)*(1-H477*H478)*H482*H452,0)</f>
        <v>0</v>
      </c>
      <c r="I483" s="13"/>
      <c r="J483" s="11" t="s">
        <v>55</v>
      </c>
      <c r="K483" s="15">
        <f ca="1">ROUND(K475*(1+K480*K481)*(1-K477*K478)*K482*K452,0)</f>
        <v>0</v>
      </c>
      <c r="L483" s="13"/>
    </row>
    <row r="484" spans="1:12" s="36" customFormat="1" ht="14.25" hidden="1" outlineLevel="2" thickBot="1" x14ac:dyDescent="0.2">
      <c r="A484" s="33"/>
      <c r="B484" s="34"/>
      <c r="C484" s="35"/>
      <c r="D484" s="33"/>
      <c r="E484" s="34"/>
      <c r="F484" s="35"/>
      <c r="G484" s="33"/>
      <c r="H484" s="34"/>
      <c r="I484" s="35"/>
      <c r="J484" s="33"/>
      <c r="K484" s="34"/>
      <c r="L484" s="35"/>
    </row>
    <row r="485" spans="1:12" ht="14.25" hidden="1" outlineLevel="2" thickBot="1" x14ac:dyDescent="0.2">
      <c r="A485" s="11" t="s">
        <v>56</v>
      </c>
      <c r="B485" s="12">
        <f ca="1">H483+K483</f>
        <v>0</v>
      </c>
      <c r="C485" s="13"/>
      <c r="D485" s="11" t="s">
        <v>57</v>
      </c>
      <c r="E485" s="12">
        <f ca="1">E452</f>
        <v>0</v>
      </c>
      <c r="F485" s="13"/>
      <c r="G485" s="11" t="s">
        <v>60</v>
      </c>
      <c r="H485" s="12">
        <f ca="1">B483+E483</f>
        <v>0</v>
      </c>
      <c r="I485" s="13"/>
      <c r="J485" s="11" t="s">
        <v>61</v>
      </c>
      <c r="K485" s="12">
        <f ca="1">H452</f>
        <v>0</v>
      </c>
      <c r="L485" s="13"/>
    </row>
    <row r="486" spans="1:12" outlineLevel="1" collapsed="1" x14ac:dyDescent="0.15">
      <c r="A486" s="8" t="s">
        <v>73</v>
      </c>
      <c r="B486" s="9">
        <f ca="1">B483</f>
        <v>0</v>
      </c>
      <c r="C486" s="10"/>
      <c r="D486" s="8" t="s">
        <v>74</v>
      </c>
      <c r="E486" s="9">
        <f ca="1">E483</f>
        <v>0</v>
      </c>
      <c r="F486" s="10"/>
      <c r="G486" s="8" t="s">
        <v>75</v>
      </c>
      <c r="H486" s="9">
        <f ca="1">H483</f>
        <v>0</v>
      </c>
      <c r="I486" s="10"/>
      <c r="J486" s="8" t="s">
        <v>76</v>
      </c>
      <c r="K486" s="9">
        <f ca="1">K483</f>
        <v>0</v>
      </c>
      <c r="L486" s="10"/>
    </row>
    <row r="487" spans="1:12" outlineLevel="1" x14ac:dyDescent="0.15">
      <c r="A487" s="11" t="s">
        <v>62</v>
      </c>
      <c r="B487" s="12">
        <f ca="1">MAX(B447-(1-E485)*B485,0)</f>
        <v>0</v>
      </c>
      <c r="C487" s="13"/>
      <c r="D487" s="11" t="s">
        <v>4</v>
      </c>
      <c r="E487" s="12">
        <f ca="1">MAX(0,E447-E485*B485)</f>
        <v>0</v>
      </c>
      <c r="F487" s="13"/>
      <c r="G487" s="11" t="s">
        <v>65</v>
      </c>
      <c r="H487" s="12">
        <f ca="1">MAX(0,H447-H485*K485)</f>
        <v>0</v>
      </c>
      <c r="I487" s="13"/>
      <c r="J487" s="11" t="s">
        <v>68</v>
      </c>
      <c r="K487" s="12">
        <f ca="1">MAX(K447-(1-K485)*H485,0)</f>
        <v>0</v>
      </c>
      <c r="L487" s="13"/>
    </row>
    <row r="488" spans="1:12" ht="14.25" outlineLevel="1" thickBot="1" x14ac:dyDescent="0.2">
      <c r="A488" s="30" t="s">
        <v>63</v>
      </c>
      <c r="B488" s="31">
        <f ca="1">B487/B459</f>
        <v>0</v>
      </c>
      <c r="C488" s="32"/>
      <c r="D488" s="30" t="s">
        <v>64</v>
      </c>
      <c r="E488" s="31">
        <f ca="1">E487/E459</f>
        <v>0</v>
      </c>
      <c r="F488" s="32"/>
      <c r="G488" s="30" t="s">
        <v>66</v>
      </c>
      <c r="H488" s="31">
        <f ca="1">H487/H459</f>
        <v>0</v>
      </c>
      <c r="I488" s="32"/>
      <c r="J488" s="30" t="s">
        <v>67</v>
      </c>
      <c r="K488" s="31">
        <f ca="1">K487/K459</f>
        <v>0</v>
      </c>
      <c r="L488" s="32"/>
    </row>
    <row r="490" spans="1:12" x14ac:dyDescent="0.15">
      <c r="A490" s="6" t="s">
        <v>7</v>
      </c>
      <c r="B490" s="37">
        <f>B450+1</f>
        <v>13</v>
      </c>
    </row>
    <row r="491" spans="1:12" ht="14.25" thickBot="1" x14ac:dyDescent="0.2"/>
    <row r="492" spans="1:12" ht="41.25" hidden="1" outlineLevel="2" thickBot="1" x14ac:dyDescent="0.2">
      <c r="A492" s="8" t="s">
        <v>58</v>
      </c>
      <c r="B492" s="9">
        <f ca="1">IF(B487&gt;0,1,0)</f>
        <v>0</v>
      </c>
      <c r="C492" s="10"/>
      <c r="D492" s="8" t="s">
        <v>11</v>
      </c>
      <c r="E492" s="9">
        <f ca="1">IF(E487&gt;0,1,0)</f>
        <v>0</v>
      </c>
      <c r="F492" s="10"/>
      <c r="G492" s="8" t="s">
        <v>71</v>
      </c>
      <c r="H492" s="9">
        <f ca="1">IF(H487&gt;0,1,0)</f>
        <v>0</v>
      </c>
      <c r="I492" s="10"/>
      <c r="J492" s="8" t="s">
        <v>72</v>
      </c>
      <c r="K492" s="9">
        <f ca="1">IF(K487&gt;0,1,0)</f>
        <v>0</v>
      </c>
      <c r="L492" s="10"/>
    </row>
    <row r="493" spans="1:12" ht="14.25" hidden="1" outlineLevel="2" thickBot="1" x14ac:dyDescent="0.2">
      <c r="A493" s="11"/>
      <c r="B493" s="12"/>
      <c r="C493" s="13"/>
      <c r="D493" s="11"/>
      <c r="E493" s="12"/>
      <c r="F493" s="13"/>
      <c r="G493" s="11"/>
      <c r="H493" s="12"/>
      <c r="I493" s="13"/>
      <c r="J493" s="11"/>
      <c r="K493" s="12"/>
      <c r="L493" s="13"/>
    </row>
    <row r="494" spans="1:12" ht="14.25" hidden="1" outlineLevel="2" thickBot="1" x14ac:dyDescent="0.2">
      <c r="A494" s="11" t="s">
        <v>59</v>
      </c>
      <c r="B494" s="12"/>
      <c r="C494" s="13"/>
      <c r="D494" s="11" t="s">
        <v>3</v>
      </c>
      <c r="E494" s="12"/>
      <c r="F494" s="13"/>
      <c r="G494" s="11" t="s">
        <v>69</v>
      </c>
      <c r="H494" s="12"/>
      <c r="I494" s="13"/>
      <c r="J494" s="11" t="s">
        <v>70</v>
      </c>
      <c r="K494" s="12"/>
      <c r="L494" s="13"/>
    </row>
    <row r="495" spans="1:12" ht="14.25" hidden="1" outlineLevel="2" thickBot="1" x14ac:dyDescent="0.2">
      <c r="A495" s="11" t="s">
        <v>25</v>
      </c>
      <c r="B495" s="14" t="s">
        <v>31</v>
      </c>
      <c r="C495" s="13"/>
      <c r="D495" s="11" t="s">
        <v>25</v>
      </c>
      <c r="E495" s="14" t="s">
        <v>14</v>
      </c>
      <c r="F495" s="13"/>
      <c r="G495" s="11" t="s">
        <v>25</v>
      </c>
      <c r="H495" s="14" t="s">
        <v>32</v>
      </c>
      <c r="I495" s="13"/>
      <c r="J495" s="11" t="s">
        <v>25</v>
      </c>
      <c r="K495" s="14" t="s">
        <v>33</v>
      </c>
      <c r="L495" s="13"/>
    </row>
    <row r="496" spans="1:12" ht="14.25" hidden="1" outlineLevel="2" thickBot="1" x14ac:dyDescent="0.2">
      <c r="A496" s="11" t="s">
        <v>26</v>
      </c>
      <c r="B496" s="15" t="str">
        <f ca="1">IF($H487&gt;0,"B1","B2")</f>
        <v>B2</v>
      </c>
      <c r="C496" s="13"/>
      <c r="D496" s="11" t="s">
        <v>26</v>
      </c>
      <c r="E496" s="15" t="str">
        <f ca="1">IF($H487&gt;0,"B1","B2")</f>
        <v>B2</v>
      </c>
      <c r="F496" s="13"/>
      <c r="G496" s="11" t="s">
        <v>26</v>
      </c>
      <c r="H496" s="15" t="str">
        <f ca="1">IF($E487&gt;0,"A1","A2")</f>
        <v>A2</v>
      </c>
      <c r="I496" s="13"/>
      <c r="J496" s="11" t="s">
        <v>26</v>
      </c>
      <c r="K496" s="15" t="str">
        <f ca="1">IF(E487&gt;0,"A1","A2")</f>
        <v>A2</v>
      </c>
      <c r="L496" s="13"/>
    </row>
    <row r="497" spans="1:12" ht="14.25" hidden="1" outlineLevel="2" thickBot="1" x14ac:dyDescent="0.2">
      <c r="A497" s="16" t="s">
        <v>52</v>
      </c>
      <c r="B497" s="17" t="s">
        <v>25</v>
      </c>
      <c r="C497" s="18" t="s">
        <v>53</v>
      </c>
      <c r="D497" s="16" t="s">
        <v>52</v>
      </c>
      <c r="E497" s="17" t="s">
        <v>25</v>
      </c>
      <c r="F497" s="18" t="s">
        <v>53</v>
      </c>
      <c r="G497" s="16" t="s">
        <v>52</v>
      </c>
      <c r="H497" s="17" t="s">
        <v>25</v>
      </c>
      <c r="I497" s="18" t="s">
        <v>53</v>
      </c>
      <c r="J497" s="16" t="s">
        <v>52</v>
      </c>
      <c r="K497" s="17" t="s">
        <v>25</v>
      </c>
      <c r="L497" s="18" t="s">
        <v>53</v>
      </c>
    </row>
    <row r="498" spans="1:12" ht="15.75" hidden="1" outlineLevel="2" thickBot="1" x14ac:dyDescent="0.2">
      <c r="A498" s="19" t="s">
        <v>41</v>
      </c>
      <c r="B498" s="20">
        <f>VLOOKUP(B495,'Total Result'!$A$3:$N$7,2,FALSE)</f>
        <v>1</v>
      </c>
      <c r="C498" s="21">
        <f ca="1">VLOOKUP(B496,'Total Result'!$A$3:$N$7,2,FALSE)</f>
        <v>1</v>
      </c>
      <c r="D498" s="19" t="s">
        <v>41</v>
      </c>
      <c r="E498" s="20">
        <f>VLOOKUP(E495,'Total Result'!$A$3:$N$7,2,FALSE)</f>
        <v>1</v>
      </c>
      <c r="F498" s="21">
        <f ca="1">VLOOKUP(E496,'Total Result'!$A$3:$N$7,2,FALSE)</f>
        <v>1</v>
      </c>
      <c r="G498" s="19" t="s">
        <v>41</v>
      </c>
      <c r="H498" s="20">
        <f>VLOOKUP(H495,'Total Result'!$A$3:$N$7,2,FALSE)</f>
        <v>1</v>
      </c>
      <c r="I498" s="21">
        <f ca="1">VLOOKUP(H496,'Total Result'!$A$3:$N$7,2,FALSE)</f>
        <v>1</v>
      </c>
      <c r="J498" s="19" t="s">
        <v>41</v>
      </c>
      <c r="K498" s="20">
        <f>VLOOKUP(K495,'Total Result'!$A$3:$N$7,2,FALSE)</f>
        <v>1</v>
      </c>
      <c r="L498" s="21">
        <f ca="1">VLOOKUP(K496,'Total Result'!$A$3:$N$7,2,FALSE)</f>
        <v>1</v>
      </c>
    </row>
    <row r="499" spans="1:12" ht="15.75" hidden="1" outlineLevel="2" thickBot="1" x14ac:dyDescent="0.2">
      <c r="A499" s="19" t="s">
        <v>34</v>
      </c>
      <c r="B499" s="20">
        <f>VLOOKUP(B495,'Total Result'!$A$3:$N$7,3,FALSE)</f>
        <v>160</v>
      </c>
      <c r="C499" s="21">
        <f ca="1">VLOOKUP(B496,'Total Result'!$A$3:$N$7,3,FALSE)</f>
        <v>160</v>
      </c>
      <c r="D499" s="19" t="s">
        <v>34</v>
      </c>
      <c r="E499" s="20">
        <f>VLOOKUP(E495,'Total Result'!$A$3:$N$7,3,FALSE)</f>
        <v>240</v>
      </c>
      <c r="F499" s="21">
        <f ca="1">VLOOKUP(E496,'Total Result'!$A$3:$N$7,3,FALSE)</f>
        <v>160</v>
      </c>
      <c r="G499" s="19" t="s">
        <v>34</v>
      </c>
      <c r="H499" s="20">
        <f>VLOOKUP(H495,'Total Result'!$A$3:$N$7,3,FALSE)</f>
        <v>240</v>
      </c>
      <c r="I499" s="21">
        <f ca="1">VLOOKUP(H496,'Total Result'!$A$3:$N$7,3,FALSE)</f>
        <v>160</v>
      </c>
      <c r="J499" s="19" t="s">
        <v>34</v>
      </c>
      <c r="K499" s="20">
        <f>VLOOKUP(K495,'Total Result'!$A$3:$N$7,3,FALSE)</f>
        <v>160</v>
      </c>
      <c r="L499" s="21">
        <f ca="1">VLOOKUP(K496,'Total Result'!$A$3:$N$7,3,FALSE)</f>
        <v>160</v>
      </c>
    </row>
    <row r="500" spans="1:12" ht="15.75" hidden="1" outlineLevel="2" thickBot="1" x14ac:dyDescent="0.2">
      <c r="A500" s="19" t="s">
        <v>2</v>
      </c>
      <c r="B500" s="20">
        <f>VLOOKUP(B495,'Total Result'!$A$3:$N$7,4,FALSE)</f>
        <v>30</v>
      </c>
      <c r="C500" s="21">
        <f ca="1">VLOOKUP(B496,'Total Result'!$A$3:$N$7,4,FALSE)</f>
        <v>30</v>
      </c>
      <c r="D500" s="19" t="s">
        <v>2</v>
      </c>
      <c r="E500" s="20">
        <f>VLOOKUP(E495,'Total Result'!$A$3:$N$7,4,FALSE)</f>
        <v>20</v>
      </c>
      <c r="F500" s="21">
        <f ca="1">VLOOKUP(E496,'Total Result'!$A$3:$N$7,4,FALSE)</f>
        <v>30</v>
      </c>
      <c r="G500" s="19" t="s">
        <v>2</v>
      </c>
      <c r="H500" s="20">
        <f>VLOOKUP(H495,'Total Result'!$A$3:$N$7,4,FALSE)</f>
        <v>20</v>
      </c>
      <c r="I500" s="21">
        <f ca="1">VLOOKUP(H496,'Total Result'!$A$3:$N$7,4,FALSE)</f>
        <v>30</v>
      </c>
      <c r="J500" s="19" t="s">
        <v>2</v>
      </c>
      <c r="K500" s="20">
        <f>VLOOKUP(K495,'Total Result'!$A$3:$N$7,4,FALSE)</f>
        <v>30</v>
      </c>
      <c r="L500" s="21">
        <f ca="1">VLOOKUP(K496,'Total Result'!$A$3:$N$7,4,FALSE)</f>
        <v>30</v>
      </c>
    </row>
    <row r="501" spans="1:12" ht="15.75" hidden="1" outlineLevel="2" thickBot="1" x14ac:dyDescent="0.2">
      <c r="A501" s="19" t="s">
        <v>35</v>
      </c>
      <c r="B501" s="20">
        <f>VLOOKUP(B495,'Total Result'!$A$3:$N$7,5,FALSE)</f>
        <v>0</v>
      </c>
      <c r="C501" s="21">
        <f ca="1">VLOOKUP(B496,'Total Result'!$A$3:$N$7,5,FALSE)</f>
        <v>0</v>
      </c>
      <c r="D501" s="19" t="s">
        <v>35</v>
      </c>
      <c r="E501" s="20">
        <f>VLOOKUP(E495,'Total Result'!$A$3:$N$7,5,FALSE)</f>
        <v>0</v>
      </c>
      <c r="F501" s="21">
        <f ca="1">VLOOKUP(E496,'Total Result'!$A$3:$N$7,5,FALSE)</f>
        <v>0</v>
      </c>
      <c r="G501" s="19" t="s">
        <v>35</v>
      </c>
      <c r="H501" s="20">
        <f>VLOOKUP(H495,'Total Result'!$A$3:$N$7,5,FALSE)</f>
        <v>0</v>
      </c>
      <c r="I501" s="21">
        <f ca="1">VLOOKUP(H496,'Total Result'!$A$3:$N$7,5,FALSE)</f>
        <v>0</v>
      </c>
      <c r="J501" s="19" t="s">
        <v>35</v>
      </c>
      <c r="K501" s="20">
        <f>VLOOKUP(K495,'Total Result'!$A$3:$N$7,5,FALSE)</f>
        <v>0</v>
      </c>
      <c r="L501" s="21">
        <f ca="1">VLOOKUP(K496,'Total Result'!$A$3:$N$7,5,FALSE)</f>
        <v>0</v>
      </c>
    </row>
    <row r="502" spans="1:12" ht="15.75" hidden="1" outlineLevel="2" thickBot="1" x14ac:dyDescent="0.2">
      <c r="A502" s="19" t="s">
        <v>15</v>
      </c>
      <c r="B502" s="20">
        <f>VLOOKUP(B495,'Total Result'!$A$3:$N$7,6,FALSE)</f>
        <v>0</v>
      </c>
      <c r="C502" s="21">
        <f ca="1">VLOOKUP(B496,'Total Result'!$A$3:$N$7,6,FALSE)</f>
        <v>0</v>
      </c>
      <c r="D502" s="19" t="s">
        <v>15</v>
      </c>
      <c r="E502" s="20">
        <f>VLOOKUP(E495,'Total Result'!$A$3:$N$7,6,FALSE)</f>
        <v>0</v>
      </c>
      <c r="F502" s="21">
        <f ca="1">VLOOKUP(E496,'Total Result'!$A$3:$N$7,6,FALSE)</f>
        <v>0</v>
      </c>
      <c r="G502" s="19" t="s">
        <v>15</v>
      </c>
      <c r="H502" s="20">
        <f>VLOOKUP(H495,'Total Result'!$A$3:$N$7,6,FALSE)</f>
        <v>0</v>
      </c>
      <c r="I502" s="21">
        <f ca="1">VLOOKUP(H496,'Total Result'!$A$3:$N$7,6,FALSE)</f>
        <v>0</v>
      </c>
      <c r="J502" s="19" t="s">
        <v>15</v>
      </c>
      <c r="K502" s="20">
        <f>VLOOKUP(K495,'Total Result'!$A$3:$N$7,6,FALSE)</f>
        <v>0</v>
      </c>
      <c r="L502" s="21">
        <f ca="1">VLOOKUP(K496,'Total Result'!$A$3:$N$7,6,FALSE)</f>
        <v>0</v>
      </c>
    </row>
    <row r="503" spans="1:12" ht="15.75" hidden="1" outlineLevel="2" thickBot="1" x14ac:dyDescent="0.2">
      <c r="A503" s="19" t="s">
        <v>36</v>
      </c>
      <c r="B503" s="20">
        <f>VLOOKUP(B495,'Total Result'!$A$3:$N$7,7,FALSE)</f>
        <v>0</v>
      </c>
      <c r="C503" s="21">
        <f ca="1">VLOOKUP(B496,'Total Result'!$A$3:$N$7,7,FALSE)</f>
        <v>0</v>
      </c>
      <c r="D503" s="19" t="s">
        <v>36</v>
      </c>
      <c r="E503" s="20">
        <f>VLOOKUP(E495,'Total Result'!$A$3:$N$7,7,FALSE)</f>
        <v>0</v>
      </c>
      <c r="F503" s="21">
        <f ca="1">VLOOKUP(E496,'Total Result'!$A$3:$N$7,7,FALSE)</f>
        <v>0</v>
      </c>
      <c r="G503" s="19" t="s">
        <v>36</v>
      </c>
      <c r="H503" s="20">
        <f>VLOOKUP(H495,'Total Result'!$A$3:$N$7,7,FALSE)</f>
        <v>0</v>
      </c>
      <c r="I503" s="21">
        <f ca="1">VLOOKUP(H496,'Total Result'!$A$3:$N$7,7,FALSE)</f>
        <v>0</v>
      </c>
      <c r="J503" s="19" t="s">
        <v>36</v>
      </c>
      <c r="K503" s="20">
        <f>VLOOKUP(K495,'Total Result'!$A$3:$N$7,7,FALSE)</f>
        <v>0</v>
      </c>
      <c r="L503" s="21">
        <f ca="1">VLOOKUP(K496,'Total Result'!$A$3:$N$7,7,FALSE)</f>
        <v>0</v>
      </c>
    </row>
    <row r="504" spans="1:12" ht="15.75" hidden="1" outlineLevel="2" thickBot="1" x14ac:dyDescent="0.2">
      <c r="A504" s="19" t="s">
        <v>16</v>
      </c>
      <c r="B504" s="20">
        <f>VLOOKUP(B495,'Total Result'!$A$3:$N$7,8,FALSE)</f>
        <v>0</v>
      </c>
      <c r="C504" s="21">
        <f ca="1">VLOOKUP(B496,'Total Result'!$A$3:$N$7,8,FALSE)</f>
        <v>0</v>
      </c>
      <c r="D504" s="19" t="s">
        <v>16</v>
      </c>
      <c r="E504" s="20">
        <f>VLOOKUP(E495,'Total Result'!$A$3:$N$7,8,FALSE)</f>
        <v>0</v>
      </c>
      <c r="F504" s="21">
        <f ca="1">VLOOKUP(E496,'Total Result'!$A$3:$N$7,8,FALSE)</f>
        <v>0</v>
      </c>
      <c r="G504" s="19" t="s">
        <v>16</v>
      </c>
      <c r="H504" s="20">
        <f>VLOOKUP(H495,'Total Result'!$A$3:$N$7,8,FALSE)</f>
        <v>0</v>
      </c>
      <c r="I504" s="21">
        <f ca="1">VLOOKUP(H496,'Total Result'!$A$3:$N$7,8,FALSE)</f>
        <v>0</v>
      </c>
      <c r="J504" s="19" t="s">
        <v>16</v>
      </c>
      <c r="K504" s="20">
        <f>VLOOKUP(K495,'Total Result'!$A$3:$N$7,8,FALSE)</f>
        <v>0</v>
      </c>
      <c r="L504" s="21">
        <f ca="1">VLOOKUP(K496,'Total Result'!$A$3:$N$7,8,FALSE)</f>
        <v>0</v>
      </c>
    </row>
    <row r="505" spans="1:12" ht="15.75" hidden="1" outlineLevel="2" thickBot="1" x14ac:dyDescent="0.2">
      <c r="A505" s="19" t="s">
        <v>17</v>
      </c>
      <c r="B505" s="20">
        <f>VLOOKUP(B495,'Total Result'!$A$3:$N$7,9,FALSE)</f>
        <v>0</v>
      </c>
      <c r="C505" s="21">
        <f ca="1">VLOOKUP(B496,'Total Result'!$A$3:$N$7,9,FALSE)</f>
        <v>0</v>
      </c>
      <c r="D505" s="19" t="s">
        <v>17</v>
      </c>
      <c r="E505" s="20">
        <f>VLOOKUP(E495,'Total Result'!$A$3:$N$7,9,FALSE)</f>
        <v>0</v>
      </c>
      <c r="F505" s="21">
        <f ca="1">VLOOKUP(E496,'Total Result'!$A$3:$N$7,9,FALSE)</f>
        <v>0</v>
      </c>
      <c r="G505" s="19" t="s">
        <v>17</v>
      </c>
      <c r="H505" s="20">
        <f>VLOOKUP(H495,'Total Result'!$A$3:$N$7,9,FALSE)</f>
        <v>0</v>
      </c>
      <c r="I505" s="21">
        <f ca="1">VLOOKUP(H496,'Total Result'!$A$3:$N$7,9,FALSE)</f>
        <v>0</v>
      </c>
      <c r="J505" s="19" t="s">
        <v>17</v>
      </c>
      <c r="K505" s="20">
        <f>VLOOKUP(K495,'Total Result'!$A$3:$N$7,9,FALSE)</f>
        <v>0</v>
      </c>
      <c r="L505" s="21">
        <f ca="1">VLOOKUP(K496,'Total Result'!$A$3:$N$7,9,FALSE)</f>
        <v>0</v>
      </c>
    </row>
    <row r="506" spans="1:12" ht="15.75" hidden="1" outlineLevel="2" thickBot="1" x14ac:dyDescent="0.2">
      <c r="A506" s="19" t="s">
        <v>37</v>
      </c>
      <c r="B506" s="20">
        <f>VLOOKUP(B495,'Total Result'!$A$3:$N$7,10,FALSE)</f>
        <v>0</v>
      </c>
      <c r="C506" s="21">
        <f ca="1">VLOOKUP(B496,'Total Result'!$A$3:$N$7,10,FALSE)</f>
        <v>0</v>
      </c>
      <c r="D506" s="19" t="s">
        <v>37</v>
      </c>
      <c r="E506" s="20">
        <f>VLOOKUP(E495,'Total Result'!$A$3:$N$7,10,FALSE)</f>
        <v>0</v>
      </c>
      <c r="F506" s="21">
        <f ca="1">VLOOKUP(E496,'Total Result'!$A$3:$N$7,10,FALSE)</f>
        <v>0</v>
      </c>
      <c r="G506" s="19" t="s">
        <v>37</v>
      </c>
      <c r="H506" s="20">
        <f>VLOOKUP(H495,'Total Result'!$A$3:$N$7,10,FALSE)</f>
        <v>0</v>
      </c>
      <c r="I506" s="21">
        <f ca="1">VLOOKUP(H496,'Total Result'!$A$3:$N$7,10,FALSE)</f>
        <v>0</v>
      </c>
      <c r="J506" s="19" t="s">
        <v>37</v>
      </c>
      <c r="K506" s="20">
        <f>VLOOKUP(K495,'Total Result'!$A$3:$N$7,10,FALSE)</f>
        <v>0</v>
      </c>
      <c r="L506" s="21">
        <f ca="1">VLOOKUP(K496,'Total Result'!$A$3:$N$7,10,FALSE)</f>
        <v>0</v>
      </c>
    </row>
    <row r="507" spans="1:12" ht="15.75" hidden="1" outlineLevel="2" thickBot="1" x14ac:dyDescent="0.2">
      <c r="A507" s="19" t="s">
        <v>38</v>
      </c>
      <c r="B507" s="20">
        <f>VLOOKUP(B495,'Total Result'!$A$3:$N$7,11,FALSE)</f>
        <v>0</v>
      </c>
      <c r="C507" s="21">
        <f ca="1">VLOOKUP(B496,'Total Result'!$A$3:$N$7,11,FALSE)</f>
        <v>0</v>
      </c>
      <c r="D507" s="19" t="s">
        <v>38</v>
      </c>
      <c r="E507" s="20">
        <f>VLOOKUP(E495,'Total Result'!$A$3:$N$7,11,FALSE)</f>
        <v>0</v>
      </c>
      <c r="F507" s="21">
        <f ca="1">VLOOKUP(E496,'Total Result'!$A$3:$N$7,11,FALSE)</f>
        <v>0</v>
      </c>
      <c r="G507" s="19" t="s">
        <v>38</v>
      </c>
      <c r="H507" s="20">
        <f>VLOOKUP(H495,'Total Result'!$A$3:$N$7,11,FALSE)</f>
        <v>0</v>
      </c>
      <c r="I507" s="21">
        <f ca="1">VLOOKUP(H496,'Total Result'!$A$3:$N$7,11,FALSE)</f>
        <v>0</v>
      </c>
      <c r="J507" s="19" t="s">
        <v>38</v>
      </c>
      <c r="K507" s="20">
        <f>VLOOKUP(K495,'Total Result'!$A$3:$N$7,11,FALSE)</f>
        <v>0</v>
      </c>
      <c r="L507" s="21">
        <f ca="1">VLOOKUP(K496,'Total Result'!$A$3:$N$7,11,FALSE)</f>
        <v>0</v>
      </c>
    </row>
    <row r="508" spans="1:12" ht="15.75" hidden="1" outlineLevel="2" thickBot="1" x14ac:dyDescent="0.2">
      <c r="A508" s="19" t="s">
        <v>39</v>
      </c>
      <c r="B508" s="20">
        <f>VLOOKUP(B495,'Total Result'!$A$3:$N$7,12,FALSE)</f>
        <v>0</v>
      </c>
      <c r="C508" s="21">
        <f ca="1">VLOOKUP(B496,'Total Result'!$A$3:$N$7,12,FALSE)</f>
        <v>0</v>
      </c>
      <c r="D508" s="19" t="s">
        <v>39</v>
      </c>
      <c r="E508" s="20">
        <f>VLOOKUP(E495,'Total Result'!$A$3:$N$7,12,FALSE)</f>
        <v>0</v>
      </c>
      <c r="F508" s="21">
        <f ca="1">VLOOKUP(E496,'Total Result'!$A$3:$N$7,12,FALSE)</f>
        <v>0</v>
      </c>
      <c r="G508" s="19" t="s">
        <v>39</v>
      </c>
      <c r="H508" s="20">
        <f>VLOOKUP(H495,'Total Result'!$A$3:$N$7,12,FALSE)</f>
        <v>0</v>
      </c>
      <c r="I508" s="21">
        <f ca="1">VLOOKUP(H496,'Total Result'!$A$3:$N$7,12,FALSE)</f>
        <v>0</v>
      </c>
      <c r="J508" s="19" t="s">
        <v>39</v>
      </c>
      <c r="K508" s="20">
        <f>VLOOKUP(K495,'Total Result'!$A$3:$N$7,12,FALSE)</f>
        <v>0</v>
      </c>
      <c r="L508" s="21">
        <f ca="1">VLOOKUP(K496,'Total Result'!$A$3:$N$7,12,FALSE)</f>
        <v>0</v>
      </c>
    </row>
    <row r="509" spans="1:12" ht="27.75" hidden="1" outlineLevel="2" thickBot="1" x14ac:dyDescent="0.2">
      <c r="A509" s="22" t="s">
        <v>42</v>
      </c>
      <c r="B509" s="20">
        <f>VLOOKUP(B495,'Total Result'!$A$3:$N$7,13,FALSE)</f>
        <v>1</v>
      </c>
      <c r="C509" s="21">
        <f ca="1">VLOOKUP(B496,'Total Result'!$A$3:$N$7,13,FALSE)</f>
        <v>1</v>
      </c>
      <c r="D509" s="22" t="s">
        <v>42</v>
      </c>
      <c r="E509" s="20">
        <f>VLOOKUP(E495,'Total Result'!$A$3:$N$7,13,FALSE)</f>
        <v>1</v>
      </c>
      <c r="F509" s="21">
        <f ca="1">VLOOKUP(E496,'Total Result'!$A$3:$N$7,13,FALSE)</f>
        <v>1</v>
      </c>
      <c r="G509" s="22" t="s">
        <v>42</v>
      </c>
      <c r="H509" s="20">
        <f>VLOOKUP(H495,'Total Result'!$A$3:$N$7,13,FALSE)</f>
        <v>1</v>
      </c>
      <c r="I509" s="21">
        <f ca="1">VLOOKUP(H496,'Total Result'!$A$3:$N$7,13,FALSE)</f>
        <v>1</v>
      </c>
      <c r="J509" s="22" t="s">
        <v>42</v>
      </c>
      <c r="K509" s="20">
        <f>VLOOKUP(K495,'Total Result'!$A$3:$N$7,13,FALSE)</f>
        <v>1</v>
      </c>
      <c r="L509" s="21">
        <f ca="1">VLOOKUP(K496,'Total Result'!$A$3:$N$7,13,FALSE)</f>
        <v>1</v>
      </c>
    </row>
    <row r="510" spans="1:12" ht="27.75" hidden="1" outlineLevel="2" thickBot="1" x14ac:dyDescent="0.2">
      <c r="A510" s="22" t="s">
        <v>43</v>
      </c>
      <c r="B510" s="20">
        <f>VLOOKUP(B495,'Total Result'!$A$3:$N$7,14,FALSE)</f>
        <v>1</v>
      </c>
      <c r="C510" s="21">
        <f ca="1">VLOOKUP(B496,'Total Result'!$A$3:$N$7,14,FALSE)</f>
        <v>1</v>
      </c>
      <c r="D510" s="22" t="s">
        <v>43</v>
      </c>
      <c r="E510" s="20">
        <f>VLOOKUP(E495,'Total Result'!$A$3:$N$7,14,FALSE)</f>
        <v>1</v>
      </c>
      <c r="F510" s="21">
        <f ca="1">VLOOKUP(E496,'Total Result'!$A$3:$N$7,14,FALSE)</f>
        <v>1</v>
      </c>
      <c r="G510" s="22" t="s">
        <v>43</v>
      </c>
      <c r="H510" s="20">
        <f>VLOOKUP(H495,'Total Result'!$A$3:$N$7,14,FALSE)</f>
        <v>1</v>
      </c>
      <c r="I510" s="21">
        <f ca="1">VLOOKUP(H496,'Total Result'!$A$3:$N$7,14,FALSE)</f>
        <v>1</v>
      </c>
      <c r="J510" s="22" t="s">
        <v>43</v>
      </c>
      <c r="K510" s="20">
        <f>VLOOKUP(K495,'Total Result'!$A$3:$N$7,14,FALSE)</f>
        <v>1</v>
      </c>
      <c r="L510" s="21">
        <f ca="1">VLOOKUP(K496,'Total Result'!$A$3:$N$7,14,FALSE)</f>
        <v>1</v>
      </c>
    </row>
    <row r="511" spans="1:12" ht="14.25" hidden="1" outlineLevel="2" thickBot="1" x14ac:dyDescent="0.2">
      <c r="A511" s="11"/>
      <c r="B511" s="12"/>
      <c r="C511" s="13"/>
      <c r="D511" s="11"/>
      <c r="E511" s="12"/>
      <c r="F511" s="13"/>
      <c r="G511" s="11"/>
      <c r="H511" s="12"/>
      <c r="I511" s="13"/>
      <c r="J511" s="11"/>
      <c r="K511" s="12"/>
      <c r="L511" s="13"/>
    </row>
    <row r="512" spans="1:12" ht="14.25" hidden="1" outlineLevel="2" thickBot="1" x14ac:dyDescent="0.2">
      <c r="A512" s="11" t="s">
        <v>51</v>
      </c>
      <c r="B512" s="23">
        <f ca="1">(C501-B507)/(C501-B507+B498*1.5+28.5)</f>
        <v>0</v>
      </c>
      <c r="C512" s="13"/>
      <c r="D512" s="11" t="s">
        <v>51</v>
      </c>
      <c r="E512" s="23">
        <f ca="1">(F501-E507)/(F501-E507+E498*1.5+28.5)</f>
        <v>0</v>
      </c>
      <c r="F512" s="13"/>
      <c r="G512" s="11" t="s">
        <v>51</v>
      </c>
      <c r="H512" s="23">
        <f ca="1">(I501-H507)/(I501-H507+H498*1.5+28.5)</f>
        <v>0</v>
      </c>
      <c r="I512" s="13"/>
      <c r="J512" s="11" t="s">
        <v>51</v>
      </c>
      <c r="K512" s="23">
        <f ca="1">(L501-K507)/(L501-K507+K498*1.5+28.5)</f>
        <v>0</v>
      </c>
      <c r="L512" s="13"/>
    </row>
    <row r="513" spans="1:12" ht="14.25" hidden="1" outlineLevel="2" thickBot="1" x14ac:dyDescent="0.2">
      <c r="A513" s="11" t="s">
        <v>50</v>
      </c>
      <c r="B513" s="12">
        <f ca="1">VLOOKUP(战斗模拟1!B495,'Total Result'!$A$2:$N$7,13,TRUE)-VLOOKUP(战斗模拟1!B496,'Total Result'!$A$2:$N$7,14,TRUE)</f>
        <v>0</v>
      </c>
      <c r="C513" s="13"/>
      <c r="D513" s="11" t="s">
        <v>50</v>
      </c>
      <c r="E513" s="12">
        <f ca="1">VLOOKUP(战斗模拟1!E495,'Total Result'!$A$2:$N$7,13,TRUE)-VLOOKUP(战斗模拟1!E496,'Total Result'!$A$2:$N$7,14,TRUE)</f>
        <v>0</v>
      </c>
      <c r="F513" s="13"/>
      <c r="G513" s="11" t="s">
        <v>50</v>
      </c>
      <c r="H513" s="12">
        <f ca="1">VLOOKUP(战斗模拟1!H495,'Total Result'!$A$2:$N$7,13,TRUE)-VLOOKUP(战斗模拟1!H496,'Total Result'!$A$2:$N$7,14,TRUE)</f>
        <v>0</v>
      </c>
      <c r="I513" s="13"/>
      <c r="J513" s="11" t="s">
        <v>50</v>
      </c>
      <c r="K513" s="12">
        <f ca="1">VLOOKUP(战斗模拟1!K495,'Total Result'!$A$2:$N$7,13,TRUE)-VLOOKUP(战斗模拟1!K496,'Total Result'!$A$2:$N$7,14,TRUE)</f>
        <v>0</v>
      </c>
      <c r="L513" s="13"/>
    </row>
    <row r="514" spans="1:12" ht="14.25" hidden="1" outlineLevel="2" thickBot="1" x14ac:dyDescent="0.2">
      <c r="A514" s="11" t="s">
        <v>18</v>
      </c>
      <c r="B514" s="23">
        <f ca="1">IF(MOD(B513,3)=0,100%,IF(MOD(B513,3)=1,90%,110%))</f>
        <v>1</v>
      </c>
      <c r="C514" s="13"/>
      <c r="D514" s="11" t="s">
        <v>18</v>
      </c>
      <c r="E514" s="23">
        <f ca="1">IF(MOD(E513,3)=0,100%,IF(MOD(E513,3)=1,90%,110%))</f>
        <v>1</v>
      </c>
      <c r="F514" s="13"/>
      <c r="G514" s="11" t="s">
        <v>18</v>
      </c>
      <c r="H514" s="23">
        <f ca="1">IF(MOD(H513,3)=0,100%,IF(MOD(H513,3)=1,90%,110%))</f>
        <v>1</v>
      </c>
      <c r="I514" s="13"/>
      <c r="J514" s="11" t="s">
        <v>18</v>
      </c>
      <c r="K514" s="23">
        <f ca="1">IF(MOD(K513,3)=0,100%,IF(MOD(K513,3)=1,90%,110%))</f>
        <v>1</v>
      </c>
      <c r="L514" s="13"/>
    </row>
    <row r="515" spans="1:12" ht="14.25" hidden="1" outlineLevel="2" thickBot="1" x14ac:dyDescent="0.2">
      <c r="A515" s="11" t="s">
        <v>19</v>
      </c>
      <c r="B515" s="24">
        <f ca="1">B500*(1-B512)*B514</f>
        <v>30</v>
      </c>
      <c r="C515" s="13"/>
      <c r="D515" s="11" t="s">
        <v>19</v>
      </c>
      <c r="E515" s="24">
        <f ca="1">E500*(1-E512)*E514</f>
        <v>20</v>
      </c>
      <c r="F515" s="13"/>
      <c r="G515" s="11" t="s">
        <v>19</v>
      </c>
      <c r="H515" s="24">
        <f ca="1">H500*(1-H512)*H514</f>
        <v>20</v>
      </c>
      <c r="I515" s="13"/>
      <c r="J515" s="11" t="s">
        <v>19</v>
      </c>
      <c r="K515" s="24">
        <f ca="1">K500*(1-K512)*K514</f>
        <v>30</v>
      </c>
      <c r="L515" s="13"/>
    </row>
    <row r="516" spans="1:12" ht="14.25" hidden="1" outlineLevel="2" thickBot="1" x14ac:dyDescent="0.2">
      <c r="A516" s="11" t="s">
        <v>20</v>
      </c>
      <c r="B516" s="25">
        <f ca="1">IF((C504-B506)/(6.7*B498+126.7)+5%&gt;70%,70%,(C504-B506)/(6.7*B498+126.7)+5%)</f>
        <v>0.05</v>
      </c>
      <c r="C516" s="13"/>
      <c r="D516" s="11" t="s">
        <v>20</v>
      </c>
      <c r="E516" s="25">
        <f ca="1">IF((F504-E506)/(6.7*E498+126.7)+5%&gt;70%,70%,(F504-E506)/(6.7*E498+126.7)+5%)</f>
        <v>0.05</v>
      </c>
      <c r="F516" s="13"/>
      <c r="G516" s="11" t="s">
        <v>20</v>
      </c>
      <c r="H516" s="25">
        <f ca="1">IF((I504-H506)/(6.7*H498+126.7)+5%&gt;70%,70%,(I504-H506)/(6.7*H498+126.7)+5%)</f>
        <v>0.05</v>
      </c>
      <c r="I516" s="13"/>
      <c r="J516" s="11" t="s">
        <v>20</v>
      </c>
      <c r="K516" s="25">
        <f ca="1">IF((L504-K506)/(6.7*K498+126.7)+5%&gt;70%,70%,(L504-K506)/(6.7*K498+126.7)+5%)</f>
        <v>0.05</v>
      </c>
      <c r="L516" s="13"/>
    </row>
    <row r="517" spans="1:12" s="7" customFormat="1" ht="14.25" hidden="1" outlineLevel="2" thickBot="1" x14ac:dyDescent="0.2">
      <c r="A517" s="26" t="s">
        <v>21</v>
      </c>
      <c r="B517" s="27">
        <f ca="1">IF(RAND()&lt;B516,1,0)</f>
        <v>0</v>
      </c>
      <c r="C517" s="28"/>
      <c r="D517" s="26" t="s">
        <v>21</v>
      </c>
      <c r="E517" s="27">
        <f ca="1">IF(RAND()&lt;E516,1,0)</f>
        <v>0</v>
      </c>
      <c r="F517" s="28"/>
      <c r="G517" s="26" t="s">
        <v>21</v>
      </c>
      <c r="H517" s="27">
        <f ca="1">IF(RAND()&lt;H516,1,0)</f>
        <v>0</v>
      </c>
      <c r="I517" s="28"/>
      <c r="J517" s="26" t="s">
        <v>21</v>
      </c>
      <c r="K517" s="27">
        <f ca="1">IF(RAND()&lt;K516,1,0)</f>
        <v>0</v>
      </c>
      <c r="L517" s="28"/>
    </row>
    <row r="518" spans="1:12" ht="14.25" hidden="1" outlineLevel="2" thickBot="1" x14ac:dyDescent="0.2">
      <c r="A518" s="11" t="s">
        <v>5</v>
      </c>
      <c r="B518" s="23">
        <f ca="1">IF(C505/(8.3*B498+158.3)+33%&gt;67%,67%,C505/(8.3*B498+158.3)+33%)</f>
        <v>0.33</v>
      </c>
      <c r="C518" s="13"/>
      <c r="D518" s="11" t="s">
        <v>5</v>
      </c>
      <c r="E518" s="23">
        <f ca="1">IF(F505/(8.3*E498+158.3)+33%&gt;67%,67%,F505/(8.3*E498+158.3)+33%)</f>
        <v>0.33</v>
      </c>
      <c r="F518" s="13"/>
      <c r="G518" s="11" t="s">
        <v>5</v>
      </c>
      <c r="H518" s="23">
        <f ca="1">IF(I505/(8.3*H498+158.3)+33%&gt;67%,67%,I505/(8.3*H498+158.3)+33%)</f>
        <v>0.33</v>
      </c>
      <c r="I518" s="13"/>
      <c r="J518" s="11" t="s">
        <v>5</v>
      </c>
      <c r="K518" s="23">
        <f ca="1">IF(L505/(8.3*K498+158.3)+33%&gt;67%,67%,L505/(8.3*K498+158.3)+33%)</f>
        <v>0.33</v>
      </c>
      <c r="L518" s="13"/>
    </row>
    <row r="519" spans="1:12" ht="14.25" hidden="1" outlineLevel="2" thickBot="1" x14ac:dyDescent="0.2">
      <c r="A519" s="11" t="s">
        <v>22</v>
      </c>
      <c r="B519" s="29">
        <f ca="1">IF(B502/(4*C498+76)+5%&gt;70%,70%,B502/(4*C498+76)+5%)</f>
        <v>0.05</v>
      </c>
      <c r="C519" s="13"/>
      <c r="D519" s="11" t="s">
        <v>22</v>
      </c>
      <c r="E519" s="29">
        <f ca="1">IF(E502/(4*F498+76)+5%&gt;70%,70%,E502/(4*F498+76)+5%)</f>
        <v>0.05</v>
      </c>
      <c r="F519" s="13"/>
      <c r="G519" s="11" t="s">
        <v>22</v>
      </c>
      <c r="H519" s="29">
        <f ca="1">IF(H502/(4*I498+76)+5%&gt;70%,70%,H502/(4*I498+76)+5%)</f>
        <v>0.05</v>
      </c>
      <c r="I519" s="13"/>
      <c r="J519" s="11" t="s">
        <v>22</v>
      </c>
      <c r="K519" s="29">
        <f ca="1">IF(K502/(4*L498+76)+5%&gt;70%,70%,K502/(4*L498+76)+5%)</f>
        <v>0.05</v>
      </c>
      <c r="L519" s="13"/>
    </row>
    <row r="520" spans="1:12" s="7" customFormat="1" ht="14.25" hidden="1" outlineLevel="2" thickBot="1" x14ac:dyDescent="0.2">
      <c r="A520" s="26" t="s">
        <v>23</v>
      </c>
      <c r="B520" s="27">
        <f ca="1">IF(RAND()&lt;B519,1,0)</f>
        <v>0</v>
      </c>
      <c r="C520" s="28"/>
      <c r="D520" s="26" t="s">
        <v>23</v>
      </c>
      <c r="E520" s="27">
        <f ca="1">IF(RAND()&lt;E519,1,0)</f>
        <v>0</v>
      </c>
      <c r="F520" s="28"/>
      <c r="G520" s="26" t="s">
        <v>23</v>
      </c>
      <c r="H520" s="27">
        <f ca="1">IF(RAND()&lt;H519,1,0)</f>
        <v>0</v>
      </c>
      <c r="I520" s="28"/>
      <c r="J520" s="26" t="s">
        <v>23</v>
      </c>
      <c r="K520" s="27">
        <f ca="1">IF(RAND()&lt;K519,1,0)</f>
        <v>0</v>
      </c>
      <c r="L520" s="28"/>
    </row>
    <row r="521" spans="1:12" ht="14.25" hidden="1" outlineLevel="2" thickBot="1" x14ac:dyDescent="0.2">
      <c r="A521" s="11" t="s">
        <v>24</v>
      </c>
      <c r="B521" s="29">
        <f ca="1">IF((B503-C508)/(5*C498+95)+50%&gt;200%,200%,(B503-C508)/(5*C498+95)+50%)</f>
        <v>0.5</v>
      </c>
      <c r="C521" s="13"/>
      <c r="D521" s="11" t="s">
        <v>24</v>
      </c>
      <c r="E521" s="29">
        <f ca="1">IF((E503-F508)/(5*F498+95)+50%&gt;200%,200%,(E503-F508)/(5*F498+95)+50%)</f>
        <v>0.5</v>
      </c>
      <c r="F521" s="13"/>
      <c r="G521" s="11" t="s">
        <v>24</v>
      </c>
      <c r="H521" s="29">
        <f ca="1">IF((H503-I508)/(5*I498+95)+50%&gt;200%,200%,(H503-I508)/(5*I498+95)+50%)</f>
        <v>0.5</v>
      </c>
      <c r="I521" s="13"/>
      <c r="J521" s="11" t="s">
        <v>24</v>
      </c>
      <c r="K521" s="29">
        <f ca="1">IF((K503-L508)/(5*L498+95)+50%&gt;200%,200%,(K503-L508)/(5*L498+95)+50%)</f>
        <v>0.5</v>
      </c>
      <c r="L521" s="13"/>
    </row>
    <row r="522" spans="1:12" ht="14.25" hidden="1" outlineLevel="2" thickBot="1" x14ac:dyDescent="0.2">
      <c r="A522" s="11" t="s">
        <v>54</v>
      </c>
      <c r="B522" s="29">
        <f ca="1">RAND()*0.1+0.95</f>
        <v>0.98563283269793422</v>
      </c>
      <c r="C522" s="13"/>
      <c r="D522" s="11" t="s">
        <v>54</v>
      </c>
      <c r="E522" s="29">
        <f ca="1">RAND()*0.1+0.95</f>
        <v>1.0153905193621953</v>
      </c>
      <c r="F522" s="13"/>
      <c r="G522" s="11" t="s">
        <v>54</v>
      </c>
      <c r="H522" s="29">
        <f ca="1">RAND()*0.1+0.95</f>
        <v>0.98426432788014595</v>
      </c>
      <c r="I522" s="13"/>
      <c r="J522" s="11" t="s">
        <v>54</v>
      </c>
      <c r="K522" s="29">
        <f ca="1">RAND()*0.1+0.95</f>
        <v>1.0132350478136611</v>
      </c>
      <c r="L522" s="13"/>
    </row>
    <row r="523" spans="1:12" ht="14.25" hidden="1" outlineLevel="2" thickBot="1" x14ac:dyDescent="0.2">
      <c r="A523" s="11" t="s">
        <v>55</v>
      </c>
      <c r="B523" s="15">
        <f ca="1">ROUND(B515*(1+B520*B521)*(1-B517*B518)*B522*B492,0)</f>
        <v>0</v>
      </c>
      <c r="C523" s="13"/>
      <c r="D523" s="11" t="s">
        <v>55</v>
      </c>
      <c r="E523" s="15">
        <f ca="1">ROUND(E515*(1+E520*E521)*(1-E517*E518)*E522*E492,0)</f>
        <v>0</v>
      </c>
      <c r="F523" s="13"/>
      <c r="G523" s="11" t="s">
        <v>55</v>
      </c>
      <c r="H523" s="15">
        <f ca="1">ROUND(H515*(1+H520*H521)*(1-H517*H518)*H522*H492,0)</f>
        <v>0</v>
      </c>
      <c r="I523" s="13"/>
      <c r="J523" s="11" t="s">
        <v>55</v>
      </c>
      <c r="K523" s="15">
        <f ca="1">ROUND(K515*(1+K520*K521)*(1-K517*K518)*K522*K492,0)</f>
        <v>0</v>
      </c>
      <c r="L523" s="13"/>
    </row>
    <row r="524" spans="1:12" s="36" customFormat="1" ht="14.25" hidden="1" outlineLevel="2" thickBot="1" x14ac:dyDescent="0.2">
      <c r="A524" s="33"/>
      <c r="B524" s="34"/>
      <c r="C524" s="35"/>
      <c r="D524" s="33"/>
      <c r="E524" s="34"/>
      <c r="F524" s="35"/>
      <c r="G524" s="33"/>
      <c r="H524" s="34"/>
      <c r="I524" s="35"/>
      <c r="J524" s="33"/>
      <c r="K524" s="34"/>
      <c r="L524" s="35"/>
    </row>
    <row r="525" spans="1:12" ht="14.25" hidden="1" outlineLevel="2" thickBot="1" x14ac:dyDescent="0.2">
      <c r="A525" s="11" t="s">
        <v>56</v>
      </c>
      <c r="B525" s="12">
        <f ca="1">H523+K523</f>
        <v>0</v>
      </c>
      <c r="C525" s="13"/>
      <c r="D525" s="11" t="s">
        <v>57</v>
      </c>
      <c r="E525" s="12">
        <f ca="1">E492</f>
        <v>0</v>
      </c>
      <c r="F525" s="13"/>
      <c r="G525" s="11" t="s">
        <v>60</v>
      </c>
      <c r="H525" s="12">
        <f ca="1">B523+E523</f>
        <v>0</v>
      </c>
      <c r="I525" s="13"/>
      <c r="J525" s="11" t="s">
        <v>61</v>
      </c>
      <c r="K525" s="12">
        <f ca="1">H492</f>
        <v>0</v>
      </c>
      <c r="L525" s="13"/>
    </row>
    <row r="526" spans="1:12" outlineLevel="1" collapsed="1" x14ac:dyDescent="0.15">
      <c r="A526" s="8" t="s">
        <v>73</v>
      </c>
      <c r="B526" s="9">
        <f ca="1">B523</f>
        <v>0</v>
      </c>
      <c r="C526" s="10"/>
      <c r="D526" s="8" t="s">
        <v>74</v>
      </c>
      <c r="E526" s="9">
        <f ca="1">E523</f>
        <v>0</v>
      </c>
      <c r="F526" s="10"/>
      <c r="G526" s="8" t="s">
        <v>75</v>
      </c>
      <c r="H526" s="9">
        <f ca="1">H523</f>
        <v>0</v>
      </c>
      <c r="I526" s="10"/>
      <c r="J526" s="8" t="s">
        <v>76</v>
      </c>
      <c r="K526" s="9">
        <f ca="1">K523</f>
        <v>0</v>
      </c>
      <c r="L526" s="10"/>
    </row>
    <row r="527" spans="1:12" outlineLevel="1" x14ac:dyDescent="0.15">
      <c r="A527" s="11" t="s">
        <v>62</v>
      </c>
      <c r="B527" s="12">
        <f ca="1">MAX(B487-(1-E525)*B525,0)</f>
        <v>0</v>
      </c>
      <c r="C527" s="13"/>
      <c r="D527" s="11" t="s">
        <v>4</v>
      </c>
      <c r="E527" s="12">
        <f ca="1">MAX(0,E487-E525*B525)</f>
        <v>0</v>
      </c>
      <c r="F527" s="13"/>
      <c r="G527" s="11" t="s">
        <v>65</v>
      </c>
      <c r="H527" s="12">
        <f ca="1">MAX(0,H487-H525*K525)</f>
        <v>0</v>
      </c>
      <c r="I527" s="13"/>
      <c r="J527" s="11" t="s">
        <v>68</v>
      </c>
      <c r="K527" s="12">
        <f ca="1">MAX(K487-(1-K525)*H525,0)</f>
        <v>0</v>
      </c>
      <c r="L527" s="13"/>
    </row>
    <row r="528" spans="1:12" ht="14.25" outlineLevel="1" thickBot="1" x14ac:dyDescent="0.2">
      <c r="A528" s="30" t="s">
        <v>63</v>
      </c>
      <c r="B528" s="31">
        <f ca="1">B527/B499</f>
        <v>0</v>
      </c>
      <c r="C528" s="32"/>
      <c r="D528" s="30" t="s">
        <v>64</v>
      </c>
      <c r="E528" s="31">
        <f ca="1">E527/E499</f>
        <v>0</v>
      </c>
      <c r="F528" s="32"/>
      <c r="G528" s="30" t="s">
        <v>66</v>
      </c>
      <c r="H528" s="31">
        <f ca="1">H527/H499</f>
        <v>0</v>
      </c>
      <c r="I528" s="32"/>
      <c r="J528" s="30" t="s">
        <v>67</v>
      </c>
      <c r="K528" s="31">
        <f ca="1">K527/K499</f>
        <v>0</v>
      </c>
      <c r="L528" s="32"/>
    </row>
    <row r="530" spans="1:12" x14ac:dyDescent="0.15">
      <c r="A530" s="6" t="s">
        <v>7</v>
      </c>
      <c r="B530" s="37">
        <f>B490+1</f>
        <v>14</v>
      </c>
    </row>
    <row r="531" spans="1:12" ht="14.25" thickBot="1" x14ac:dyDescent="0.2"/>
    <row r="532" spans="1:12" ht="41.25" hidden="1" outlineLevel="2" thickBot="1" x14ac:dyDescent="0.2">
      <c r="A532" s="8" t="s">
        <v>58</v>
      </c>
      <c r="B532" s="9">
        <f ca="1">IF(B527&gt;0,1,0)</f>
        <v>0</v>
      </c>
      <c r="C532" s="10"/>
      <c r="D532" s="8" t="s">
        <v>11</v>
      </c>
      <c r="E532" s="9">
        <f ca="1">IF(E527&gt;0,1,0)</f>
        <v>0</v>
      </c>
      <c r="F532" s="10"/>
      <c r="G532" s="8" t="s">
        <v>71</v>
      </c>
      <c r="H532" s="9">
        <f ca="1">IF(H527&gt;0,1,0)</f>
        <v>0</v>
      </c>
      <c r="I532" s="10"/>
      <c r="J532" s="8" t="s">
        <v>72</v>
      </c>
      <c r="K532" s="9">
        <f ca="1">IF(K527&gt;0,1,0)</f>
        <v>0</v>
      </c>
      <c r="L532" s="10"/>
    </row>
    <row r="533" spans="1:12" ht="14.25" hidden="1" outlineLevel="2" thickBot="1" x14ac:dyDescent="0.2">
      <c r="A533" s="11"/>
      <c r="B533" s="12"/>
      <c r="C533" s="13"/>
      <c r="D533" s="11"/>
      <c r="E533" s="12"/>
      <c r="F533" s="13"/>
      <c r="G533" s="11"/>
      <c r="H533" s="12"/>
      <c r="I533" s="13"/>
      <c r="J533" s="11"/>
      <c r="K533" s="12"/>
      <c r="L533" s="13"/>
    </row>
    <row r="534" spans="1:12" ht="14.25" hidden="1" outlineLevel="2" thickBot="1" x14ac:dyDescent="0.2">
      <c r="A534" s="11" t="s">
        <v>59</v>
      </c>
      <c r="B534" s="12"/>
      <c r="C534" s="13"/>
      <c r="D534" s="11" t="s">
        <v>3</v>
      </c>
      <c r="E534" s="12"/>
      <c r="F534" s="13"/>
      <c r="G534" s="11" t="s">
        <v>69</v>
      </c>
      <c r="H534" s="12"/>
      <c r="I534" s="13"/>
      <c r="J534" s="11" t="s">
        <v>70</v>
      </c>
      <c r="K534" s="12"/>
      <c r="L534" s="13"/>
    </row>
    <row r="535" spans="1:12" ht="14.25" hidden="1" outlineLevel="2" thickBot="1" x14ac:dyDescent="0.2">
      <c r="A535" s="11" t="s">
        <v>25</v>
      </c>
      <c r="B535" s="14" t="s">
        <v>31</v>
      </c>
      <c r="C535" s="13"/>
      <c r="D535" s="11" t="s">
        <v>25</v>
      </c>
      <c r="E535" s="14" t="s">
        <v>14</v>
      </c>
      <c r="F535" s="13"/>
      <c r="G535" s="11" t="s">
        <v>25</v>
      </c>
      <c r="H535" s="14" t="s">
        <v>32</v>
      </c>
      <c r="I535" s="13"/>
      <c r="J535" s="11" t="s">
        <v>25</v>
      </c>
      <c r="K535" s="14" t="s">
        <v>33</v>
      </c>
      <c r="L535" s="13"/>
    </row>
    <row r="536" spans="1:12" ht="14.25" hidden="1" outlineLevel="2" thickBot="1" x14ac:dyDescent="0.2">
      <c r="A536" s="11" t="s">
        <v>26</v>
      </c>
      <c r="B536" s="15" t="str">
        <f ca="1">IF($H527&gt;0,"B1","B2")</f>
        <v>B2</v>
      </c>
      <c r="C536" s="13"/>
      <c r="D536" s="11" t="s">
        <v>26</v>
      </c>
      <c r="E536" s="15" t="str">
        <f ca="1">IF($H527&gt;0,"B1","B2")</f>
        <v>B2</v>
      </c>
      <c r="F536" s="13"/>
      <c r="G536" s="11" t="s">
        <v>26</v>
      </c>
      <c r="H536" s="15" t="str">
        <f ca="1">IF($E527&gt;0,"A1","A2")</f>
        <v>A2</v>
      </c>
      <c r="I536" s="13"/>
      <c r="J536" s="11" t="s">
        <v>26</v>
      </c>
      <c r="K536" s="15" t="str">
        <f ca="1">IF(E527&gt;0,"A1","A2")</f>
        <v>A2</v>
      </c>
      <c r="L536" s="13"/>
    </row>
    <row r="537" spans="1:12" ht="14.25" hidden="1" outlineLevel="2" thickBot="1" x14ac:dyDescent="0.2">
      <c r="A537" s="16" t="s">
        <v>52</v>
      </c>
      <c r="B537" s="17" t="s">
        <v>25</v>
      </c>
      <c r="C537" s="18" t="s">
        <v>53</v>
      </c>
      <c r="D537" s="16" t="s">
        <v>52</v>
      </c>
      <c r="E537" s="17" t="s">
        <v>25</v>
      </c>
      <c r="F537" s="18" t="s">
        <v>53</v>
      </c>
      <c r="G537" s="16" t="s">
        <v>52</v>
      </c>
      <c r="H537" s="17" t="s">
        <v>25</v>
      </c>
      <c r="I537" s="18" t="s">
        <v>53</v>
      </c>
      <c r="J537" s="16" t="s">
        <v>52</v>
      </c>
      <c r="K537" s="17" t="s">
        <v>25</v>
      </c>
      <c r="L537" s="18" t="s">
        <v>53</v>
      </c>
    </row>
    <row r="538" spans="1:12" ht="15.75" hidden="1" outlineLevel="2" thickBot="1" x14ac:dyDescent="0.2">
      <c r="A538" s="19" t="s">
        <v>41</v>
      </c>
      <c r="B538" s="20">
        <f>VLOOKUP(B535,'Total Result'!$A$3:$N$7,2,FALSE)</f>
        <v>1</v>
      </c>
      <c r="C538" s="21">
        <f ca="1">VLOOKUP(B536,'Total Result'!$A$3:$N$7,2,FALSE)</f>
        <v>1</v>
      </c>
      <c r="D538" s="19" t="s">
        <v>41</v>
      </c>
      <c r="E538" s="20">
        <f>VLOOKUP(E535,'Total Result'!$A$3:$N$7,2,FALSE)</f>
        <v>1</v>
      </c>
      <c r="F538" s="21">
        <f ca="1">VLOOKUP(E536,'Total Result'!$A$3:$N$7,2,FALSE)</f>
        <v>1</v>
      </c>
      <c r="G538" s="19" t="s">
        <v>41</v>
      </c>
      <c r="H538" s="20">
        <f>VLOOKUP(H535,'Total Result'!$A$3:$N$7,2,FALSE)</f>
        <v>1</v>
      </c>
      <c r="I538" s="21">
        <f ca="1">VLOOKUP(H536,'Total Result'!$A$3:$N$7,2,FALSE)</f>
        <v>1</v>
      </c>
      <c r="J538" s="19" t="s">
        <v>41</v>
      </c>
      <c r="K538" s="20">
        <f>VLOOKUP(K535,'Total Result'!$A$3:$N$7,2,FALSE)</f>
        <v>1</v>
      </c>
      <c r="L538" s="21">
        <f ca="1">VLOOKUP(K536,'Total Result'!$A$3:$N$7,2,FALSE)</f>
        <v>1</v>
      </c>
    </row>
    <row r="539" spans="1:12" ht="15.75" hidden="1" outlineLevel="2" thickBot="1" x14ac:dyDescent="0.2">
      <c r="A539" s="19" t="s">
        <v>34</v>
      </c>
      <c r="B539" s="20">
        <f>VLOOKUP(B535,'Total Result'!$A$3:$N$7,3,FALSE)</f>
        <v>160</v>
      </c>
      <c r="C539" s="21">
        <f ca="1">VLOOKUP(B536,'Total Result'!$A$3:$N$7,3,FALSE)</f>
        <v>160</v>
      </c>
      <c r="D539" s="19" t="s">
        <v>34</v>
      </c>
      <c r="E539" s="20">
        <f>VLOOKUP(E535,'Total Result'!$A$3:$N$7,3,FALSE)</f>
        <v>240</v>
      </c>
      <c r="F539" s="21">
        <f ca="1">VLOOKUP(E536,'Total Result'!$A$3:$N$7,3,FALSE)</f>
        <v>160</v>
      </c>
      <c r="G539" s="19" t="s">
        <v>34</v>
      </c>
      <c r="H539" s="20">
        <f>VLOOKUP(H535,'Total Result'!$A$3:$N$7,3,FALSE)</f>
        <v>240</v>
      </c>
      <c r="I539" s="21">
        <f ca="1">VLOOKUP(H536,'Total Result'!$A$3:$N$7,3,FALSE)</f>
        <v>160</v>
      </c>
      <c r="J539" s="19" t="s">
        <v>34</v>
      </c>
      <c r="K539" s="20">
        <f>VLOOKUP(K535,'Total Result'!$A$3:$N$7,3,FALSE)</f>
        <v>160</v>
      </c>
      <c r="L539" s="21">
        <f ca="1">VLOOKUP(K536,'Total Result'!$A$3:$N$7,3,FALSE)</f>
        <v>160</v>
      </c>
    </row>
    <row r="540" spans="1:12" ht="15.75" hidden="1" outlineLevel="2" thickBot="1" x14ac:dyDescent="0.2">
      <c r="A540" s="19" t="s">
        <v>2</v>
      </c>
      <c r="B540" s="20">
        <f>VLOOKUP(B535,'Total Result'!$A$3:$N$7,4,FALSE)</f>
        <v>30</v>
      </c>
      <c r="C540" s="21">
        <f ca="1">VLOOKUP(B536,'Total Result'!$A$3:$N$7,4,FALSE)</f>
        <v>30</v>
      </c>
      <c r="D540" s="19" t="s">
        <v>2</v>
      </c>
      <c r="E540" s="20">
        <f>VLOOKUP(E535,'Total Result'!$A$3:$N$7,4,FALSE)</f>
        <v>20</v>
      </c>
      <c r="F540" s="21">
        <f ca="1">VLOOKUP(E536,'Total Result'!$A$3:$N$7,4,FALSE)</f>
        <v>30</v>
      </c>
      <c r="G540" s="19" t="s">
        <v>2</v>
      </c>
      <c r="H540" s="20">
        <f>VLOOKUP(H535,'Total Result'!$A$3:$N$7,4,FALSE)</f>
        <v>20</v>
      </c>
      <c r="I540" s="21">
        <f ca="1">VLOOKUP(H536,'Total Result'!$A$3:$N$7,4,FALSE)</f>
        <v>30</v>
      </c>
      <c r="J540" s="19" t="s">
        <v>2</v>
      </c>
      <c r="K540" s="20">
        <f>VLOOKUP(K535,'Total Result'!$A$3:$N$7,4,FALSE)</f>
        <v>30</v>
      </c>
      <c r="L540" s="21">
        <f ca="1">VLOOKUP(K536,'Total Result'!$A$3:$N$7,4,FALSE)</f>
        <v>30</v>
      </c>
    </row>
    <row r="541" spans="1:12" ht="15.75" hidden="1" outlineLevel="2" thickBot="1" x14ac:dyDescent="0.2">
      <c r="A541" s="19" t="s">
        <v>35</v>
      </c>
      <c r="B541" s="20">
        <f>VLOOKUP(B535,'Total Result'!$A$3:$N$7,5,FALSE)</f>
        <v>0</v>
      </c>
      <c r="C541" s="21">
        <f ca="1">VLOOKUP(B536,'Total Result'!$A$3:$N$7,5,FALSE)</f>
        <v>0</v>
      </c>
      <c r="D541" s="19" t="s">
        <v>35</v>
      </c>
      <c r="E541" s="20">
        <f>VLOOKUP(E535,'Total Result'!$A$3:$N$7,5,FALSE)</f>
        <v>0</v>
      </c>
      <c r="F541" s="21">
        <f ca="1">VLOOKUP(E536,'Total Result'!$A$3:$N$7,5,FALSE)</f>
        <v>0</v>
      </c>
      <c r="G541" s="19" t="s">
        <v>35</v>
      </c>
      <c r="H541" s="20">
        <f>VLOOKUP(H535,'Total Result'!$A$3:$N$7,5,FALSE)</f>
        <v>0</v>
      </c>
      <c r="I541" s="21">
        <f ca="1">VLOOKUP(H536,'Total Result'!$A$3:$N$7,5,FALSE)</f>
        <v>0</v>
      </c>
      <c r="J541" s="19" t="s">
        <v>35</v>
      </c>
      <c r="K541" s="20">
        <f>VLOOKUP(K535,'Total Result'!$A$3:$N$7,5,FALSE)</f>
        <v>0</v>
      </c>
      <c r="L541" s="21">
        <f ca="1">VLOOKUP(K536,'Total Result'!$A$3:$N$7,5,FALSE)</f>
        <v>0</v>
      </c>
    </row>
    <row r="542" spans="1:12" ht="15.75" hidden="1" outlineLevel="2" thickBot="1" x14ac:dyDescent="0.2">
      <c r="A542" s="19" t="s">
        <v>15</v>
      </c>
      <c r="B542" s="20">
        <f>VLOOKUP(B535,'Total Result'!$A$3:$N$7,6,FALSE)</f>
        <v>0</v>
      </c>
      <c r="C542" s="21">
        <f ca="1">VLOOKUP(B536,'Total Result'!$A$3:$N$7,6,FALSE)</f>
        <v>0</v>
      </c>
      <c r="D542" s="19" t="s">
        <v>15</v>
      </c>
      <c r="E542" s="20">
        <f>VLOOKUP(E535,'Total Result'!$A$3:$N$7,6,FALSE)</f>
        <v>0</v>
      </c>
      <c r="F542" s="21">
        <f ca="1">VLOOKUP(E536,'Total Result'!$A$3:$N$7,6,FALSE)</f>
        <v>0</v>
      </c>
      <c r="G542" s="19" t="s">
        <v>15</v>
      </c>
      <c r="H542" s="20">
        <f>VLOOKUP(H535,'Total Result'!$A$3:$N$7,6,FALSE)</f>
        <v>0</v>
      </c>
      <c r="I542" s="21">
        <f ca="1">VLOOKUP(H536,'Total Result'!$A$3:$N$7,6,FALSE)</f>
        <v>0</v>
      </c>
      <c r="J542" s="19" t="s">
        <v>15</v>
      </c>
      <c r="K542" s="20">
        <f>VLOOKUP(K535,'Total Result'!$A$3:$N$7,6,FALSE)</f>
        <v>0</v>
      </c>
      <c r="L542" s="21">
        <f ca="1">VLOOKUP(K536,'Total Result'!$A$3:$N$7,6,FALSE)</f>
        <v>0</v>
      </c>
    </row>
    <row r="543" spans="1:12" ht="15.75" hidden="1" outlineLevel="2" thickBot="1" x14ac:dyDescent="0.2">
      <c r="A543" s="19" t="s">
        <v>36</v>
      </c>
      <c r="B543" s="20">
        <f>VLOOKUP(B535,'Total Result'!$A$3:$N$7,7,FALSE)</f>
        <v>0</v>
      </c>
      <c r="C543" s="21">
        <f ca="1">VLOOKUP(B536,'Total Result'!$A$3:$N$7,7,FALSE)</f>
        <v>0</v>
      </c>
      <c r="D543" s="19" t="s">
        <v>36</v>
      </c>
      <c r="E543" s="20">
        <f>VLOOKUP(E535,'Total Result'!$A$3:$N$7,7,FALSE)</f>
        <v>0</v>
      </c>
      <c r="F543" s="21">
        <f ca="1">VLOOKUP(E536,'Total Result'!$A$3:$N$7,7,FALSE)</f>
        <v>0</v>
      </c>
      <c r="G543" s="19" t="s">
        <v>36</v>
      </c>
      <c r="H543" s="20">
        <f>VLOOKUP(H535,'Total Result'!$A$3:$N$7,7,FALSE)</f>
        <v>0</v>
      </c>
      <c r="I543" s="21">
        <f ca="1">VLOOKUP(H536,'Total Result'!$A$3:$N$7,7,FALSE)</f>
        <v>0</v>
      </c>
      <c r="J543" s="19" t="s">
        <v>36</v>
      </c>
      <c r="K543" s="20">
        <f>VLOOKUP(K535,'Total Result'!$A$3:$N$7,7,FALSE)</f>
        <v>0</v>
      </c>
      <c r="L543" s="21">
        <f ca="1">VLOOKUP(K536,'Total Result'!$A$3:$N$7,7,FALSE)</f>
        <v>0</v>
      </c>
    </row>
    <row r="544" spans="1:12" ht="15.75" hidden="1" outlineLevel="2" thickBot="1" x14ac:dyDescent="0.2">
      <c r="A544" s="19" t="s">
        <v>16</v>
      </c>
      <c r="B544" s="20">
        <f>VLOOKUP(B535,'Total Result'!$A$3:$N$7,8,FALSE)</f>
        <v>0</v>
      </c>
      <c r="C544" s="21">
        <f ca="1">VLOOKUP(B536,'Total Result'!$A$3:$N$7,8,FALSE)</f>
        <v>0</v>
      </c>
      <c r="D544" s="19" t="s">
        <v>16</v>
      </c>
      <c r="E544" s="20">
        <f>VLOOKUP(E535,'Total Result'!$A$3:$N$7,8,FALSE)</f>
        <v>0</v>
      </c>
      <c r="F544" s="21">
        <f ca="1">VLOOKUP(E536,'Total Result'!$A$3:$N$7,8,FALSE)</f>
        <v>0</v>
      </c>
      <c r="G544" s="19" t="s">
        <v>16</v>
      </c>
      <c r="H544" s="20">
        <f>VLOOKUP(H535,'Total Result'!$A$3:$N$7,8,FALSE)</f>
        <v>0</v>
      </c>
      <c r="I544" s="21">
        <f ca="1">VLOOKUP(H536,'Total Result'!$A$3:$N$7,8,FALSE)</f>
        <v>0</v>
      </c>
      <c r="J544" s="19" t="s">
        <v>16</v>
      </c>
      <c r="K544" s="20">
        <f>VLOOKUP(K535,'Total Result'!$A$3:$N$7,8,FALSE)</f>
        <v>0</v>
      </c>
      <c r="L544" s="21">
        <f ca="1">VLOOKUP(K536,'Total Result'!$A$3:$N$7,8,FALSE)</f>
        <v>0</v>
      </c>
    </row>
    <row r="545" spans="1:12" ht="15.75" hidden="1" outlineLevel="2" thickBot="1" x14ac:dyDescent="0.2">
      <c r="A545" s="19" t="s">
        <v>17</v>
      </c>
      <c r="B545" s="20">
        <f>VLOOKUP(B535,'Total Result'!$A$3:$N$7,9,FALSE)</f>
        <v>0</v>
      </c>
      <c r="C545" s="21">
        <f ca="1">VLOOKUP(B536,'Total Result'!$A$3:$N$7,9,FALSE)</f>
        <v>0</v>
      </c>
      <c r="D545" s="19" t="s">
        <v>17</v>
      </c>
      <c r="E545" s="20">
        <f>VLOOKUP(E535,'Total Result'!$A$3:$N$7,9,FALSE)</f>
        <v>0</v>
      </c>
      <c r="F545" s="21">
        <f ca="1">VLOOKUP(E536,'Total Result'!$A$3:$N$7,9,FALSE)</f>
        <v>0</v>
      </c>
      <c r="G545" s="19" t="s">
        <v>17</v>
      </c>
      <c r="H545" s="20">
        <f>VLOOKUP(H535,'Total Result'!$A$3:$N$7,9,FALSE)</f>
        <v>0</v>
      </c>
      <c r="I545" s="21">
        <f ca="1">VLOOKUP(H536,'Total Result'!$A$3:$N$7,9,FALSE)</f>
        <v>0</v>
      </c>
      <c r="J545" s="19" t="s">
        <v>17</v>
      </c>
      <c r="K545" s="20">
        <f>VLOOKUP(K535,'Total Result'!$A$3:$N$7,9,FALSE)</f>
        <v>0</v>
      </c>
      <c r="L545" s="21">
        <f ca="1">VLOOKUP(K536,'Total Result'!$A$3:$N$7,9,FALSE)</f>
        <v>0</v>
      </c>
    </row>
    <row r="546" spans="1:12" ht="15.75" hidden="1" outlineLevel="2" thickBot="1" x14ac:dyDescent="0.2">
      <c r="A546" s="19" t="s">
        <v>37</v>
      </c>
      <c r="B546" s="20">
        <f>VLOOKUP(B535,'Total Result'!$A$3:$N$7,10,FALSE)</f>
        <v>0</v>
      </c>
      <c r="C546" s="21">
        <f ca="1">VLOOKUP(B536,'Total Result'!$A$3:$N$7,10,FALSE)</f>
        <v>0</v>
      </c>
      <c r="D546" s="19" t="s">
        <v>37</v>
      </c>
      <c r="E546" s="20">
        <f>VLOOKUP(E535,'Total Result'!$A$3:$N$7,10,FALSE)</f>
        <v>0</v>
      </c>
      <c r="F546" s="21">
        <f ca="1">VLOOKUP(E536,'Total Result'!$A$3:$N$7,10,FALSE)</f>
        <v>0</v>
      </c>
      <c r="G546" s="19" t="s">
        <v>37</v>
      </c>
      <c r="H546" s="20">
        <f>VLOOKUP(H535,'Total Result'!$A$3:$N$7,10,FALSE)</f>
        <v>0</v>
      </c>
      <c r="I546" s="21">
        <f ca="1">VLOOKUP(H536,'Total Result'!$A$3:$N$7,10,FALSE)</f>
        <v>0</v>
      </c>
      <c r="J546" s="19" t="s">
        <v>37</v>
      </c>
      <c r="K546" s="20">
        <f>VLOOKUP(K535,'Total Result'!$A$3:$N$7,10,FALSE)</f>
        <v>0</v>
      </c>
      <c r="L546" s="21">
        <f ca="1">VLOOKUP(K536,'Total Result'!$A$3:$N$7,10,FALSE)</f>
        <v>0</v>
      </c>
    </row>
    <row r="547" spans="1:12" ht="15.75" hidden="1" outlineLevel="2" thickBot="1" x14ac:dyDescent="0.2">
      <c r="A547" s="19" t="s">
        <v>38</v>
      </c>
      <c r="B547" s="20">
        <f>VLOOKUP(B535,'Total Result'!$A$3:$N$7,11,FALSE)</f>
        <v>0</v>
      </c>
      <c r="C547" s="21">
        <f ca="1">VLOOKUP(B536,'Total Result'!$A$3:$N$7,11,FALSE)</f>
        <v>0</v>
      </c>
      <c r="D547" s="19" t="s">
        <v>38</v>
      </c>
      <c r="E547" s="20">
        <f>VLOOKUP(E535,'Total Result'!$A$3:$N$7,11,FALSE)</f>
        <v>0</v>
      </c>
      <c r="F547" s="21">
        <f ca="1">VLOOKUP(E536,'Total Result'!$A$3:$N$7,11,FALSE)</f>
        <v>0</v>
      </c>
      <c r="G547" s="19" t="s">
        <v>38</v>
      </c>
      <c r="H547" s="20">
        <f>VLOOKUP(H535,'Total Result'!$A$3:$N$7,11,FALSE)</f>
        <v>0</v>
      </c>
      <c r="I547" s="21">
        <f ca="1">VLOOKUP(H536,'Total Result'!$A$3:$N$7,11,FALSE)</f>
        <v>0</v>
      </c>
      <c r="J547" s="19" t="s">
        <v>38</v>
      </c>
      <c r="K547" s="20">
        <f>VLOOKUP(K535,'Total Result'!$A$3:$N$7,11,FALSE)</f>
        <v>0</v>
      </c>
      <c r="L547" s="21">
        <f ca="1">VLOOKUP(K536,'Total Result'!$A$3:$N$7,11,FALSE)</f>
        <v>0</v>
      </c>
    </row>
    <row r="548" spans="1:12" ht="15.75" hidden="1" outlineLevel="2" thickBot="1" x14ac:dyDescent="0.2">
      <c r="A548" s="19" t="s">
        <v>39</v>
      </c>
      <c r="B548" s="20">
        <f>VLOOKUP(B535,'Total Result'!$A$3:$N$7,12,FALSE)</f>
        <v>0</v>
      </c>
      <c r="C548" s="21">
        <f ca="1">VLOOKUP(B536,'Total Result'!$A$3:$N$7,12,FALSE)</f>
        <v>0</v>
      </c>
      <c r="D548" s="19" t="s">
        <v>39</v>
      </c>
      <c r="E548" s="20">
        <f>VLOOKUP(E535,'Total Result'!$A$3:$N$7,12,FALSE)</f>
        <v>0</v>
      </c>
      <c r="F548" s="21">
        <f ca="1">VLOOKUP(E536,'Total Result'!$A$3:$N$7,12,FALSE)</f>
        <v>0</v>
      </c>
      <c r="G548" s="19" t="s">
        <v>39</v>
      </c>
      <c r="H548" s="20">
        <f>VLOOKUP(H535,'Total Result'!$A$3:$N$7,12,FALSE)</f>
        <v>0</v>
      </c>
      <c r="I548" s="21">
        <f ca="1">VLOOKUP(H536,'Total Result'!$A$3:$N$7,12,FALSE)</f>
        <v>0</v>
      </c>
      <c r="J548" s="19" t="s">
        <v>39</v>
      </c>
      <c r="K548" s="20">
        <f>VLOOKUP(K535,'Total Result'!$A$3:$N$7,12,FALSE)</f>
        <v>0</v>
      </c>
      <c r="L548" s="21">
        <f ca="1">VLOOKUP(K536,'Total Result'!$A$3:$N$7,12,FALSE)</f>
        <v>0</v>
      </c>
    </row>
    <row r="549" spans="1:12" ht="27.75" hidden="1" outlineLevel="2" thickBot="1" x14ac:dyDescent="0.2">
      <c r="A549" s="22" t="s">
        <v>42</v>
      </c>
      <c r="B549" s="20">
        <f>VLOOKUP(B535,'Total Result'!$A$3:$N$7,13,FALSE)</f>
        <v>1</v>
      </c>
      <c r="C549" s="21">
        <f ca="1">VLOOKUP(B536,'Total Result'!$A$3:$N$7,13,FALSE)</f>
        <v>1</v>
      </c>
      <c r="D549" s="22" t="s">
        <v>42</v>
      </c>
      <c r="E549" s="20">
        <f>VLOOKUP(E535,'Total Result'!$A$3:$N$7,13,FALSE)</f>
        <v>1</v>
      </c>
      <c r="F549" s="21">
        <f ca="1">VLOOKUP(E536,'Total Result'!$A$3:$N$7,13,FALSE)</f>
        <v>1</v>
      </c>
      <c r="G549" s="22" t="s">
        <v>42</v>
      </c>
      <c r="H549" s="20">
        <f>VLOOKUP(H535,'Total Result'!$A$3:$N$7,13,FALSE)</f>
        <v>1</v>
      </c>
      <c r="I549" s="21">
        <f ca="1">VLOOKUP(H536,'Total Result'!$A$3:$N$7,13,FALSE)</f>
        <v>1</v>
      </c>
      <c r="J549" s="22" t="s">
        <v>42</v>
      </c>
      <c r="K549" s="20">
        <f>VLOOKUP(K535,'Total Result'!$A$3:$N$7,13,FALSE)</f>
        <v>1</v>
      </c>
      <c r="L549" s="21">
        <f ca="1">VLOOKUP(K536,'Total Result'!$A$3:$N$7,13,FALSE)</f>
        <v>1</v>
      </c>
    </row>
    <row r="550" spans="1:12" ht="27.75" hidden="1" outlineLevel="2" thickBot="1" x14ac:dyDescent="0.2">
      <c r="A550" s="22" t="s">
        <v>43</v>
      </c>
      <c r="B550" s="20">
        <f>VLOOKUP(B535,'Total Result'!$A$3:$N$7,14,FALSE)</f>
        <v>1</v>
      </c>
      <c r="C550" s="21">
        <f ca="1">VLOOKUP(B536,'Total Result'!$A$3:$N$7,14,FALSE)</f>
        <v>1</v>
      </c>
      <c r="D550" s="22" t="s">
        <v>43</v>
      </c>
      <c r="E550" s="20">
        <f>VLOOKUP(E535,'Total Result'!$A$3:$N$7,14,FALSE)</f>
        <v>1</v>
      </c>
      <c r="F550" s="21">
        <f ca="1">VLOOKUP(E536,'Total Result'!$A$3:$N$7,14,FALSE)</f>
        <v>1</v>
      </c>
      <c r="G550" s="22" t="s">
        <v>43</v>
      </c>
      <c r="H550" s="20">
        <f>VLOOKUP(H535,'Total Result'!$A$3:$N$7,14,FALSE)</f>
        <v>1</v>
      </c>
      <c r="I550" s="21">
        <f ca="1">VLOOKUP(H536,'Total Result'!$A$3:$N$7,14,FALSE)</f>
        <v>1</v>
      </c>
      <c r="J550" s="22" t="s">
        <v>43</v>
      </c>
      <c r="K550" s="20">
        <f>VLOOKUP(K535,'Total Result'!$A$3:$N$7,14,FALSE)</f>
        <v>1</v>
      </c>
      <c r="L550" s="21">
        <f ca="1">VLOOKUP(K536,'Total Result'!$A$3:$N$7,14,FALSE)</f>
        <v>1</v>
      </c>
    </row>
    <row r="551" spans="1:12" ht="14.25" hidden="1" outlineLevel="2" thickBot="1" x14ac:dyDescent="0.2">
      <c r="A551" s="11"/>
      <c r="B551" s="12"/>
      <c r="C551" s="13"/>
      <c r="D551" s="11"/>
      <c r="E551" s="12"/>
      <c r="F551" s="13"/>
      <c r="G551" s="11"/>
      <c r="H551" s="12"/>
      <c r="I551" s="13"/>
      <c r="J551" s="11"/>
      <c r="K551" s="12"/>
      <c r="L551" s="13"/>
    </row>
    <row r="552" spans="1:12" ht="14.25" hidden="1" outlineLevel="2" thickBot="1" x14ac:dyDescent="0.2">
      <c r="A552" s="11" t="s">
        <v>51</v>
      </c>
      <c r="B552" s="23">
        <f ca="1">(C541-B547)/(C541-B547+B538*1.5+28.5)</f>
        <v>0</v>
      </c>
      <c r="C552" s="13"/>
      <c r="D552" s="11" t="s">
        <v>51</v>
      </c>
      <c r="E552" s="23">
        <f ca="1">(F541-E547)/(F541-E547+E538*1.5+28.5)</f>
        <v>0</v>
      </c>
      <c r="F552" s="13"/>
      <c r="G552" s="11" t="s">
        <v>51</v>
      </c>
      <c r="H552" s="23">
        <f ca="1">(I541-H547)/(I541-H547+H538*1.5+28.5)</f>
        <v>0</v>
      </c>
      <c r="I552" s="13"/>
      <c r="J552" s="11" t="s">
        <v>51</v>
      </c>
      <c r="K552" s="23">
        <f ca="1">(L541-K547)/(L541-K547+K538*1.5+28.5)</f>
        <v>0</v>
      </c>
      <c r="L552" s="13"/>
    </row>
    <row r="553" spans="1:12" ht="14.25" hidden="1" outlineLevel="2" thickBot="1" x14ac:dyDescent="0.2">
      <c r="A553" s="11" t="s">
        <v>50</v>
      </c>
      <c r="B553" s="12">
        <f ca="1">VLOOKUP(战斗模拟1!B535,'Total Result'!$A$2:$N$7,13,TRUE)-VLOOKUP(战斗模拟1!B536,'Total Result'!$A$2:$N$7,14,TRUE)</f>
        <v>0</v>
      </c>
      <c r="C553" s="13"/>
      <c r="D553" s="11" t="s">
        <v>50</v>
      </c>
      <c r="E553" s="12">
        <f ca="1">VLOOKUP(战斗模拟1!E535,'Total Result'!$A$2:$N$7,13,TRUE)-VLOOKUP(战斗模拟1!E536,'Total Result'!$A$2:$N$7,14,TRUE)</f>
        <v>0</v>
      </c>
      <c r="F553" s="13"/>
      <c r="G553" s="11" t="s">
        <v>50</v>
      </c>
      <c r="H553" s="12">
        <f ca="1">VLOOKUP(战斗模拟1!H535,'Total Result'!$A$2:$N$7,13,TRUE)-VLOOKUP(战斗模拟1!H536,'Total Result'!$A$2:$N$7,14,TRUE)</f>
        <v>0</v>
      </c>
      <c r="I553" s="13"/>
      <c r="J553" s="11" t="s">
        <v>50</v>
      </c>
      <c r="K553" s="12">
        <f ca="1">VLOOKUP(战斗模拟1!K535,'Total Result'!$A$2:$N$7,13,TRUE)-VLOOKUP(战斗模拟1!K536,'Total Result'!$A$2:$N$7,14,TRUE)</f>
        <v>0</v>
      </c>
      <c r="L553" s="13"/>
    </row>
    <row r="554" spans="1:12" ht="14.25" hidden="1" outlineLevel="2" thickBot="1" x14ac:dyDescent="0.2">
      <c r="A554" s="11" t="s">
        <v>18</v>
      </c>
      <c r="B554" s="23">
        <f ca="1">IF(MOD(B553,3)=0,100%,IF(MOD(B553,3)=1,90%,110%))</f>
        <v>1</v>
      </c>
      <c r="C554" s="13"/>
      <c r="D554" s="11" t="s">
        <v>18</v>
      </c>
      <c r="E554" s="23">
        <f ca="1">IF(MOD(E553,3)=0,100%,IF(MOD(E553,3)=1,90%,110%))</f>
        <v>1</v>
      </c>
      <c r="F554" s="13"/>
      <c r="G554" s="11" t="s">
        <v>18</v>
      </c>
      <c r="H554" s="23">
        <f ca="1">IF(MOD(H553,3)=0,100%,IF(MOD(H553,3)=1,90%,110%))</f>
        <v>1</v>
      </c>
      <c r="I554" s="13"/>
      <c r="J554" s="11" t="s">
        <v>18</v>
      </c>
      <c r="K554" s="23">
        <f ca="1">IF(MOD(K553,3)=0,100%,IF(MOD(K553,3)=1,90%,110%))</f>
        <v>1</v>
      </c>
      <c r="L554" s="13"/>
    </row>
    <row r="555" spans="1:12" ht="14.25" hidden="1" outlineLevel="2" thickBot="1" x14ac:dyDescent="0.2">
      <c r="A555" s="11" t="s">
        <v>19</v>
      </c>
      <c r="B555" s="24">
        <f ca="1">B540*(1-B552)*B554</f>
        <v>30</v>
      </c>
      <c r="C555" s="13"/>
      <c r="D555" s="11" t="s">
        <v>19</v>
      </c>
      <c r="E555" s="24">
        <f ca="1">E540*(1-E552)*E554</f>
        <v>20</v>
      </c>
      <c r="F555" s="13"/>
      <c r="G555" s="11" t="s">
        <v>19</v>
      </c>
      <c r="H555" s="24">
        <f ca="1">H540*(1-H552)*H554</f>
        <v>20</v>
      </c>
      <c r="I555" s="13"/>
      <c r="J555" s="11" t="s">
        <v>19</v>
      </c>
      <c r="K555" s="24">
        <f ca="1">K540*(1-K552)*K554</f>
        <v>30</v>
      </c>
      <c r="L555" s="13"/>
    </row>
    <row r="556" spans="1:12" ht="14.25" hidden="1" outlineLevel="2" thickBot="1" x14ac:dyDescent="0.2">
      <c r="A556" s="11" t="s">
        <v>20</v>
      </c>
      <c r="B556" s="25">
        <f ca="1">IF((C544-B546)/(6.7*B538+126.7)+5%&gt;70%,70%,(C544-B546)/(6.7*B538+126.7)+5%)</f>
        <v>0.05</v>
      </c>
      <c r="C556" s="13"/>
      <c r="D556" s="11" t="s">
        <v>20</v>
      </c>
      <c r="E556" s="25">
        <f ca="1">IF((F544-E546)/(6.7*E538+126.7)+5%&gt;70%,70%,(F544-E546)/(6.7*E538+126.7)+5%)</f>
        <v>0.05</v>
      </c>
      <c r="F556" s="13"/>
      <c r="G556" s="11" t="s">
        <v>20</v>
      </c>
      <c r="H556" s="25">
        <f ca="1">IF((I544-H546)/(6.7*H538+126.7)+5%&gt;70%,70%,(I544-H546)/(6.7*H538+126.7)+5%)</f>
        <v>0.05</v>
      </c>
      <c r="I556" s="13"/>
      <c r="J556" s="11" t="s">
        <v>20</v>
      </c>
      <c r="K556" s="25">
        <f ca="1">IF((L544-K546)/(6.7*K538+126.7)+5%&gt;70%,70%,(L544-K546)/(6.7*K538+126.7)+5%)</f>
        <v>0.05</v>
      </c>
      <c r="L556" s="13"/>
    </row>
    <row r="557" spans="1:12" s="7" customFormat="1" ht="14.25" hidden="1" outlineLevel="2" thickBot="1" x14ac:dyDescent="0.2">
      <c r="A557" s="26" t="s">
        <v>21</v>
      </c>
      <c r="B557" s="27">
        <f ca="1">IF(RAND()&lt;B556,1,0)</f>
        <v>0</v>
      </c>
      <c r="C557" s="28"/>
      <c r="D557" s="26" t="s">
        <v>21</v>
      </c>
      <c r="E557" s="27">
        <f ca="1">IF(RAND()&lt;E556,1,0)</f>
        <v>0</v>
      </c>
      <c r="F557" s="28"/>
      <c r="G557" s="26" t="s">
        <v>21</v>
      </c>
      <c r="H557" s="27">
        <f ca="1">IF(RAND()&lt;H556,1,0)</f>
        <v>0</v>
      </c>
      <c r="I557" s="28"/>
      <c r="J557" s="26" t="s">
        <v>21</v>
      </c>
      <c r="K557" s="27">
        <f ca="1">IF(RAND()&lt;K556,1,0)</f>
        <v>1</v>
      </c>
      <c r="L557" s="28"/>
    </row>
    <row r="558" spans="1:12" ht="14.25" hidden="1" outlineLevel="2" thickBot="1" x14ac:dyDescent="0.2">
      <c r="A558" s="11" t="s">
        <v>5</v>
      </c>
      <c r="B558" s="23">
        <f ca="1">IF(C545/(8.3*B538+158.3)+33%&gt;67%,67%,C545/(8.3*B538+158.3)+33%)</f>
        <v>0.33</v>
      </c>
      <c r="C558" s="13"/>
      <c r="D558" s="11" t="s">
        <v>5</v>
      </c>
      <c r="E558" s="23">
        <f ca="1">IF(F545/(8.3*E538+158.3)+33%&gt;67%,67%,F545/(8.3*E538+158.3)+33%)</f>
        <v>0.33</v>
      </c>
      <c r="F558" s="13"/>
      <c r="G558" s="11" t="s">
        <v>5</v>
      </c>
      <c r="H558" s="23">
        <f ca="1">IF(I545/(8.3*H538+158.3)+33%&gt;67%,67%,I545/(8.3*H538+158.3)+33%)</f>
        <v>0.33</v>
      </c>
      <c r="I558" s="13"/>
      <c r="J558" s="11" t="s">
        <v>5</v>
      </c>
      <c r="K558" s="23">
        <f ca="1">IF(L545/(8.3*K538+158.3)+33%&gt;67%,67%,L545/(8.3*K538+158.3)+33%)</f>
        <v>0.33</v>
      </c>
      <c r="L558" s="13"/>
    </row>
    <row r="559" spans="1:12" ht="14.25" hidden="1" outlineLevel="2" thickBot="1" x14ac:dyDescent="0.2">
      <c r="A559" s="11" t="s">
        <v>22</v>
      </c>
      <c r="B559" s="29">
        <f ca="1">IF(B542/(4*C538+76)+5%&gt;70%,70%,B542/(4*C538+76)+5%)</f>
        <v>0.05</v>
      </c>
      <c r="C559" s="13"/>
      <c r="D559" s="11" t="s">
        <v>22</v>
      </c>
      <c r="E559" s="29">
        <f ca="1">IF(E542/(4*F538+76)+5%&gt;70%,70%,E542/(4*F538+76)+5%)</f>
        <v>0.05</v>
      </c>
      <c r="F559" s="13"/>
      <c r="G559" s="11" t="s">
        <v>22</v>
      </c>
      <c r="H559" s="29">
        <f ca="1">IF(H542/(4*I538+76)+5%&gt;70%,70%,H542/(4*I538+76)+5%)</f>
        <v>0.05</v>
      </c>
      <c r="I559" s="13"/>
      <c r="J559" s="11" t="s">
        <v>22</v>
      </c>
      <c r="K559" s="29">
        <f ca="1">IF(K542/(4*L538+76)+5%&gt;70%,70%,K542/(4*L538+76)+5%)</f>
        <v>0.05</v>
      </c>
      <c r="L559" s="13"/>
    </row>
    <row r="560" spans="1:12" s="7" customFormat="1" ht="14.25" hidden="1" outlineLevel="2" thickBot="1" x14ac:dyDescent="0.2">
      <c r="A560" s="26" t="s">
        <v>23</v>
      </c>
      <c r="B560" s="27">
        <f ca="1">IF(RAND()&lt;B559,1,0)</f>
        <v>0</v>
      </c>
      <c r="C560" s="28"/>
      <c r="D560" s="26" t="s">
        <v>23</v>
      </c>
      <c r="E560" s="27">
        <f ca="1">IF(RAND()&lt;E559,1,0)</f>
        <v>0</v>
      </c>
      <c r="F560" s="28"/>
      <c r="G560" s="26" t="s">
        <v>23</v>
      </c>
      <c r="H560" s="27">
        <f ca="1">IF(RAND()&lt;H559,1,0)</f>
        <v>0</v>
      </c>
      <c r="I560" s="28"/>
      <c r="J560" s="26" t="s">
        <v>23</v>
      </c>
      <c r="K560" s="27">
        <f ca="1">IF(RAND()&lt;K559,1,0)</f>
        <v>0</v>
      </c>
      <c r="L560" s="28"/>
    </row>
    <row r="561" spans="1:12" ht="14.25" hidden="1" outlineLevel="2" thickBot="1" x14ac:dyDescent="0.2">
      <c r="A561" s="11" t="s">
        <v>24</v>
      </c>
      <c r="B561" s="29">
        <f ca="1">IF((B543-C548)/(5*C538+95)+50%&gt;200%,200%,(B543-C548)/(5*C538+95)+50%)</f>
        <v>0.5</v>
      </c>
      <c r="C561" s="13"/>
      <c r="D561" s="11" t="s">
        <v>24</v>
      </c>
      <c r="E561" s="29">
        <f ca="1">IF((E543-F548)/(5*F538+95)+50%&gt;200%,200%,(E543-F548)/(5*F538+95)+50%)</f>
        <v>0.5</v>
      </c>
      <c r="F561" s="13"/>
      <c r="G561" s="11" t="s">
        <v>24</v>
      </c>
      <c r="H561" s="29">
        <f ca="1">IF((H543-I548)/(5*I538+95)+50%&gt;200%,200%,(H543-I548)/(5*I538+95)+50%)</f>
        <v>0.5</v>
      </c>
      <c r="I561" s="13"/>
      <c r="J561" s="11" t="s">
        <v>24</v>
      </c>
      <c r="K561" s="29">
        <f ca="1">IF((K543-L548)/(5*L538+95)+50%&gt;200%,200%,(K543-L548)/(5*L538+95)+50%)</f>
        <v>0.5</v>
      </c>
      <c r="L561" s="13"/>
    </row>
    <row r="562" spans="1:12" ht="14.25" hidden="1" outlineLevel="2" thickBot="1" x14ac:dyDescent="0.2">
      <c r="A562" s="11" t="s">
        <v>54</v>
      </c>
      <c r="B562" s="29">
        <f ca="1">RAND()*0.1+0.95</f>
        <v>0.99284735628135479</v>
      </c>
      <c r="C562" s="13"/>
      <c r="D562" s="11" t="s">
        <v>54</v>
      </c>
      <c r="E562" s="29">
        <f ca="1">RAND()*0.1+0.95</f>
        <v>1.0104345216551249</v>
      </c>
      <c r="F562" s="13"/>
      <c r="G562" s="11" t="s">
        <v>54</v>
      </c>
      <c r="H562" s="29">
        <f ca="1">RAND()*0.1+0.95</f>
        <v>1.0115220945255394</v>
      </c>
      <c r="I562" s="13"/>
      <c r="J562" s="11" t="s">
        <v>54</v>
      </c>
      <c r="K562" s="29">
        <f ca="1">RAND()*0.1+0.95</f>
        <v>1.0363308706317107</v>
      </c>
      <c r="L562" s="13"/>
    </row>
    <row r="563" spans="1:12" ht="14.25" hidden="1" outlineLevel="2" thickBot="1" x14ac:dyDescent="0.2">
      <c r="A563" s="11" t="s">
        <v>55</v>
      </c>
      <c r="B563" s="15">
        <f ca="1">ROUND(B555*(1+B560*B561)*(1-B557*B558)*B562*B532,0)</f>
        <v>0</v>
      </c>
      <c r="C563" s="13"/>
      <c r="D563" s="11" t="s">
        <v>55</v>
      </c>
      <c r="E563" s="15">
        <f ca="1">ROUND(E555*(1+E560*E561)*(1-E557*E558)*E562*E532,0)</f>
        <v>0</v>
      </c>
      <c r="F563" s="13"/>
      <c r="G563" s="11" t="s">
        <v>55</v>
      </c>
      <c r="H563" s="15">
        <f ca="1">ROUND(H555*(1+H560*H561)*(1-H557*H558)*H562*H532,0)</f>
        <v>0</v>
      </c>
      <c r="I563" s="13"/>
      <c r="J563" s="11" t="s">
        <v>55</v>
      </c>
      <c r="K563" s="15">
        <f ca="1">ROUND(K555*(1+K560*K561)*(1-K557*K558)*K562*K532,0)</f>
        <v>0</v>
      </c>
      <c r="L563" s="13"/>
    </row>
    <row r="564" spans="1:12" s="36" customFormat="1" ht="14.25" hidden="1" outlineLevel="2" thickBot="1" x14ac:dyDescent="0.2">
      <c r="A564" s="33"/>
      <c r="B564" s="34"/>
      <c r="C564" s="35"/>
      <c r="D564" s="33"/>
      <c r="E564" s="34"/>
      <c r="F564" s="35"/>
      <c r="G564" s="33"/>
      <c r="H564" s="34"/>
      <c r="I564" s="35"/>
      <c r="J564" s="33"/>
      <c r="K564" s="34"/>
      <c r="L564" s="35"/>
    </row>
    <row r="565" spans="1:12" ht="14.25" hidden="1" outlineLevel="2" thickBot="1" x14ac:dyDescent="0.2">
      <c r="A565" s="11" t="s">
        <v>56</v>
      </c>
      <c r="B565" s="12">
        <f ca="1">H563+K563</f>
        <v>0</v>
      </c>
      <c r="C565" s="13"/>
      <c r="D565" s="11" t="s">
        <v>57</v>
      </c>
      <c r="E565" s="12">
        <f ca="1">E532</f>
        <v>0</v>
      </c>
      <c r="F565" s="13"/>
      <c r="G565" s="11" t="s">
        <v>60</v>
      </c>
      <c r="H565" s="12">
        <f ca="1">B563+E563</f>
        <v>0</v>
      </c>
      <c r="I565" s="13"/>
      <c r="J565" s="11" t="s">
        <v>61</v>
      </c>
      <c r="K565" s="12">
        <f ca="1">H532</f>
        <v>0</v>
      </c>
      <c r="L565" s="13"/>
    </row>
    <row r="566" spans="1:12" outlineLevel="1" collapsed="1" x14ac:dyDescent="0.15">
      <c r="A566" s="8" t="s">
        <v>73</v>
      </c>
      <c r="B566" s="9">
        <f ca="1">B563</f>
        <v>0</v>
      </c>
      <c r="C566" s="10"/>
      <c r="D566" s="8" t="s">
        <v>74</v>
      </c>
      <c r="E566" s="9">
        <f ca="1">E563</f>
        <v>0</v>
      </c>
      <c r="F566" s="10"/>
      <c r="G566" s="8" t="s">
        <v>75</v>
      </c>
      <c r="H566" s="9">
        <f ca="1">H563</f>
        <v>0</v>
      </c>
      <c r="I566" s="10"/>
      <c r="J566" s="8" t="s">
        <v>76</v>
      </c>
      <c r="K566" s="9">
        <f ca="1">K563</f>
        <v>0</v>
      </c>
      <c r="L566" s="10"/>
    </row>
    <row r="567" spans="1:12" outlineLevel="1" x14ac:dyDescent="0.15">
      <c r="A567" s="11" t="s">
        <v>62</v>
      </c>
      <c r="B567" s="12">
        <f ca="1">MAX(B527-(1-E565)*B565,0)</f>
        <v>0</v>
      </c>
      <c r="C567" s="13"/>
      <c r="D567" s="11" t="s">
        <v>4</v>
      </c>
      <c r="E567" s="12">
        <f ca="1">MAX(0,E527-E565*B565)</f>
        <v>0</v>
      </c>
      <c r="F567" s="13"/>
      <c r="G567" s="11" t="s">
        <v>65</v>
      </c>
      <c r="H567" s="12">
        <f ca="1">MAX(0,H527-H565*K565)</f>
        <v>0</v>
      </c>
      <c r="I567" s="13"/>
      <c r="J567" s="11" t="s">
        <v>68</v>
      </c>
      <c r="K567" s="12">
        <f ca="1">MAX(K527-(1-K565)*H565,0)</f>
        <v>0</v>
      </c>
      <c r="L567" s="13"/>
    </row>
    <row r="568" spans="1:12" ht="14.25" outlineLevel="1" thickBot="1" x14ac:dyDescent="0.2">
      <c r="A568" s="30" t="s">
        <v>63</v>
      </c>
      <c r="B568" s="31">
        <f ca="1">B567/B539</f>
        <v>0</v>
      </c>
      <c r="C568" s="32"/>
      <c r="D568" s="30" t="s">
        <v>64</v>
      </c>
      <c r="E568" s="31">
        <f ca="1">E567/E539</f>
        <v>0</v>
      </c>
      <c r="F568" s="32"/>
      <c r="G568" s="30" t="s">
        <v>66</v>
      </c>
      <c r="H568" s="31">
        <f ca="1">H567/H539</f>
        <v>0</v>
      </c>
      <c r="I568" s="32"/>
      <c r="J568" s="30" t="s">
        <v>67</v>
      </c>
      <c r="K568" s="31">
        <f ca="1">K567/K539</f>
        <v>0</v>
      </c>
      <c r="L568" s="32"/>
    </row>
    <row r="570" spans="1:12" x14ac:dyDescent="0.15">
      <c r="A570" s="6" t="s">
        <v>7</v>
      </c>
      <c r="B570" s="37">
        <f>B530+1</f>
        <v>15</v>
      </c>
    </row>
    <row r="571" spans="1:12" ht="14.25" thickBot="1" x14ac:dyDescent="0.2"/>
    <row r="572" spans="1:12" ht="41.25" hidden="1" outlineLevel="2" thickBot="1" x14ac:dyDescent="0.2">
      <c r="A572" s="8" t="s">
        <v>58</v>
      </c>
      <c r="B572" s="9">
        <f ca="1">IF(B567&gt;0,1,0)</f>
        <v>0</v>
      </c>
      <c r="C572" s="10"/>
      <c r="D572" s="8" t="s">
        <v>11</v>
      </c>
      <c r="E572" s="9">
        <f ca="1">IF(E567&gt;0,1,0)</f>
        <v>0</v>
      </c>
      <c r="F572" s="10"/>
      <c r="G572" s="8" t="s">
        <v>71</v>
      </c>
      <c r="H572" s="9">
        <f ca="1">IF(H567&gt;0,1,0)</f>
        <v>0</v>
      </c>
      <c r="I572" s="10"/>
      <c r="J572" s="8" t="s">
        <v>72</v>
      </c>
      <c r="K572" s="9">
        <f ca="1">IF(K567&gt;0,1,0)</f>
        <v>0</v>
      </c>
      <c r="L572" s="10"/>
    </row>
    <row r="573" spans="1:12" ht="14.25" hidden="1" outlineLevel="2" thickBot="1" x14ac:dyDescent="0.2">
      <c r="A573" s="11"/>
      <c r="B573" s="12"/>
      <c r="C573" s="13"/>
      <c r="D573" s="11"/>
      <c r="E573" s="12"/>
      <c r="F573" s="13"/>
      <c r="G573" s="11"/>
      <c r="H573" s="12"/>
      <c r="I573" s="13"/>
      <c r="J573" s="11"/>
      <c r="K573" s="12"/>
      <c r="L573" s="13"/>
    </row>
    <row r="574" spans="1:12" ht="14.25" hidden="1" outlineLevel="2" thickBot="1" x14ac:dyDescent="0.2">
      <c r="A574" s="11" t="s">
        <v>59</v>
      </c>
      <c r="B574" s="12"/>
      <c r="C574" s="13"/>
      <c r="D574" s="11" t="s">
        <v>3</v>
      </c>
      <c r="E574" s="12"/>
      <c r="F574" s="13"/>
      <c r="G574" s="11" t="s">
        <v>69</v>
      </c>
      <c r="H574" s="12"/>
      <c r="I574" s="13"/>
      <c r="J574" s="11" t="s">
        <v>70</v>
      </c>
      <c r="K574" s="12"/>
      <c r="L574" s="13"/>
    </row>
    <row r="575" spans="1:12" ht="14.25" hidden="1" outlineLevel="2" thickBot="1" x14ac:dyDescent="0.2">
      <c r="A575" s="11" t="s">
        <v>25</v>
      </c>
      <c r="B575" s="14" t="s">
        <v>31</v>
      </c>
      <c r="C575" s="13"/>
      <c r="D575" s="11" t="s">
        <v>25</v>
      </c>
      <c r="E575" s="14" t="s">
        <v>14</v>
      </c>
      <c r="F575" s="13"/>
      <c r="G575" s="11" t="s">
        <v>25</v>
      </c>
      <c r="H575" s="14" t="s">
        <v>32</v>
      </c>
      <c r="I575" s="13"/>
      <c r="J575" s="11" t="s">
        <v>25</v>
      </c>
      <c r="K575" s="14" t="s">
        <v>33</v>
      </c>
      <c r="L575" s="13"/>
    </row>
    <row r="576" spans="1:12" ht="14.25" hidden="1" outlineLevel="2" thickBot="1" x14ac:dyDescent="0.2">
      <c r="A576" s="11" t="s">
        <v>26</v>
      </c>
      <c r="B576" s="15" t="str">
        <f ca="1">IF($H567&gt;0,"B1","B2")</f>
        <v>B2</v>
      </c>
      <c r="C576" s="13"/>
      <c r="D576" s="11" t="s">
        <v>26</v>
      </c>
      <c r="E576" s="15" t="str">
        <f ca="1">IF($H567&gt;0,"B1","B2")</f>
        <v>B2</v>
      </c>
      <c r="F576" s="13"/>
      <c r="G576" s="11" t="s">
        <v>26</v>
      </c>
      <c r="H576" s="15" t="str">
        <f ca="1">IF($E567&gt;0,"A1","A2")</f>
        <v>A2</v>
      </c>
      <c r="I576" s="13"/>
      <c r="J576" s="11" t="s">
        <v>26</v>
      </c>
      <c r="K576" s="15" t="str">
        <f ca="1">IF(E567&gt;0,"A1","A2")</f>
        <v>A2</v>
      </c>
      <c r="L576" s="13"/>
    </row>
    <row r="577" spans="1:12" ht="14.25" hidden="1" outlineLevel="2" thickBot="1" x14ac:dyDescent="0.2">
      <c r="A577" s="16" t="s">
        <v>52</v>
      </c>
      <c r="B577" s="17" t="s">
        <v>25</v>
      </c>
      <c r="C577" s="18" t="s">
        <v>53</v>
      </c>
      <c r="D577" s="16" t="s">
        <v>52</v>
      </c>
      <c r="E577" s="17" t="s">
        <v>25</v>
      </c>
      <c r="F577" s="18" t="s">
        <v>53</v>
      </c>
      <c r="G577" s="16" t="s">
        <v>52</v>
      </c>
      <c r="H577" s="17" t="s">
        <v>25</v>
      </c>
      <c r="I577" s="18" t="s">
        <v>53</v>
      </c>
      <c r="J577" s="16" t="s">
        <v>52</v>
      </c>
      <c r="K577" s="17" t="s">
        <v>25</v>
      </c>
      <c r="L577" s="18" t="s">
        <v>53</v>
      </c>
    </row>
    <row r="578" spans="1:12" ht="15.75" hidden="1" outlineLevel="2" thickBot="1" x14ac:dyDescent="0.2">
      <c r="A578" s="19" t="s">
        <v>41</v>
      </c>
      <c r="B578" s="20">
        <f>VLOOKUP(B575,'Total Result'!$A$3:$N$7,2,FALSE)</f>
        <v>1</v>
      </c>
      <c r="C578" s="21">
        <f ca="1">VLOOKUP(B576,'Total Result'!$A$3:$N$7,2,FALSE)</f>
        <v>1</v>
      </c>
      <c r="D578" s="19" t="s">
        <v>41</v>
      </c>
      <c r="E578" s="20">
        <f>VLOOKUP(E575,'Total Result'!$A$3:$N$7,2,FALSE)</f>
        <v>1</v>
      </c>
      <c r="F578" s="21">
        <f ca="1">VLOOKUP(E576,'Total Result'!$A$3:$N$7,2,FALSE)</f>
        <v>1</v>
      </c>
      <c r="G578" s="19" t="s">
        <v>41</v>
      </c>
      <c r="H578" s="20">
        <f>VLOOKUP(H575,'Total Result'!$A$3:$N$7,2,FALSE)</f>
        <v>1</v>
      </c>
      <c r="I578" s="21">
        <f ca="1">VLOOKUP(H576,'Total Result'!$A$3:$N$7,2,FALSE)</f>
        <v>1</v>
      </c>
      <c r="J578" s="19" t="s">
        <v>41</v>
      </c>
      <c r="K578" s="20">
        <f>VLOOKUP(K575,'Total Result'!$A$3:$N$7,2,FALSE)</f>
        <v>1</v>
      </c>
      <c r="L578" s="21">
        <f ca="1">VLOOKUP(K576,'Total Result'!$A$3:$N$7,2,FALSE)</f>
        <v>1</v>
      </c>
    </row>
    <row r="579" spans="1:12" ht="15.75" hidden="1" outlineLevel="2" thickBot="1" x14ac:dyDescent="0.2">
      <c r="A579" s="19" t="s">
        <v>34</v>
      </c>
      <c r="B579" s="20">
        <f>VLOOKUP(B575,'Total Result'!$A$3:$N$7,3,FALSE)</f>
        <v>160</v>
      </c>
      <c r="C579" s="21">
        <f ca="1">VLOOKUP(B576,'Total Result'!$A$3:$N$7,3,FALSE)</f>
        <v>160</v>
      </c>
      <c r="D579" s="19" t="s">
        <v>34</v>
      </c>
      <c r="E579" s="20">
        <f>VLOOKUP(E575,'Total Result'!$A$3:$N$7,3,FALSE)</f>
        <v>240</v>
      </c>
      <c r="F579" s="21">
        <f ca="1">VLOOKUP(E576,'Total Result'!$A$3:$N$7,3,FALSE)</f>
        <v>160</v>
      </c>
      <c r="G579" s="19" t="s">
        <v>34</v>
      </c>
      <c r="H579" s="20">
        <f>VLOOKUP(H575,'Total Result'!$A$3:$N$7,3,FALSE)</f>
        <v>240</v>
      </c>
      <c r="I579" s="21">
        <f ca="1">VLOOKUP(H576,'Total Result'!$A$3:$N$7,3,FALSE)</f>
        <v>160</v>
      </c>
      <c r="J579" s="19" t="s">
        <v>34</v>
      </c>
      <c r="K579" s="20">
        <f>VLOOKUP(K575,'Total Result'!$A$3:$N$7,3,FALSE)</f>
        <v>160</v>
      </c>
      <c r="L579" s="21">
        <f ca="1">VLOOKUP(K576,'Total Result'!$A$3:$N$7,3,FALSE)</f>
        <v>160</v>
      </c>
    </row>
    <row r="580" spans="1:12" ht="15.75" hidden="1" outlineLevel="2" thickBot="1" x14ac:dyDescent="0.2">
      <c r="A580" s="19" t="s">
        <v>2</v>
      </c>
      <c r="B580" s="20">
        <f>VLOOKUP(B575,'Total Result'!$A$3:$N$7,4,FALSE)</f>
        <v>30</v>
      </c>
      <c r="C580" s="21">
        <f ca="1">VLOOKUP(B576,'Total Result'!$A$3:$N$7,4,FALSE)</f>
        <v>30</v>
      </c>
      <c r="D580" s="19" t="s">
        <v>2</v>
      </c>
      <c r="E580" s="20">
        <f>VLOOKUP(E575,'Total Result'!$A$3:$N$7,4,FALSE)</f>
        <v>20</v>
      </c>
      <c r="F580" s="21">
        <f ca="1">VLOOKUP(E576,'Total Result'!$A$3:$N$7,4,FALSE)</f>
        <v>30</v>
      </c>
      <c r="G580" s="19" t="s">
        <v>2</v>
      </c>
      <c r="H580" s="20">
        <f>VLOOKUP(H575,'Total Result'!$A$3:$N$7,4,FALSE)</f>
        <v>20</v>
      </c>
      <c r="I580" s="21">
        <f ca="1">VLOOKUP(H576,'Total Result'!$A$3:$N$7,4,FALSE)</f>
        <v>30</v>
      </c>
      <c r="J580" s="19" t="s">
        <v>2</v>
      </c>
      <c r="K580" s="20">
        <f>VLOOKUP(K575,'Total Result'!$A$3:$N$7,4,FALSE)</f>
        <v>30</v>
      </c>
      <c r="L580" s="21">
        <f ca="1">VLOOKUP(K576,'Total Result'!$A$3:$N$7,4,FALSE)</f>
        <v>30</v>
      </c>
    </row>
    <row r="581" spans="1:12" ht="15.75" hidden="1" outlineLevel="2" thickBot="1" x14ac:dyDescent="0.2">
      <c r="A581" s="19" t="s">
        <v>35</v>
      </c>
      <c r="B581" s="20">
        <f>VLOOKUP(B575,'Total Result'!$A$3:$N$7,5,FALSE)</f>
        <v>0</v>
      </c>
      <c r="C581" s="21">
        <f ca="1">VLOOKUP(B576,'Total Result'!$A$3:$N$7,5,FALSE)</f>
        <v>0</v>
      </c>
      <c r="D581" s="19" t="s">
        <v>35</v>
      </c>
      <c r="E581" s="20">
        <f>VLOOKUP(E575,'Total Result'!$A$3:$N$7,5,FALSE)</f>
        <v>0</v>
      </c>
      <c r="F581" s="21">
        <f ca="1">VLOOKUP(E576,'Total Result'!$A$3:$N$7,5,FALSE)</f>
        <v>0</v>
      </c>
      <c r="G581" s="19" t="s">
        <v>35</v>
      </c>
      <c r="H581" s="20">
        <f>VLOOKUP(H575,'Total Result'!$A$3:$N$7,5,FALSE)</f>
        <v>0</v>
      </c>
      <c r="I581" s="21">
        <f ca="1">VLOOKUP(H576,'Total Result'!$A$3:$N$7,5,FALSE)</f>
        <v>0</v>
      </c>
      <c r="J581" s="19" t="s">
        <v>35</v>
      </c>
      <c r="K581" s="20">
        <f>VLOOKUP(K575,'Total Result'!$A$3:$N$7,5,FALSE)</f>
        <v>0</v>
      </c>
      <c r="L581" s="21">
        <f ca="1">VLOOKUP(K576,'Total Result'!$A$3:$N$7,5,FALSE)</f>
        <v>0</v>
      </c>
    </row>
    <row r="582" spans="1:12" ht="15.75" hidden="1" outlineLevel="2" thickBot="1" x14ac:dyDescent="0.2">
      <c r="A582" s="19" t="s">
        <v>15</v>
      </c>
      <c r="B582" s="20">
        <f>VLOOKUP(B575,'Total Result'!$A$3:$N$7,6,FALSE)</f>
        <v>0</v>
      </c>
      <c r="C582" s="21">
        <f ca="1">VLOOKUP(B576,'Total Result'!$A$3:$N$7,6,FALSE)</f>
        <v>0</v>
      </c>
      <c r="D582" s="19" t="s">
        <v>15</v>
      </c>
      <c r="E582" s="20">
        <f>VLOOKUP(E575,'Total Result'!$A$3:$N$7,6,FALSE)</f>
        <v>0</v>
      </c>
      <c r="F582" s="21">
        <f ca="1">VLOOKUP(E576,'Total Result'!$A$3:$N$7,6,FALSE)</f>
        <v>0</v>
      </c>
      <c r="G582" s="19" t="s">
        <v>15</v>
      </c>
      <c r="H582" s="20">
        <f>VLOOKUP(H575,'Total Result'!$A$3:$N$7,6,FALSE)</f>
        <v>0</v>
      </c>
      <c r="I582" s="21">
        <f ca="1">VLOOKUP(H576,'Total Result'!$A$3:$N$7,6,FALSE)</f>
        <v>0</v>
      </c>
      <c r="J582" s="19" t="s">
        <v>15</v>
      </c>
      <c r="K582" s="20">
        <f>VLOOKUP(K575,'Total Result'!$A$3:$N$7,6,FALSE)</f>
        <v>0</v>
      </c>
      <c r="L582" s="21">
        <f ca="1">VLOOKUP(K576,'Total Result'!$A$3:$N$7,6,FALSE)</f>
        <v>0</v>
      </c>
    </row>
    <row r="583" spans="1:12" ht="15.75" hidden="1" outlineLevel="2" thickBot="1" x14ac:dyDescent="0.2">
      <c r="A583" s="19" t="s">
        <v>36</v>
      </c>
      <c r="B583" s="20">
        <f>VLOOKUP(B575,'Total Result'!$A$3:$N$7,7,FALSE)</f>
        <v>0</v>
      </c>
      <c r="C583" s="21">
        <f ca="1">VLOOKUP(B576,'Total Result'!$A$3:$N$7,7,FALSE)</f>
        <v>0</v>
      </c>
      <c r="D583" s="19" t="s">
        <v>36</v>
      </c>
      <c r="E583" s="20">
        <f>VLOOKUP(E575,'Total Result'!$A$3:$N$7,7,FALSE)</f>
        <v>0</v>
      </c>
      <c r="F583" s="21">
        <f ca="1">VLOOKUP(E576,'Total Result'!$A$3:$N$7,7,FALSE)</f>
        <v>0</v>
      </c>
      <c r="G583" s="19" t="s">
        <v>36</v>
      </c>
      <c r="H583" s="20">
        <f>VLOOKUP(H575,'Total Result'!$A$3:$N$7,7,FALSE)</f>
        <v>0</v>
      </c>
      <c r="I583" s="21">
        <f ca="1">VLOOKUP(H576,'Total Result'!$A$3:$N$7,7,FALSE)</f>
        <v>0</v>
      </c>
      <c r="J583" s="19" t="s">
        <v>36</v>
      </c>
      <c r="K583" s="20">
        <f>VLOOKUP(K575,'Total Result'!$A$3:$N$7,7,FALSE)</f>
        <v>0</v>
      </c>
      <c r="L583" s="21">
        <f ca="1">VLOOKUP(K576,'Total Result'!$A$3:$N$7,7,FALSE)</f>
        <v>0</v>
      </c>
    </row>
    <row r="584" spans="1:12" ht="15.75" hidden="1" outlineLevel="2" thickBot="1" x14ac:dyDescent="0.2">
      <c r="A584" s="19" t="s">
        <v>16</v>
      </c>
      <c r="B584" s="20">
        <f>VLOOKUP(B575,'Total Result'!$A$3:$N$7,8,FALSE)</f>
        <v>0</v>
      </c>
      <c r="C584" s="21">
        <f ca="1">VLOOKUP(B576,'Total Result'!$A$3:$N$7,8,FALSE)</f>
        <v>0</v>
      </c>
      <c r="D584" s="19" t="s">
        <v>16</v>
      </c>
      <c r="E584" s="20">
        <f>VLOOKUP(E575,'Total Result'!$A$3:$N$7,8,FALSE)</f>
        <v>0</v>
      </c>
      <c r="F584" s="21">
        <f ca="1">VLOOKUP(E576,'Total Result'!$A$3:$N$7,8,FALSE)</f>
        <v>0</v>
      </c>
      <c r="G584" s="19" t="s">
        <v>16</v>
      </c>
      <c r="H584" s="20">
        <f>VLOOKUP(H575,'Total Result'!$A$3:$N$7,8,FALSE)</f>
        <v>0</v>
      </c>
      <c r="I584" s="21">
        <f ca="1">VLOOKUP(H576,'Total Result'!$A$3:$N$7,8,FALSE)</f>
        <v>0</v>
      </c>
      <c r="J584" s="19" t="s">
        <v>16</v>
      </c>
      <c r="K584" s="20">
        <f>VLOOKUP(K575,'Total Result'!$A$3:$N$7,8,FALSE)</f>
        <v>0</v>
      </c>
      <c r="L584" s="21">
        <f ca="1">VLOOKUP(K576,'Total Result'!$A$3:$N$7,8,FALSE)</f>
        <v>0</v>
      </c>
    </row>
    <row r="585" spans="1:12" ht="15.75" hidden="1" outlineLevel="2" thickBot="1" x14ac:dyDescent="0.2">
      <c r="A585" s="19" t="s">
        <v>17</v>
      </c>
      <c r="B585" s="20">
        <f>VLOOKUP(B575,'Total Result'!$A$3:$N$7,9,FALSE)</f>
        <v>0</v>
      </c>
      <c r="C585" s="21">
        <f ca="1">VLOOKUP(B576,'Total Result'!$A$3:$N$7,9,FALSE)</f>
        <v>0</v>
      </c>
      <c r="D585" s="19" t="s">
        <v>17</v>
      </c>
      <c r="E585" s="20">
        <f>VLOOKUP(E575,'Total Result'!$A$3:$N$7,9,FALSE)</f>
        <v>0</v>
      </c>
      <c r="F585" s="21">
        <f ca="1">VLOOKUP(E576,'Total Result'!$A$3:$N$7,9,FALSE)</f>
        <v>0</v>
      </c>
      <c r="G585" s="19" t="s">
        <v>17</v>
      </c>
      <c r="H585" s="20">
        <f>VLOOKUP(H575,'Total Result'!$A$3:$N$7,9,FALSE)</f>
        <v>0</v>
      </c>
      <c r="I585" s="21">
        <f ca="1">VLOOKUP(H576,'Total Result'!$A$3:$N$7,9,FALSE)</f>
        <v>0</v>
      </c>
      <c r="J585" s="19" t="s">
        <v>17</v>
      </c>
      <c r="K585" s="20">
        <f>VLOOKUP(K575,'Total Result'!$A$3:$N$7,9,FALSE)</f>
        <v>0</v>
      </c>
      <c r="L585" s="21">
        <f ca="1">VLOOKUP(K576,'Total Result'!$A$3:$N$7,9,FALSE)</f>
        <v>0</v>
      </c>
    </row>
    <row r="586" spans="1:12" ht="15.75" hidden="1" outlineLevel="2" thickBot="1" x14ac:dyDescent="0.2">
      <c r="A586" s="19" t="s">
        <v>37</v>
      </c>
      <c r="B586" s="20">
        <f>VLOOKUP(B575,'Total Result'!$A$3:$N$7,10,FALSE)</f>
        <v>0</v>
      </c>
      <c r="C586" s="21">
        <f ca="1">VLOOKUP(B576,'Total Result'!$A$3:$N$7,10,FALSE)</f>
        <v>0</v>
      </c>
      <c r="D586" s="19" t="s">
        <v>37</v>
      </c>
      <c r="E586" s="20">
        <f>VLOOKUP(E575,'Total Result'!$A$3:$N$7,10,FALSE)</f>
        <v>0</v>
      </c>
      <c r="F586" s="21">
        <f ca="1">VLOOKUP(E576,'Total Result'!$A$3:$N$7,10,FALSE)</f>
        <v>0</v>
      </c>
      <c r="G586" s="19" t="s">
        <v>37</v>
      </c>
      <c r="H586" s="20">
        <f>VLOOKUP(H575,'Total Result'!$A$3:$N$7,10,FALSE)</f>
        <v>0</v>
      </c>
      <c r="I586" s="21">
        <f ca="1">VLOOKUP(H576,'Total Result'!$A$3:$N$7,10,FALSE)</f>
        <v>0</v>
      </c>
      <c r="J586" s="19" t="s">
        <v>37</v>
      </c>
      <c r="K586" s="20">
        <f>VLOOKUP(K575,'Total Result'!$A$3:$N$7,10,FALSE)</f>
        <v>0</v>
      </c>
      <c r="L586" s="21">
        <f ca="1">VLOOKUP(K576,'Total Result'!$A$3:$N$7,10,FALSE)</f>
        <v>0</v>
      </c>
    </row>
    <row r="587" spans="1:12" ht="15.75" hidden="1" outlineLevel="2" thickBot="1" x14ac:dyDescent="0.2">
      <c r="A587" s="19" t="s">
        <v>38</v>
      </c>
      <c r="B587" s="20">
        <f>VLOOKUP(B575,'Total Result'!$A$3:$N$7,11,FALSE)</f>
        <v>0</v>
      </c>
      <c r="C587" s="21">
        <f ca="1">VLOOKUP(B576,'Total Result'!$A$3:$N$7,11,FALSE)</f>
        <v>0</v>
      </c>
      <c r="D587" s="19" t="s">
        <v>38</v>
      </c>
      <c r="E587" s="20">
        <f>VLOOKUP(E575,'Total Result'!$A$3:$N$7,11,FALSE)</f>
        <v>0</v>
      </c>
      <c r="F587" s="21">
        <f ca="1">VLOOKUP(E576,'Total Result'!$A$3:$N$7,11,FALSE)</f>
        <v>0</v>
      </c>
      <c r="G587" s="19" t="s">
        <v>38</v>
      </c>
      <c r="H587" s="20">
        <f>VLOOKUP(H575,'Total Result'!$A$3:$N$7,11,FALSE)</f>
        <v>0</v>
      </c>
      <c r="I587" s="21">
        <f ca="1">VLOOKUP(H576,'Total Result'!$A$3:$N$7,11,FALSE)</f>
        <v>0</v>
      </c>
      <c r="J587" s="19" t="s">
        <v>38</v>
      </c>
      <c r="K587" s="20">
        <f>VLOOKUP(K575,'Total Result'!$A$3:$N$7,11,FALSE)</f>
        <v>0</v>
      </c>
      <c r="L587" s="21">
        <f ca="1">VLOOKUP(K576,'Total Result'!$A$3:$N$7,11,FALSE)</f>
        <v>0</v>
      </c>
    </row>
    <row r="588" spans="1:12" ht="15.75" hidden="1" outlineLevel="2" thickBot="1" x14ac:dyDescent="0.2">
      <c r="A588" s="19" t="s">
        <v>39</v>
      </c>
      <c r="B588" s="20">
        <f>VLOOKUP(B575,'Total Result'!$A$3:$N$7,12,FALSE)</f>
        <v>0</v>
      </c>
      <c r="C588" s="21">
        <f ca="1">VLOOKUP(B576,'Total Result'!$A$3:$N$7,12,FALSE)</f>
        <v>0</v>
      </c>
      <c r="D588" s="19" t="s">
        <v>39</v>
      </c>
      <c r="E588" s="20">
        <f>VLOOKUP(E575,'Total Result'!$A$3:$N$7,12,FALSE)</f>
        <v>0</v>
      </c>
      <c r="F588" s="21">
        <f ca="1">VLOOKUP(E576,'Total Result'!$A$3:$N$7,12,FALSE)</f>
        <v>0</v>
      </c>
      <c r="G588" s="19" t="s">
        <v>39</v>
      </c>
      <c r="H588" s="20">
        <f>VLOOKUP(H575,'Total Result'!$A$3:$N$7,12,FALSE)</f>
        <v>0</v>
      </c>
      <c r="I588" s="21">
        <f ca="1">VLOOKUP(H576,'Total Result'!$A$3:$N$7,12,FALSE)</f>
        <v>0</v>
      </c>
      <c r="J588" s="19" t="s">
        <v>39</v>
      </c>
      <c r="K588" s="20">
        <f>VLOOKUP(K575,'Total Result'!$A$3:$N$7,12,FALSE)</f>
        <v>0</v>
      </c>
      <c r="L588" s="21">
        <f ca="1">VLOOKUP(K576,'Total Result'!$A$3:$N$7,12,FALSE)</f>
        <v>0</v>
      </c>
    </row>
    <row r="589" spans="1:12" ht="27.75" hidden="1" outlineLevel="2" thickBot="1" x14ac:dyDescent="0.2">
      <c r="A589" s="22" t="s">
        <v>42</v>
      </c>
      <c r="B589" s="20">
        <f>VLOOKUP(B575,'Total Result'!$A$3:$N$7,13,FALSE)</f>
        <v>1</v>
      </c>
      <c r="C589" s="21">
        <f ca="1">VLOOKUP(B576,'Total Result'!$A$3:$N$7,13,FALSE)</f>
        <v>1</v>
      </c>
      <c r="D589" s="22" t="s">
        <v>42</v>
      </c>
      <c r="E589" s="20">
        <f>VLOOKUP(E575,'Total Result'!$A$3:$N$7,13,FALSE)</f>
        <v>1</v>
      </c>
      <c r="F589" s="21">
        <f ca="1">VLOOKUP(E576,'Total Result'!$A$3:$N$7,13,FALSE)</f>
        <v>1</v>
      </c>
      <c r="G589" s="22" t="s">
        <v>42</v>
      </c>
      <c r="H589" s="20">
        <f>VLOOKUP(H575,'Total Result'!$A$3:$N$7,13,FALSE)</f>
        <v>1</v>
      </c>
      <c r="I589" s="21">
        <f ca="1">VLOOKUP(H576,'Total Result'!$A$3:$N$7,13,FALSE)</f>
        <v>1</v>
      </c>
      <c r="J589" s="22" t="s">
        <v>42</v>
      </c>
      <c r="K589" s="20">
        <f>VLOOKUP(K575,'Total Result'!$A$3:$N$7,13,FALSE)</f>
        <v>1</v>
      </c>
      <c r="L589" s="21">
        <f ca="1">VLOOKUP(K576,'Total Result'!$A$3:$N$7,13,FALSE)</f>
        <v>1</v>
      </c>
    </row>
    <row r="590" spans="1:12" ht="27.75" hidden="1" outlineLevel="2" thickBot="1" x14ac:dyDescent="0.2">
      <c r="A590" s="22" t="s">
        <v>43</v>
      </c>
      <c r="B590" s="20">
        <f>VLOOKUP(B575,'Total Result'!$A$3:$N$7,14,FALSE)</f>
        <v>1</v>
      </c>
      <c r="C590" s="21">
        <f ca="1">VLOOKUP(B576,'Total Result'!$A$3:$N$7,14,FALSE)</f>
        <v>1</v>
      </c>
      <c r="D590" s="22" t="s">
        <v>43</v>
      </c>
      <c r="E590" s="20">
        <f>VLOOKUP(E575,'Total Result'!$A$3:$N$7,14,FALSE)</f>
        <v>1</v>
      </c>
      <c r="F590" s="21">
        <f ca="1">VLOOKUP(E576,'Total Result'!$A$3:$N$7,14,FALSE)</f>
        <v>1</v>
      </c>
      <c r="G590" s="22" t="s">
        <v>43</v>
      </c>
      <c r="H590" s="20">
        <f>VLOOKUP(H575,'Total Result'!$A$3:$N$7,14,FALSE)</f>
        <v>1</v>
      </c>
      <c r="I590" s="21">
        <f ca="1">VLOOKUP(H576,'Total Result'!$A$3:$N$7,14,FALSE)</f>
        <v>1</v>
      </c>
      <c r="J590" s="22" t="s">
        <v>43</v>
      </c>
      <c r="K590" s="20">
        <f>VLOOKUP(K575,'Total Result'!$A$3:$N$7,14,FALSE)</f>
        <v>1</v>
      </c>
      <c r="L590" s="21">
        <f ca="1">VLOOKUP(K576,'Total Result'!$A$3:$N$7,14,FALSE)</f>
        <v>1</v>
      </c>
    </row>
    <row r="591" spans="1:12" ht="14.25" hidden="1" outlineLevel="2" thickBot="1" x14ac:dyDescent="0.2">
      <c r="A591" s="11"/>
      <c r="B591" s="12"/>
      <c r="C591" s="13"/>
      <c r="D591" s="11"/>
      <c r="E591" s="12"/>
      <c r="F591" s="13"/>
      <c r="G591" s="11"/>
      <c r="H591" s="12"/>
      <c r="I591" s="13"/>
      <c r="J591" s="11"/>
      <c r="K591" s="12"/>
      <c r="L591" s="13"/>
    </row>
    <row r="592" spans="1:12" ht="14.25" hidden="1" outlineLevel="2" thickBot="1" x14ac:dyDescent="0.2">
      <c r="A592" s="11" t="s">
        <v>51</v>
      </c>
      <c r="B592" s="23">
        <f ca="1">(C581-B587)/(C581-B587+B578*1.5+28.5)</f>
        <v>0</v>
      </c>
      <c r="C592" s="13"/>
      <c r="D592" s="11" t="s">
        <v>51</v>
      </c>
      <c r="E592" s="23">
        <f ca="1">(F581-E587)/(F581-E587+E578*1.5+28.5)</f>
        <v>0</v>
      </c>
      <c r="F592" s="13"/>
      <c r="G592" s="11" t="s">
        <v>51</v>
      </c>
      <c r="H592" s="23">
        <f ca="1">(I581-H587)/(I581-H587+H578*1.5+28.5)</f>
        <v>0</v>
      </c>
      <c r="I592" s="13"/>
      <c r="J592" s="11" t="s">
        <v>51</v>
      </c>
      <c r="K592" s="23">
        <f ca="1">(L581-K587)/(L581-K587+K578*1.5+28.5)</f>
        <v>0</v>
      </c>
      <c r="L592" s="13"/>
    </row>
    <row r="593" spans="1:12" ht="14.25" hidden="1" outlineLevel="2" thickBot="1" x14ac:dyDescent="0.2">
      <c r="A593" s="11" t="s">
        <v>50</v>
      </c>
      <c r="B593" s="12">
        <f ca="1">VLOOKUP(战斗模拟1!B575,'Total Result'!$A$2:$N$7,13,TRUE)-VLOOKUP(战斗模拟1!B576,'Total Result'!$A$2:$N$7,14,TRUE)</f>
        <v>0</v>
      </c>
      <c r="C593" s="13"/>
      <c r="D593" s="11" t="s">
        <v>50</v>
      </c>
      <c r="E593" s="12">
        <f ca="1">VLOOKUP(战斗模拟1!E575,'Total Result'!$A$2:$N$7,13,TRUE)-VLOOKUP(战斗模拟1!E576,'Total Result'!$A$2:$N$7,14,TRUE)</f>
        <v>0</v>
      </c>
      <c r="F593" s="13"/>
      <c r="G593" s="11" t="s">
        <v>50</v>
      </c>
      <c r="H593" s="12">
        <f ca="1">VLOOKUP(战斗模拟1!H575,'Total Result'!$A$2:$N$7,13,TRUE)-VLOOKUP(战斗模拟1!H576,'Total Result'!$A$2:$N$7,14,TRUE)</f>
        <v>0</v>
      </c>
      <c r="I593" s="13"/>
      <c r="J593" s="11" t="s">
        <v>50</v>
      </c>
      <c r="K593" s="12">
        <f ca="1">VLOOKUP(战斗模拟1!K575,'Total Result'!$A$2:$N$7,13,TRUE)-VLOOKUP(战斗模拟1!K576,'Total Result'!$A$2:$N$7,14,TRUE)</f>
        <v>0</v>
      </c>
      <c r="L593" s="13"/>
    </row>
    <row r="594" spans="1:12" ht="14.25" hidden="1" outlineLevel="2" thickBot="1" x14ac:dyDescent="0.2">
      <c r="A594" s="11" t="s">
        <v>18</v>
      </c>
      <c r="B594" s="23">
        <f ca="1">IF(MOD(B593,3)=0,100%,IF(MOD(B593,3)=1,90%,110%))</f>
        <v>1</v>
      </c>
      <c r="C594" s="13"/>
      <c r="D594" s="11" t="s">
        <v>18</v>
      </c>
      <c r="E594" s="23">
        <f ca="1">IF(MOD(E593,3)=0,100%,IF(MOD(E593,3)=1,90%,110%))</f>
        <v>1</v>
      </c>
      <c r="F594" s="13"/>
      <c r="G594" s="11" t="s">
        <v>18</v>
      </c>
      <c r="H594" s="23">
        <f ca="1">IF(MOD(H593,3)=0,100%,IF(MOD(H593,3)=1,90%,110%))</f>
        <v>1</v>
      </c>
      <c r="I594" s="13"/>
      <c r="J594" s="11" t="s">
        <v>18</v>
      </c>
      <c r="K594" s="23">
        <f ca="1">IF(MOD(K593,3)=0,100%,IF(MOD(K593,3)=1,90%,110%))</f>
        <v>1</v>
      </c>
      <c r="L594" s="13"/>
    </row>
    <row r="595" spans="1:12" ht="14.25" hidden="1" outlineLevel="2" thickBot="1" x14ac:dyDescent="0.2">
      <c r="A595" s="11" t="s">
        <v>19</v>
      </c>
      <c r="B595" s="24">
        <f ca="1">B580*(1-B592)*B594</f>
        <v>30</v>
      </c>
      <c r="C595" s="13"/>
      <c r="D595" s="11" t="s">
        <v>19</v>
      </c>
      <c r="E595" s="24">
        <f ca="1">E580*(1-E592)*E594</f>
        <v>20</v>
      </c>
      <c r="F595" s="13"/>
      <c r="G595" s="11" t="s">
        <v>19</v>
      </c>
      <c r="H595" s="24">
        <f ca="1">H580*(1-H592)*H594</f>
        <v>20</v>
      </c>
      <c r="I595" s="13"/>
      <c r="J595" s="11" t="s">
        <v>19</v>
      </c>
      <c r="K595" s="24">
        <f ca="1">K580*(1-K592)*K594</f>
        <v>30</v>
      </c>
      <c r="L595" s="13"/>
    </row>
    <row r="596" spans="1:12" ht="14.25" hidden="1" outlineLevel="2" thickBot="1" x14ac:dyDescent="0.2">
      <c r="A596" s="11" t="s">
        <v>20</v>
      </c>
      <c r="B596" s="25">
        <f ca="1">IF((C584-B586)/(6.7*B578+126.7)+5%&gt;70%,70%,(C584-B586)/(6.7*B578+126.7)+5%)</f>
        <v>0.05</v>
      </c>
      <c r="C596" s="13"/>
      <c r="D596" s="11" t="s">
        <v>20</v>
      </c>
      <c r="E596" s="25">
        <f ca="1">IF((F584-E586)/(6.7*E578+126.7)+5%&gt;70%,70%,(F584-E586)/(6.7*E578+126.7)+5%)</f>
        <v>0.05</v>
      </c>
      <c r="F596" s="13"/>
      <c r="G596" s="11" t="s">
        <v>20</v>
      </c>
      <c r="H596" s="25">
        <f ca="1">IF((I584-H586)/(6.7*H578+126.7)+5%&gt;70%,70%,(I584-H586)/(6.7*H578+126.7)+5%)</f>
        <v>0.05</v>
      </c>
      <c r="I596" s="13"/>
      <c r="J596" s="11" t="s">
        <v>20</v>
      </c>
      <c r="K596" s="25">
        <f ca="1">IF((L584-K586)/(6.7*K578+126.7)+5%&gt;70%,70%,(L584-K586)/(6.7*K578+126.7)+5%)</f>
        <v>0.05</v>
      </c>
      <c r="L596" s="13"/>
    </row>
    <row r="597" spans="1:12" s="7" customFormat="1" ht="14.25" hidden="1" outlineLevel="2" thickBot="1" x14ac:dyDescent="0.2">
      <c r="A597" s="26" t="s">
        <v>21</v>
      </c>
      <c r="B597" s="27">
        <f ca="1">IF(RAND()&lt;B596,1,0)</f>
        <v>0</v>
      </c>
      <c r="C597" s="28"/>
      <c r="D597" s="26" t="s">
        <v>21</v>
      </c>
      <c r="E597" s="27">
        <f ca="1">IF(RAND()&lt;E596,1,0)</f>
        <v>0</v>
      </c>
      <c r="F597" s="28"/>
      <c r="G597" s="26" t="s">
        <v>21</v>
      </c>
      <c r="H597" s="27">
        <f ca="1">IF(RAND()&lt;H596,1,0)</f>
        <v>0</v>
      </c>
      <c r="I597" s="28"/>
      <c r="J597" s="26" t="s">
        <v>21</v>
      </c>
      <c r="K597" s="27">
        <f ca="1">IF(RAND()&lt;K596,1,0)</f>
        <v>0</v>
      </c>
      <c r="L597" s="28"/>
    </row>
    <row r="598" spans="1:12" ht="14.25" hidden="1" outlineLevel="2" thickBot="1" x14ac:dyDescent="0.2">
      <c r="A598" s="11" t="s">
        <v>5</v>
      </c>
      <c r="B598" s="23">
        <f ca="1">IF(C585/(8.3*B578+158.3)+33%&gt;67%,67%,C585/(8.3*B578+158.3)+33%)</f>
        <v>0.33</v>
      </c>
      <c r="C598" s="13"/>
      <c r="D598" s="11" t="s">
        <v>5</v>
      </c>
      <c r="E598" s="23">
        <f ca="1">IF(F585/(8.3*E578+158.3)+33%&gt;67%,67%,F585/(8.3*E578+158.3)+33%)</f>
        <v>0.33</v>
      </c>
      <c r="F598" s="13"/>
      <c r="G598" s="11" t="s">
        <v>5</v>
      </c>
      <c r="H598" s="23">
        <f ca="1">IF(I585/(8.3*H578+158.3)+33%&gt;67%,67%,I585/(8.3*H578+158.3)+33%)</f>
        <v>0.33</v>
      </c>
      <c r="I598" s="13"/>
      <c r="J598" s="11" t="s">
        <v>5</v>
      </c>
      <c r="K598" s="23">
        <f ca="1">IF(L585/(8.3*K578+158.3)+33%&gt;67%,67%,L585/(8.3*K578+158.3)+33%)</f>
        <v>0.33</v>
      </c>
      <c r="L598" s="13"/>
    </row>
    <row r="599" spans="1:12" ht="14.25" hidden="1" outlineLevel="2" thickBot="1" x14ac:dyDescent="0.2">
      <c r="A599" s="11" t="s">
        <v>22</v>
      </c>
      <c r="B599" s="29">
        <f ca="1">IF(B582/(4*C578+76)+5%&gt;70%,70%,B582/(4*C578+76)+5%)</f>
        <v>0.05</v>
      </c>
      <c r="C599" s="13"/>
      <c r="D599" s="11" t="s">
        <v>22</v>
      </c>
      <c r="E599" s="29">
        <f ca="1">IF(E582/(4*F578+76)+5%&gt;70%,70%,E582/(4*F578+76)+5%)</f>
        <v>0.05</v>
      </c>
      <c r="F599" s="13"/>
      <c r="G599" s="11" t="s">
        <v>22</v>
      </c>
      <c r="H599" s="29">
        <f ca="1">IF(H582/(4*I578+76)+5%&gt;70%,70%,H582/(4*I578+76)+5%)</f>
        <v>0.05</v>
      </c>
      <c r="I599" s="13"/>
      <c r="J599" s="11" t="s">
        <v>22</v>
      </c>
      <c r="K599" s="29">
        <f ca="1">IF(K582/(4*L578+76)+5%&gt;70%,70%,K582/(4*L578+76)+5%)</f>
        <v>0.05</v>
      </c>
      <c r="L599" s="13"/>
    </row>
    <row r="600" spans="1:12" s="7" customFormat="1" ht="14.25" hidden="1" outlineLevel="2" thickBot="1" x14ac:dyDescent="0.2">
      <c r="A600" s="26" t="s">
        <v>23</v>
      </c>
      <c r="B600" s="27">
        <f ca="1">IF(RAND()&lt;B599,1,0)</f>
        <v>0</v>
      </c>
      <c r="C600" s="28"/>
      <c r="D600" s="26" t="s">
        <v>23</v>
      </c>
      <c r="E600" s="27">
        <f ca="1">IF(RAND()&lt;E599,1,0)</f>
        <v>0</v>
      </c>
      <c r="F600" s="28"/>
      <c r="G600" s="26" t="s">
        <v>23</v>
      </c>
      <c r="H600" s="27">
        <f ca="1">IF(RAND()&lt;H599,1,0)</f>
        <v>0</v>
      </c>
      <c r="I600" s="28"/>
      <c r="J600" s="26" t="s">
        <v>23</v>
      </c>
      <c r="K600" s="27">
        <f ca="1">IF(RAND()&lt;K599,1,0)</f>
        <v>0</v>
      </c>
      <c r="L600" s="28"/>
    </row>
    <row r="601" spans="1:12" ht="14.25" hidden="1" outlineLevel="2" thickBot="1" x14ac:dyDescent="0.2">
      <c r="A601" s="11" t="s">
        <v>24</v>
      </c>
      <c r="B601" s="29">
        <f ca="1">IF((B583-C588)/(5*C578+95)+50%&gt;200%,200%,(B583-C588)/(5*C578+95)+50%)</f>
        <v>0.5</v>
      </c>
      <c r="C601" s="13"/>
      <c r="D601" s="11" t="s">
        <v>24</v>
      </c>
      <c r="E601" s="29">
        <f ca="1">IF((E583-F588)/(5*F578+95)+50%&gt;200%,200%,(E583-F588)/(5*F578+95)+50%)</f>
        <v>0.5</v>
      </c>
      <c r="F601" s="13"/>
      <c r="G601" s="11" t="s">
        <v>24</v>
      </c>
      <c r="H601" s="29">
        <f ca="1">IF((H583-I588)/(5*I578+95)+50%&gt;200%,200%,(H583-I588)/(5*I578+95)+50%)</f>
        <v>0.5</v>
      </c>
      <c r="I601" s="13"/>
      <c r="J601" s="11" t="s">
        <v>24</v>
      </c>
      <c r="K601" s="29">
        <f ca="1">IF((K583-L588)/(5*L578+95)+50%&gt;200%,200%,(K583-L588)/(5*L578+95)+50%)</f>
        <v>0.5</v>
      </c>
      <c r="L601" s="13"/>
    </row>
    <row r="602" spans="1:12" ht="14.25" hidden="1" outlineLevel="2" thickBot="1" x14ac:dyDescent="0.2">
      <c r="A602" s="11" t="s">
        <v>54</v>
      </c>
      <c r="B602" s="29">
        <f ca="1">RAND()*0.1+0.95</f>
        <v>0.9817383710462424</v>
      </c>
      <c r="C602" s="13"/>
      <c r="D602" s="11" t="s">
        <v>54</v>
      </c>
      <c r="E602" s="29">
        <f ca="1">RAND()*0.1+0.95</f>
        <v>1.0265486658145428</v>
      </c>
      <c r="F602" s="13"/>
      <c r="G602" s="11" t="s">
        <v>54</v>
      </c>
      <c r="H602" s="29">
        <f ca="1">RAND()*0.1+0.95</f>
        <v>0.98864330157003844</v>
      </c>
      <c r="I602" s="13"/>
      <c r="J602" s="11" t="s">
        <v>54</v>
      </c>
      <c r="K602" s="29">
        <f ca="1">RAND()*0.1+0.95</f>
        <v>0.95242881761673992</v>
      </c>
      <c r="L602" s="13"/>
    </row>
    <row r="603" spans="1:12" ht="14.25" hidden="1" outlineLevel="2" thickBot="1" x14ac:dyDescent="0.2">
      <c r="A603" s="11" t="s">
        <v>55</v>
      </c>
      <c r="B603" s="15">
        <f ca="1">ROUND(B595*(1+B600*B601)*(1-B597*B598)*B602*B572,0)</f>
        <v>0</v>
      </c>
      <c r="C603" s="13"/>
      <c r="D603" s="11" t="s">
        <v>55</v>
      </c>
      <c r="E603" s="15">
        <f ca="1">ROUND(E595*(1+E600*E601)*(1-E597*E598)*E602*E572,0)</f>
        <v>0</v>
      </c>
      <c r="F603" s="13"/>
      <c r="G603" s="11" t="s">
        <v>55</v>
      </c>
      <c r="H603" s="15">
        <f ca="1">ROUND(H595*(1+H600*H601)*(1-H597*H598)*H602*H572,0)</f>
        <v>0</v>
      </c>
      <c r="I603" s="13"/>
      <c r="J603" s="11" t="s">
        <v>55</v>
      </c>
      <c r="K603" s="15">
        <f ca="1">ROUND(K595*(1+K600*K601)*(1-K597*K598)*K602*K572,0)</f>
        <v>0</v>
      </c>
      <c r="L603" s="13"/>
    </row>
    <row r="604" spans="1:12" s="36" customFormat="1" ht="14.25" hidden="1" outlineLevel="2" thickBot="1" x14ac:dyDescent="0.2">
      <c r="A604" s="33"/>
      <c r="B604" s="34"/>
      <c r="C604" s="35"/>
      <c r="D604" s="33"/>
      <c r="E604" s="34"/>
      <c r="F604" s="35"/>
      <c r="G604" s="33"/>
      <c r="H604" s="34"/>
      <c r="I604" s="35"/>
      <c r="J604" s="33"/>
      <c r="K604" s="34"/>
      <c r="L604" s="35"/>
    </row>
    <row r="605" spans="1:12" ht="14.25" hidden="1" outlineLevel="2" thickBot="1" x14ac:dyDescent="0.2">
      <c r="A605" s="11" t="s">
        <v>56</v>
      </c>
      <c r="B605" s="12">
        <f ca="1">H603+K603</f>
        <v>0</v>
      </c>
      <c r="C605" s="13"/>
      <c r="D605" s="11" t="s">
        <v>57</v>
      </c>
      <c r="E605" s="12">
        <f ca="1">E572</f>
        <v>0</v>
      </c>
      <c r="F605" s="13"/>
      <c r="G605" s="11" t="s">
        <v>60</v>
      </c>
      <c r="H605" s="12">
        <f ca="1">B603+E603</f>
        <v>0</v>
      </c>
      <c r="I605" s="13"/>
      <c r="J605" s="11" t="s">
        <v>61</v>
      </c>
      <c r="K605" s="12">
        <f ca="1">H572</f>
        <v>0</v>
      </c>
      <c r="L605" s="13"/>
    </row>
    <row r="606" spans="1:12" outlineLevel="1" collapsed="1" x14ac:dyDescent="0.15">
      <c r="A606" s="8" t="s">
        <v>73</v>
      </c>
      <c r="B606" s="9">
        <f ca="1">B603</f>
        <v>0</v>
      </c>
      <c r="C606" s="10"/>
      <c r="D606" s="8" t="s">
        <v>74</v>
      </c>
      <c r="E606" s="9">
        <f ca="1">E603</f>
        <v>0</v>
      </c>
      <c r="F606" s="10"/>
      <c r="G606" s="8" t="s">
        <v>75</v>
      </c>
      <c r="H606" s="9">
        <f ca="1">H603</f>
        <v>0</v>
      </c>
      <c r="I606" s="10"/>
      <c r="J606" s="8" t="s">
        <v>76</v>
      </c>
      <c r="K606" s="9">
        <f ca="1">K603</f>
        <v>0</v>
      </c>
      <c r="L606" s="10"/>
    </row>
    <row r="607" spans="1:12" outlineLevel="1" x14ac:dyDescent="0.15">
      <c r="A607" s="11" t="s">
        <v>62</v>
      </c>
      <c r="B607" s="12">
        <f ca="1">MAX(B567-(1-E605)*B605,0)</f>
        <v>0</v>
      </c>
      <c r="C607" s="13"/>
      <c r="D607" s="11" t="s">
        <v>4</v>
      </c>
      <c r="E607" s="12">
        <f ca="1">MAX(0,E567-E605*B605)</f>
        <v>0</v>
      </c>
      <c r="F607" s="13"/>
      <c r="G607" s="11" t="s">
        <v>65</v>
      </c>
      <c r="H607" s="12">
        <f ca="1">MAX(0,H567-H605*K605)</f>
        <v>0</v>
      </c>
      <c r="I607" s="13"/>
      <c r="J607" s="11" t="s">
        <v>68</v>
      </c>
      <c r="K607" s="12">
        <f ca="1">MAX(K567-(1-K605)*H605,0)</f>
        <v>0</v>
      </c>
      <c r="L607" s="13"/>
    </row>
    <row r="608" spans="1:12" ht="14.25" outlineLevel="1" thickBot="1" x14ac:dyDescent="0.2">
      <c r="A608" s="30" t="s">
        <v>63</v>
      </c>
      <c r="B608" s="31">
        <f ca="1">B607/B579</f>
        <v>0</v>
      </c>
      <c r="C608" s="32"/>
      <c r="D608" s="30" t="s">
        <v>64</v>
      </c>
      <c r="E608" s="31">
        <f ca="1">E607/E579</f>
        <v>0</v>
      </c>
      <c r="F608" s="32"/>
      <c r="G608" s="30" t="s">
        <v>66</v>
      </c>
      <c r="H608" s="31">
        <f ca="1">H607/H579</f>
        <v>0</v>
      </c>
      <c r="I608" s="32"/>
      <c r="J608" s="30" t="s">
        <v>67</v>
      </c>
      <c r="K608" s="31">
        <f ca="1">K607/K579</f>
        <v>0</v>
      </c>
      <c r="L608" s="32"/>
    </row>
    <row r="610" spans="1:12" x14ac:dyDescent="0.15">
      <c r="A610" s="6" t="s">
        <v>7</v>
      </c>
      <c r="B610" s="37">
        <f>B570+1</f>
        <v>16</v>
      </c>
    </row>
    <row r="611" spans="1:12" ht="14.25" thickBot="1" x14ac:dyDescent="0.2"/>
    <row r="612" spans="1:12" ht="41.25" hidden="1" outlineLevel="2" thickBot="1" x14ac:dyDescent="0.2">
      <c r="A612" s="8" t="s">
        <v>58</v>
      </c>
      <c r="B612" s="9">
        <f ca="1">IF(B607&gt;0,1,0)</f>
        <v>0</v>
      </c>
      <c r="C612" s="10"/>
      <c r="D612" s="8" t="s">
        <v>11</v>
      </c>
      <c r="E612" s="9">
        <f ca="1">IF(E607&gt;0,1,0)</f>
        <v>0</v>
      </c>
      <c r="F612" s="10"/>
      <c r="G612" s="8" t="s">
        <v>71</v>
      </c>
      <c r="H612" s="9">
        <f ca="1">IF(H607&gt;0,1,0)</f>
        <v>0</v>
      </c>
      <c r="I612" s="10"/>
      <c r="J612" s="8" t="s">
        <v>72</v>
      </c>
      <c r="K612" s="9">
        <f ca="1">IF(K607&gt;0,1,0)</f>
        <v>0</v>
      </c>
      <c r="L612" s="10"/>
    </row>
    <row r="613" spans="1:12" ht="14.25" hidden="1" outlineLevel="2" thickBot="1" x14ac:dyDescent="0.2">
      <c r="A613" s="11"/>
      <c r="B613" s="12"/>
      <c r="C613" s="13"/>
      <c r="D613" s="11"/>
      <c r="E613" s="12"/>
      <c r="F613" s="13"/>
      <c r="G613" s="11"/>
      <c r="H613" s="12"/>
      <c r="I613" s="13"/>
      <c r="J613" s="11"/>
      <c r="K613" s="12"/>
      <c r="L613" s="13"/>
    </row>
    <row r="614" spans="1:12" ht="14.25" hidden="1" outlineLevel="2" thickBot="1" x14ac:dyDescent="0.2">
      <c r="A614" s="11" t="s">
        <v>59</v>
      </c>
      <c r="B614" s="12"/>
      <c r="C614" s="13"/>
      <c r="D614" s="11" t="s">
        <v>3</v>
      </c>
      <c r="E614" s="12"/>
      <c r="F614" s="13"/>
      <c r="G614" s="11" t="s">
        <v>69</v>
      </c>
      <c r="H614" s="12"/>
      <c r="I614" s="13"/>
      <c r="J614" s="11" t="s">
        <v>70</v>
      </c>
      <c r="K614" s="12"/>
      <c r="L614" s="13"/>
    </row>
    <row r="615" spans="1:12" ht="14.25" hidden="1" outlineLevel="2" thickBot="1" x14ac:dyDescent="0.2">
      <c r="A615" s="11" t="s">
        <v>25</v>
      </c>
      <c r="B615" s="14" t="s">
        <v>31</v>
      </c>
      <c r="C615" s="13"/>
      <c r="D615" s="11" t="s">
        <v>25</v>
      </c>
      <c r="E615" s="14" t="s">
        <v>14</v>
      </c>
      <c r="F615" s="13"/>
      <c r="G615" s="11" t="s">
        <v>25</v>
      </c>
      <c r="H615" s="14" t="s">
        <v>32</v>
      </c>
      <c r="I615" s="13"/>
      <c r="J615" s="11" t="s">
        <v>25</v>
      </c>
      <c r="K615" s="14" t="s">
        <v>33</v>
      </c>
      <c r="L615" s="13"/>
    </row>
    <row r="616" spans="1:12" ht="14.25" hidden="1" outlineLevel="2" thickBot="1" x14ac:dyDescent="0.2">
      <c r="A616" s="11" t="s">
        <v>26</v>
      </c>
      <c r="B616" s="15" t="str">
        <f ca="1">IF($H607&gt;0,"B1","B2")</f>
        <v>B2</v>
      </c>
      <c r="C616" s="13"/>
      <c r="D616" s="11" t="s">
        <v>26</v>
      </c>
      <c r="E616" s="15" t="str">
        <f ca="1">IF($H607&gt;0,"B1","B2")</f>
        <v>B2</v>
      </c>
      <c r="F616" s="13"/>
      <c r="G616" s="11" t="s">
        <v>26</v>
      </c>
      <c r="H616" s="15" t="str">
        <f ca="1">IF($E607&gt;0,"A1","A2")</f>
        <v>A2</v>
      </c>
      <c r="I616" s="13"/>
      <c r="J616" s="11" t="s">
        <v>26</v>
      </c>
      <c r="K616" s="15" t="str">
        <f ca="1">IF(E607&gt;0,"A1","A2")</f>
        <v>A2</v>
      </c>
      <c r="L616" s="13"/>
    </row>
    <row r="617" spans="1:12" ht="14.25" hidden="1" outlineLevel="2" thickBot="1" x14ac:dyDescent="0.2">
      <c r="A617" s="16" t="s">
        <v>52</v>
      </c>
      <c r="B617" s="17" t="s">
        <v>25</v>
      </c>
      <c r="C617" s="18" t="s">
        <v>53</v>
      </c>
      <c r="D617" s="16" t="s">
        <v>52</v>
      </c>
      <c r="E617" s="17" t="s">
        <v>25</v>
      </c>
      <c r="F617" s="18" t="s">
        <v>53</v>
      </c>
      <c r="G617" s="16" t="s">
        <v>52</v>
      </c>
      <c r="H617" s="17" t="s">
        <v>25</v>
      </c>
      <c r="I617" s="18" t="s">
        <v>53</v>
      </c>
      <c r="J617" s="16" t="s">
        <v>52</v>
      </c>
      <c r="K617" s="17" t="s">
        <v>25</v>
      </c>
      <c r="L617" s="18" t="s">
        <v>53</v>
      </c>
    </row>
    <row r="618" spans="1:12" ht="15.75" hidden="1" outlineLevel="2" thickBot="1" x14ac:dyDescent="0.2">
      <c r="A618" s="19" t="s">
        <v>41</v>
      </c>
      <c r="B618" s="20">
        <f>VLOOKUP(B615,'Total Result'!$A$3:$N$7,2,FALSE)</f>
        <v>1</v>
      </c>
      <c r="C618" s="21">
        <f ca="1">VLOOKUP(B616,'Total Result'!$A$3:$N$7,2,FALSE)</f>
        <v>1</v>
      </c>
      <c r="D618" s="19" t="s">
        <v>41</v>
      </c>
      <c r="E618" s="20">
        <f>VLOOKUP(E615,'Total Result'!$A$3:$N$7,2,FALSE)</f>
        <v>1</v>
      </c>
      <c r="F618" s="21">
        <f ca="1">VLOOKUP(E616,'Total Result'!$A$3:$N$7,2,FALSE)</f>
        <v>1</v>
      </c>
      <c r="G618" s="19" t="s">
        <v>41</v>
      </c>
      <c r="H618" s="20">
        <f>VLOOKUP(H615,'Total Result'!$A$3:$N$7,2,FALSE)</f>
        <v>1</v>
      </c>
      <c r="I618" s="21">
        <f ca="1">VLOOKUP(H616,'Total Result'!$A$3:$N$7,2,FALSE)</f>
        <v>1</v>
      </c>
      <c r="J618" s="19" t="s">
        <v>41</v>
      </c>
      <c r="K618" s="20">
        <f>VLOOKUP(K615,'Total Result'!$A$3:$N$7,2,FALSE)</f>
        <v>1</v>
      </c>
      <c r="L618" s="21">
        <f ca="1">VLOOKUP(K616,'Total Result'!$A$3:$N$7,2,FALSE)</f>
        <v>1</v>
      </c>
    </row>
    <row r="619" spans="1:12" ht="15.75" hidden="1" outlineLevel="2" thickBot="1" x14ac:dyDescent="0.2">
      <c r="A619" s="19" t="s">
        <v>34</v>
      </c>
      <c r="B619" s="20">
        <f>VLOOKUP(B615,'Total Result'!$A$3:$N$7,3,FALSE)</f>
        <v>160</v>
      </c>
      <c r="C619" s="21">
        <f ca="1">VLOOKUP(B616,'Total Result'!$A$3:$N$7,3,FALSE)</f>
        <v>160</v>
      </c>
      <c r="D619" s="19" t="s">
        <v>34</v>
      </c>
      <c r="E619" s="20">
        <f>VLOOKUP(E615,'Total Result'!$A$3:$N$7,3,FALSE)</f>
        <v>240</v>
      </c>
      <c r="F619" s="21">
        <f ca="1">VLOOKUP(E616,'Total Result'!$A$3:$N$7,3,FALSE)</f>
        <v>160</v>
      </c>
      <c r="G619" s="19" t="s">
        <v>34</v>
      </c>
      <c r="H619" s="20">
        <f>VLOOKUP(H615,'Total Result'!$A$3:$N$7,3,FALSE)</f>
        <v>240</v>
      </c>
      <c r="I619" s="21">
        <f ca="1">VLOOKUP(H616,'Total Result'!$A$3:$N$7,3,FALSE)</f>
        <v>160</v>
      </c>
      <c r="J619" s="19" t="s">
        <v>34</v>
      </c>
      <c r="K619" s="20">
        <f>VLOOKUP(K615,'Total Result'!$A$3:$N$7,3,FALSE)</f>
        <v>160</v>
      </c>
      <c r="L619" s="21">
        <f ca="1">VLOOKUP(K616,'Total Result'!$A$3:$N$7,3,FALSE)</f>
        <v>160</v>
      </c>
    </row>
    <row r="620" spans="1:12" ht="15.75" hidden="1" outlineLevel="2" thickBot="1" x14ac:dyDescent="0.2">
      <c r="A620" s="19" t="s">
        <v>2</v>
      </c>
      <c r="B620" s="20">
        <f>VLOOKUP(B615,'Total Result'!$A$3:$N$7,4,FALSE)</f>
        <v>30</v>
      </c>
      <c r="C620" s="21">
        <f ca="1">VLOOKUP(B616,'Total Result'!$A$3:$N$7,4,FALSE)</f>
        <v>30</v>
      </c>
      <c r="D620" s="19" t="s">
        <v>2</v>
      </c>
      <c r="E620" s="20">
        <f>VLOOKUP(E615,'Total Result'!$A$3:$N$7,4,FALSE)</f>
        <v>20</v>
      </c>
      <c r="F620" s="21">
        <f ca="1">VLOOKUP(E616,'Total Result'!$A$3:$N$7,4,FALSE)</f>
        <v>30</v>
      </c>
      <c r="G620" s="19" t="s">
        <v>2</v>
      </c>
      <c r="H620" s="20">
        <f>VLOOKUP(H615,'Total Result'!$A$3:$N$7,4,FALSE)</f>
        <v>20</v>
      </c>
      <c r="I620" s="21">
        <f ca="1">VLOOKUP(H616,'Total Result'!$A$3:$N$7,4,FALSE)</f>
        <v>30</v>
      </c>
      <c r="J620" s="19" t="s">
        <v>2</v>
      </c>
      <c r="K620" s="20">
        <f>VLOOKUP(K615,'Total Result'!$A$3:$N$7,4,FALSE)</f>
        <v>30</v>
      </c>
      <c r="L620" s="21">
        <f ca="1">VLOOKUP(K616,'Total Result'!$A$3:$N$7,4,FALSE)</f>
        <v>30</v>
      </c>
    </row>
    <row r="621" spans="1:12" ht="15.75" hidden="1" outlineLevel="2" thickBot="1" x14ac:dyDescent="0.2">
      <c r="A621" s="19" t="s">
        <v>35</v>
      </c>
      <c r="B621" s="20">
        <f>VLOOKUP(B615,'Total Result'!$A$3:$N$7,5,FALSE)</f>
        <v>0</v>
      </c>
      <c r="C621" s="21">
        <f ca="1">VLOOKUP(B616,'Total Result'!$A$3:$N$7,5,FALSE)</f>
        <v>0</v>
      </c>
      <c r="D621" s="19" t="s">
        <v>35</v>
      </c>
      <c r="E621" s="20">
        <f>VLOOKUP(E615,'Total Result'!$A$3:$N$7,5,FALSE)</f>
        <v>0</v>
      </c>
      <c r="F621" s="21">
        <f ca="1">VLOOKUP(E616,'Total Result'!$A$3:$N$7,5,FALSE)</f>
        <v>0</v>
      </c>
      <c r="G621" s="19" t="s">
        <v>35</v>
      </c>
      <c r="H621" s="20">
        <f>VLOOKUP(H615,'Total Result'!$A$3:$N$7,5,FALSE)</f>
        <v>0</v>
      </c>
      <c r="I621" s="21">
        <f ca="1">VLOOKUP(H616,'Total Result'!$A$3:$N$7,5,FALSE)</f>
        <v>0</v>
      </c>
      <c r="J621" s="19" t="s">
        <v>35</v>
      </c>
      <c r="K621" s="20">
        <f>VLOOKUP(K615,'Total Result'!$A$3:$N$7,5,FALSE)</f>
        <v>0</v>
      </c>
      <c r="L621" s="21">
        <f ca="1">VLOOKUP(K616,'Total Result'!$A$3:$N$7,5,FALSE)</f>
        <v>0</v>
      </c>
    </row>
    <row r="622" spans="1:12" ht="15.75" hidden="1" outlineLevel="2" thickBot="1" x14ac:dyDescent="0.2">
      <c r="A622" s="19" t="s">
        <v>15</v>
      </c>
      <c r="B622" s="20">
        <f>VLOOKUP(B615,'Total Result'!$A$3:$N$7,6,FALSE)</f>
        <v>0</v>
      </c>
      <c r="C622" s="21">
        <f ca="1">VLOOKUP(B616,'Total Result'!$A$3:$N$7,6,FALSE)</f>
        <v>0</v>
      </c>
      <c r="D622" s="19" t="s">
        <v>15</v>
      </c>
      <c r="E622" s="20">
        <f>VLOOKUP(E615,'Total Result'!$A$3:$N$7,6,FALSE)</f>
        <v>0</v>
      </c>
      <c r="F622" s="21">
        <f ca="1">VLOOKUP(E616,'Total Result'!$A$3:$N$7,6,FALSE)</f>
        <v>0</v>
      </c>
      <c r="G622" s="19" t="s">
        <v>15</v>
      </c>
      <c r="H622" s="20">
        <f>VLOOKUP(H615,'Total Result'!$A$3:$N$7,6,FALSE)</f>
        <v>0</v>
      </c>
      <c r="I622" s="21">
        <f ca="1">VLOOKUP(H616,'Total Result'!$A$3:$N$7,6,FALSE)</f>
        <v>0</v>
      </c>
      <c r="J622" s="19" t="s">
        <v>15</v>
      </c>
      <c r="K622" s="20">
        <f>VLOOKUP(K615,'Total Result'!$A$3:$N$7,6,FALSE)</f>
        <v>0</v>
      </c>
      <c r="L622" s="21">
        <f ca="1">VLOOKUP(K616,'Total Result'!$A$3:$N$7,6,FALSE)</f>
        <v>0</v>
      </c>
    </row>
    <row r="623" spans="1:12" ht="15.75" hidden="1" outlineLevel="2" thickBot="1" x14ac:dyDescent="0.2">
      <c r="A623" s="19" t="s">
        <v>36</v>
      </c>
      <c r="B623" s="20">
        <f>VLOOKUP(B615,'Total Result'!$A$3:$N$7,7,FALSE)</f>
        <v>0</v>
      </c>
      <c r="C623" s="21">
        <f ca="1">VLOOKUP(B616,'Total Result'!$A$3:$N$7,7,FALSE)</f>
        <v>0</v>
      </c>
      <c r="D623" s="19" t="s">
        <v>36</v>
      </c>
      <c r="E623" s="20">
        <f>VLOOKUP(E615,'Total Result'!$A$3:$N$7,7,FALSE)</f>
        <v>0</v>
      </c>
      <c r="F623" s="21">
        <f ca="1">VLOOKUP(E616,'Total Result'!$A$3:$N$7,7,FALSE)</f>
        <v>0</v>
      </c>
      <c r="G623" s="19" t="s">
        <v>36</v>
      </c>
      <c r="H623" s="20">
        <f>VLOOKUP(H615,'Total Result'!$A$3:$N$7,7,FALSE)</f>
        <v>0</v>
      </c>
      <c r="I623" s="21">
        <f ca="1">VLOOKUP(H616,'Total Result'!$A$3:$N$7,7,FALSE)</f>
        <v>0</v>
      </c>
      <c r="J623" s="19" t="s">
        <v>36</v>
      </c>
      <c r="K623" s="20">
        <f>VLOOKUP(K615,'Total Result'!$A$3:$N$7,7,FALSE)</f>
        <v>0</v>
      </c>
      <c r="L623" s="21">
        <f ca="1">VLOOKUP(K616,'Total Result'!$A$3:$N$7,7,FALSE)</f>
        <v>0</v>
      </c>
    </row>
    <row r="624" spans="1:12" ht="15.75" hidden="1" outlineLevel="2" thickBot="1" x14ac:dyDescent="0.2">
      <c r="A624" s="19" t="s">
        <v>16</v>
      </c>
      <c r="B624" s="20">
        <f>VLOOKUP(B615,'Total Result'!$A$3:$N$7,8,FALSE)</f>
        <v>0</v>
      </c>
      <c r="C624" s="21">
        <f ca="1">VLOOKUP(B616,'Total Result'!$A$3:$N$7,8,FALSE)</f>
        <v>0</v>
      </c>
      <c r="D624" s="19" t="s">
        <v>16</v>
      </c>
      <c r="E624" s="20">
        <f>VLOOKUP(E615,'Total Result'!$A$3:$N$7,8,FALSE)</f>
        <v>0</v>
      </c>
      <c r="F624" s="21">
        <f ca="1">VLOOKUP(E616,'Total Result'!$A$3:$N$7,8,FALSE)</f>
        <v>0</v>
      </c>
      <c r="G624" s="19" t="s">
        <v>16</v>
      </c>
      <c r="H624" s="20">
        <f>VLOOKUP(H615,'Total Result'!$A$3:$N$7,8,FALSE)</f>
        <v>0</v>
      </c>
      <c r="I624" s="21">
        <f ca="1">VLOOKUP(H616,'Total Result'!$A$3:$N$7,8,FALSE)</f>
        <v>0</v>
      </c>
      <c r="J624" s="19" t="s">
        <v>16</v>
      </c>
      <c r="K624" s="20">
        <f>VLOOKUP(K615,'Total Result'!$A$3:$N$7,8,FALSE)</f>
        <v>0</v>
      </c>
      <c r="L624" s="21">
        <f ca="1">VLOOKUP(K616,'Total Result'!$A$3:$N$7,8,FALSE)</f>
        <v>0</v>
      </c>
    </row>
    <row r="625" spans="1:12" ht="15.75" hidden="1" outlineLevel="2" thickBot="1" x14ac:dyDescent="0.2">
      <c r="A625" s="19" t="s">
        <v>17</v>
      </c>
      <c r="B625" s="20">
        <f>VLOOKUP(B615,'Total Result'!$A$3:$N$7,9,FALSE)</f>
        <v>0</v>
      </c>
      <c r="C625" s="21">
        <f ca="1">VLOOKUP(B616,'Total Result'!$A$3:$N$7,9,FALSE)</f>
        <v>0</v>
      </c>
      <c r="D625" s="19" t="s">
        <v>17</v>
      </c>
      <c r="E625" s="20">
        <f>VLOOKUP(E615,'Total Result'!$A$3:$N$7,9,FALSE)</f>
        <v>0</v>
      </c>
      <c r="F625" s="21">
        <f ca="1">VLOOKUP(E616,'Total Result'!$A$3:$N$7,9,FALSE)</f>
        <v>0</v>
      </c>
      <c r="G625" s="19" t="s">
        <v>17</v>
      </c>
      <c r="H625" s="20">
        <f>VLOOKUP(H615,'Total Result'!$A$3:$N$7,9,FALSE)</f>
        <v>0</v>
      </c>
      <c r="I625" s="21">
        <f ca="1">VLOOKUP(H616,'Total Result'!$A$3:$N$7,9,FALSE)</f>
        <v>0</v>
      </c>
      <c r="J625" s="19" t="s">
        <v>17</v>
      </c>
      <c r="K625" s="20">
        <f>VLOOKUP(K615,'Total Result'!$A$3:$N$7,9,FALSE)</f>
        <v>0</v>
      </c>
      <c r="L625" s="21">
        <f ca="1">VLOOKUP(K616,'Total Result'!$A$3:$N$7,9,FALSE)</f>
        <v>0</v>
      </c>
    </row>
    <row r="626" spans="1:12" ht="15.75" hidden="1" outlineLevel="2" thickBot="1" x14ac:dyDescent="0.2">
      <c r="A626" s="19" t="s">
        <v>37</v>
      </c>
      <c r="B626" s="20">
        <f>VLOOKUP(B615,'Total Result'!$A$3:$N$7,10,FALSE)</f>
        <v>0</v>
      </c>
      <c r="C626" s="21">
        <f ca="1">VLOOKUP(B616,'Total Result'!$A$3:$N$7,10,FALSE)</f>
        <v>0</v>
      </c>
      <c r="D626" s="19" t="s">
        <v>37</v>
      </c>
      <c r="E626" s="20">
        <f>VLOOKUP(E615,'Total Result'!$A$3:$N$7,10,FALSE)</f>
        <v>0</v>
      </c>
      <c r="F626" s="21">
        <f ca="1">VLOOKUP(E616,'Total Result'!$A$3:$N$7,10,FALSE)</f>
        <v>0</v>
      </c>
      <c r="G626" s="19" t="s">
        <v>37</v>
      </c>
      <c r="H626" s="20">
        <f>VLOOKUP(H615,'Total Result'!$A$3:$N$7,10,FALSE)</f>
        <v>0</v>
      </c>
      <c r="I626" s="21">
        <f ca="1">VLOOKUP(H616,'Total Result'!$A$3:$N$7,10,FALSE)</f>
        <v>0</v>
      </c>
      <c r="J626" s="19" t="s">
        <v>37</v>
      </c>
      <c r="K626" s="20">
        <f>VLOOKUP(K615,'Total Result'!$A$3:$N$7,10,FALSE)</f>
        <v>0</v>
      </c>
      <c r="L626" s="21">
        <f ca="1">VLOOKUP(K616,'Total Result'!$A$3:$N$7,10,FALSE)</f>
        <v>0</v>
      </c>
    </row>
    <row r="627" spans="1:12" ht="15.75" hidden="1" outlineLevel="2" thickBot="1" x14ac:dyDescent="0.2">
      <c r="A627" s="19" t="s">
        <v>38</v>
      </c>
      <c r="B627" s="20">
        <f>VLOOKUP(B615,'Total Result'!$A$3:$N$7,11,FALSE)</f>
        <v>0</v>
      </c>
      <c r="C627" s="21">
        <f ca="1">VLOOKUP(B616,'Total Result'!$A$3:$N$7,11,FALSE)</f>
        <v>0</v>
      </c>
      <c r="D627" s="19" t="s">
        <v>38</v>
      </c>
      <c r="E627" s="20">
        <f>VLOOKUP(E615,'Total Result'!$A$3:$N$7,11,FALSE)</f>
        <v>0</v>
      </c>
      <c r="F627" s="21">
        <f ca="1">VLOOKUP(E616,'Total Result'!$A$3:$N$7,11,FALSE)</f>
        <v>0</v>
      </c>
      <c r="G627" s="19" t="s">
        <v>38</v>
      </c>
      <c r="H627" s="20">
        <f>VLOOKUP(H615,'Total Result'!$A$3:$N$7,11,FALSE)</f>
        <v>0</v>
      </c>
      <c r="I627" s="21">
        <f ca="1">VLOOKUP(H616,'Total Result'!$A$3:$N$7,11,FALSE)</f>
        <v>0</v>
      </c>
      <c r="J627" s="19" t="s">
        <v>38</v>
      </c>
      <c r="K627" s="20">
        <f>VLOOKUP(K615,'Total Result'!$A$3:$N$7,11,FALSE)</f>
        <v>0</v>
      </c>
      <c r="L627" s="21">
        <f ca="1">VLOOKUP(K616,'Total Result'!$A$3:$N$7,11,FALSE)</f>
        <v>0</v>
      </c>
    </row>
    <row r="628" spans="1:12" ht="15.75" hidden="1" outlineLevel="2" thickBot="1" x14ac:dyDescent="0.2">
      <c r="A628" s="19" t="s">
        <v>39</v>
      </c>
      <c r="B628" s="20">
        <f>VLOOKUP(B615,'Total Result'!$A$3:$N$7,12,FALSE)</f>
        <v>0</v>
      </c>
      <c r="C628" s="21">
        <f ca="1">VLOOKUP(B616,'Total Result'!$A$3:$N$7,12,FALSE)</f>
        <v>0</v>
      </c>
      <c r="D628" s="19" t="s">
        <v>39</v>
      </c>
      <c r="E628" s="20">
        <f>VLOOKUP(E615,'Total Result'!$A$3:$N$7,12,FALSE)</f>
        <v>0</v>
      </c>
      <c r="F628" s="21">
        <f ca="1">VLOOKUP(E616,'Total Result'!$A$3:$N$7,12,FALSE)</f>
        <v>0</v>
      </c>
      <c r="G628" s="19" t="s">
        <v>39</v>
      </c>
      <c r="H628" s="20">
        <f>VLOOKUP(H615,'Total Result'!$A$3:$N$7,12,FALSE)</f>
        <v>0</v>
      </c>
      <c r="I628" s="21">
        <f ca="1">VLOOKUP(H616,'Total Result'!$A$3:$N$7,12,FALSE)</f>
        <v>0</v>
      </c>
      <c r="J628" s="19" t="s">
        <v>39</v>
      </c>
      <c r="K628" s="20">
        <f>VLOOKUP(K615,'Total Result'!$A$3:$N$7,12,FALSE)</f>
        <v>0</v>
      </c>
      <c r="L628" s="21">
        <f ca="1">VLOOKUP(K616,'Total Result'!$A$3:$N$7,12,FALSE)</f>
        <v>0</v>
      </c>
    </row>
    <row r="629" spans="1:12" ht="27.75" hidden="1" outlineLevel="2" thickBot="1" x14ac:dyDescent="0.2">
      <c r="A629" s="22" t="s">
        <v>42</v>
      </c>
      <c r="B629" s="20">
        <f>VLOOKUP(B615,'Total Result'!$A$3:$N$7,13,FALSE)</f>
        <v>1</v>
      </c>
      <c r="C629" s="21">
        <f ca="1">VLOOKUP(B616,'Total Result'!$A$3:$N$7,13,FALSE)</f>
        <v>1</v>
      </c>
      <c r="D629" s="22" t="s">
        <v>42</v>
      </c>
      <c r="E629" s="20">
        <f>VLOOKUP(E615,'Total Result'!$A$3:$N$7,13,FALSE)</f>
        <v>1</v>
      </c>
      <c r="F629" s="21">
        <f ca="1">VLOOKUP(E616,'Total Result'!$A$3:$N$7,13,FALSE)</f>
        <v>1</v>
      </c>
      <c r="G629" s="22" t="s">
        <v>42</v>
      </c>
      <c r="H629" s="20">
        <f>VLOOKUP(H615,'Total Result'!$A$3:$N$7,13,FALSE)</f>
        <v>1</v>
      </c>
      <c r="I629" s="21">
        <f ca="1">VLOOKUP(H616,'Total Result'!$A$3:$N$7,13,FALSE)</f>
        <v>1</v>
      </c>
      <c r="J629" s="22" t="s">
        <v>42</v>
      </c>
      <c r="K629" s="20">
        <f>VLOOKUP(K615,'Total Result'!$A$3:$N$7,13,FALSE)</f>
        <v>1</v>
      </c>
      <c r="L629" s="21">
        <f ca="1">VLOOKUP(K616,'Total Result'!$A$3:$N$7,13,FALSE)</f>
        <v>1</v>
      </c>
    </row>
    <row r="630" spans="1:12" ht="27.75" hidden="1" outlineLevel="2" thickBot="1" x14ac:dyDescent="0.2">
      <c r="A630" s="22" t="s">
        <v>43</v>
      </c>
      <c r="B630" s="20">
        <f>VLOOKUP(B615,'Total Result'!$A$3:$N$7,14,FALSE)</f>
        <v>1</v>
      </c>
      <c r="C630" s="21">
        <f ca="1">VLOOKUP(B616,'Total Result'!$A$3:$N$7,14,FALSE)</f>
        <v>1</v>
      </c>
      <c r="D630" s="22" t="s">
        <v>43</v>
      </c>
      <c r="E630" s="20">
        <f>VLOOKUP(E615,'Total Result'!$A$3:$N$7,14,FALSE)</f>
        <v>1</v>
      </c>
      <c r="F630" s="21">
        <f ca="1">VLOOKUP(E616,'Total Result'!$A$3:$N$7,14,FALSE)</f>
        <v>1</v>
      </c>
      <c r="G630" s="22" t="s">
        <v>43</v>
      </c>
      <c r="H630" s="20">
        <f>VLOOKUP(H615,'Total Result'!$A$3:$N$7,14,FALSE)</f>
        <v>1</v>
      </c>
      <c r="I630" s="21">
        <f ca="1">VLOOKUP(H616,'Total Result'!$A$3:$N$7,14,FALSE)</f>
        <v>1</v>
      </c>
      <c r="J630" s="22" t="s">
        <v>43</v>
      </c>
      <c r="K630" s="20">
        <f>VLOOKUP(K615,'Total Result'!$A$3:$N$7,14,FALSE)</f>
        <v>1</v>
      </c>
      <c r="L630" s="21">
        <f ca="1">VLOOKUP(K616,'Total Result'!$A$3:$N$7,14,FALSE)</f>
        <v>1</v>
      </c>
    </row>
    <row r="631" spans="1:12" ht="14.25" hidden="1" outlineLevel="2" thickBot="1" x14ac:dyDescent="0.2">
      <c r="A631" s="11"/>
      <c r="B631" s="12"/>
      <c r="C631" s="13"/>
      <c r="D631" s="11"/>
      <c r="E631" s="12"/>
      <c r="F631" s="13"/>
      <c r="G631" s="11"/>
      <c r="H631" s="12"/>
      <c r="I631" s="13"/>
      <c r="J631" s="11"/>
      <c r="K631" s="12"/>
      <c r="L631" s="13"/>
    </row>
    <row r="632" spans="1:12" ht="14.25" hidden="1" outlineLevel="2" thickBot="1" x14ac:dyDescent="0.2">
      <c r="A632" s="11" t="s">
        <v>51</v>
      </c>
      <c r="B632" s="23">
        <f ca="1">(C621-B627)/(C621-B627+B618*1.5+28.5)</f>
        <v>0</v>
      </c>
      <c r="C632" s="13"/>
      <c r="D632" s="11" t="s">
        <v>51</v>
      </c>
      <c r="E632" s="23">
        <f ca="1">(F621-E627)/(F621-E627+E618*1.5+28.5)</f>
        <v>0</v>
      </c>
      <c r="F632" s="13"/>
      <c r="G632" s="11" t="s">
        <v>51</v>
      </c>
      <c r="H632" s="23">
        <f ca="1">(I621-H627)/(I621-H627+H618*1.5+28.5)</f>
        <v>0</v>
      </c>
      <c r="I632" s="13"/>
      <c r="J632" s="11" t="s">
        <v>51</v>
      </c>
      <c r="K632" s="23">
        <f ca="1">(L621-K627)/(L621-K627+K618*1.5+28.5)</f>
        <v>0</v>
      </c>
      <c r="L632" s="13"/>
    </row>
    <row r="633" spans="1:12" ht="14.25" hidden="1" outlineLevel="2" thickBot="1" x14ac:dyDescent="0.2">
      <c r="A633" s="11" t="s">
        <v>50</v>
      </c>
      <c r="B633" s="12">
        <f ca="1">VLOOKUP(战斗模拟1!B615,'Total Result'!$A$2:$N$7,13,TRUE)-VLOOKUP(战斗模拟1!B616,'Total Result'!$A$2:$N$7,14,TRUE)</f>
        <v>0</v>
      </c>
      <c r="C633" s="13"/>
      <c r="D633" s="11" t="s">
        <v>50</v>
      </c>
      <c r="E633" s="12">
        <f ca="1">VLOOKUP(战斗模拟1!E615,'Total Result'!$A$2:$N$7,13,TRUE)-VLOOKUP(战斗模拟1!E616,'Total Result'!$A$2:$N$7,14,TRUE)</f>
        <v>0</v>
      </c>
      <c r="F633" s="13"/>
      <c r="G633" s="11" t="s">
        <v>50</v>
      </c>
      <c r="H633" s="12">
        <f ca="1">VLOOKUP(战斗模拟1!H615,'Total Result'!$A$2:$N$7,13,TRUE)-VLOOKUP(战斗模拟1!H616,'Total Result'!$A$2:$N$7,14,TRUE)</f>
        <v>0</v>
      </c>
      <c r="I633" s="13"/>
      <c r="J633" s="11" t="s">
        <v>50</v>
      </c>
      <c r="K633" s="12">
        <f ca="1">VLOOKUP(战斗模拟1!K615,'Total Result'!$A$2:$N$7,13,TRUE)-VLOOKUP(战斗模拟1!K616,'Total Result'!$A$2:$N$7,14,TRUE)</f>
        <v>0</v>
      </c>
      <c r="L633" s="13"/>
    </row>
    <row r="634" spans="1:12" ht="14.25" hidden="1" outlineLevel="2" thickBot="1" x14ac:dyDescent="0.2">
      <c r="A634" s="11" t="s">
        <v>18</v>
      </c>
      <c r="B634" s="23">
        <f ca="1">IF(MOD(B633,3)=0,100%,IF(MOD(B633,3)=1,90%,110%))</f>
        <v>1</v>
      </c>
      <c r="C634" s="13"/>
      <c r="D634" s="11" t="s">
        <v>18</v>
      </c>
      <c r="E634" s="23">
        <f ca="1">IF(MOD(E633,3)=0,100%,IF(MOD(E633,3)=1,90%,110%))</f>
        <v>1</v>
      </c>
      <c r="F634" s="13"/>
      <c r="G634" s="11" t="s">
        <v>18</v>
      </c>
      <c r="H634" s="23">
        <f ca="1">IF(MOD(H633,3)=0,100%,IF(MOD(H633,3)=1,90%,110%))</f>
        <v>1</v>
      </c>
      <c r="I634" s="13"/>
      <c r="J634" s="11" t="s">
        <v>18</v>
      </c>
      <c r="K634" s="23">
        <f ca="1">IF(MOD(K633,3)=0,100%,IF(MOD(K633,3)=1,90%,110%))</f>
        <v>1</v>
      </c>
      <c r="L634" s="13"/>
    </row>
    <row r="635" spans="1:12" ht="14.25" hidden="1" outlineLevel="2" thickBot="1" x14ac:dyDescent="0.2">
      <c r="A635" s="11" t="s">
        <v>19</v>
      </c>
      <c r="B635" s="24">
        <f ca="1">B620*(1-B632)*B634</f>
        <v>30</v>
      </c>
      <c r="C635" s="13"/>
      <c r="D635" s="11" t="s">
        <v>19</v>
      </c>
      <c r="E635" s="24">
        <f ca="1">E620*(1-E632)*E634</f>
        <v>20</v>
      </c>
      <c r="F635" s="13"/>
      <c r="G635" s="11" t="s">
        <v>19</v>
      </c>
      <c r="H635" s="24">
        <f ca="1">H620*(1-H632)*H634</f>
        <v>20</v>
      </c>
      <c r="I635" s="13"/>
      <c r="J635" s="11" t="s">
        <v>19</v>
      </c>
      <c r="K635" s="24">
        <f ca="1">K620*(1-K632)*K634</f>
        <v>30</v>
      </c>
      <c r="L635" s="13"/>
    </row>
    <row r="636" spans="1:12" ht="14.25" hidden="1" outlineLevel="2" thickBot="1" x14ac:dyDescent="0.2">
      <c r="A636" s="11" t="s">
        <v>20</v>
      </c>
      <c r="B636" s="25">
        <f ca="1">IF((C624-B626)/(6.7*B618+126.7)+5%&gt;70%,70%,(C624-B626)/(6.7*B618+126.7)+5%)</f>
        <v>0.05</v>
      </c>
      <c r="C636" s="13"/>
      <c r="D636" s="11" t="s">
        <v>20</v>
      </c>
      <c r="E636" s="25">
        <f ca="1">IF((F624-E626)/(6.7*E618+126.7)+5%&gt;70%,70%,(F624-E626)/(6.7*E618+126.7)+5%)</f>
        <v>0.05</v>
      </c>
      <c r="F636" s="13"/>
      <c r="G636" s="11" t="s">
        <v>20</v>
      </c>
      <c r="H636" s="25">
        <f ca="1">IF((I624-H626)/(6.7*H618+126.7)+5%&gt;70%,70%,(I624-H626)/(6.7*H618+126.7)+5%)</f>
        <v>0.05</v>
      </c>
      <c r="I636" s="13"/>
      <c r="J636" s="11" t="s">
        <v>20</v>
      </c>
      <c r="K636" s="25">
        <f ca="1">IF((L624-K626)/(6.7*K618+126.7)+5%&gt;70%,70%,(L624-K626)/(6.7*K618+126.7)+5%)</f>
        <v>0.05</v>
      </c>
      <c r="L636" s="13"/>
    </row>
    <row r="637" spans="1:12" s="7" customFormat="1" ht="14.25" hidden="1" outlineLevel="2" thickBot="1" x14ac:dyDescent="0.2">
      <c r="A637" s="26" t="s">
        <v>21</v>
      </c>
      <c r="B637" s="27">
        <f ca="1">IF(RAND()&lt;B636,1,0)</f>
        <v>0</v>
      </c>
      <c r="C637" s="28"/>
      <c r="D637" s="26" t="s">
        <v>21</v>
      </c>
      <c r="E637" s="27">
        <f ca="1">IF(RAND()&lt;E636,1,0)</f>
        <v>0</v>
      </c>
      <c r="F637" s="28"/>
      <c r="G637" s="26" t="s">
        <v>21</v>
      </c>
      <c r="H637" s="27">
        <f ca="1">IF(RAND()&lt;H636,1,0)</f>
        <v>0</v>
      </c>
      <c r="I637" s="28"/>
      <c r="J637" s="26" t="s">
        <v>21</v>
      </c>
      <c r="K637" s="27">
        <f ca="1">IF(RAND()&lt;K636,1,0)</f>
        <v>0</v>
      </c>
      <c r="L637" s="28"/>
    </row>
    <row r="638" spans="1:12" ht="14.25" hidden="1" outlineLevel="2" thickBot="1" x14ac:dyDescent="0.2">
      <c r="A638" s="11" t="s">
        <v>5</v>
      </c>
      <c r="B638" s="23">
        <f ca="1">IF(C625/(8.3*B618+158.3)+33%&gt;67%,67%,C625/(8.3*B618+158.3)+33%)</f>
        <v>0.33</v>
      </c>
      <c r="C638" s="13"/>
      <c r="D638" s="11" t="s">
        <v>5</v>
      </c>
      <c r="E638" s="23">
        <f ca="1">IF(F625/(8.3*E618+158.3)+33%&gt;67%,67%,F625/(8.3*E618+158.3)+33%)</f>
        <v>0.33</v>
      </c>
      <c r="F638" s="13"/>
      <c r="G638" s="11" t="s">
        <v>5</v>
      </c>
      <c r="H638" s="23">
        <f ca="1">IF(I625/(8.3*H618+158.3)+33%&gt;67%,67%,I625/(8.3*H618+158.3)+33%)</f>
        <v>0.33</v>
      </c>
      <c r="I638" s="13"/>
      <c r="J638" s="11" t="s">
        <v>5</v>
      </c>
      <c r="K638" s="23">
        <f ca="1">IF(L625/(8.3*K618+158.3)+33%&gt;67%,67%,L625/(8.3*K618+158.3)+33%)</f>
        <v>0.33</v>
      </c>
      <c r="L638" s="13"/>
    </row>
    <row r="639" spans="1:12" ht="14.25" hidden="1" outlineLevel="2" thickBot="1" x14ac:dyDescent="0.2">
      <c r="A639" s="11" t="s">
        <v>22</v>
      </c>
      <c r="B639" s="29">
        <f ca="1">IF(B622/(4*C618+76)+5%&gt;70%,70%,B622/(4*C618+76)+5%)</f>
        <v>0.05</v>
      </c>
      <c r="C639" s="13"/>
      <c r="D639" s="11" t="s">
        <v>22</v>
      </c>
      <c r="E639" s="29">
        <f ca="1">IF(E622/(4*F618+76)+5%&gt;70%,70%,E622/(4*F618+76)+5%)</f>
        <v>0.05</v>
      </c>
      <c r="F639" s="13"/>
      <c r="G639" s="11" t="s">
        <v>22</v>
      </c>
      <c r="H639" s="29">
        <f ca="1">IF(H622/(4*I618+76)+5%&gt;70%,70%,H622/(4*I618+76)+5%)</f>
        <v>0.05</v>
      </c>
      <c r="I639" s="13"/>
      <c r="J639" s="11" t="s">
        <v>22</v>
      </c>
      <c r="K639" s="29">
        <f ca="1">IF(K622/(4*L618+76)+5%&gt;70%,70%,K622/(4*L618+76)+5%)</f>
        <v>0.05</v>
      </c>
      <c r="L639" s="13"/>
    </row>
    <row r="640" spans="1:12" s="7" customFormat="1" ht="14.25" hidden="1" outlineLevel="2" thickBot="1" x14ac:dyDescent="0.2">
      <c r="A640" s="26" t="s">
        <v>23</v>
      </c>
      <c r="B640" s="27">
        <f ca="1">IF(RAND()&lt;B639,1,0)</f>
        <v>0</v>
      </c>
      <c r="C640" s="28"/>
      <c r="D640" s="26" t="s">
        <v>23</v>
      </c>
      <c r="E640" s="27">
        <f ca="1">IF(RAND()&lt;E639,1,0)</f>
        <v>0</v>
      </c>
      <c r="F640" s="28"/>
      <c r="G640" s="26" t="s">
        <v>23</v>
      </c>
      <c r="H640" s="27">
        <f ca="1">IF(RAND()&lt;H639,1,0)</f>
        <v>0</v>
      </c>
      <c r="I640" s="28"/>
      <c r="J640" s="26" t="s">
        <v>23</v>
      </c>
      <c r="K640" s="27">
        <f ca="1">IF(RAND()&lt;K639,1,0)</f>
        <v>0</v>
      </c>
      <c r="L640" s="28"/>
    </row>
    <row r="641" spans="1:12" ht="14.25" hidden="1" outlineLevel="2" thickBot="1" x14ac:dyDescent="0.2">
      <c r="A641" s="11" t="s">
        <v>24</v>
      </c>
      <c r="B641" s="29">
        <f ca="1">IF((B623-C628)/(5*C618+95)+50%&gt;200%,200%,(B623-C628)/(5*C618+95)+50%)</f>
        <v>0.5</v>
      </c>
      <c r="C641" s="13"/>
      <c r="D641" s="11" t="s">
        <v>24</v>
      </c>
      <c r="E641" s="29">
        <f ca="1">IF((E623-F628)/(5*F618+95)+50%&gt;200%,200%,(E623-F628)/(5*F618+95)+50%)</f>
        <v>0.5</v>
      </c>
      <c r="F641" s="13"/>
      <c r="G641" s="11" t="s">
        <v>24</v>
      </c>
      <c r="H641" s="29">
        <f ca="1">IF((H623-I628)/(5*I618+95)+50%&gt;200%,200%,(H623-I628)/(5*I618+95)+50%)</f>
        <v>0.5</v>
      </c>
      <c r="I641" s="13"/>
      <c r="J641" s="11" t="s">
        <v>24</v>
      </c>
      <c r="K641" s="29">
        <f ca="1">IF((K623-L628)/(5*L618+95)+50%&gt;200%,200%,(K623-L628)/(5*L618+95)+50%)</f>
        <v>0.5</v>
      </c>
      <c r="L641" s="13"/>
    </row>
    <row r="642" spans="1:12" ht="14.25" hidden="1" outlineLevel="2" thickBot="1" x14ac:dyDescent="0.2">
      <c r="A642" s="11" t="s">
        <v>54</v>
      </c>
      <c r="B642" s="29">
        <f ca="1">RAND()*0.1+0.95</f>
        <v>0.95595421017577253</v>
      </c>
      <c r="C642" s="13"/>
      <c r="D642" s="11" t="s">
        <v>54</v>
      </c>
      <c r="E642" s="29">
        <f ca="1">RAND()*0.1+0.95</f>
        <v>0.95218025605008805</v>
      </c>
      <c r="F642" s="13"/>
      <c r="G642" s="11" t="s">
        <v>54</v>
      </c>
      <c r="H642" s="29">
        <f ca="1">RAND()*0.1+0.95</f>
        <v>0.98522967736881317</v>
      </c>
      <c r="I642" s="13"/>
      <c r="J642" s="11" t="s">
        <v>54</v>
      </c>
      <c r="K642" s="29">
        <f ca="1">RAND()*0.1+0.95</f>
        <v>0.99886837368545989</v>
      </c>
      <c r="L642" s="13"/>
    </row>
    <row r="643" spans="1:12" ht="14.25" hidden="1" outlineLevel="2" thickBot="1" x14ac:dyDescent="0.2">
      <c r="A643" s="11" t="s">
        <v>55</v>
      </c>
      <c r="B643" s="15">
        <f ca="1">ROUND(B635*(1+B640*B641)*(1-B637*B638)*B642*B612,0)</f>
        <v>0</v>
      </c>
      <c r="C643" s="13"/>
      <c r="D643" s="11" t="s">
        <v>55</v>
      </c>
      <c r="E643" s="15">
        <f ca="1">ROUND(E635*(1+E640*E641)*(1-E637*E638)*E642*E612,0)</f>
        <v>0</v>
      </c>
      <c r="F643" s="13"/>
      <c r="G643" s="11" t="s">
        <v>55</v>
      </c>
      <c r="H643" s="15">
        <f ca="1">ROUND(H635*(1+H640*H641)*(1-H637*H638)*H642*H612,0)</f>
        <v>0</v>
      </c>
      <c r="I643" s="13"/>
      <c r="J643" s="11" t="s">
        <v>55</v>
      </c>
      <c r="K643" s="15">
        <f ca="1">ROUND(K635*(1+K640*K641)*(1-K637*K638)*K642*K612,0)</f>
        <v>0</v>
      </c>
      <c r="L643" s="13"/>
    </row>
    <row r="644" spans="1:12" s="36" customFormat="1" ht="14.25" hidden="1" outlineLevel="2" thickBot="1" x14ac:dyDescent="0.2">
      <c r="A644" s="33"/>
      <c r="B644" s="34"/>
      <c r="C644" s="35"/>
      <c r="D644" s="33"/>
      <c r="E644" s="34"/>
      <c r="F644" s="35"/>
      <c r="G644" s="33"/>
      <c r="H644" s="34"/>
      <c r="I644" s="35"/>
      <c r="J644" s="33"/>
      <c r="K644" s="34"/>
      <c r="L644" s="35"/>
    </row>
    <row r="645" spans="1:12" ht="14.25" hidden="1" outlineLevel="2" thickBot="1" x14ac:dyDescent="0.2">
      <c r="A645" s="11" t="s">
        <v>56</v>
      </c>
      <c r="B645" s="12">
        <f ca="1">H643+K643</f>
        <v>0</v>
      </c>
      <c r="C645" s="13"/>
      <c r="D645" s="11" t="s">
        <v>57</v>
      </c>
      <c r="E645" s="12">
        <f ca="1">E612</f>
        <v>0</v>
      </c>
      <c r="F645" s="13"/>
      <c r="G645" s="11" t="s">
        <v>60</v>
      </c>
      <c r="H645" s="12">
        <f ca="1">B643+E643</f>
        <v>0</v>
      </c>
      <c r="I645" s="13"/>
      <c r="J645" s="11" t="s">
        <v>61</v>
      </c>
      <c r="K645" s="12">
        <f ca="1">H612</f>
        <v>0</v>
      </c>
      <c r="L645" s="13"/>
    </row>
    <row r="646" spans="1:12" outlineLevel="1" collapsed="1" x14ac:dyDescent="0.15">
      <c r="A646" s="8" t="s">
        <v>73</v>
      </c>
      <c r="B646" s="9">
        <f ca="1">B643</f>
        <v>0</v>
      </c>
      <c r="C646" s="10"/>
      <c r="D646" s="8" t="s">
        <v>74</v>
      </c>
      <c r="E646" s="9">
        <f ca="1">E643</f>
        <v>0</v>
      </c>
      <c r="F646" s="10"/>
      <c r="G646" s="8" t="s">
        <v>75</v>
      </c>
      <c r="H646" s="9">
        <f ca="1">H643</f>
        <v>0</v>
      </c>
      <c r="I646" s="10"/>
      <c r="J646" s="8" t="s">
        <v>76</v>
      </c>
      <c r="K646" s="9">
        <f ca="1">K643</f>
        <v>0</v>
      </c>
      <c r="L646" s="10"/>
    </row>
    <row r="647" spans="1:12" outlineLevel="1" x14ac:dyDescent="0.15">
      <c r="A647" s="11" t="s">
        <v>62</v>
      </c>
      <c r="B647" s="12">
        <f ca="1">MAX(B607-(1-E645)*B645,0)</f>
        <v>0</v>
      </c>
      <c r="C647" s="13"/>
      <c r="D647" s="11" t="s">
        <v>4</v>
      </c>
      <c r="E647" s="12">
        <f ca="1">MAX(0,E607-E645*B645)</f>
        <v>0</v>
      </c>
      <c r="F647" s="13"/>
      <c r="G647" s="11" t="s">
        <v>65</v>
      </c>
      <c r="H647" s="12">
        <f ca="1">MAX(0,H607-H645*K645)</f>
        <v>0</v>
      </c>
      <c r="I647" s="13"/>
      <c r="J647" s="11" t="s">
        <v>68</v>
      </c>
      <c r="K647" s="12">
        <f ca="1">MAX(K607-(1-K645)*H645,0)</f>
        <v>0</v>
      </c>
      <c r="L647" s="13"/>
    </row>
    <row r="648" spans="1:12" ht="14.25" outlineLevel="1" thickBot="1" x14ac:dyDescent="0.2">
      <c r="A648" s="30" t="s">
        <v>63</v>
      </c>
      <c r="B648" s="31">
        <f ca="1">B647/B619</f>
        <v>0</v>
      </c>
      <c r="C648" s="32"/>
      <c r="D648" s="30" t="s">
        <v>64</v>
      </c>
      <c r="E648" s="31">
        <f ca="1">E647/E619</f>
        <v>0</v>
      </c>
      <c r="F648" s="32"/>
      <c r="G648" s="30" t="s">
        <v>66</v>
      </c>
      <c r="H648" s="31">
        <f ca="1">H647/H619</f>
        <v>0</v>
      </c>
      <c r="I648" s="32"/>
      <c r="J648" s="30" t="s">
        <v>67</v>
      </c>
      <c r="K648" s="31">
        <f ca="1">K647/K619</f>
        <v>0</v>
      </c>
      <c r="L648" s="32"/>
    </row>
    <row r="650" spans="1:12" x14ac:dyDescent="0.15">
      <c r="A650" s="6" t="s">
        <v>7</v>
      </c>
      <c r="B650" s="37">
        <f>B610+1</f>
        <v>17</v>
      </c>
    </row>
    <row r="651" spans="1:12" ht="14.25" thickBot="1" x14ac:dyDescent="0.2"/>
    <row r="652" spans="1:12" ht="41.25" hidden="1" outlineLevel="2" thickBot="1" x14ac:dyDescent="0.2">
      <c r="A652" s="8" t="s">
        <v>58</v>
      </c>
      <c r="B652" s="9">
        <f ca="1">IF(B647&gt;0,1,0)</f>
        <v>0</v>
      </c>
      <c r="C652" s="10"/>
      <c r="D652" s="8" t="s">
        <v>11</v>
      </c>
      <c r="E652" s="9">
        <f ca="1">IF(E647&gt;0,1,0)</f>
        <v>0</v>
      </c>
      <c r="F652" s="10"/>
      <c r="G652" s="8" t="s">
        <v>71</v>
      </c>
      <c r="H652" s="9">
        <f ca="1">IF(H647&gt;0,1,0)</f>
        <v>0</v>
      </c>
      <c r="I652" s="10"/>
      <c r="J652" s="8" t="s">
        <v>72</v>
      </c>
      <c r="K652" s="9">
        <f ca="1">IF(K647&gt;0,1,0)</f>
        <v>0</v>
      </c>
      <c r="L652" s="10"/>
    </row>
    <row r="653" spans="1:12" ht="14.25" hidden="1" outlineLevel="2" thickBot="1" x14ac:dyDescent="0.2">
      <c r="A653" s="11"/>
      <c r="B653" s="12"/>
      <c r="C653" s="13"/>
      <c r="D653" s="11"/>
      <c r="E653" s="12"/>
      <c r="F653" s="13"/>
      <c r="G653" s="11"/>
      <c r="H653" s="12"/>
      <c r="I653" s="13"/>
      <c r="J653" s="11"/>
      <c r="K653" s="12"/>
      <c r="L653" s="13"/>
    </row>
    <row r="654" spans="1:12" ht="14.25" hidden="1" outlineLevel="2" thickBot="1" x14ac:dyDescent="0.2">
      <c r="A654" s="11" t="s">
        <v>59</v>
      </c>
      <c r="B654" s="12"/>
      <c r="C654" s="13"/>
      <c r="D654" s="11" t="s">
        <v>3</v>
      </c>
      <c r="E654" s="12"/>
      <c r="F654" s="13"/>
      <c r="G654" s="11" t="s">
        <v>69</v>
      </c>
      <c r="H654" s="12"/>
      <c r="I654" s="13"/>
      <c r="J654" s="11" t="s">
        <v>70</v>
      </c>
      <c r="K654" s="12"/>
      <c r="L654" s="13"/>
    </row>
    <row r="655" spans="1:12" ht="14.25" hidden="1" outlineLevel="2" thickBot="1" x14ac:dyDescent="0.2">
      <c r="A655" s="11" t="s">
        <v>25</v>
      </c>
      <c r="B655" s="14" t="s">
        <v>31</v>
      </c>
      <c r="C655" s="13"/>
      <c r="D655" s="11" t="s">
        <v>25</v>
      </c>
      <c r="E655" s="14" t="s">
        <v>14</v>
      </c>
      <c r="F655" s="13"/>
      <c r="G655" s="11" t="s">
        <v>25</v>
      </c>
      <c r="H655" s="14" t="s">
        <v>32</v>
      </c>
      <c r="I655" s="13"/>
      <c r="J655" s="11" t="s">
        <v>25</v>
      </c>
      <c r="K655" s="14" t="s">
        <v>33</v>
      </c>
      <c r="L655" s="13"/>
    </row>
    <row r="656" spans="1:12" ht="14.25" hidden="1" outlineLevel="2" thickBot="1" x14ac:dyDescent="0.2">
      <c r="A656" s="11" t="s">
        <v>26</v>
      </c>
      <c r="B656" s="15" t="str">
        <f ca="1">IF($H647&gt;0,"B1","B2")</f>
        <v>B2</v>
      </c>
      <c r="C656" s="13"/>
      <c r="D656" s="11" t="s">
        <v>26</v>
      </c>
      <c r="E656" s="15" t="str">
        <f ca="1">IF($H647&gt;0,"B1","B2")</f>
        <v>B2</v>
      </c>
      <c r="F656" s="13"/>
      <c r="G656" s="11" t="s">
        <v>26</v>
      </c>
      <c r="H656" s="15" t="str">
        <f ca="1">IF($E647&gt;0,"A1","A2")</f>
        <v>A2</v>
      </c>
      <c r="I656" s="13"/>
      <c r="J656" s="11" t="s">
        <v>26</v>
      </c>
      <c r="K656" s="15" t="str">
        <f ca="1">IF(E647&gt;0,"A1","A2")</f>
        <v>A2</v>
      </c>
      <c r="L656" s="13"/>
    </row>
    <row r="657" spans="1:12" ht="14.25" hidden="1" outlineLevel="2" thickBot="1" x14ac:dyDescent="0.2">
      <c r="A657" s="16" t="s">
        <v>52</v>
      </c>
      <c r="B657" s="17" t="s">
        <v>25</v>
      </c>
      <c r="C657" s="18" t="s">
        <v>53</v>
      </c>
      <c r="D657" s="16" t="s">
        <v>52</v>
      </c>
      <c r="E657" s="17" t="s">
        <v>25</v>
      </c>
      <c r="F657" s="18" t="s">
        <v>53</v>
      </c>
      <c r="G657" s="16" t="s">
        <v>52</v>
      </c>
      <c r="H657" s="17" t="s">
        <v>25</v>
      </c>
      <c r="I657" s="18" t="s">
        <v>53</v>
      </c>
      <c r="J657" s="16" t="s">
        <v>52</v>
      </c>
      <c r="K657" s="17" t="s">
        <v>25</v>
      </c>
      <c r="L657" s="18" t="s">
        <v>53</v>
      </c>
    </row>
    <row r="658" spans="1:12" ht="15.75" hidden="1" outlineLevel="2" thickBot="1" x14ac:dyDescent="0.2">
      <c r="A658" s="19" t="s">
        <v>41</v>
      </c>
      <c r="B658" s="20">
        <f>VLOOKUP(B655,'Total Result'!$A$3:$N$7,2,FALSE)</f>
        <v>1</v>
      </c>
      <c r="C658" s="21">
        <f ca="1">VLOOKUP(B656,'Total Result'!$A$3:$N$7,2,FALSE)</f>
        <v>1</v>
      </c>
      <c r="D658" s="19" t="s">
        <v>41</v>
      </c>
      <c r="E658" s="20">
        <f>VLOOKUP(E655,'Total Result'!$A$3:$N$7,2,FALSE)</f>
        <v>1</v>
      </c>
      <c r="F658" s="21">
        <f ca="1">VLOOKUP(E656,'Total Result'!$A$3:$N$7,2,FALSE)</f>
        <v>1</v>
      </c>
      <c r="G658" s="19" t="s">
        <v>41</v>
      </c>
      <c r="H658" s="20">
        <f>VLOOKUP(H655,'Total Result'!$A$3:$N$7,2,FALSE)</f>
        <v>1</v>
      </c>
      <c r="I658" s="21">
        <f ca="1">VLOOKUP(H656,'Total Result'!$A$3:$N$7,2,FALSE)</f>
        <v>1</v>
      </c>
      <c r="J658" s="19" t="s">
        <v>41</v>
      </c>
      <c r="K658" s="20">
        <f>VLOOKUP(K655,'Total Result'!$A$3:$N$7,2,FALSE)</f>
        <v>1</v>
      </c>
      <c r="L658" s="21">
        <f ca="1">VLOOKUP(K656,'Total Result'!$A$3:$N$7,2,FALSE)</f>
        <v>1</v>
      </c>
    </row>
    <row r="659" spans="1:12" ht="15.75" hidden="1" outlineLevel="2" thickBot="1" x14ac:dyDescent="0.2">
      <c r="A659" s="19" t="s">
        <v>34</v>
      </c>
      <c r="B659" s="20">
        <f>VLOOKUP(B655,'Total Result'!$A$3:$N$7,3,FALSE)</f>
        <v>160</v>
      </c>
      <c r="C659" s="21">
        <f ca="1">VLOOKUP(B656,'Total Result'!$A$3:$N$7,3,FALSE)</f>
        <v>160</v>
      </c>
      <c r="D659" s="19" t="s">
        <v>34</v>
      </c>
      <c r="E659" s="20">
        <f>VLOOKUP(E655,'Total Result'!$A$3:$N$7,3,FALSE)</f>
        <v>240</v>
      </c>
      <c r="F659" s="21">
        <f ca="1">VLOOKUP(E656,'Total Result'!$A$3:$N$7,3,FALSE)</f>
        <v>160</v>
      </c>
      <c r="G659" s="19" t="s">
        <v>34</v>
      </c>
      <c r="H659" s="20">
        <f>VLOOKUP(H655,'Total Result'!$A$3:$N$7,3,FALSE)</f>
        <v>240</v>
      </c>
      <c r="I659" s="21">
        <f ca="1">VLOOKUP(H656,'Total Result'!$A$3:$N$7,3,FALSE)</f>
        <v>160</v>
      </c>
      <c r="J659" s="19" t="s">
        <v>34</v>
      </c>
      <c r="K659" s="20">
        <f>VLOOKUP(K655,'Total Result'!$A$3:$N$7,3,FALSE)</f>
        <v>160</v>
      </c>
      <c r="L659" s="21">
        <f ca="1">VLOOKUP(K656,'Total Result'!$A$3:$N$7,3,FALSE)</f>
        <v>160</v>
      </c>
    </row>
    <row r="660" spans="1:12" ht="15.75" hidden="1" outlineLevel="2" thickBot="1" x14ac:dyDescent="0.2">
      <c r="A660" s="19" t="s">
        <v>2</v>
      </c>
      <c r="B660" s="20">
        <f>VLOOKUP(B655,'Total Result'!$A$3:$N$7,4,FALSE)</f>
        <v>30</v>
      </c>
      <c r="C660" s="21">
        <f ca="1">VLOOKUP(B656,'Total Result'!$A$3:$N$7,4,FALSE)</f>
        <v>30</v>
      </c>
      <c r="D660" s="19" t="s">
        <v>2</v>
      </c>
      <c r="E660" s="20">
        <f>VLOOKUP(E655,'Total Result'!$A$3:$N$7,4,FALSE)</f>
        <v>20</v>
      </c>
      <c r="F660" s="21">
        <f ca="1">VLOOKUP(E656,'Total Result'!$A$3:$N$7,4,FALSE)</f>
        <v>30</v>
      </c>
      <c r="G660" s="19" t="s">
        <v>2</v>
      </c>
      <c r="H660" s="20">
        <f>VLOOKUP(H655,'Total Result'!$A$3:$N$7,4,FALSE)</f>
        <v>20</v>
      </c>
      <c r="I660" s="21">
        <f ca="1">VLOOKUP(H656,'Total Result'!$A$3:$N$7,4,FALSE)</f>
        <v>30</v>
      </c>
      <c r="J660" s="19" t="s">
        <v>2</v>
      </c>
      <c r="K660" s="20">
        <f>VLOOKUP(K655,'Total Result'!$A$3:$N$7,4,FALSE)</f>
        <v>30</v>
      </c>
      <c r="L660" s="21">
        <f ca="1">VLOOKUP(K656,'Total Result'!$A$3:$N$7,4,FALSE)</f>
        <v>30</v>
      </c>
    </row>
    <row r="661" spans="1:12" ht="15.75" hidden="1" outlineLevel="2" thickBot="1" x14ac:dyDescent="0.2">
      <c r="A661" s="19" t="s">
        <v>35</v>
      </c>
      <c r="B661" s="20">
        <f>VLOOKUP(B655,'Total Result'!$A$3:$N$7,5,FALSE)</f>
        <v>0</v>
      </c>
      <c r="C661" s="21">
        <f ca="1">VLOOKUP(B656,'Total Result'!$A$3:$N$7,5,FALSE)</f>
        <v>0</v>
      </c>
      <c r="D661" s="19" t="s">
        <v>35</v>
      </c>
      <c r="E661" s="20">
        <f>VLOOKUP(E655,'Total Result'!$A$3:$N$7,5,FALSE)</f>
        <v>0</v>
      </c>
      <c r="F661" s="21">
        <f ca="1">VLOOKUP(E656,'Total Result'!$A$3:$N$7,5,FALSE)</f>
        <v>0</v>
      </c>
      <c r="G661" s="19" t="s">
        <v>35</v>
      </c>
      <c r="H661" s="20">
        <f>VLOOKUP(H655,'Total Result'!$A$3:$N$7,5,FALSE)</f>
        <v>0</v>
      </c>
      <c r="I661" s="21">
        <f ca="1">VLOOKUP(H656,'Total Result'!$A$3:$N$7,5,FALSE)</f>
        <v>0</v>
      </c>
      <c r="J661" s="19" t="s">
        <v>35</v>
      </c>
      <c r="K661" s="20">
        <f>VLOOKUP(K655,'Total Result'!$A$3:$N$7,5,FALSE)</f>
        <v>0</v>
      </c>
      <c r="L661" s="21">
        <f ca="1">VLOOKUP(K656,'Total Result'!$A$3:$N$7,5,FALSE)</f>
        <v>0</v>
      </c>
    </row>
    <row r="662" spans="1:12" ht="15.75" hidden="1" outlineLevel="2" thickBot="1" x14ac:dyDescent="0.2">
      <c r="A662" s="19" t="s">
        <v>15</v>
      </c>
      <c r="B662" s="20">
        <f>VLOOKUP(B655,'Total Result'!$A$3:$N$7,6,FALSE)</f>
        <v>0</v>
      </c>
      <c r="C662" s="21">
        <f ca="1">VLOOKUP(B656,'Total Result'!$A$3:$N$7,6,FALSE)</f>
        <v>0</v>
      </c>
      <c r="D662" s="19" t="s">
        <v>15</v>
      </c>
      <c r="E662" s="20">
        <f>VLOOKUP(E655,'Total Result'!$A$3:$N$7,6,FALSE)</f>
        <v>0</v>
      </c>
      <c r="F662" s="21">
        <f ca="1">VLOOKUP(E656,'Total Result'!$A$3:$N$7,6,FALSE)</f>
        <v>0</v>
      </c>
      <c r="G662" s="19" t="s">
        <v>15</v>
      </c>
      <c r="H662" s="20">
        <f>VLOOKUP(H655,'Total Result'!$A$3:$N$7,6,FALSE)</f>
        <v>0</v>
      </c>
      <c r="I662" s="21">
        <f ca="1">VLOOKUP(H656,'Total Result'!$A$3:$N$7,6,FALSE)</f>
        <v>0</v>
      </c>
      <c r="J662" s="19" t="s">
        <v>15</v>
      </c>
      <c r="K662" s="20">
        <f>VLOOKUP(K655,'Total Result'!$A$3:$N$7,6,FALSE)</f>
        <v>0</v>
      </c>
      <c r="L662" s="21">
        <f ca="1">VLOOKUP(K656,'Total Result'!$A$3:$N$7,6,FALSE)</f>
        <v>0</v>
      </c>
    </row>
    <row r="663" spans="1:12" ht="15.75" hidden="1" outlineLevel="2" thickBot="1" x14ac:dyDescent="0.2">
      <c r="A663" s="19" t="s">
        <v>36</v>
      </c>
      <c r="B663" s="20">
        <f>VLOOKUP(B655,'Total Result'!$A$3:$N$7,7,FALSE)</f>
        <v>0</v>
      </c>
      <c r="C663" s="21">
        <f ca="1">VLOOKUP(B656,'Total Result'!$A$3:$N$7,7,FALSE)</f>
        <v>0</v>
      </c>
      <c r="D663" s="19" t="s">
        <v>36</v>
      </c>
      <c r="E663" s="20">
        <f>VLOOKUP(E655,'Total Result'!$A$3:$N$7,7,FALSE)</f>
        <v>0</v>
      </c>
      <c r="F663" s="21">
        <f ca="1">VLOOKUP(E656,'Total Result'!$A$3:$N$7,7,FALSE)</f>
        <v>0</v>
      </c>
      <c r="G663" s="19" t="s">
        <v>36</v>
      </c>
      <c r="H663" s="20">
        <f>VLOOKUP(H655,'Total Result'!$A$3:$N$7,7,FALSE)</f>
        <v>0</v>
      </c>
      <c r="I663" s="21">
        <f ca="1">VLOOKUP(H656,'Total Result'!$A$3:$N$7,7,FALSE)</f>
        <v>0</v>
      </c>
      <c r="J663" s="19" t="s">
        <v>36</v>
      </c>
      <c r="K663" s="20">
        <f>VLOOKUP(K655,'Total Result'!$A$3:$N$7,7,FALSE)</f>
        <v>0</v>
      </c>
      <c r="L663" s="21">
        <f ca="1">VLOOKUP(K656,'Total Result'!$A$3:$N$7,7,FALSE)</f>
        <v>0</v>
      </c>
    </row>
    <row r="664" spans="1:12" ht="15.75" hidden="1" outlineLevel="2" thickBot="1" x14ac:dyDescent="0.2">
      <c r="A664" s="19" t="s">
        <v>16</v>
      </c>
      <c r="B664" s="20">
        <f>VLOOKUP(B655,'Total Result'!$A$3:$N$7,8,FALSE)</f>
        <v>0</v>
      </c>
      <c r="C664" s="21">
        <f ca="1">VLOOKUP(B656,'Total Result'!$A$3:$N$7,8,FALSE)</f>
        <v>0</v>
      </c>
      <c r="D664" s="19" t="s">
        <v>16</v>
      </c>
      <c r="E664" s="20">
        <f>VLOOKUP(E655,'Total Result'!$A$3:$N$7,8,FALSE)</f>
        <v>0</v>
      </c>
      <c r="F664" s="21">
        <f ca="1">VLOOKUP(E656,'Total Result'!$A$3:$N$7,8,FALSE)</f>
        <v>0</v>
      </c>
      <c r="G664" s="19" t="s">
        <v>16</v>
      </c>
      <c r="H664" s="20">
        <f>VLOOKUP(H655,'Total Result'!$A$3:$N$7,8,FALSE)</f>
        <v>0</v>
      </c>
      <c r="I664" s="21">
        <f ca="1">VLOOKUP(H656,'Total Result'!$A$3:$N$7,8,FALSE)</f>
        <v>0</v>
      </c>
      <c r="J664" s="19" t="s">
        <v>16</v>
      </c>
      <c r="K664" s="20">
        <f>VLOOKUP(K655,'Total Result'!$A$3:$N$7,8,FALSE)</f>
        <v>0</v>
      </c>
      <c r="L664" s="21">
        <f ca="1">VLOOKUP(K656,'Total Result'!$A$3:$N$7,8,FALSE)</f>
        <v>0</v>
      </c>
    </row>
    <row r="665" spans="1:12" ht="15.75" hidden="1" outlineLevel="2" thickBot="1" x14ac:dyDescent="0.2">
      <c r="A665" s="19" t="s">
        <v>17</v>
      </c>
      <c r="B665" s="20">
        <f>VLOOKUP(B655,'Total Result'!$A$3:$N$7,9,FALSE)</f>
        <v>0</v>
      </c>
      <c r="C665" s="21">
        <f ca="1">VLOOKUP(B656,'Total Result'!$A$3:$N$7,9,FALSE)</f>
        <v>0</v>
      </c>
      <c r="D665" s="19" t="s">
        <v>17</v>
      </c>
      <c r="E665" s="20">
        <f>VLOOKUP(E655,'Total Result'!$A$3:$N$7,9,FALSE)</f>
        <v>0</v>
      </c>
      <c r="F665" s="21">
        <f ca="1">VLOOKUP(E656,'Total Result'!$A$3:$N$7,9,FALSE)</f>
        <v>0</v>
      </c>
      <c r="G665" s="19" t="s">
        <v>17</v>
      </c>
      <c r="H665" s="20">
        <f>VLOOKUP(H655,'Total Result'!$A$3:$N$7,9,FALSE)</f>
        <v>0</v>
      </c>
      <c r="I665" s="21">
        <f ca="1">VLOOKUP(H656,'Total Result'!$A$3:$N$7,9,FALSE)</f>
        <v>0</v>
      </c>
      <c r="J665" s="19" t="s">
        <v>17</v>
      </c>
      <c r="K665" s="20">
        <f>VLOOKUP(K655,'Total Result'!$A$3:$N$7,9,FALSE)</f>
        <v>0</v>
      </c>
      <c r="L665" s="21">
        <f ca="1">VLOOKUP(K656,'Total Result'!$A$3:$N$7,9,FALSE)</f>
        <v>0</v>
      </c>
    </row>
    <row r="666" spans="1:12" ht="15.75" hidden="1" outlineLevel="2" thickBot="1" x14ac:dyDescent="0.2">
      <c r="A666" s="19" t="s">
        <v>37</v>
      </c>
      <c r="B666" s="20">
        <f>VLOOKUP(B655,'Total Result'!$A$3:$N$7,10,FALSE)</f>
        <v>0</v>
      </c>
      <c r="C666" s="21">
        <f ca="1">VLOOKUP(B656,'Total Result'!$A$3:$N$7,10,FALSE)</f>
        <v>0</v>
      </c>
      <c r="D666" s="19" t="s">
        <v>37</v>
      </c>
      <c r="E666" s="20">
        <f>VLOOKUP(E655,'Total Result'!$A$3:$N$7,10,FALSE)</f>
        <v>0</v>
      </c>
      <c r="F666" s="21">
        <f ca="1">VLOOKUP(E656,'Total Result'!$A$3:$N$7,10,FALSE)</f>
        <v>0</v>
      </c>
      <c r="G666" s="19" t="s">
        <v>37</v>
      </c>
      <c r="H666" s="20">
        <f>VLOOKUP(H655,'Total Result'!$A$3:$N$7,10,FALSE)</f>
        <v>0</v>
      </c>
      <c r="I666" s="21">
        <f ca="1">VLOOKUP(H656,'Total Result'!$A$3:$N$7,10,FALSE)</f>
        <v>0</v>
      </c>
      <c r="J666" s="19" t="s">
        <v>37</v>
      </c>
      <c r="K666" s="20">
        <f>VLOOKUP(K655,'Total Result'!$A$3:$N$7,10,FALSE)</f>
        <v>0</v>
      </c>
      <c r="L666" s="21">
        <f ca="1">VLOOKUP(K656,'Total Result'!$A$3:$N$7,10,FALSE)</f>
        <v>0</v>
      </c>
    </row>
    <row r="667" spans="1:12" ht="15.75" hidden="1" outlineLevel="2" thickBot="1" x14ac:dyDescent="0.2">
      <c r="A667" s="19" t="s">
        <v>38</v>
      </c>
      <c r="B667" s="20">
        <f>VLOOKUP(B655,'Total Result'!$A$3:$N$7,11,FALSE)</f>
        <v>0</v>
      </c>
      <c r="C667" s="21">
        <f ca="1">VLOOKUP(B656,'Total Result'!$A$3:$N$7,11,FALSE)</f>
        <v>0</v>
      </c>
      <c r="D667" s="19" t="s">
        <v>38</v>
      </c>
      <c r="E667" s="20">
        <f>VLOOKUP(E655,'Total Result'!$A$3:$N$7,11,FALSE)</f>
        <v>0</v>
      </c>
      <c r="F667" s="21">
        <f ca="1">VLOOKUP(E656,'Total Result'!$A$3:$N$7,11,FALSE)</f>
        <v>0</v>
      </c>
      <c r="G667" s="19" t="s">
        <v>38</v>
      </c>
      <c r="H667" s="20">
        <f>VLOOKUP(H655,'Total Result'!$A$3:$N$7,11,FALSE)</f>
        <v>0</v>
      </c>
      <c r="I667" s="21">
        <f ca="1">VLOOKUP(H656,'Total Result'!$A$3:$N$7,11,FALSE)</f>
        <v>0</v>
      </c>
      <c r="J667" s="19" t="s">
        <v>38</v>
      </c>
      <c r="K667" s="20">
        <f>VLOOKUP(K655,'Total Result'!$A$3:$N$7,11,FALSE)</f>
        <v>0</v>
      </c>
      <c r="L667" s="21">
        <f ca="1">VLOOKUP(K656,'Total Result'!$A$3:$N$7,11,FALSE)</f>
        <v>0</v>
      </c>
    </row>
    <row r="668" spans="1:12" ht="15.75" hidden="1" outlineLevel="2" thickBot="1" x14ac:dyDescent="0.2">
      <c r="A668" s="19" t="s">
        <v>39</v>
      </c>
      <c r="B668" s="20">
        <f>VLOOKUP(B655,'Total Result'!$A$3:$N$7,12,FALSE)</f>
        <v>0</v>
      </c>
      <c r="C668" s="21">
        <f ca="1">VLOOKUP(B656,'Total Result'!$A$3:$N$7,12,FALSE)</f>
        <v>0</v>
      </c>
      <c r="D668" s="19" t="s">
        <v>39</v>
      </c>
      <c r="E668" s="20">
        <f>VLOOKUP(E655,'Total Result'!$A$3:$N$7,12,FALSE)</f>
        <v>0</v>
      </c>
      <c r="F668" s="21">
        <f ca="1">VLOOKUP(E656,'Total Result'!$A$3:$N$7,12,FALSE)</f>
        <v>0</v>
      </c>
      <c r="G668" s="19" t="s">
        <v>39</v>
      </c>
      <c r="H668" s="20">
        <f>VLOOKUP(H655,'Total Result'!$A$3:$N$7,12,FALSE)</f>
        <v>0</v>
      </c>
      <c r="I668" s="21">
        <f ca="1">VLOOKUP(H656,'Total Result'!$A$3:$N$7,12,FALSE)</f>
        <v>0</v>
      </c>
      <c r="J668" s="19" t="s">
        <v>39</v>
      </c>
      <c r="K668" s="20">
        <f>VLOOKUP(K655,'Total Result'!$A$3:$N$7,12,FALSE)</f>
        <v>0</v>
      </c>
      <c r="L668" s="21">
        <f ca="1">VLOOKUP(K656,'Total Result'!$A$3:$N$7,12,FALSE)</f>
        <v>0</v>
      </c>
    </row>
    <row r="669" spans="1:12" ht="27.75" hidden="1" outlineLevel="2" thickBot="1" x14ac:dyDescent="0.2">
      <c r="A669" s="22" t="s">
        <v>42</v>
      </c>
      <c r="B669" s="20">
        <f>VLOOKUP(B655,'Total Result'!$A$3:$N$7,13,FALSE)</f>
        <v>1</v>
      </c>
      <c r="C669" s="21">
        <f ca="1">VLOOKUP(B656,'Total Result'!$A$3:$N$7,13,FALSE)</f>
        <v>1</v>
      </c>
      <c r="D669" s="22" t="s">
        <v>42</v>
      </c>
      <c r="E669" s="20">
        <f>VLOOKUP(E655,'Total Result'!$A$3:$N$7,13,FALSE)</f>
        <v>1</v>
      </c>
      <c r="F669" s="21">
        <f ca="1">VLOOKUP(E656,'Total Result'!$A$3:$N$7,13,FALSE)</f>
        <v>1</v>
      </c>
      <c r="G669" s="22" t="s">
        <v>42</v>
      </c>
      <c r="H669" s="20">
        <f>VLOOKUP(H655,'Total Result'!$A$3:$N$7,13,FALSE)</f>
        <v>1</v>
      </c>
      <c r="I669" s="21">
        <f ca="1">VLOOKUP(H656,'Total Result'!$A$3:$N$7,13,FALSE)</f>
        <v>1</v>
      </c>
      <c r="J669" s="22" t="s">
        <v>42</v>
      </c>
      <c r="K669" s="20">
        <f>VLOOKUP(K655,'Total Result'!$A$3:$N$7,13,FALSE)</f>
        <v>1</v>
      </c>
      <c r="L669" s="21">
        <f ca="1">VLOOKUP(K656,'Total Result'!$A$3:$N$7,13,FALSE)</f>
        <v>1</v>
      </c>
    </row>
    <row r="670" spans="1:12" ht="27.75" hidden="1" outlineLevel="2" thickBot="1" x14ac:dyDescent="0.2">
      <c r="A670" s="22" t="s">
        <v>43</v>
      </c>
      <c r="B670" s="20">
        <f>VLOOKUP(B655,'Total Result'!$A$3:$N$7,14,FALSE)</f>
        <v>1</v>
      </c>
      <c r="C670" s="21">
        <f ca="1">VLOOKUP(B656,'Total Result'!$A$3:$N$7,14,FALSE)</f>
        <v>1</v>
      </c>
      <c r="D670" s="22" t="s">
        <v>43</v>
      </c>
      <c r="E670" s="20">
        <f>VLOOKUP(E655,'Total Result'!$A$3:$N$7,14,FALSE)</f>
        <v>1</v>
      </c>
      <c r="F670" s="21">
        <f ca="1">VLOOKUP(E656,'Total Result'!$A$3:$N$7,14,FALSE)</f>
        <v>1</v>
      </c>
      <c r="G670" s="22" t="s">
        <v>43</v>
      </c>
      <c r="H670" s="20">
        <f>VLOOKUP(H655,'Total Result'!$A$3:$N$7,14,FALSE)</f>
        <v>1</v>
      </c>
      <c r="I670" s="21">
        <f ca="1">VLOOKUP(H656,'Total Result'!$A$3:$N$7,14,FALSE)</f>
        <v>1</v>
      </c>
      <c r="J670" s="22" t="s">
        <v>43</v>
      </c>
      <c r="K670" s="20">
        <f>VLOOKUP(K655,'Total Result'!$A$3:$N$7,14,FALSE)</f>
        <v>1</v>
      </c>
      <c r="L670" s="21">
        <f ca="1">VLOOKUP(K656,'Total Result'!$A$3:$N$7,14,FALSE)</f>
        <v>1</v>
      </c>
    </row>
    <row r="671" spans="1:12" ht="14.25" hidden="1" outlineLevel="2" thickBot="1" x14ac:dyDescent="0.2">
      <c r="A671" s="11"/>
      <c r="B671" s="12"/>
      <c r="C671" s="13"/>
      <c r="D671" s="11"/>
      <c r="E671" s="12"/>
      <c r="F671" s="13"/>
      <c r="G671" s="11"/>
      <c r="H671" s="12"/>
      <c r="I671" s="13"/>
      <c r="J671" s="11"/>
      <c r="K671" s="12"/>
      <c r="L671" s="13"/>
    </row>
    <row r="672" spans="1:12" ht="14.25" hidden="1" outlineLevel="2" thickBot="1" x14ac:dyDescent="0.2">
      <c r="A672" s="11" t="s">
        <v>51</v>
      </c>
      <c r="B672" s="23">
        <f ca="1">(C661-B667)/(C661-B667+B658*1.5+28.5)</f>
        <v>0</v>
      </c>
      <c r="C672" s="13"/>
      <c r="D672" s="11" t="s">
        <v>51</v>
      </c>
      <c r="E672" s="23">
        <f ca="1">(F661-E667)/(F661-E667+E658*1.5+28.5)</f>
        <v>0</v>
      </c>
      <c r="F672" s="13"/>
      <c r="G672" s="11" t="s">
        <v>51</v>
      </c>
      <c r="H672" s="23">
        <f ca="1">(I661-H667)/(I661-H667+H658*1.5+28.5)</f>
        <v>0</v>
      </c>
      <c r="I672" s="13"/>
      <c r="J672" s="11" t="s">
        <v>51</v>
      </c>
      <c r="K672" s="23">
        <f ca="1">(L661-K667)/(L661-K667+K658*1.5+28.5)</f>
        <v>0</v>
      </c>
      <c r="L672" s="13"/>
    </row>
    <row r="673" spans="1:12" ht="14.25" hidden="1" outlineLevel="2" thickBot="1" x14ac:dyDescent="0.2">
      <c r="A673" s="11" t="s">
        <v>50</v>
      </c>
      <c r="B673" s="12">
        <f ca="1">VLOOKUP(战斗模拟1!B655,'Total Result'!$A$2:$N$7,13,TRUE)-VLOOKUP(战斗模拟1!B656,'Total Result'!$A$2:$N$7,14,TRUE)</f>
        <v>0</v>
      </c>
      <c r="C673" s="13"/>
      <c r="D673" s="11" t="s">
        <v>50</v>
      </c>
      <c r="E673" s="12">
        <f ca="1">VLOOKUP(战斗模拟1!E655,'Total Result'!$A$2:$N$7,13,TRUE)-VLOOKUP(战斗模拟1!E656,'Total Result'!$A$2:$N$7,14,TRUE)</f>
        <v>0</v>
      </c>
      <c r="F673" s="13"/>
      <c r="G673" s="11" t="s">
        <v>50</v>
      </c>
      <c r="H673" s="12">
        <f ca="1">VLOOKUP(战斗模拟1!H655,'Total Result'!$A$2:$N$7,13,TRUE)-VLOOKUP(战斗模拟1!H656,'Total Result'!$A$2:$N$7,14,TRUE)</f>
        <v>0</v>
      </c>
      <c r="I673" s="13"/>
      <c r="J673" s="11" t="s">
        <v>50</v>
      </c>
      <c r="K673" s="12">
        <f ca="1">VLOOKUP(战斗模拟1!K655,'Total Result'!$A$2:$N$7,13,TRUE)-VLOOKUP(战斗模拟1!K656,'Total Result'!$A$2:$N$7,14,TRUE)</f>
        <v>0</v>
      </c>
      <c r="L673" s="13"/>
    </row>
    <row r="674" spans="1:12" ht="14.25" hidden="1" outlineLevel="2" thickBot="1" x14ac:dyDescent="0.2">
      <c r="A674" s="11" t="s">
        <v>18</v>
      </c>
      <c r="B674" s="23">
        <f ca="1">IF(MOD(B673,3)=0,100%,IF(MOD(B673,3)=1,90%,110%))</f>
        <v>1</v>
      </c>
      <c r="C674" s="13"/>
      <c r="D674" s="11" t="s">
        <v>18</v>
      </c>
      <c r="E674" s="23">
        <f ca="1">IF(MOD(E673,3)=0,100%,IF(MOD(E673,3)=1,90%,110%))</f>
        <v>1</v>
      </c>
      <c r="F674" s="13"/>
      <c r="G674" s="11" t="s">
        <v>18</v>
      </c>
      <c r="H674" s="23">
        <f ca="1">IF(MOD(H673,3)=0,100%,IF(MOD(H673,3)=1,90%,110%))</f>
        <v>1</v>
      </c>
      <c r="I674" s="13"/>
      <c r="J674" s="11" t="s">
        <v>18</v>
      </c>
      <c r="K674" s="23">
        <f ca="1">IF(MOD(K673,3)=0,100%,IF(MOD(K673,3)=1,90%,110%))</f>
        <v>1</v>
      </c>
      <c r="L674" s="13"/>
    </row>
    <row r="675" spans="1:12" ht="14.25" hidden="1" outlineLevel="2" thickBot="1" x14ac:dyDescent="0.2">
      <c r="A675" s="11" t="s">
        <v>19</v>
      </c>
      <c r="B675" s="24">
        <f ca="1">B660*(1-B672)*B674</f>
        <v>30</v>
      </c>
      <c r="C675" s="13"/>
      <c r="D675" s="11" t="s">
        <v>19</v>
      </c>
      <c r="E675" s="24">
        <f ca="1">E660*(1-E672)*E674</f>
        <v>20</v>
      </c>
      <c r="F675" s="13"/>
      <c r="G675" s="11" t="s">
        <v>19</v>
      </c>
      <c r="H675" s="24">
        <f ca="1">H660*(1-H672)*H674</f>
        <v>20</v>
      </c>
      <c r="I675" s="13"/>
      <c r="J675" s="11" t="s">
        <v>19</v>
      </c>
      <c r="K675" s="24">
        <f ca="1">K660*(1-K672)*K674</f>
        <v>30</v>
      </c>
      <c r="L675" s="13"/>
    </row>
    <row r="676" spans="1:12" ht="14.25" hidden="1" outlineLevel="2" thickBot="1" x14ac:dyDescent="0.2">
      <c r="A676" s="11" t="s">
        <v>20</v>
      </c>
      <c r="B676" s="25">
        <f ca="1">IF((C664-B666)/(6.7*B658+126.7)+5%&gt;70%,70%,(C664-B666)/(6.7*B658+126.7)+5%)</f>
        <v>0.05</v>
      </c>
      <c r="C676" s="13"/>
      <c r="D676" s="11" t="s">
        <v>20</v>
      </c>
      <c r="E676" s="25">
        <f ca="1">IF((F664-E666)/(6.7*E658+126.7)+5%&gt;70%,70%,(F664-E666)/(6.7*E658+126.7)+5%)</f>
        <v>0.05</v>
      </c>
      <c r="F676" s="13"/>
      <c r="G676" s="11" t="s">
        <v>20</v>
      </c>
      <c r="H676" s="25">
        <f ca="1">IF((I664-H666)/(6.7*H658+126.7)+5%&gt;70%,70%,(I664-H666)/(6.7*H658+126.7)+5%)</f>
        <v>0.05</v>
      </c>
      <c r="I676" s="13"/>
      <c r="J676" s="11" t="s">
        <v>20</v>
      </c>
      <c r="K676" s="25">
        <f ca="1">IF((L664-K666)/(6.7*K658+126.7)+5%&gt;70%,70%,(L664-K666)/(6.7*K658+126.7)+5%)</f>
        <v>0.05</v>
      </c>
      <c r="L676" s="13"/>
    </row>
    <row r="677" spans="1:12" s="7" customFormat="1" ht="14.25" hidden="1" outlineLevel="2" thickBot="1" x14ac:dyDescent="0.2">
      <c r="A677" s="26" t="s">
        <v>21</v>
      </c>
      <c r="B677" s="27">
        <f ca="1">IF(RAND()&lt;B676,1,0)</f>
        <v>0</v>
      </c>
      <c r="C677" s="28"/>
      <c r="D677" s="26" t="s">
        <v>21</v>
      </c>
      <c r="E677" s="27">
        <f ca="1">IF(RAND()&lt;E676,1,0)</f>
        <v>0</v>
      </c>
      <c r="F677" s="28"/>
      <c r="G677" s="26" t="s">
        <v>21</v>
      </c>
      <c r="H677" s="27">
        <f ca="1">IF(RAND()&lt;H676,1,0)</f>
        <v>1</v>
      </c>
      <c r="I677" s="28"/>
      <c r="J677" s="26" t="s">
        <v>21</v>
      </c>
      <c r="K677" s="27">
        <f ca="1">IF(RAND()&lt;K676,1,0)</f>
        <v>0</v>
      </c>
      <c r="L677" s="28"/>
    </row>
    <row r="678" spans="1:12" ht="14.25" hidden="1" outlineLevel="2" thickBot="1" x14ac:dyDescent="0.2">
      <c r="A678" s="11" t="s">
        <v>5</v>
      </c>
      <c r="B678" s="23">
        <f ca="1">IF(C665/(8.3*B658+158.3)+33%&gt;67%,67%,C665/(8.3*B658+158.3)+33%)</f>
        <v>0.33</v>
      </c>
      <c r="C678" s="13"/>
      <c r="D678" s="11" t="s">
        <v>5</v>
      </c>
      <c r="E678" s="23">
        <f ca="1">IF(F665/(8.3*E658+158.3)+33%&gt;67%,67%,F665/(8.3*E658+158.3)+33%)</f>
        <v>0.33</v>
      </c>
      <c r="F678" s="13"/>
      <c r="G678" s="11" t="s">
        <v>5</v>
      </c>
      <c r="H678" s="23">
        <f ca="1">IF(I665/(8.3*H658+158.3)+33%&gt;67%,67%,I665/(8.3*H658+158.3)+33%)</f>
        <v>0.33</v>
      </c>
      <c r="I678" s="13"/>
      <c r="J678" s="11" t="s">
        <v>5</v>
      </c>
      <c r="K678" s="23">
        <f ca="1">IF(L665/(8.3*K658+158.3)+33%&gt;67%,67%,L665/(8.3*K658+158.3)+33%)</f>
        <v>0.33</v>
      </c>
      <c r="L678" s="13"/>
    </row>
    <row r="679" spans="1:12" ht="14.25" hidden="1" outlineLevel="2" thickBot="1" x14ac:dyDescent="0.2">
      <c r="A679" s="11" t="s">
        <v>22</v>
      </c>
      <c r="B679" s="29">
        <f ca="1">IF(B662/(4*C658+76)+5%&gt;70%,70%,B662/(4*C658+76)+5%)</f>
        <v>0.05</v>
      </c>
      <c r="C679" s="13"/>
      <c r="D679" s="11" t="s">
        <v>22</v>
      </c>
      <c r="E679" s="29">
        <f ca="1">IF(E662/(4*F658+76)+5%&gt;70%,70%,E662/(4*F658+76)+5%)</f>
        <v>0.05</v>
      </c>
      <c r="F679" s="13"/>
      <c r="G679" s="11" t="s">
        <v>22</v>
      </c>
      <c r="H679" s="29">
        <f ca="1">IF(H662/(4*I658+76)+5%&gt;70%,70%,H662/(4*I658+76)+5%)</f>
        <v>0.05</v>
      </c>
      <c r="I679" s="13"/>
      <c r="J679" s="11" t="s">
        <v>22</v>
      </c>
      <c r="K679" s="29">
        <f ca="1">IF(K662/(4*L658+76)+5%&gt;70%,70%,K662/(4*L658+76)+5%)</f>
        <v>0.05</v>
      </c>
      <c r="L679" s="13"/>
    </row>
    <row r="680" spans="1:12" s="7" customFormat="1" ht="14.25" hidden="1" outlineLevel="2" thickBot="1" x14ac:dyDescent="0.2">
      <c r="A680" s="26" t="s">
        <v>23</v>
      </c>
      <c r="B680" s="27">
        <f ca="1">IF(RAND()&lt;B679,1,0)</f>
        <v>0</v>
      </c>
      <c r="C680" s="28"/>
      <c r="D680" s="26" t="s">
        <v>23</v>
      </c>
      <c r="E680" s="27">
        <f ca="1">IF(RAND()&lt;E679,1,0)</f>
        <v>0</v>
      </c>
      <c r="F680" s="28"/>
      <c r="G680" s="26" t="s">
        <v>23</v>
      </c>
      <c r="H680" s="27">
        <f ca="1">IF(RAND()&lt;H679,1,0)</f>
        <v>0</v>
      </c>
      <c r="I680" s="28"/>
      <c r="J680" s="26" t="s">
        <v>23</v>
      </c>
      <c r="K680" s="27">
        <f ca="1">IF(RAND()&lt;K679,1,0)</f>
        <v>0</v>
      </c>
      <c r="L680" s="28"/>
    </row>
    <row r="681" spans="1:12" ht="14.25" hidden="1" outlineLevel="2" thickBot="1" x14ac:dyDescent="0.2">
      <c r="A681" s="11" t="s">
        <v>24</v>
      </c>
      <c r="B681" s="29">
        <f ca="1">IF((B663-C668)/(5*C658+95)+50%&gt;200%,200%,(B663-C668)/(5*C658+95)+50%)</f>
        <v>0.5</v>
      </c>
      <c r="C681" s="13"/>
      <c r="D681" s="11" t="s">
        <v>24</v>
      </c>
      <c r="E681" s="29">
        <f ca="1">IF((E663-F668)/(5*F658+95)+50%&gt;200%,200%,(E663-F668)/(5*F658+95)+50%)</f>
        <v>0.5</v>
      </c>
      <c r="F681" s="13"/>
      <c r="G681" s="11" t="s">
        <v>24</v>
      </c>
      <c r="H681" s="29">
        <f ca="1">IF((H663-I668)/(5*I658+95)+50%&gt;200%,200%,(H663-I668)/(5*I658+95)+50%)</f>
        <v>0.5</v>
      </c>
      <c r="I681" s="13"/>
      <c r="J681" s="11" t="s">
        <v>24</v>
      </c>
      <c r="K681" s="29">
        <f ca="1">IF((K663-L668)/(5*L658+95)+50%&gt;200%,200%,(K663-L668)/(5*L658+95)+50%)</f>
        <v>0.5</v>
      </c>
      <c r="L681" s="13"/>
    </row>
    <row r="682" spans="1:12" ht="14.25" hidden="1" outlineLevel="2" thickBot="1" x14ac:dyDescent="0.2">
      <c r="A682" s="11" t="s">
        <v>54</v>
      </c>
      <c r="B682" s="29">
        <f ca="1">RAND()*0.1+0.95</f>
        <v>0.96559798067140434</v>
      </c>
      <c r="C682" s="13"/>
      <c r="D682" s="11" t="s">
        <v>54</v>
      </c>
      <c r="E682" s="29">
        <f ca="1">RAND()*0.1+0.95</f>
        <v>0.97803702325820452</v>
      </c>
      <c r="F682" s="13"/>
      <c r="G682" s="11" t="s">
        <v>54</v>
      </c>
      <c r="H682" s="29">
        <f ca="1">RAND()*0.1+0.95</f>
        <v>1.0492411262321313</v>
      </c>
      <c r="I682" s="13"/>
      <c r="J682" s="11" t="s">
        <v>54</v>
      </c>
      <c r="K682" s="29">
        <f ca="1">RAND()*0.1+0.95</f>
        <v>0.99954763633907051</v>
      </c>
      <c r="L682" s="13"/>
    </row>
    <row r="683" spans="1:12" ht="14.25" hidden="1" outlineLevel="2" thickBot="1" x14ac:dyDescent="0.2">
      <c r="A683" s="11" t="s">
        <v>55</v>
      </c>
      <c r="B683" s="15">
        <f ca="1">ROUND(B675*(1+B680*B681)*(1-B677*B678)*B682*B652,0)</f>
        <v>0</v>
      </c>
      <c r="C683" s="13"/>
      <c r="D683" s="11" t="s">
        <v>55</v>
      </c>
      <c r="E683" s="15">
        <f ca="1">ROUND(E675*(1+E680*E681)*(1-E677*E678)*E682*E652,0)</f>
        <v>0</v>
      </c>
      <c r="F683" s="13"/>
      <c r="G683" s="11" t="s">
        <v>55</v>
      </c>
      <c r="H683" s="15">
        <f ca="1">ROUND(H675*(1+H680*H681)*(1-H677*H678)*H682*H652,0)</f>
        <v>0</v>
      </c>
      <c r="I683" s="13"/>
      <c r="J683" s="11" t="s">
        <v>55</v>
      </c>
      <c r="K683" s="15">
        <f ca="1">ROUND(K675*(1+K680*K681)*(1-K677*K678)*K682*K652,0)</f>
        <v>0</v>
      </c>
      <c r="L683" s="13"/>
    </row>
    <row r="684" spans="1:12" s="36" customFormat="1" ht="14.25" hidden="1" outlineLevel="2" thickBot="1" x14ac:dyDescent="0.2">
      <c r="A684" s="33"/>
      <c r="B684" s="34"/>
      <c r="C684" s="35"/>
      <c r="D684" s="33"/>
      <c r="E684" s="34"/>
      <c r="F684" s="35"/>
      <c r="G684" s="33"/>
      <c r="H684" s="34"/>
      <c r="I684" s="35"/>
      <c r="J684" s="33"/>
      <c r="K684" s="34"/>
      <c r="L684" s="35"/>
    </row>
    <row r="685" spans="1:12" ht="14.25" hidden="1" outlineLevel="2" thickBot="1" x14ac:dyDescent="0.2">
      <c r="A685" s="11" t="s">
        <v>56</v>
      </c>
      <c r="B685" s="12">
        <f ca="1">H683+K683</f>
        <v>0</v>
      </c>
      <c r="C685" s="13"/>
      <c r="D685" s="11" t="s">
        <v>57</v>
      </c>
      <c r="E685" s="12">
        <f ca="1">E652</f>
        <v>0</v>
      </c>
      <c r="F685" s="13"/>
      <c r="G685" s="11" t="s">
        <v>60</v>
      </c>
      <c r="H685" s="12">
        <f ca="1">B683+E683</f>
        <v>0</v>
      </c>
      <c r="I685" s="13"/>
      <c r="J685" s="11" t="s">
        <v>61</v>
      </c>
      <c r="K685" s="12">
        <f ca="1">H652</f>
        <v>0</v>
      </c>
      <c r="L685" s="13"/>
    </row>
    <row r="686" spans="1:12" outlineLevel="1" collapsed="1" x14ac:dyDescent="0.15">
      <c r="A686" s="8" t="s">
        <v>73</v>
      </c>
      <c r="B686" s="9">
        <f ca="1">B683</f>
        <v>0</v>
      </c>
      <c r="C686" s="10"/>
      <c r="D686" s="8" t="s">
        <v>74</v>
      </c>
      <c r="E686" s="9">
        <f ca="1">E683</f>
        <v>0</v>
      </c>
      <c r="F686" s="10"/>
      <c r="G686" s="8" t="s">
        <v>75</v>
      </c>
      <c r="H686" s="9">
        <f ca="1">H683</f>
        <v>0</v>
      </c>
      <c r="I686" s="10"/>
      <c r="J686" s="8" t="s">
        <v>76</v>
      </c>
      <c r="K686" s="9">
        <f ca="1">K683</f>
        <v>0</v>
      </c>
      <c r="L686" s="10"/>
    </row>
    <row r="687" spans="1:12" outlineLevel="1" x14ac:dyDescent="0.15">
      <c r="A687" s="11" t="s">
        <v>62</v>
      </c>
      <c r="B687" s="12">
        <f ca="1">MAX(B647-(1-E685)*B685,0)</f>
        <v>0</v>
      </c>
      <c r="C687" s="13"/>
      <c r="D687" s="11" t="s">
        <v>4</v>
      </c>
      <c r="E687" s="12">
        <f ca="1">MAX(0,E647-E685*B685)</f>
        <v>0</v>
      </c>
      <c r="F687" s="13"/>
      <c r="G687" s="11" t="s">
        <v>65</v>
      </c>
      <c r="H687" s="12">
        <f ca="1">MAX(0,H647-H685*K685)</f>
        <v>0</v>
      </c>
      <c r="I687" s="13"/>
      <c r="J687" s="11" t="s">
        <v>68</v>
      </c>
      <c r="K687" s="12">
        <f ca="1">MAX(K647-(1-K685)*H685,0)</f>
        <v>0</v>
      </c>
      <c r="L687" s="13"/>
    </row>
    <row r="688" spans="1:12" ht="14.25" outlineLevel="1" thickBot="1" x14ac:dyDescent="0.2">
      <c r="A688" s="30" t="s">
        <v>63</v>
      </c>
      <c r="B688" s="31">
        <f ca="1">B687/B659</f>
        <v>0</v>
      </c>
      <c r="C688" s="32"/>
      <c r="D688" s="30" t="s">
        <v>64</v>
      </c>
      <c r="E688" s="31">
        <f ca="1">E687/E659</f>
        <v>0</v>
      </c>
      <c r="F688" s="32"/>
      <c r="G688" s="30" t="s">
        <v>66</v>
      </c>
      <c r="H688" s="31">
        <f ca="1">H687/H659</f>
        <v>0</v>
      </c>
      <c r="I688" s="32"/>
      <c r="J688" s="30" t="s">
        <v>67</v>
      </c>
      <c r="K688" s="31">
        <f ca="1">K687/K659</f>
        <v>0</v>
      </c>
      <c r="L688" s="32"/>
    </row>
    <row r="690" spans="1:12" x14ac:dyDescent="0.15">
      <c r="A690" s="6" t="s">
        <v>7</v>
      </c>
      <c r="B690" s="37">
        <f>B650+1</f>
        <v>18</v>
      </c>
    </row>
    <row r="691" spans="1:12" ht="14.25" thickBot="1" x14ac:dyDescent="0.2"/>
    <row r="692" spans="1:12" ht="41.25" hidden="1" outlineLevel="2" thickBot="1" x14ac:dyDescent="0.2">
      <c r="A692" s="8" t="s">
        <v>58</v>
      </c>
      <c r="B692" s="9">
        <f ca="1">IF(B687&gt;0,1,0)</f>
        <v>0</v>
      </c>
      <c r="C692" s="10"/>
      <c r="D692" s="8" t="s">
        <v>11</v>
      </c>
      <c r="E692" s="9">
        <f ca="1">IF(E687&gt;0,1,0)</f>
        <v>0</v>
      </c>
      <c r="F692" s="10"/>
      <c r="G692" s="8" t="s">
        <v>71</v>
      </c>
      <c r="H692" s="9">
        <f ca="1">IF(H687&gt;0,1,0)</f>
        <v>0</v>
      </c>
      <c r="I692" s="10"/>
      <c r="J692" s="8" t="s">
        <v>72</v>
      </c>
      <c r="K692" s="9">
        <f ca="1">IF(K687&gt;0,1,0)</f>
        <v>0</v>
      </c>
      <c r="L692" s="10"/>
    </row>
    <row r="693" spans="1:12" ht="14.25" hidden="1" outlineLevel="2" thickBot="1" x14ac:dyDescent="0.2">
      <c r="A693" s="11"/>
      <c r="B693" s="12"/>
      <c r="C693" s="13"/>
      <c r="D693" s="11"/>
      <c r="E693" s="12"/>
      <c r="F693" s="13"/>
      <c r="G693" s="11"/>
      <c r="H693" s="12"/>
      <c r="I693" s="13"/>
      <c r="J693" s="11"/>
      <c r="K693" s="12"/>
      <c r="L693" s="13"/>
    </row>
    <row r="694" spans="1:12" ht="14.25" hidden="1" outlineLevel="2" thickBot="1" x14ac:dyDescent="0.2">
      <c r="A694" s="11" t="s">
        <v>59</v>
      </c>
      <c r="B694" s="12"/>
      <c r="C694" s="13"/>
      <c r="D694" s="11" t="s">
        <v>3</v>
      </c>
      <c r="E694" s="12"/>
      <c r="F694" s="13"/>
      <c r="G694" s="11" t="s">
        <v>69</v>
      </c>
      <c r="H694" s="12"/>
      <c r="I694" s="13"/>
      <c r="J694" s="11" t="s">
        <v>70</v>
      </c>
      <c r="K694" s="12"/>
      <c r="L694" s="13"/>
    </row>
    <row r="695" spans="1:12" ht="14.25" hidden="1" outlineLevel="2" thickBot="1" x14ac:dyDescent="0.2">
      <c r="A695" s="11" t="s">
        <v>25</v>
      </c>
      <c r="B695" s="14" t="s">
        <v>31</v>
      </c>
      <c r="C695" s="13"/>
      <c r="D695" s="11" t="s">
        <v>25</v>
      </c>
      <c r="E695" s="14" t="s">
        <v>14</v>
      </c>
      <c r="F695" s="13"/>
      <c r="G695" s="11" t="s">
        <v>25</v>
      </c>
      <c r="H695" s="14" t="s">
        <v>32</v>
      </c>
      <c r="I695" s="13"/>
      <c r="J695" s="11" t="s">
        <v>25</v>
      </c>
      <c r="K695" s="14" t="s">
        <v>33</v>
      </c>
      <c r="L695" s="13"/>
    </row>
    <row r="696" spans="1:12" ht="14.25" hidden="1" outlineLevel="2" thickBot="1" x14ac:dyDescent="0.2">
      <c r="A696" s="11" t="s">
        <v>26</v>
      </c>
      <c r="B696" s="15" t="str">
        <f ca="1">IF($H687&gt;0,"B1","B2")</f>
        <v>B2</v>
      </c>
      <c r="C696" s="13"/>
      <c r="D696" s="11" t="s">
        <v>26</v>
      </c>
      <c r="E696" s="15" t="str">
        <f ca="1">IF($H687&gt;0,"B1","B2")</f>
        <v>B2</v>
      </c>
      <c r="F696" s="13"/>
      <c r="G696" s="11" t="s">
        <v>26</v>
      </c>
      <c r="H696" s="15" t="str">
        <f ca="1">IF($E687&gt;0,"A1","A2")</f>
        <v>A2</v>
      </c>
      <c r="I696" s="13"/>
      <c r="J696" s="11" t="s">
        <v>26</v>
      </c>
      <c r="K696" s="15" t="str">
        <f ca="1">IF(E687&gt;0,"A1","A2")</f>
        <v>A2</v>
      </c>
      <c r="L696" s="13"/>
    </row>
    <row r="697" spans="1:12" ht="14.25" hidden="1" outlineLevel="2" thickBot="1" x14ac:dyDescent="0.2">
      <c r="A697" s="16" t="s">
        <v>52</v>
      </c>
      <c r="B697" s="17" t="s">
        <v>25</v>
      </c>
      <c r="C697" s="18" t="s">
        <v>53</v>
      </c>
      <c r="D697" s="16" t="s">
        <v>52</v>
      </c>
      <c r="E697" s="17" t="s">
        <v>25</v>
      </c>
      <c r="F697" s="18" t="s">
        <v>53</v>
      </c>
      <c r="G697" s="16" t="s">
        <v>52</v>
      </c>
      <c r="H697" s="17" t="s">
        <v>25</v>
      </c>
      <c r="I697" s="18" t="s">
        <v>53</v>
      </c>
      <c r="J697" s="16" t="s">
        <v>52</v>
      </c>
      <c r="K697" s="17" t="s">
        <v>25</v>
      </c>
      <c r="L697" s="18" t="s">
        <v>53</v>
      </c>
    </row>
    <row r="698" spans="1:12" ht="15.75" hidden="1" outlineLevel="2" thickBot="1" x14ac:dyDescent="0.2">
      <c r="A698" s="19" t="s">
        <v>41</v>
      </c>
      <c r="B698" s="20">
        <f>VLOOKUP(B695,'Total Result'!$A$3:$N$7,2,FALSE)</f>
        <v>1</v>
      </c>
      <c r="C698" s="21">
        <f ca="1">VLOOKUP(B696,'Total Result'!$A$3:$N$7,2,FALSE)</f>
        <v>1</v>
      </c>
      <c r="D698" s="19" t="s">
        <v>41</v>
      </c>
      <c r="E698" s="20">
        <f>VLOOKUP(E695,'Total Result'!$A$3:$N$7,2,FALSE)</f>
        <v>1</v>
      </c>
      <c r="F698" s="21">
        <f ca="1">VLOOKUP(E696,'Total Result'!$A$3:$N$7,2,FALSE)</f>
        <v>1</v>
      </c>
      <c r="G698" s="19" t="s">
        <v>41</v>
      </c>
      <c r="H698" s="20">
        <f>VLOOKUP(H695,'Total Result'!$A$3:$N$7,2,FALSE)</f>
        <v>1</v>
      </c>
      <c r="I698" s="21">
        <f ca="1">VLOOKUP(H696,'Total Result'!$A$3:$N$7,2,FALSE)</f>
        <v>1</v>
      </c>
      <c r="J698" s="19" t="s">
        <v>41</v>
      </c>
      <c r="K698" s="20">
        <f>VLOOKUP(K695,'Total Result'!$A$3:$N$7,2,FALSE)</f>
        <v>1</v>
      </c>
      <c r="L698" s="21">
        <f ca="1">VLOOKUP(K696,'Total Result'!$A$3:$N$7,2,FALSE)</f>
        <v>1</v>
      </c>
    </row>
    <row r="699" spans="1:12" ht="15.75" hidden="1" outlineLevel="2" thickBot="1" x14ac:dyDescent="0.2">
      <c r="A699" s="19" t="s">
        <v>34</v>
      </c>
      <c r="B699" s="20">
        <f>VLOOKUP(B695,'Total Result'!$A$3:$N$7,3,FALSE)</f>
        <v>160</v>
      </c>
      <c r="C699" s="21">
        <f ca="1">VLOOKUP(B696,'Total Result'!$A$3:$N$7,3,FALSE)</f>
        <v>160</v>
      </c>
      <c r="D699" s="19" t="s">
        <v>34</v>
      </c>
      <c r="E699" s="20">
        <f>VLOOKUP(E695,'Total Result'!$A$3:$N$7,3,FALSE)</f>
        <v>240</v>
      </c>
      <c r="F699" s="21">
        <f ca="1">VLOOKUP(E696,'Total Result'!$A$3:$N$7,3,FALSE)</f>
        <v>160</v>
      </c>
      <c r="G699" s="19" t="s">
        <v>34</v>
      </c>
      <c r="H699" s="20">
        <f>VLOOKUP(H695,'Total Result'!$A$3:$N$7,3,FALSE)</f>
        <v>240</v>
      </c>
      <c r="I699" s="21">
        <f ca="1">VLOOKUP(H696,'Total Result'!$A$3:$N$7,3,FALSE)</f>
        <v>160</v>
      </c>
      <c r="J699" s="19" t="s">
        <v>34</v>
      </c>
      <c r="K699" s="20">
        <f>VLOOKUP(K695,'Total Result'!$A$3:$N$7,3,FALSE)</f>
        <v>160</v>
      </c>
      <c r="L699" s="21">
        <f ca="1">VLOOKUP(K696,'Total Result'!$A$3:$N$7,3,FALSE)</f>
        <v>160</v>
      </c>
    </row>
    <row r="700" spans="1:12" ht="15.75" hidden="1" outlineLevel="2" thickBot="1" x14ac:dyDescent="0.2">
      <c r="A700" s="19" t="s">
        <v>2</v>
      </c>
      <c r="B700" s="20">
        <f>VLOOKUP(B695,'Total Result'!$A$3:$N$7,4,FALSE)</f>
        <v>30</v>
      </c>
      <c r="C700" s="21">
        <f ca="1">VLOOKUP(B696,'Total Result'!$A$3:$N$7,4,FALSE)</f>
        <v>30</v>
      </c>
      <c r="D700" s="19" t="s">
        <v>2</v>
      </c>
      <c r="E700" s="20">
        <f>VLOOKUP(E695,'Total Result'!$A$3:$N$7,4,FALSE)</f>
        <v>20</v>
      </c>
      <c r="F700" s="21">
        <f ca="1">VLOOKUP(E696,'Total Result'!$A$3:$N$7,4,FALSE)</f>
        <v>30</v>
      </c>
      <c r="G700" s="19" t="s">
        <v>2</v>
      </c>
      <c r="H700" s="20">
        <f>VLOOKUP(H695,'Total Result'!$A$3:$N$7,4,FALSE)</f>
        <v>20</v>
      </c>
      <c r="I700" s="21">
        <f ca="1">VLOOKUP(H696,'Total Result'!$A$3:$N$7,4,FALSE)</f>
        <v>30</v>
      </c>
      <c r="J700" s="19" t="s">
        <v>2</v>
      </c>
      <c r="K700" s="20">
        <f>VLOOKUP(K695,'Total Result'!$A$3:$N$7,4,FALSE)</f>
        <v>30</v>
      </c>
      <c r="L700" s="21">
        <f ca="1">VLOOKUP(K696,'Total Result'!$A$3:$N$7,4,FALSE)</f>
        <v>30</v>
      </c>
    </row>
    <row r="701" spans="1:12" ht="15.75" hidden="1" outlineLevel="2" thickBot="1" x14ac:dyDescent="0.2">
      <c r="A701" s="19" t="s">
        <v>35</v>
      </c>
      <c r="B701" s="20">
        <f>VLOOKUP(B695,'Total Result'!$A$3:$N$7,5,FALSE)</f>
        <v>0</v>
      </c>
      <c r="C701" s="21">
        <f ca="1">VLOOKUP(B696,'Total Result'!$A$3:$N$7,5,FALSE)</f>
        <v>0</v>
      </c>
      <c r="D701" s="19" t="s">
        <v>35</v>
      </c>
      <c r="E701" s="20">
        <f>VLOOKUP(E695,'Total Result'!$A$3:$N$7,5,FALSE)</f>
        <v>0</v>
      </c>
      <c r="F701" s="21">
        <f ca="1">VLOOKUP(E696,'Total Result'!$A$3:$N$7,5,FALSE)</f>
        <v>0</v>
      </c>
      <c r="G701" s="19" t="s">
        <v>35</v>
      </c>
      <c r="H701" s="20">
        <f>VLOOKUP(H695,'Total Result'!$A$3:$N$7,5,FALSE)</f>
        <v>0</v>
      </c>
      <c r="I701" s="21">
        <f ca="1">VLOOKUP(H696,'Total Result'!$A$3:$N$7,5,FALSE)</f>
        <v>0</v>
      </c>
      <c r="J701" s="19" t="s">
        <v>35</v>
      </c>
      <c r="K701" s="20">
        <f>VLOOKUP(K695,'Total Result'!$A$3:$N$7,5,FALSE)</f>
        <v>0</v>
      </c>
      <c r="L701" s="21">
        <f ca="1">VLOOKUP(K696,'Total Result'!$A$3:$N$7,5,FALSE)</f>
        <v>0</v>
      </c>
    </row>
    <row r="702" spans="1:12" ht="15.75" hidden="1" outlineLevel="2" thickBot="1" x14ac:dyDescent="0.2">
      <c r="A702" s="19" t="s">
        <v>15</v>
      </c>
      <c r="B702" s="20">
        <f>VLOOKUP(B695,'Total Result'!$A$3:$N$7,6,FALSE)</f>
        <v>0</v>
      </c>
      <c r="C702" s="21">
        <f ca="1">VLOOKUP(B696,'Total Result'!$A$3:$N$7,6,FALSE)</f>
        <v>0</v>
      </c>
      <c r="D702" s="19" t="s">
        <v>15</v>
      </c>
      <c r="E702" s="20">
        <f>VLOOKUP(E695,'Total Result'!$A$3:$N$7,6,FALSE)</f>
        <v>0</v>
      </c>
      <c r="F702" s="21">
        <f ca="1">VLOOKUP(E696,'Total Result'!$A$3:$N$7,6,FALSE)</f>
        <v>0</v>
      </c>
      <c r="G702" s="19" t="s">
        <v>15</v>
      </c>
      <c r="H702" s="20">
        <f>VLOOKUP(H695,'Total Result'!$A$3:$N$7,6,FALSE)</f>
        <v>0</v>
      </c>
      <c r="I702" s="21">
        <f ca="1">VLOOKUP(H696,'Total Result'!$A$3:$N$7,6,FALSE)</f>
        <v>0</v>
      </c>
      <c r="J702" s="19" t="s">
        <v>15</v>
      </c>
      <c r="K702" s="20">
        <f>VLOOKUP(K695,'Total Result'!$A$3:$N$7,6,FALSE)</f>
        <v>0</v>
      </c>
      <c r="L702" s="21">
        <f ca="1">VLOOKUP(K696,'Total Result'!$A$3:$N$7,6,FALSE)</f>
        <v>0</v>
      </c>
    </row>
    <row r="703" spans="1:12" ht="15.75" hidden="1" outlineLevel="2" thickBot="1" x14ac:dyDescent="0.2">
      <c r="A703" s="19" t="s">
        <v>36</v>
      </c>
      <c r="B703" s="20">
        <f>VLOOKUP(B695,'Total Result'!$A$3:$N$7,7,FALSE)</f>
        <v>0</v>
      </c>
      <c r="C703" s="21">
        <f ca="1">VLOOKUP(B696,'Total Result'!$A$3:$N$7,7,FALSE)</f>
        <v>0</v>
      </c>
      <c r="D703" s="19" t="s">
        <v>36</v>
      </c>
      <c r="E703" s="20">
        <f>VLOOKUP(E695,'Total Result'!$A$3:$N$7,7,FALSE)</f>
        <v>0</v>
      </c>
      <c r="F703" s="21">
        <f ca="1">VLOOKUP(E696,'Total Result'!$A$3:$N$7,7,FALSE)</f>
        <v>0</v>
      </c>
      <c r="G703" s="19" t="s">
        <v>36</v>
      </c>
      <c r="H703" s="20">
        <f>VLOOKUP(H695,'Total Result'!$A$3:$N$7,7,FALSE)</f>
        <v>0</v>
      </c>
      <c r="I703" s="21">
        <f ca="1">VLOOKUP(H696,'Total Result'!$A$3:$N$7,7,FALSE)</f>
        <v>0</v>
      </c>
      <c r="J703" s="19" t="s">
        <v>36</v>
      </c>
      <c r="K703" s="20">
        <f>VLOOKUP(K695,'Total Result'!$A$3:$N$7,7,FALSE)</f>
        <v>0</v>
      </c>
      <c r="L703" s="21">
        <f ca="1">VLOOKUP(K696,'Total Result'!$A$3:$N$7,7,FALSE)</f>
        <v>0</v>
      </c>
    </row>
    <row r="704" spans="1:12" ht="15.75" hidden="1" outlineLevel="2" thickBot="1" x14ac:dyDescent="0.2">
      <c r="A704" s="19" t="s">
        <v>16</v>
      </c>
      <c r="B704" s="20">
        <f>VLOOKUP(B695,'Total Result'!$A$3:$N$7,8,FALSE)</f>
        <v>0</v>
      </c>
      <c r="C704" s="21">
        <f ca="1">VLOOKUP(B696,'Total Result'!$A$3:$N$7,8,FALSE)</f>
        <v>0</v>
      </c>
      <c r="D704" s="19" t="s">
        <v>16</v>
      </c>
      <c r="E704" s="20">
        <f>VLOOKUP(E695,'Total Result'!$A$3:$N$7,8,FALSE)</f>
        <v>0</v>
      </c>
      <c r="F704" s="21">
        <f ca="1">VLOOKUP(E696,'Total Result'!$A$3:$N$7,8,FALSE)</f>
        <v>0</v>
      </c>
      <c r="G704" s="19" t="s">
        <v>16</v>
      </c>
      <c r="H704" s="20">
        <f>VLOOKUP(H695,'Total Result'!$A$3:$N$7,8,FALSE)</f>
        <v>0</v>
      </c>
      <c r="I704" s="21">
        <f ca="1">VLOOKUP(H696,'Total Result'!$A$3:$N$7,8,FALSE)</f>
        <v>0</v>
      </c>
      <c r="J704" s="19" t="s">
        <v>16</v>
      </c>
      <c r="K704" s="20">
        <f>VLOOKUP(K695,'Total Result'!$A$3:$N$7,8,FALSE)</f>
        <v>0</v>
      </c>
      <c r="L704" s="21">
        <f ca="1">VLOOKUP(K696,'Total Result'!$A$3:$N$7,8,FALSE)</f>
        <v>0</v>
      </c>
    </row>
    <row r="705" spans="1:12" ht="15.75" hidden="1" outlineLevel="2" thickBot="1" x14ac:dyDescent="0.2">
      <c r="A705" s="19" t="s">
        <v>17</v>
      </c>
      <c r="B705" s="20">
        <f>VLOOKUP(B695,'Total Result'!$A$3:$N$7,9,FALSE)</f>
        <v>0</v>
      </c>
      <c r="C705" s="21">
        <f ca="1">VLOOKUP(B696,'Total Result'!$A$3:$N$7,9,FALSE)</f>
        <v>0</v>
      </c>
      <c r="D705" s="19" t="s">
        <v>17</v>
      </c>
      <c r="E705" s="20">
        <f>VLOOKUP(E695,'Total Result'!$A$3:$N$7,9,FALSE)</f>
        <v>0</v>
      </c>
      <c r="F705" s="21">
        <f ca="1">VLOOKUP(E696,'Total Result'!$A$3:$N$7,9,FALSE)</f>
        <v>0</v>
      </c>
      <c r="G705" s="19" t="s">
        <v>17</v>
      </c>
      <c r="H705" s="20">
        <f>VLOOKUP(H695,'Total Result'!$A$3:$N$7,9,FALSE)</f>
        <v>0</v>
      </c>
      <c r="I705" s="21">
        <f ca="1">VLOOKUP(H696,'Total Result'!$A$3:$N$7,9,FALSE)</f>
        <v>0</v>
      </c>
      <c r="J705" s="19" t="s">
        <v>17</v>
      </c>
      <c r="K705" s="20">
        <f>VLOOKUP(K695,'Total Result'!$A$3:$N$7,9,FALSE)</f>
        <v>0</v>
      </c>
      <c r="L705" s="21">
        <f ca="1">VLOOKUP(K696,'Total Result'!$A$3:$N$7,9,FALSE)</f>
        <v>0</v>
      </c>
    </row>
    <row r="706" spans="1:12" ht="15.75" hidden="1" outlineLevel="2" thickBot="1" x14ac:dyDescent="0.2">
      <c r="A706" s="19" t="s">
        <v>37</v>
      </c>
      <c r="B706" s="20">
        <f>VLOOKUP(B695,'Total Result'!$A$3:$N$7,10,FALSE)</f>
        <v>0</v>
      </c>
      <c r="C706" s="21">
        <f ca="1">VLOOKUP(B696,'Total Result'!$A$3:$N$7,10,FALSE)</f>
        <v>0</v>
      </c>
      <c r="D706" s="19" t="s">
        <v>37</v>
      </c>
      <c r="E706" s="20">
        <f>VLOOKUP(E695,'Total Result'!$A$3:$N$7,10,FALSE)</f>
        <v>0</v>
      </c>
      <c r="F706" s="21">
        <f ca="1">VLOOKUP(E696,'Total Result'!$A$3:$N$7,10,FALSE)</f>
        <v>0</v>
      </c>
      <c r="G706" s="19" t="s">
        <v>37</v>
      </c>
      <c r="H706" s="20">
        <f>VLOOKUP(H695,'Total Result'!$A$3:$N$7,10,FALSE)</f>
        <v>0</v>
      </c>
      <c r="I706" s="21">
        <f ca="1">VLOOKUP(H696,'Total Result'!$A$3:$N$7,10,FALSE)</f>
        <v>0</v>
      </c>
      <c r="J706" s="19" t="s">
        <v>37</v>
      </c>
      <c r="K706" s="20">
        <f>VLOOKUP(K695,'Total Result'!$A$3:$N$7,10,FALSE)</f>
        <v>0</v>
      </c>
      <c r="L706" s="21">
        <f ca="1">VLOOKUP(K696,'Total Result'!$A$3:$N$7,10,FALSE)</f>
        <v>0</v>
      </c>
    </row>
    <row r="707" spans="1:12" ht="15.75" hidden="1" outlineLevel="2" thickBot="1" x14ac:dyDescent="0.2">
      <c r="A707" s="19" t="s">
        <v>38</v>
      </c>
      <c r="B707" s="20">
        <f>VLOOKUP(B695,'Total Result'!$A$3:$N$7,11,FALSE)</f>
        <v>0</v>
      </c>
      <c r="C707" s="21">
        <f ca="1">VLOOKUP(B696,'Total Result'!$A$3:$N$7,11,FALSE)</f>
        <v>0</v>
      </c>
      <c r="D707" s="19" t="s">
        <v>38</v>
      </c>
      <c r="E707" s="20">
        <f>VLOOKUP(E695,'Total Result'!$A$3:$N$7,11,FALSE)</f>
        <v>0</v>
      </c>
      <c r="F707" s="21">
        <f ca="1">VLOOKUP(E696,'Total Result'!$A$3:$N$7,11,FALSE)</f>
        <v>0</v>
      </c>
      <c r="G707" s="19" t="s">
        <v>38</v>
      </c>
      <c r="H707" s="20">
        <f>VLOOKUP(H695,'Total Result'!$A$3:$N$7,11,FALSE)</f>
        <v>0</v>
      </c>
      <c r="I707" s="21">
        <f ca="1">VLOOKUP(H696,'Total Result'!$A$3:$N$7,11,FALSE)</f>
        <v>0</v>
      </c>
      <c r="J707" s="19" t="s">
        <v>38</v>
      </c>
      <c r="K707" s="20">
        <f>VLOOKUP(K695,'Total Result'!$A$3:$N$7,11,FALSE)</f>
        <v>0</v>
      </c>
      <c r="L707" s="21">
        <f ca="1">VLOOKUP(K696,'Total Result'!$A$3:$N$7,11,FALSE)</f>
        <v>0</v>
      </c>
    </row>
    <row r="708" spans="1:12" ht="15.75" hidden="1" outlineLevel="2" thickBot="1" x14ac:dyDescent="0.2">
      <c r="A708" s="19" t="s">
        <v>39</v>
      </c>
      <c r="B708" s="20">
        <f>VLOOKUP(B695,'Total Result'!$A$3:$N$7,12,FALSE)</f>
        <v>0</v>
      </c>
      <c r="C708" s="21">
        <f ca="1">VLOOKUP(B696,'Total Result'!$A$3:$N$7,12,FALSE)</f>
        <v>0</v>
      </c>
      <c r="D708" s="19" t="s">
        <v>39</v>
      </c>
      <c r="E708" s="20">
        <f>VLOOKUP(E695,'Total Result'!$A$3:$N$7,12,FALSE)</f>
        <v>0</v>
      </c>
      <c r="F708" s="21">
        <f ca="1">VLOOKUP(E696,'Total Result'!$A$3:$N$7,12,FALSE)</f>
        <v>0</v>
      </c>
      <c r="G708" s="19" t="s">
        <v>39</v>
      </c>
      <c r="H708" s="20">
        <f>VLOOKUP(H695,'Total Result'!$A$3:$N$7,12,FALSE)</f>
        <v>0</v>
      </c>
      <c r="I708" s="21">
        <f ca="1">VLOOKUP(H696,'Total Result'!$A$3:$N$7,12,FALSE)</f>
        <v>0</v>
      </c>
      <c r="J708" s="19" t="s">
        <v>39</v>
      </c>
      <c r="K708" s="20">
        <f>VLOOKUP(K695,'Total Result'!$A$3:$N$7,12,FALSE)</f>
        <v>0</v>
      </c>
      <c r="L708" s="21">
        <f ca="1">VLOOKUP(K696,'Total Result'!$A$3:$N$7,12,FALSE)</f>
        <v>0</v>
      </c>
    </row>
    <row r="709" spans="1:12" ht="27.75" hidden="1" outlineLevel="2" thickBot="1" x14ac:dyDescent="0.2">
      <c r="A709" s="22" t="s">
        <v>42</v>
      </c>
      <c r="B709" s="20">
        <f>VLOOKUP(B695,'Total Result'!$A$3:$N$7,13,FALSE)</f>
        <v>1</v>
      </c>
      <c r="C709" s="21">
        <f ca="1">VLOOKUP(B696,'Total Result'!$A$3:$N$7,13,FALSE)</f>
        <v>1</v>
      </c>
      <c r="D709" s="22" t="s">
        <v>42</v>
      </c>
      <c r="E709" s="20">
        <f>VLOOKUP(E695,'Total Result'!$A$3:$N$7,13,FALSE)</f>
        <v>1</v>
      </c>
      <c r="F709" s="21">
        <f ca="1">VLOOKUP(E696,'Total Result'!$A$3:$N$7,13,FALSE)</f>
        <v>1</v>
      </c>
      <c r="G709" s="22" t="s">
        <v>42</v>
      </c>
      <c r="H709" s="20">
        <f>VLOOKUP(H695,'Total Result'!$A$3:$N$7,13,FALSE)</f>
        <v>1</v>
      </c>
      <c r="I709" s="21">
        <f ca="1">VLOOKUP(H696,'Total Result'!$A$3:$N$7,13,FALSE)</f>
        <v>1</v>
      </c>
      <c r="J709" s="22" t="s">
        <v>42</v>
      </c>
      <c r="K709" s="20">
        <f>VLOOKUP(K695,'Total Result'!$A$3:$N$7,13,FALSE)</f>
        <v>1</v>
      </c>
      <c r="L709" s="21">
        <f ca="1">VLOOKUP(K696,'Total Result'!$A$3:$N$7,13,FALSE)</f>
        <v>1</v>
      </c>
    </row>
    <row r="710" spans="1:12" ht="27.75" hidden="1" outlineLevel="2" thickBot="1" x14ac:dyDescent="0.2">
      <c r="A710" s="22" t="s">
        <v>43</v>
      </c>
      <c r="B710" s="20">
        <f>VLOOKUP(B695,'Total Result'!$A$3:$N$7,14,FALSE)</f>
        <v>1</v>
      </c>
      <c r="C710" s="21">
        <f ca="1">VLOOKUP(B696,'Total Result'!$A$3:$N$7,14,FALSE)</f>
        <v>1</v>
      </c>
      <c r="D710" s="22" t="s">
        <v>43</v>
      </c>
      <c r="E710" s="20">
        <f>VLOOKUP(E695,'Total Result'!$A$3:$N$7,14,FALSE)</f>
        <v>1</v>
      </c>
      <c r="F710" s="21">
        <f ca="1">VLOOKUP(E696,'Total Result'!$A$3:$N$7,14,FALSE)</f>
        <v>1</v>
      </c>
      <c r="G710" s="22" t="s">
        <v>43</v>
      </c>
      <c r="H710" s="20">
        <f>VLOOKUP(H695,'Total Result'!$A$3:$N$7,14,FALSE)</f>
        <v>1</v>
      </c>
      <c r="I710" s="21">
        <f ca="1">VLOOKUP(H696,'Total Result'!$A$3:$N$7,14,FALSE)</f>
        <v>1</v>
      </c>
      <c r="J710" s="22" t="s">
        <v>43</v>
      </c>
      <c r="K710" s="20">
        <f>VLOOKUP(K695,'Total Result'!$A$3:$N$7,14,FALSE)</f>
        <v>1</v>
      </c>
      <c r="L710" s="21">
        <f ca="1">VLOOKUP(K696,'Total Result'!$A$3:$N$7,14,FALSE)</f>
        <v>1</v>
      </c>
    </row>
    <row r="711" spans="1:12" ht="14.25" hidden="1" outlineLevel="2" thickBot="1" x14ac:dyDescent="0.2">
      <c r="A711" s="11"/>
      <c r="B711" s="12"/>
      <c r="C711" s="13"/>
      <c r="D711" s="11"/>
      <c r="E711" s="12"/>
      <c r="F711" s="13"/>
      <c r="G711" s="11"/>
      <c r="H711" s="12"/>
      <c r="I711" s="13"/>
      <c r="J711" s="11"/>
      <c r="K711" s="12"/>
      <c r="L711" s="13"/>
    </row>
    <row r="712" spans="1:12" ht="14.25" hidden="1" outlineLevel="2" thickBot="1" x14ac:dyDescent="0.2">
      <c r="A712" s="11" t="s">
        <v>51</v>
      </c>
      <c r="B712" s="23">
        <f ca="1">(C701-B707)/(C701-B707+B698*1.5+28.5)</f>
        <v>0</v>
      </c>
      <c r="C712" s="13"/>
      <c r="D712" s="11" t="s">
        <v>51</v>
      </c>
      <c r="E712" s="23">
        <f ca="1">(F701-E707)/(F701-E707+E698*1.5+28.5)</f>
        <v>0</v>
      </c>
      <c r="F712" s="13"/>
      <c r="G712" s="11" t="s">
        <v>51</v>
      </c>
      <c r="H712" s="23">
        <f ca="1">(I701-H707)/(I701-H707+H698*1.5+28.5)</f>
        <v>0</v>
      </c>
      <c r="I712" s="13"/>
      <c r="J712" s="11" t="s">
        <v>51</v>
      </c>
      <c r="K712" s="23">
        <f ca="1">(L701-K707)/(L701-K707+K698*1.5+28.5)</f>
        <v>0</v>
      </c>
      <c r="L712" s="13"/>
    </row>
    <row r="713" spans="1:12" ht="14.25" hidden="1" outlineLevel="2" thickBot="1" x14ac:dyDescent="0.2">
      <c r="A713" s="11" t="s">
        <v>50</v>
      </c>
      <c r="B713" s="12">
        <f ca="1">VLOOKUP(战斗模拟1!B695,'Total Result'!$A$2:$N$7,13,TRUE)-VLOOKUP(战斗模拟1!B696,'Total Result'!$A$2:$N$7,14,TRUE)</f>
        <v>0</v>
      </c>
      <c r="C713" s="13"/>
      <c r="D713" s="11" t="s">
        <v>50</v>
      </c>
      <c r="E713" s="12">
        <f ca="1">VLOOKUP(战斗模拟1!E695,'Total Result'!$A$2:$N$7,13,TRUE)-VLOOKUP(战斗模拟1!E696,'Total Result'!$A$2:$N$7,14,TRUE)</f>
        <v>0</v>
      </c>
      <c r="F713" s="13"/>
      <c r="G713" s="11" t="s">
        <v>50</v>
      </c>
      <c r="H713" s="12">
        <f ca="1">VLOOKUP(战斗模拟1!H695,'Total Result'!$A$2:$N$7,13,TRUE)-VLOOKUP(战斗模拟1!H696,'Total Result'!$A$2:$N$7,14,TRUE)</f>
        <v>0</v>
      </c>
      <c r="I713" s="13"/>
      <c r="J713" s="11" t="s">
        <v>50</v>
      </c>
      <c r="K713" s="12">
        <f ca="1">VLOOKUP(战斗模拟1!K695,'Total Result'!$A$2:$N$7,13,TRUE)-VLOOKUP(战斗模拟1!K696,'Total Result'!$A$2:$N$7,14,TRUE)</f>
        <v>0</v>
      </c>
      <c r="L713" s="13"/>
    </row>
    <row r="714" spans="1:12" ht="14.25" hidden="1" outlineLevel="2" thickBot="1" x14ac:dyDescent="0.2">
      <c r="A714" s="11" t="s">
        <v>18</v>
      </c>
      <c r="B714" s="23">
        <f ca="1">IF(MOD(B713,3)=0,100%,IF(MOD(B713,3)=1,90%,110%))</f>
        <v>1</v>
      </c>
      <c r="C714" s="13"/>
      <c r="D714" s="11" t="s">
        <v>18</v>
      </c>
      <c r="E714" s="23">
        <f ca="1">IF(MOD(E713,3)=0,100%,IF(MOD(E713,3)=1,90%,110%))</f>
        <v>1</v>
      </c>
      <c r="F714" s="13"/>
      <c r="G714" s="11" t="s">
        <v>18</v>
      </c>
      <c r="H714" s="23">
        <f ca="1">IF(MOD(H713,3)=0,100%,IF(MOD(H713,3)=1,90%,110%))</f>
        <v>1</v>
      </c>
      <c r="I714" s="13"/>
      <c r="J714" s="11" t="s">
        <v>18</v>
      </c>
      <c r="K714" s="23">
        <f ca="1">IF(MOD(K713,3)=0,100%,IF(MOD(K713,3)=1,90%,110%))</f>
        <v>1</v>
      </c>
      <c r="L714" s="13"/>
    </row>
    <row r="715" spans="1:12" ht="14.25" hidden="1" outlineLevel="2" thickBot="1" x14ac:dyDescent="0.2">
      <c r="A715" s="11" t="s">
        <v>19</v>
      </c>
      <c r="B715" s="24">
        <f ca="1">B700*(1-B712)*B714</f>
        <v>30</v>
      </c>
      <c r="C715" s="13"/>
      <c r="D715" s="11" t="s">
        <v>19</v>
      </c>
      <c r="E715" s="24">
        <f ca="1">E700*(1-E712)*E714</f>
        <v>20</v>
      </c>
      <c r="F715" s="13"/>
      <c r="G715" s="11" t="s">
        <v>19</v>
      </c>
      <c r="H715" s="24">
        <f ca="1">H700*(1-H712)*H714</f>
        <v>20</v>
      </c>
      <c r="I715" s="13"/>
      <c r="J715" s="11" t="s">
        <v>19</v>
      </c>
      <c r="K715" s="24">
        <f ca="1">K700*(1-K712)*K714</f>
        <v>30</v>
      </c>
      <c r="L715" s="13"/>
    </row>
    <row r="716" spans="1:12" ht="14.25" hidden="1" outlineLevel="2" thickBot="1" x14ac:dyDescent="0.2">
      <c r="A716" s="11" t="s">
        <v>20</v>
      </c>
      <c r="B716" s="25">
        <f ca="1">IF((C704-B706)/(6.7*B698+126.7)+5%&gt;70%,70%,(C704-B706)/(6.7*B698+126.7)+5%)</f>
        <v>0.05</v>
      </c>
      <c r="C716" s="13"/>
      <c r="D716" s="11" t="s">
        <v>20</v>
      </c>
      <c r="E716" s="25">
        <f ca="1">IF((F704-E706)/(6.7*E698+126.7)+5%&gt;70%,70%,(F704-E706)/(6.7*E698+126.7)+5%)</f>
        <v>0.05</v>
      </c>
      <c r="F716" s="13"/>
      <c r="G716" s="11" t="s">
        <v>20</v>
      </c>
      <c r="H716" s="25">
        <f ca="1">IF((I704-H706)/(6.7*H698+126.7)+5%&gt;70%,70%,(I704-H706)/(6.7*H698+126.7)+5%)</f>
        <v>0.05</v>
      </c>
      <c r="I716" s="13"/>
      <c r="J716" s="11" t="s">
        <v>20</v>
      </c>
      <c r="K716" s="25">
        <f ca="1">IF((L704-K706)/(6.7*K698+126.7)+5%&gt;70%,70%,(L704-K706)/(6.7*K698+126.7)+5%)</f>
        <v>0.05</v>
      </c>
      <c r="L716" s="13"/>
    </row>
    <row r="717" spans="1:12" s="7" customFormat="1" ht="14.25" hidden="1" outlineLevel="2" thickBot="1" x14ac:dyDescent="0.2">
      <c r="A717" s="26" t="s">
        <v>21</v>
      </c>
      <c r="B717" s="27">
        <f ca="1">IF(RAND()&lt;B716,1,0)</f>
        <v>0</v>
      </c>
      <c r="C717" s="28"/>
      <c r="D717" s="26" t="s">
        <v>21</v>
      </c>
      <c r="E717" s="27">
        <f ca="1">IF(RAND()&lt;E716,1,0)</f>
        <v>0</v>
      </c>
      <c r="F717" s="28"/>
      <c r="G717" s="26" t="s">
        <v>21</v>
      </c>
      <c r="H717" s="27">
        <f ca="1">IF(RAND()&lt;H716,1,0)</f>
        <v>0</v>
      </c>
      <c r="I717" s="28"/>
      <c r="J717" s="26" t="s">
        <v>21</v>
      </c>
      <c r="K717" s="27">
        <f ca="1">IF(RAND()&lt;K716,1,0)</f>
        <v>0</v>
      </c>
      <c r="L717" s="28"/>
    </row>
    <row r="718" spans="1:12" ht="14.25" hidden="1" outlineLevel="2" thickBot="1" x14ac:dyDescent="0.2">
      <c r="A718" s="11" t="s">
        <v>5</v>
      </c>
      <c r="B718" s="23">
        <f ca="1">IF(C705/(8.3*B698+158.3)+33%&gt;67%,67%,C705/(8.3*B698+158.3)+33%)</f>
        <v>0.33</v>
      </c>
      <c r="C718" s="13"/>
      <c r="D718" s="11" t="s">
        <v>5</v>
      </c>
      <c r="E718" s="23">
        <f ca="1">IF(F705/(8.3*E698+158.3)+33%&gt;67%,67%,F705/(8.3*E698+158.3)+33%)</f>
        <v>0.33</v>
      </c>
      <c r="F718" s="13"/>
      <c r="G718" s="11" t="s">
        <v>5</v>
      </c>
      <c r="H718" s="23">
        <f ca="1">IF(I705/(8.3*H698+158.3)+33%&gt;67%,67%,I705/(8.3*H698+158.3)+33%)</f>
        <v>0.33</v>
      </c>
      <c r="I718" s="13"/>
      <c r="J718" s="11" t="s">
        <v>5</v>
      </c>
      <c r="K718" s="23">
        <f ca="1">IF(L705/(8.3*K698+158.3)+33%&gt;67%,67%,L705/(8.3*K698+158.3)+33%)</f>
        <v>0.33</v>
      </c>
      <c r="L718" s="13"/>
    </row>
    <row r="719" spans="1:12" ht="14.25" hidden="1" outlineLevel="2" thickBot="1" x14ac:dyDescent="0.2">
      <c r="A719" s="11" t="s">
        <v>22</v>
      </c>
      <c r="B719" s="29">
        <f ca="1">IF(B702/(4*C698+76)+5%&gt;70%,70%,B702/(4*C698+76)+5%)</f>
        <v>0.05</v>
      </c>
      <c r="C719" s="13"/>
      <c r="D719" s="11" t="s">
        <v>22</v>
      </c>
      <c r="E719" s="29">
        <f ca="1">IF(E702/(4*F698+76)+5%&gt;70%,70%,E702/(4*F698+76)+5%)</f>
        <v>0.05</v>
      </c>
      <c r="F719" s="13"/>
      <c r="G719" s="11" t="s">
        <v>22</v>
      </c>
      <c r="H719" s="29">
        <f ca="1">IF(H702/(4*I698+76)+5%&gt;70%,70%,H702/(4*I698+76)+5%)</f>
        <v>0.05</v>
      </c>
      <c r="I719" s="13"/>
      <c r="J719" s="11" t="s">
        <v>22</v>
      </c>
      <c r="K719" s="29">
        <f ca="1">IF(K702/(4*L698+76)+5%&gt;70%,70%,K702/(4*L698+76)+5%)</f>
        <v>0.05</v>
      </c>
      <c r="L719" s="13"/>
    </row>
    <row r="720" spans="1:12" s="7" customFormat="1" ht="14.25" hidden="1" outlineLevel="2" thickBot="1" x14ac:dyDescent="0.2">
      <c r="A720" s="26" t="s">
        <v>23</v>
      </c>
      <c r="B720" s="27">
        <f ca="1">IF(RAND()&lt;B719,1,0)</f>
        <v>0</v>
      </c>
      <c r="C720" s="28"/>
      <c r="D720" s="26" t="s">
        <v>23</v>
      </c>
      <c r="E720" s="27">
        <f ca="1">IF(RAND()&lt;E719,1,0)</f>
        <v>0</v>
      </c>
      <c r="F720" s="28"/>
      <c r="G720" s="26" t="s">
        <v>23</v>
      </c>
      <c r="H720" s="27">
        <f ca="1">IF(RAND()&lt;H719,1,0)</f>
        <v>0</v>
      </c>
      <c r="I720" s="28"/>
      <c r="J720" s="26" t="s">
        <v>23</v>
      </c>
      <c r="K720" s="27">
        <f ca="1">IF(RAND()&lt;K719,1,0)</f>
        <v>0</v>
      </c>
      <c r="L720" s="28"/>
    </row>
    <row r="721" spans="1:12" ht="14.25" hidden="1" outlineLevel="2" thickBot="1" x14ac:dyDescent="0.2">
      <c r="A721" s="11" t="s">
        <v>24</v>
      </c>
      <c r="B721" s="29">
        <f ca="1">IF((B703-C708)/(5*C698+95)+50%&gt;200%,200%,(B703-C708)/(5*C698+95)+50%)</f>
        <v>0.5</v>
      </c>
      <c r="C721" s="13"/>
      <c r="D721" s="11" t="s">
        <v>24</v>
      </c>
      <c r="E721" s="29">
        <f ca="1">IF((E703-F708)/(5*F698+95)+50%&gt;200%,200%,(E703-F708)/(5*F698+95)+50%)</f>
        <v>0.5</v>
      </c>
      <c r="F721" s="13"/>
      <c r="G721" s="11" t="s">
        <v>24</v>
      </c>
      <c r="H721" s="29">
        <f ca="1">IF((H703-I708)/(5*I698+95)+50%&gt;200%,200%,(H703-I708)/(5*I698+95)+50%)</f>
        <v>0.5</v>
      </c>
      <c r="I721" s="13"/>
      <c r="J721" s="11" t="s">
        <v>24</v>
      </c>
      <c r="K721" s="29">
        <f ca="1">IF((K703-L708)/(5*L698+95)+50%&gt;200%,200%,(K703-L708)/(5*L698+95)+50%)</f>
        <v>0.5</v>
      </c>
      <c r="L721" s="13"/>
    </row>
    <row r="722" spans="1:12" ht="14.25" hidden="1" outlineLevel="2" thickBot="1" x14ac:dyDescent="0.2">
      <c r="A722" s="11" t="s">
        <v>54</v>
      </c>
      <c r="B722" s="29">
        <f ca="1">RAND()*0.1+0.95</f>
        <v>1.0191451123136706</v>
      </c>
      <c r="C722" s="13"/>
      <c r="D722" s="11" t="s">
        <v>54</v>
      </c>
      <c r="E722" s="29">
        <f ca="1">RAND()*0.1+0.95</f>
        <v>0.98765993166210053</v>
      </c>
      <c r="F722" s="13"/>
      <c r="G722" s="11" t="s">
        <v>54</v>
      </c>
      <c r="H722" s="29">
        <f ca="1">RAND()*0.1+0.95</f>
        <v>0.99013598122897761</v>
      </c>
      <c r="I722" s="13"/>
      <c r="J722" s="11" t="s">
        <v>54</v>
      </c>
      <c r="K722" s="29">
        <f ca="1">RAND()*0.1+0.95</f>
        <v>1.0141820245812674</v>
      </c>
      <c r="L722" s="13"/>
    </row>
    <row r="723" spans="1:12" ht="14.25" hidden="1" outlineLevel="2" thickBot="1" x14ac:dyDescent="0.2">
      <c r="A723" s="11" t="s">
        <v>55</v>
      </c>
      <c r="B723" s="15">
        <f ca="1">ROUND(B715*(1+B720*B721)*(1-B717*B718)*B722*B692,0)</f>
        <v>0</v>
      </c>
      <c r="C723" s="13"/>
      <c r="D723" s="11" t="s">
        <v>55</v>
      </c>
      <c r="E723" s="15">
        <f ca="1">ROUND(E715*(1+E720*E721)*(1-E717*E718)*E722*E692,0)</f>
        <v>0</v>
      </c>
      <c r="F723" s="13"/>
      <c r="G723" s="11" t="s">
        <v>55</v>
      </c>
      <c r="H723" s="15">
        <f ca="1">ROUND(H715*(1+H720*H721)*(1-H717*H718)*H722*H692,0)</f>
        <v>0</v>
      </c>
      <c r="I723" s="13"/>
      <c r="J723" s="11" t="s">
        <v>55</v>
      </c>
      <c r="K723" s="15">
        <f ca="1">ROUND(K715*(1+K720*K721)*(1-K717*K718)*K722*K692,0)</f>
        <v>0</v>
      </c>
      <c r="L723" s="13"/>
    </row>
    <row r="724" spans="1:12" s="36" customFormat="1" ht="14.25" hidden="1" outlineLevel="2" thickBot="1" x14ac:dyDescent="0.2">
      <c r="A724" s="33"/>
      <c r="B724" s="34"/>
      <c r="C724" s="35"/>
      <c r="D724" s="33"/>
      <c r="E724" s="34"/>
      <c r="F724" s="35"/>
      <c r="G724" s="33"/>
      <c r="H724" s="34"/>
      <c r="I724" s="35"/>
      <c r="J724" s="33"/>
      <c r="K724" s="34"/>
      <c r="L724" s="35"/>
    </row>
    <row r="725" spans="1:12" ht="14.25" hidden="1" outlineLevel="2" thickBot="1" x14ac:dyDescent="0.2">
      <c r="A725" s="11" t="s">
        <v>56</v>
      </c>
      <c r="B725" s="12">
        <f ca="1">H723+K723</f>
        <v>0</v>
      </c>
      <c r="C725" s="13"/>
      <c r="D725" s="11" t="s">
        <v>57</v>
      </c>
      <c r="E725" s="12">
        <f ca="1">E692</f>
        <v>0</v>
      </c>
      <c r="F725" s="13"/>
      <c r="G725" s="11" t="s">
        <v>60</v>
      </c>
      <c r="H725" s="12">
        <f ca="1">B723+E723</f>
        <v>0</v>
      </c>
      <c r="I725" s="13"/>
      <c r="J725" s="11" t="s">
        <v>61</v>
      </c>
      <c r="K725" s="12">
        <f ca="1">H692</f>
        <v>0</v>
      </c>
      <c r="L725" s="13"/>
    </row>
    <row r="726" spans="1:12" outlineLevel="1" collapsed="1" x14ac:dyDescent="0.15">
      <c r="A726" s="8" t="s">
        <v>73</v>
      </c>
      <c r="B726" s="9">
        <f ca="1">B723</f>
        <v>0</v>
      </c>
      <c r="C726" s="10"/>
      <c r="D726" s="8" t="s">
        <v>74</v>
      </c>
      <c r="E726" s="9">
        <f ca="1">E723</f>
        <v>0</v>
      </c>
      <c r="F726" s="10"/>
      <c r="G726" s="8" t="s">
        <v>75</v>
      </c>
      <c r="H726" s="9">
        <f ca="1">H723</f>
        <v>0</v>
      </c>
      <c r="I726" s="10"/>
      <c r="J726" s="8" t="s">
        <v>76</v>
      </c>
      <c r="K726" s="9">
        <f ca="1">K723</f>
        <v>0</v>
      </c>
      <c r="L726" s="10"/>
    </row>
    <row r="727" spans="1:12" outlineLevel="1" x14ac:dyDescent="0.15">
      <c r="A727" s="11" t="s">
        <v>62</v>
      </c>
      <c r="B727" s="12">
        <f ca="1">MAX(B687-(1-E725)*B725,0)</f>
        <v>0</v>
      </c>
      <c r="C727" s="13"/>
      <c r="D727" s="11" t="s">
        <v>4</v>
      </c>
      <c r="E727" s="12">
        <f ca="1">MAX(0,E687-E725*B725)</f>
        <v>0</v>
      </c>
      <c r="F727" s="13"/>
      <c r="G727" s="11" t="s">
        <v>65</v>
      </c>
      <c r="H727" s="12">
        <f ca="1">MAX(0,H687-H725*K725)</f>
        <v>0</v>
      </c>
      <c r="I727" s="13"/>
      <c r="J727" s="11" t="s">
        <v>68</v>
      </c>
      <c r="K727" s="12">
        <f ca="1">MAX(K687-(1-K725)*H725,0)</f>
        <v>0</v>
      </c>
      <c r="L727" s="13"/>
    </row>
    <row r="728" spans="1:12" ht="14.25" outlineLevel="1" thickBot="1" x14ac:dyDescent="0.2">
      <c r="A728" s="30" t="s">
        <v>63</v>
      </c>
      <c r="B728" s="31">
        <f ca="1">B727/B699</f>
        <v>0</v>
      </c>
      <c r="C728" s="32"/>
      <c r="D728" s="30" t="s">
        <v>64</v>
      </c>
      <c r="E728" s="31">
        <f ca="1">E727/E699</f>
        <v>0</v>
      </c>
      <c r="F728" s="32"/>
      <c r="G728" s="30" t="s">
        <v>66</v>
      </c>
      <c r="H728" s="31">
        <f ca="1">H727/H699</f>
        <v>0</v>
      </c>
      <c r="I728" s="32"/>
      <c r="J728" s="30" t="s">
        <v>67</v>
      </c>
      <c r="K728" s="31">
        <f ca="1">K727/K699</f>
        <v>0</v>
      </c>
      <c r="L728" s="32"/>
    </row>
    <row r="730" spans="1:12" x14ac:dyDescent="0.15">
      <c r="A730" s="6" t="s">
        <v>7</v>
      </c>
      <c r="B730" s="37">
        <f>B690+1</f>
        <v>19</v>
      </c>
    </row>
    <row r="731" spans="1:12" ht="14.25" thickBot="1" x14ac:dyDescent="0.2"/>
    <row r="732" spans="1:12" ht="41.25" hidden="1" outlineLevel="2" thickBot="1" x14ac:dyDescent="0.2">
      <c r="A732" s="8" t="s">
        <v>58</v>
      </c>
      <c r="B732" s="9">
        <f ca="1">IF(B727&gt;0,1,0)</f>
        <v>0</v>
      </c>
      <c r="C732" s="10"/>
      <c r="D732" s="8" t="s">
        <v>11</v>
      </c>
      <c r="E732" s="9">
        <f ca="1">IF(E727&gt;0,1,0)</f>
        <v>0</v>
      </c>
      <c r="F732" s="10"/>
      <c r="G732" s="8" t="s">
        <v>71</v>
      </c>
      <c r="H732" s="9">
        <f ca="1">IF(H727&gt;0,1,0)</f>
        <v>0</v>
      </c>
      <c r="I732" s="10"/>
      <c r="J732" s="8" t="s">
        <v>72</v>
      </c>
      <c r="K732" s="9">
        <f ca="1">IF(K727&gt;0,1,0)</f>
        <v>0</v>
      </c>
      <c r="L732" s="10"/>
    </row>
    <row r="733" spans="1:12" ht="14.25" hidden="1" outlineLevel="2" thickBot="1" x14ac:dyDescent="0.2">
      <c r="A733" s="11"/>
      <c r="B733" s="12"/>
      <c r="C733" s="13"/>
      <c r="D733" s="11"/>
      <c r="E733" s="12"/>
      <c r="F733" s="13"/>
      <c r="G733" s="11"/>
      <c r="H733" s="12"/>
      <c r="I733" s="13"/>
      <c r="J733" s="11"/>
      <c r="K733" s="12"/>
      <c r="L733" s="13"/>
    </row>
    <row r="734" spans="1:12" ht="14.25" hidden="1" outlineLevel="2" thickBot="1" x14ac:dyDescent="0.2">
      <c r="A734" s="11" t="s">
        <v>59</v>
      </c>
      <c r="B734" s="12"/>
      <c r="C734" s="13"/>
      <c r="D734" s="11" t="s">
        <v>3</v>
      </c>
      <c r="E734" s="12"/>
      <c r="F734" s="13"/>
      <c r="G734" s="11" t="s">
        <v>69</v>
      </c>
      <c r="H734" s="12"/>
      <c r="I734" s="13"/>
      <c r="J734" s="11" t="s">
        <v>70</v>
      </c>
      <c r="K734" s="12"/>
      <c r="L734" s="13"/>
    </row>
    <row r="735" spans="1:12" ht="14.25" hidden="1" outlineLevel="2" thickBot="1" x14ac:dyDescent="0.2">
      <c r="A735" s="11" t="s">
        <v>25</v>
      </c>
      <c r="B735" s="14" t="s">
        <v>31</v>
      </c>
      <c r="C735" s="13"/>
      <c r="D735" s="11" t="s">
        <v>25</v>
      </c>
      <c r="E735" s="14" t="s">
        <v>14</v>
      </c>
      <c r="F735" s="13"/>
      <c r="G735" s="11" t="s">
        <v>25</v>
      </c>
      <c r="H735" s="14" t="s">
        <v>32</v>
      </c>
      <c r="I735" s="13"/>
      <c r="J735" s="11" t="s">
        <v>25</v>
      </c>
      <c r="K735" s="14" t="s">
        <v>33</v>
      </c>
      <c r="L735" s="13"/>
    </row>
    <row r="736" spans="1:12" ht="14.25" hidden="1" outlineLevel="2" thickBot="1" x14ac:dyDescent="0.2">
      <c r="A736" s="11" t="s">
        <v>26</v>
      </c>
      <c r="B736" s="15" t="str">
        <f ca="1">IF($H727&gt;0,"B1","B2")</f>
        <v>B2</v>
      </c>
      <c r="C736" s="13"/>
      <c r="D736" s="11" t="s">
        <v>26</v>
      </c>
      <c r="E736" s="15" t="str">
        <f ca="1">IF($H727&gt;0,"B1","B2")</f>
        <v>B2</v>
      </c>
      <c r="F736" s="13"/>
      <c r="G736" s="11" t="s">
        <v>26</v>
      </c>
      <c r="H736" s="15" t="str">
        <f ca="1">IF($E727&gt;0,"A1","A2")</f>
        <v>A2</v>
      </c>
      <c r="I736" s="13"/>
      <c r="J736" s="11" t="s">
        <v>26</v>
      </c>
      <c r="K736" s="15" t="str">
        <f ca="1">IF(E727&gt;0,"A1","A2")</f>
        <v>A2</v>
      </c>
      <c r="L736" s="13"/>
    </row>
    <row r="737" spans="1:12" ht="14.25" hidden="1" outlineLevel="2" thickBot="1" x14ac:dyDescent="0.2">
      <c r="A737" s="16" t="s">
        <v>52</v>
      </c>
      <c r="B737" s="17" t="s">
        <v>25</v>
      </c>
      <c r="C737" s="18" t="s">
        <v>53</v>
      </c>
      <c r="D737" s="16" t="s">
        <v>52</v>
      </c>
      <c r="E737" s="17" t="s">
        <v>25</v>
      </c>
      <c r="F737" s="18" t="s">
        <v>53</v>
      </c>
      <c r="G737" s="16" t="s">
        <v>52</v>
      </c>
      <c r="H737" s="17" t="s">
        <v>25</v>
      </c>
      <c r="I737" s="18" t="s">
        <v>53</v>
      </c>
      <c r="J737" s="16" t="s">
        <v>52</v>
      </c>
      <c r="K737" s="17" t="s">
        <v>25</v>
      </c>
      <c r="L737" s="18" t="s">
        <v>53</v>
      </c>
    </row>
    <row r="738" spans="1:12" ht="15.75" hidden="1" outlineLevel="2" thickBot="1" x14ac:dyDescent="0.2">
      <c r="A738" s="19" t="s">
        <v>41</v>
      </c>
      <c r="B738" s="20">
        <f>VLOOKUP(B735,'Total Result'!$A$3:$N$7,2,FALSE)</f>
        <v>1</v>
      </c>
      <c r="C738" s="21">
        <f ca="1">VLOOKUP(B736,'Total Result'!$A$3:$N$7,2,FALSE)</f>
        <v>1</v>
      </c>
      <c r="D738" s="19" t="s">
        <v>41</v>
      </c>
      <c r="E738" s="20">
        <f>VLOOKUP(E735,'Total Result'!$A$3:$N$7,2,FALSE)</f>
        <v>1</v>
      </c>
      <c r="F738" s="21">
        <f ca="1">VLOOKUP(E736,'Total Result'!$A$3:$N$7,2,FALSE)</f>
        <v>1</v>
      </c>
      <c r="G738" s="19" t="s">
        <v>41</v>
      </c>
      <c r="H738" s="20">
        <f>VLOOKUP(H735,'Total Result'!$A$3:$N$7,2,FALSE)</f>
        <v>1</v>
      </c>
      <c r="I738" s="21">
        <f ca="1">VLOOKUP(H736,'Total Result'!$A$3:$N$7,2,FALSE)</f>
        <v>1</v>
      </c>
      <c r="J738" s="19" t="s">
        <v>41</v>
      </c>
      <c r="K738" s="20">
        <f>VLOOKUP(K735,'Total Result'!$A$3:$N$7,2,FALSE)</f>
        <v>1</v>
      </c>
      <c r="L738" s="21">
        <f ca="1">VLOOKUP(K736,'Total Result'!$A$3:$N$7,2,FALSE)</f>
        <v>1</v>
      </c>
    </row>
    <row r="739" spans="1:12" ht="15.75" hidden="1" outlineLevel="2" thickBot="1" x14ac:dyDescent="0.2">
      <c r="A739" s="19" t="s">
        <v>34</v>
      </c>
      <c r="B739" s="20">
        <f>VLOOKUP(B735,'Total Result'!$A$3:$N$7,3,FALSE)</f>
        <v>160</v>
      </c>
      <c r="C739" s="21">
        <f ca="1">VLOOKUP(B736,'Total Result'!$A$3:$N$7,3,FALSE)</f>
        <v>160</v>
      </c>
      <c r="D739" s="19" t="s">
        <v>34</v>
      </c>
      <c r="E739" s="20">
        <f>VLOOKUP(E735,'Total Result'!$A$3:$N$7,3,FALSE)</f>
        <v>240</v>
      </c>
      <c r="F739" s="21">
        <f ca="1">VLOOKUP(E736,'Total Result'!$A$3:$N$7,3,FALSE)</f>
        <v>160</v>
      </c>
      <c r="G739" s="19" t="s">
        <v>34</v>
      </c>
      <c r="H739" s="20">
        <f>VLOOKUP(H735,'Total Result'!$A$3:$N$7,3,FALSE)</f>
        <v>240</v>
      </c>
      <c r="I739" s="21">
        <f ca="1">VLOOKUP(H736,'Total Result'!$A$3:$N$7,3,FALSE)</f>
        <v>160</v>
      </c>
      <c r="J739" s="19" t="s">
        <v>34</v>
      </c>
      <c r="K739" s="20">
        <f>VLOOKUP(K735,'Total Result'!$A$3:$N$7,3,FALSE)</f>
        <v>160</v>
      </c>
      <c r="L739" s="21">
        <f ca="1">VLOOKUP(K736,'Total Result'!$A$3:$N$7,3,FALSE)</f>
        <v>160</v>
      </c>
    </row>
    <row r="740" spans="1:12" ht="15.75" hidden="1" outlineLevel="2" thickBot="1" x14ac:dyDescent="0.2">
      <c r="A740" s="19" t="s">
        <v>2</v>
      </c>
      <c r="B740" s="20">
        <f>VLOOKUP(B735,'Total Result'!$A$3:$N$7,4,FALSE)</f>
        <v>30</v>
      </c>
      <c r="C740" s="21">
        <f ca="1">VLOOKUP(B736,'Total Result'!$A$3:$N$7,4,FALSE)</f>
        <v>30</v>
      </c>
      <c r="D740" s="19" t="s">
        <v>2</v>
      </c>
      <c r="E740" s="20">
        <f>VLOOKUP(E735,'Total Result'!$A$3:$N$7,4,FALSE)</f>
        <v>20</v>
      </c>
      <c r="F740" s="21">
        <f ca="1">VLOOKUP(E736,'Total Result'!$A$3:$N$7,4,FALSE)</f>
        <v>30</v>
      </c>
      <c r="G740" s="19" t="s">
        <v>2</v>
      </c>
      <c r="H740" s="20">
        <f>VLOOKUP(H735,'Total Result'!$A$3:$N$7,4,FALSE)</f>
        <v>20</v>
      </c>
      <c r="I740" s="21">
        <f ca="1">VLOOKUP(H736,'Total Result'!$A$3:$N$7,4,FALSE)</f>
        <v>30</v>
      </c>
      <c r="J740" s="19" t="s">
        <v>2</v>
      </c>
      <c r="K740" s="20">
        <f>VLOOKUP(K735,'Total Result'!$A$3:$N$7,4,FALSE)</f>
        <v>30</v>
      </c>
      <c r="L740" s="21">
        <f ca="1">VLOOKUP(K736,'Total Result'!$A$3:$N$7,4,FALSE)</f>
        <v>30</v>
      </c>
    </row>
    <row r="741" spans="1:12" ht="15.75" hidden="1" outlineLevel="2" thickBot="1" x14ac:dyDescent="0.2">
      <c r="A741" s="19" t="s">
        <v>35</v>
      </c>
      <c r="B741" s="20">
        <f>VLOOKUP(B735,'Total Result'!$A$3:$N$7,5,FALSE)</f>
        <v>0</v>
      </c>
      <c r="C741" s="21">
        <f ca="1">VLOOKUP(B736,'Total Result'!$A$3:$N$7,5,FALSE)</f>
        <v>0</v>
      </c>
      <c r="D741" s="19" t="s">
        <v>35</v>
      </c>
      <c r="E741" s="20">
        <f>VLOOKUP(E735,'Total Result'!$A$3:$N$7,5,FALSE)</f>
        <v>0</v>
      </c>
      <c r="F741" s="21">
        <f ca="1">VLOOKUP(E736,'Total Result'!$A$3:$N$7,5,FALSE)</f>
        <v>0</v>
      </c>
      <c r="G741" s="19" t="s">
        <v>35</v>
      </c>
      <c r="H741" s="20">
        <f>VLOOKUP(H735,'Total Result'!$A$3:$N$7,5,FALSE)</f>
        <v>0</v>
      </c>
      <c r="I741" s="21">
        <f ca="1">VLOOKUP(H736,'Total Result'!$A$3:$N$7,5,FALSE)</f>
        <v>0</v>
      </c>
      <c r="J741" s="19" t="s">
        <v>35</v>
      </c>
      <c r="K741" s="20">
        <f>VLOOKUP(K735,'Total Result'!$A$3:$N$7,5,FALSE)</f>
        <v>0</v>
      </c>
      <c r="L741" s="21">
        <f ca="1">VLOOKUP(K736,'Total Result'!$A$3:$N$7,5,FALSE)</f>
        <v>0</v>
      </c>
    </row>
    <row r="742" spans="1:12" ht="15.75" hidden="1" outlineLevel="2" thickBot="1" x14ac:dyDescent="0.2">
      <c r="A742" s="19" t="s">
        <v>15</v>
      </c>
      <c r="B742" s="20">
        <f>VLOOKUP(B735,'Total Result'!$A$3:$N$7,6,FALSE)</f>
        <v>0</v>
      </c>
      <c r="C742" s="21">
        <f ca="1">VLOOKUP(B736,'Total Result'!$A$3:$N$7,6,FALSE)</f>
        <v>0</v>
      </c>
      <c r="D742" s="19" t="s">
        <v>15</v>
      </c>
      <c r="E742" s="20">
        <f>VLOOKUP(E735,'Total Result'!$A$3:$N$7,6,FALSE)</f>
        <v>0</v>
      </c>
      <c r="F742" s="21">
        <f ca="1">VLOOKUP(E736,'Total Result'!$A$3:$N$7,6,FALSE)</f>
        <v>0</v>
      </c>
      <c r="G742" s="19" t="s">
        <v>15</v>
      </c>
      <c r="H742" s="20">
        <f>VLOOKUP(H735,'Total Result'!$A$3:$N$7,6,FALSE)</f>
        <v>0</v>
      </c>
      <c r="I742" s="21">
        <f ca="1">VLOOKUP(H736,'Total Result'!$A$3:$N$7,6,FALSE)</f>
        <v>0</v>
      </c>
      <c r="J742" s="19" t="s">
        <v>15</v>
      </c>
      <c r="K742" s="20">
        <f>VLOOKUP(K735,'Total Result'!$A$3:$N$7,6,FALSE)</f>
        <v>0</v>
      </c>
      <c r="L742" s="21">
        <f ca="1">VLOOKUP(K736,'Total Result'!$A$3:$N$7,6,FALSE)</f>
        <v>0</v>
      </c>
    </row>
    <row r="743" spans="1:12" ht="15.75" hidden="1" outlineLevel="2" thickBot="1" x14ac:dyDescent="0.2">
      <c r="A743" s="19" t="s">
        <v>36</v>
      </c>
      <c r="B743" s="20">
        <f>VLOOKUP(B735,'Total Result'!$A$3:$N$7,7,FALSE)</f>
        <v>0</v>
      </c>
      <c r="C743" s="21">
        <f ca="1">VLOOKUP(B736,'Total Result'!$A$3:$N$7,7,FALSE)</f>
        <v>0</v>
      </c>
      <c r="D743" s="19" t="s">
        <v>36</v>
      </c>
      <c r="E743" s="20">
        <f>VLOOKUP(E735,'Total Result'!$A$3:$N$7,7,FALSE)</f>
        <v>0</v>
      </c>
      <c r="F743" s="21">
        <f ca="1">VLOOKUP(E736,'Total Result'!$A$3:$N$7,7,FALSE)</f>
        <v>0</v>
      </c>
      <c r="G743" s="19" t="s">
        <v>36</v>
      </c>
      <c r="H743" s="20">
        <f>VLOOKUP(H735,'Total Result'!$A$3:$N$7,7,FALSE)</f>
        <v>0</v>
      </c>
      <c r="I743" s="21">
        <f ca="1">VLOOKUP(H736,'Total Result'!$A$3:$N$7,7,FALSE)</f>
        <v>0</v>
      </c>
      <c r="J743" s="19" t="s">
        <v>36</v>
      </c>
      <c r="K743" s="20">
        <f>VLOOKUP(K735,'Total Result'!$A$3:$N$7,7,FALSE)</f>
        <v>0</v>
      </c>
      <c r="L743" s="21">
        <f ca="1">VLOOKUP(K736,'Total Result'!$A$3:$N$7,7,FALSE)</f>
        <v>0</v>
      </c>
    </row>
    <row r="744" spans="1:12" ht="15.75" hidden="1" outlineLevel="2" thickBot="1" x14ac:dyDescent="0.2">
      <c r="A744" s="19" t="s">
        <v>16</v>
      </c>
      <c r="B744" s="20">
        <f>VLOOKUP(B735,'Total Result'!$A$3:$N$7,8,FALSE)</f>
        <v>0</v>
      </c>
      <c r="C744" s="21">
        <f ca="1">VLOOKUP(B736,'Total Result'!$A$3:$N$7,8,FALSE)</f>
        <v>0</v>
      </c>
      <c r="D744" s="19" t="s">
        <v>16</v>
      </c>
      <c r="E744" s="20">
        <f>VLOOKUP(E735,'Total Result'!$A$3:$N$7,8,FALSE)</f>
        <v>0</v>
      </c>
      <c r="F744" s="21">
        <f ca="1">VLOOKUP(E736,'Total Result'!$A$3:$N$7,8,FALSE)</f>
        <v>0</v>
      </c>
      <c r="G744" s="19" t="s">
        <v>16</v>
      </c>
      <c r="H744" s="20">
        <f>VLOOKUP(H735,'Total Result'!$A$3:$N$7,8,FALSE)</f>
        <v>0</v>
      </c>
      <c r="I744" s="21">
        <f ca="1">VLOOKUP(H736,'Total Result'!$A$3:$N$7,8,FALSE)</f>
        <v>0</v>
      </c>
      <c r="J744" s="19" t="s">
        <v>16</v>
      </c>
      <c r="K744" s="20">
        <f>VLOOKUP(K735,'Total Result'!$A$3:$N$7,8,FALSE)</f>
        <v>0</v>
      </c>
      <c r="L744" s="21">
        <f ca="1">VLOOKUP(K736,'Total Result'!$A$3:$N$7,8,FALSE)</f>
        <v>0</v>
      </c>
    </row>
    <row r="745" spans="1:12" ht="15.75" hidden="1" outlineLevel="2" thickBot="1" x14ac:dyDescent="0.2">
      <c r="A745" s="19" t="s">
        <v>17</v>
      </c>
      <c r="B745" s="20">
        <f>VLOOKUP(B735,'Total Result'!$A$3:$N$7,9,FALSE)</f>
        <v>0</v>
      </c>
      <c r="C745" s="21">
        <f ca="1">VLOOKUP(B736,'Total Result'!$A$3:$N$7,9,FALSE)</f>
        <v>0</v>
      </c>
      <c r="D745" s="19" t="s">
        <v>17</v>
      </c>
      <c r="E745" s="20">
        <f>VLOOKUP(E735,'Total Result'!$A$3:$N$7,9,FALSE)</f>
        <v>0</v>
      </c>
      <c r="F745" s="21">
        <f ca="1">VLOOKUP(E736,'Total Result'!$A$3:$N$7,9,FALSE)</f>
        <v>0</v>
      </c>
      <c r="G745" s="19" t="s">
        <v>17</v>
      </c>
      <c r="H745" s="20">
        <f>VLOOKUP(H735,'Total Result'!$A$3:$N$7,9,FALSE)</f>
        <v>0</v>
      </c>
      <c r="I745" s="21">
        <f ca="1">VLOOKUP(H736,'Total Result'!$A$3:$N$7,9,FALSE)</f>
        <v>0</v>
      </c>
      <c r="J745" s="19" t="s">
        <v>17</v>
      </c>
      <c r="K745" s="20">
        <f>VLOOKUP(K735,'Total Result'!$A$3:$N$7,9,FALSE)</f>
        <v>0</v>
      </c>
      <c r="L745" s="21">
        <f ca="1">VLOOKUP(K736,'Total Result'!$A$3:$N$7,9,FALSE)</f>
        <v>0</v>
      </c>
    </row>
    <row r="746" spans="1:12" ht="15.75" hidden="1" outlineLevel="2" thickBot="1" x14ac:dyDescent="0.2">
      <c r="A746" s="19" t="s">
        <v>37</v>
      </c>
      <c r="B746" s="20">
        <f>VLOOKUP(B735,'Total Result'!$A$3:$N$7,10,FALSE)</f>
        <v>0</v>
      </c>
      <c r="C746" s="21">
        <f ca="1">VLOOKUP(B736,'Total Result'!$A$3:$N$7,10,FALSE)</f>
        <v>0</v>
      </c>
      <c r="D746" s="19" t="s">
        <v>37</v>
      </c>
      <c r="E746" s="20">
        <f>VLOOKUP(E735,'Total Result'!$A$3:$N$7,10,FALSE)</f>
        <v>0</v>
      </c>
      <c r="F746" s="21">
        <f ca="1">VLOOKUP(E736,'Total Result'!$A$3:$N$7,10,FALSE)</f>
        <v>0</v>
      </c>
      <c r="G746" s="19" t="s">
        <v>37</v>
      </c>
      <c r="H746" s="20">
        <f>VLOOKUP(H735,'Total Result'!$A$3:$N$7,10,FALSE)</f>
        <v>0</v>
      </c>
      <c r="I746" s="21">
        <f ca="1">VLOOKUP(H736,'Total Result'!$A$3:$N$7,10,FALSE)</f>
        <v>0</v>
      </c>
      <c r="J746" s="19" t="s">
        <v>37</v>
      </c>
      <c r="K746" s="20">
        <f>VLOOKUP(K735,'Total Result'!$A$3:$N$7,10,FALSE)</f>
        <v>0</v>
      </c>
      <c r="L746" s="21">
        <f ca="1">VLOOKUP(K736,'Total Result'!$A$3:$N$7,10,FALSE)</f>
        <v>0</v>
      </c>
    </row>
    <row r="747" spans="1:12" ht="15.75" hidden="1" outlineLevel="2" thickBot="1" x14ac:dyDescent="0.2">
      <c r="A747" s="19" t="s">
        <v>38</v>
      </c>
      <c r="B747" s="20">
        <f>VLOOKUP(B735,'Total Result'!$A$3:$N$7,11,FALSE)</f>
        <v>0</v>
      </c>
      <c r="C747" s="21">
        <f ca="1">VLOOKUP(B736,'Total Result'!$A$3:$N$7,11,FALSE)</f>
        <v>0</v>
      </c>
      <c r="D747" s="19" t="s">
        <v>38</v>
      </c>
      <c r="E747" s="20">
        <f>VLOOKUP(E735,'Total Result'!$A$3:$N$7,11,FALSE)</f>
        <v>0</v>
      </c>
      <c r="F747" s="21">
        <f ca="1">VLOOKUP(E736,'Total Result'!$A$3:$N$7,11,FALSE)</f>
        <v>0</v>
      </c>
      <c r="G747" s="19" t="s">
        <v>38</v>
      </c>
      <c r="H747" s="20">
        <f>VLOOKUP(H735,'Total Result'!$A$3:$N$7,11,FALSE)</f>
        <v>0</v>
      </c>
      <c r="I747" s="21">
        <f ca="1">VLOOKUP(H736,'Total Result'!$A$3:$N$7,11,FALSE)</f>
        <v>0</v>
      </c>
      <c r="J747" s="19" t="s">
        <v>38</v>
      </c>
      <c r="K747" s="20">
        <f>VLOOKUP(K735,'Total Result'!$A$3:$N$7,11,FALSE)</f>
        <v>0</v>
      </c>
      <c r="L747" s="21">
        <f ca="1">VLOOKUP(K736,'Total Result'!$A$3:$N$7,11,FALSE)</f>
        <v>0</v>
      </c>
    </row>
    <row r="748" spans="1:12" ht="15.75" hidden="1" outlineLevel="2" thickBot="1" x14ac:dyDescent="0.2">
      <c r="A748" s="19" t="s">
        <v>39</v>
      </c>
      <c r="B748" s="20">
        <f>VLOOKUP(B735,'Total Result'!$A$3:$N$7,12,FALSE)</f>
        <v>0</v>
      </c>
      <c r="C748" s="21">
        <f ca="1">VLOOKUP(B736,'Total Result'!$A$3:$N$7,12,FALSE)</f>
        <v>0</v>
      </c>
      <c r="D748" s="19" t="s">
        <v>39</v>
      </c>
      <c r="E748" s="20">
        <f>VLOOKUP(E735,'Total Result'!$A$3:$N$7,12,FALSE)</f>
        <v>0</v>
      </c>
      <c r="F748" s="21">
        <f ca="1">VLOOKUP(E736,'Total Result'!$A$3:$N$7,12,FALSE)</f>
        <v>0</v>
      </c>
      <c r="G748" s="19" t="s">
        <v>39</v>
      </c>
      <c r="H748" s="20">
        <f>VLOOKUP(H735,'Total Result'!$A$3:$N$7,12,FALSE)</f>
        <v>0</v>
      </c>
      <c r="I748" s="21">
        <f ca="1">VLOOKUP(H736,'Total Result'!$A$3:$N$7,12,FALSE)</f>
        <v>0</v>
      </c>
      <c r="J748" s="19" t="s">
        <v>39</v>
      </c>
      <c r="K748" s="20">
        <f>VLOOKUP(K735,'Total Result'!$A$3:$N$7,12,FALSE)</f>
        <v>0</v>
      </c>
      <c r="L748" s="21">
        <f ca="1">VLOOKUP(K736,'Total Result'!$A$3:$N$7,12,FALSE)</f>
        <v>0</v>
      </c>
    </row>
    <row r="749" spans="1:12" ht="27.75" hidden="1" outlineLevel="2" thickBot="1" x14ac:dyDescent="0.2">
      <c r="A749" s="22" t="s">
        <v>42</v>
      </c>
      <c r="B749" s="20">
        <f>VLOOKUP(B735,'Total Result'!$A$3:$N$7,13,FALSE)</f>
        <v>1</v>
      </c>
      <c r="C749" s="21">
        <f ca="1">VLOOKUP(B736,'Total Result'!$A$3:$N$7,13,FALSE)</f>
        <v>1</v>
      </c>
      <c r="D749" s="22" t="s">
        <v>42</v>
      </c>
      <c r="E749" s="20">
        <f>VLOOKUP(E735,'Total Result'!$A$3:$N$7,13,FALSE)</f>
        <v>1</v>
      </c>
      <c r="F749" s="21">
        <f ca="1">VLOOKUP(E736,'Total Result'!$A$3:$N$7,13,FALSE)</f>
        <v>1</v>
      </c>
      <c r="G749" s="22" t="s">
        <v>42</v>
      </c>
      <c r="H749" s="20">
        <f>VLOOKUP(H735,'Total Result'!$A$3:$N$7,13,FALSE)</f>
        <v>1</v>
      </c>
      <c r="I749" s="21">
        <f ca="1">VLOOKUP(H736,'Total Result'!$A$3:$N$7,13,FALSE)</f>
        <v>1</v>
      </c>
      <c r="J749" s="22" t="s">
        <v>42</v>
      </c>
      <c r="K749" s="20">
        <f>VLOOKUP(K735,'Total Result'!$A$3:$N$7,13,FALSE)</f>
        <v>1</v>
      </c>
      <c r="L749" s="21">
        <f ca="1">VLOOKUP(K736,'Total Result'!$A$3:$N$7,13,FALSE)</f>
        <v>1</v>
      </c>
    </row>
    <row r="750" spans="1:12" ht="27.75" hidden="1" outlineLevel="2" thickBot="1" x14ac:dyDescent="0.2">
      <c r="A750" s="22" t="s">
        <v>43</v>
      </c>
      <c r="B750" s="20">
        <f>VLOOKUP(B735,'Total Result'!$A$3:$N$7,14,FALSE)</f>
        <v>1</v>
      </c>
      <c r="C750" s="21">
        <f ca="1">VLOOKUP(B736,'Total Result'!$A$3:$N$7,14,FALSE)</f>
        <v>1</v>
      </c>
      <c r="D750" s="22" t="s">
        <v>43</v>
      </c>
      <c r="E750" s="20">
        <f>VLOOKUP(E735,'Total Result'!$A$3:$N$7,14,FALSE)</f>
        <v>1</v>
      </c>
      <c r="F750" s="21">
        <f ca="1">VLOOKUP(E736,'Total Result'!$A$3:$N$7,14,FALSE)</f>
        <v>1</v>
      </c>
      <c r="G750" s="22" t="s">
        <v>43</v>
      </c>
      <c r="H750" s="20">
        <f>VLOOKUP(H735,'Total Result'!$A$3:$N$7,14,FALSE)</f>
        <v>1</v>
      </c>
      <c r="I750" s="21">
        <f ca="1">VLOOKUP(H736,'Total Result'!$A$3:$N$7,14,FALSE)</f>
        <v>1</v>
      </c>
      <c r="J750" s="22" t="s">
        <v>43</v>
      </c>
      <c r="K750" s="20">
        <f>VLOOKUP(K735,'Total Result'!$A$3:$N$7,14,FALSE)</f>
        <v>1</v>
      </c>
      <c r="L750" s="21">
        <f ca="1">VLOOKUP(K736,'Total Result'!$A$3:$N$7,14,FALSE)</f>
        <v>1</v>
      </c>
    </row>
    <row r="751" spans="1:12" ht="14.25" hidden="1" outlineLevel="2" thickBot="1" x14ac:dyDescent="0.2">
      <c r="A751" s="11"/>
      <c r="B751" s="12"/>
      <c r="C751" s="13"/>
      <c r="D751" s="11"/>
      <c r="E751" s="12"/>
      <c r="F751" s="13"/>
      <c r="G751" s="11"/>
      <c r="H751" s="12"/>
      <c r="I751" s="13"/>
      <c r="J751" s="11"/>
      <c r="K751" s="12"/>
      <c r="L751" s="13"/>
    </row>
    <row r="752" spans="1:12" ht="14.25" hidden="1" outlineLevel="2" thickBot="1" x14ac:dyDescent="0.2">
      <c r="A752" s="11" t="s">
        <v>51</v>
      </c>
      <c r="B752" s="23">
        <f ca="1">(C741-B747)/(C741-B747+B738*1.5+28.5)</f>
        <v>0</v>
      </c>
      <c r="C752" s="13"/>
      <c r="D752" s="11" t="s">
        <v>51</v>
      </c>
      <c r="E752" s="23">
        <f ca="1">(F741-E747)/(F741-E747+E738*1.5+28.5)</f>
        <v>0</v>
      </c>
      <c r="F752" s="13"/>
      <c r="G752" s="11" t="s">
        <v>51</v>
      </c>
      <c r="H752" s="23">
        <f ca="1">(I741-H747)/(I741-H747+H738*1.5+28.5)</f>
        <v>0</v>
      </c>
      <c r="I752" s="13"/>
      <c r="J752" s="11" t="s">
        <v>51</v>
      </c>
      <c r="K752" s="23">
        <f ca="1">(L741-K747)/(L741-K747+K738*1.5+28.5)</f>
        <v>0</v>
      </c>
      <c r="L752" s="13"/>
    </row>
    <row r="753" spans="1:12" ht="14.25" hidden="1" outlineLevel="2" thickBot="1" x14ac:dyDescent="0.2">
      <c r="A753" s="11" t="s">
        <v>50</v>
      </c>
      <c r="B753" s="12">
        <f ca="1">VLOOKUP(战斗模拟1!B735,'Total Result'!$A$2:$N$7,13,TRUE)-VLOOKUP(战斗模拟1!B736,'Total Result'!$A$2:$N$7,14,TRUE)</f>
        <v>0</v>
      </c>
      <c r="C753" s="13"/>
      <c r="D753" s="11" t="s">
        <v>50</v>
      </c>
      <c r="E753" s="12">
        <f ca="1">VLOOKUP(战斗模拟1!E735,'Total Result'!$A$2:$N$7,13,TRUE)-VLOOKUP(战斗模拟1!E736,'Total Result'!$A$2:$N$7,14,TRUE)</f>
        <v>0</v>
      </c>
      <c r="F753" s="13"/>
      <c r="G753" s="11" t="s">
        <v>50</v>
      </c>
      <c r="H753" s="12">
        <f ca="1">VLOOKUP(战斗模拟1!H735,'Total Result'!$A$2:$N$7,13,TRUE)-VLOOKUP(战斗模拟1!H736,'Total Result'!$A$2:$N$7,14,TRUE)</f>
        <v>0</v>
      </c>
      <c r="I753" s="13"/>
      <c r="J753" s="11" t="s">
        <v>50</v>
      </c>
      <c r="K753" s="12">
        <f ca="1">VLOOKUP(战斗模拟1!K735,'Total Result'!$A$2:$N$7,13,TRUE)-VLOOKUP(战斗模拟1!K736,'Total Result'!$A$2:$N$7,14,TRUE)</f>
        <v>0</v>
      </c>
      <c r="L753" s="13"/>
    </row>
    <row r="754" spans="1:12" ht="14.25" hidden="1" outlineLevel="2" thickBot="1" x14ac:dyDescent="0.2">
      <c r="A754" s="11" t="s">
        <v>18</v>
      </c>
      <c r="B754" s="23">
        <f ca="1">IF(MOD(B753,3)=0,100%,IF(MOD(B753,3)=1,90%,110%))</f>
        <v>1</v>
      </c>
      <c r="C754" s="13"/>
      <c r="D754" s="11" t="s">
        <v>18</v>
      </c>
      <c r="E754" s="23">
        <f ca="1">IF(MOD(E753,3)=0,100%,IF(MOD(E753,3)=1,90%,110%))</f>
        <v>1</v>
      </c>
      <c r="F754" s="13"/>
      <c r="G754" s="11" t="s">
        <v>18</v>
      </c>
      <c r="H754" s="23">
        <f ca="1">IF(MOD(H753,3)=0,100%,IF(MOD(H753,3)=1,90%,110%))</f>
        <v>1</v>
      </c>
      <c r="I754" s="13"/>
      <c r="J754" s="11" t="s">
        <v>18</v>
      </c>
      <c r="K754" s="23">
        <f ca="1">IF(MOD(K753,3)=0,100%,IF(MOD(K753,3)=1,90%,110%))</f>
        <v>1</v>
      </c>
      <c r="L754" s="13"/>
    </row>
    <row r="755" spans="1:12" ht="14.25" hidden="1" outlineLevel="2" thickBot="1" x14ac:dyDescent="0.2">
      <c r="A755" s="11" t="s">
        <v>19</v>
      </c>
      <c r="B755" s="24">
        <f ca="1">B740*(1-B752)*B754</f>
        <v>30</v>
      </c>
      <c r="C755" s="13"/>
      <c r="D755" s="11" t="s">
        <v>19</v>
      </c>
      <c r="E755" s="24">
        <f ca="1">E740*(1-E752)*E754</f>
        <v>20</v>
      </c>
      <c r="F755" s="13"/>
      <c r="G755" s="11" t="s">
        <v>19</v>
      </c>
      <c r="H755" s="24">
        <f ca="1">H740*(1-H752)*H754</f>
        <v>20</v>
      </c>
      <c r="I755" s="13"/>
      <c r="J755" s="11" t="s">
        <v>19</v>
      </c>
      <c r="K755" s="24">
        <f ca="1">K740*(1-K752)*K754</f>
        <v>30</v>
      </c>
      <c r="L755" s="13"/>
    </row>
    <row r="756" spans="1:12" ht="14.25" hidden="1" outlineLevel="2" thickBot="1" x14ac:dyDescent="0.2">
      <c r="A756" s="11" t="s">
        <v>20</v>
      </c>
      <c r="B756" s="25">
        <f ca="1">IF((C744-B746)/(6.7*B738+126.7)+5%&gt;70%,70%,(C744-B746)/(6.7*B738+126.7)+5%)</f>
        <v>0.05</v>
      </c>
      <c r="C756" s="13"/>
      <c r="D756" s="11" t="s">
        <v>20</v>
      </c>
      <c r="E756" s="25">
        <f ca="1">IF((F744-E746)/(6.7*E738+126.7)+5%&gt;70%,70%,(F744-E746)/(6.7*E738+126.7)+5%)</f>
        <v>0.05</v>
      </c>
      <c r="F756" s="13"/>
      <c r="G756" s="11" t="s">
        <v>20</v>
      </c>
      <c r="H756" s="25">
        <f ca="1">IF((I744-H746)/(6.7*H738+126.7)+5%&gt;70%,70%,(I744-H746)/(6.7*H738+126.7)+5%)</f>
        <v>0.05</v>
      </c>
      <c r="I756" s="13"/>
      <c r="J756" s="11" t="s">
        <v>20</v>
      </c>
      <c r="K756" s="25">
        <f ca="1">IF((L744-K746)/(6.7*K738+126.7)+5%&gt;70%,70%,(L744-K746)/(6.7*K738+126.7)+5%)</f>
        <v>0.05</v>
      </c>
      <c r="L756" s="13"/>
    </row>
    <row r="757" spans="1:12" s="7" customFormat="1" ht="14.25" hidden="1" outlineLevel="2" thickBot="1" x14ac:dyDescent="0.2">
      <c r="A757" s="26" t="s">
        <v>21</v>
      </c>
      <c r="B757" s="27">
        <f ca="1">IF(RAND()&lt;B756,1,0)</f>
        <v>0</v>
      </c>
      <c r="C757" s="28"/>
      <c r="D757" s="26" t="s">
        <v>21</v>
      </c>
      <c r="E757" s="27">
        <f ca="1">IF(RAND()&lt;E756,1,0)</f>
        <v>0</v>
      </c>
      <c r="F757" s="28"/>
      <c r="G757" s="26" t="s">
        <v>21</v>
      </c>
      <c r="H757" s="27">
        <f ca="1">IF(RAND()&lt;H756,1,0)</f>
        <v>0</v>
      </c>
      <c r="I757" s="28"/>
      <c r="J757" s="26" t="s">
        <v>21</v>
      </c>
      <c r="K757" s="27">
        <f ca="1">IF(RAND()&lt;K756,1,0)</f>
        <v>0</v>
      </c>
      <c r="L757" s="28"/>
    </row>
    <row r="758" spans="1:12" ht="14.25" hidden="1" outlineLevel="2" thickBot="1" x14ac:dyDescent="0.2">
      <c r="A758" s="11" t="s">
        <v>5</v>
      </c>
      <c r="B758" s="23">
        <f ca="1">IF(C745/(8.3*B738+158.3)+33%&gt;67%,67%,C745/(8.3*B738+158.3)+33%)</f>
        <v>0.33</v>
      </c>
      <c r="C758" s="13"/>
      <c r="D758" s="11" t="s">
        <v>5</v>
      </c>
      <c r="E758" s="23">
        <f ca="1">IF(F745/(8.3*E738+158.3)+33%&gt;67%,67%,F745/(8.3*E738+158.3)+33%)</f>
        <v>0.33</v>
      </c>
      <c r="F758" s="13"/>
      <c r="G758" s="11" t="s">
        <v>5</v>
      </c>
      <c r="H758" s="23">
        <f ca="1">IF(I745/(8.3*H738+158.3)+33%&gt;67%,67%,I745/(8.3*H738+158.3)+33%)</f>
        <v>0.33</v>
      </c>
      <c r="I758" s="13"/>
      <c r="J758" s="11" t="s">
        <v>5</v>
      </c>
      <c r="K758" s="23">
        <f ca="1">IF(L745/(8.3*K738+158.3)+33%&gt;67%,67%,L745/(8.3*K738+158.3)+33%)</f>
        <v>0.33</v>
      </c>
      <c r="L758" s="13"/>
    </row>
    <row r="759" spans="1:12" ht="14.25" hidden="1" outlineLevel="2" thickBot="1" x14ac:dyDescent="0.2">
      <c r="A759" s="11" t="s">
        <v>22</v>
      </c>
      <c r="B759" s="29">
        <f ca="1">IF(B742/(4*C738+76)+5%&gt;70%,70%,B742/(4*C738+76)+5%)</f>
        <v>0.05</v>
      </c>
      <c r="C759" s="13"/>
      <c r="D759" s="11" t="s">
        <v>22</v>
      </c>
      <c r="E759" s="29">
        <f ca="1">IF(E742/(4*F738+76)+5%&gt;70%,70%,E742/(4*F738+76)+5%)</f>
        <v>0.05</v>
      </c>
      <c r="F759" s="13"/>
      <c r="G759" s="11" t="s">
        <v>22</v>
      </c>
      <c r="H759" s="29">
        <f ca="1">IF(H742/(4*I738+76)+5%&gt;70%,70%,H742/(4*I738+76)+5%)</f>
        <v>0.05</v>
      </c>
      <c r="I759" s="13"/>
      <c r="J759" s="11" t="s">
        <v>22</v>
      </c>
      <c r="K759" s="29">
        <f ca="1">IF(K742/(4*L738+76)+5%&gt;70%,70%,K742/(4*L738+76)+5%)</f>
        <v>0.05</v>
      </c>
      <c r="L759" s="13"/>
    </row>
    <row r="760" spans="1:12" s="7" customFormat="1" ht="14.25" hidden="1" outlineLevel="2" thickBot="1" x14ac:dyDescent="0.2">
      <c r="A760" s="26" t="s">
        <v>23</v>
      </c>
      <c r="B760" s="27">
        <f ca="1">IF(RAND()&lt;B759,1,0)</f>
        <v>0</v>
      </c>
      <c r="C760" s="28"/>
      <c r="D760" s="26" t="s">
        <v>23</v>
      </c>
      <c r="E760" s="27">
        <f ca="1">IF(RAND()&lt;E759,1,0)</f>
        <v>1</v>
      </c>
      <c r="F760" s="28"/>
      <c r="G760" s="26" t="s">
        <v>23</v>
      </c>
      <c r="H760" s="27">
        <f ca="1">IF(RAND()&lt;H759,1,0)</f>
        <v>0</v>
      </c>
      <c r="I760" s="28"/>
      <c r="J760" s="26" t="s">
        <v>23</v>
      </c>
      <c r="K760" s="27">
        <f ca="1">IF(RAND()&lt;K759,1,0)</f>
        <v>0</v>
      </c>
      <c r="L760" s="28"/>
    </row>
    <row r="761" spans="1:12" ht="14.25" hidden="1" outlineLevel="2" thickBot="1" x14ac:dyDescent="0.2">
      <c r="A761" s="11" t="s">
        <v>24</v>
      </c>
      <c r="B761" s="29">
        <f ca="1">IF((B743-C748)/(5*C738+95)+50%&gt;200%,200%,(B743-C748)/(5*C738+95)+50%)</f>
        <v>0.5</v>
      </c>
      <c r="C761" s="13"/>
      <c r="D761" s="11" t="s">
        <v>24</v>
      </c>
      <c r="E761" s="29">
        <f ca="1">IF((E743-F748)/(5*F738+95)+50%&gt;200%,200%,(E743-F748)/(5*F738+95)+50%)</f>
        <v>0.5</v>
      </c>
      <c r="F761" s="13"/>
      <c r="G761" s="11" t="s">
        <v>24</v>
      </c>
      <c r="H761" s="29">
        <f ca="1">IF((H743-I748)/(5*I738+95)+50%&gt;200%,200%,(H743-I748)/(5*I738+95)+50%)</f>
        <v>0.5</v>
      </c>
      <c r="I761" s="13"/>
      <c r="J761" s="11" t="s">
        <v>24</v>
      </c>
      <c r="K761" s="29">
        <f ca="1">IF((K743-L748)/(5*L738+95)+50%&gt;200%,200%,(K743-L748)/(5*L738+95)+50%)</f>
        <v>0.5</v>
      </c>
      <c r="L761" s="13"/>
    </row>
    <row r="762" spans="1:12" ht="14.25" hidden="1" outlineLevel="2" thickBot="1" x14ac:dyDescent="0.2">
      <c r="A762" s="11" t="s">
        <v>54</v>
      </c>
      <c r="B762" s="29">
        <f ca="1">RAND()*0.1+0.95</f>
        <v>0.98624454664433214</v>
      </c>
      <c r="C762" s="13"/>
      <c r="D762" s="11" t="s">
        <v>54</v>
      </c>
      <c r="E762" s="29">
        <f ca="1">RAND()*0.1+0.95</f>
        <v>1.0099357759695715</v>
      </c>
      <c r="F762" s="13"/>
      <c r="G762" s="11" t="s">
        <v>54</v>
      </c>
      <c r="H762" s="29">
        <f ca="1">RAND()*0.1+0.95</f>
        <v>1.0446303041965623</v>
      </c>
      <c r="I762" s="13"/>
      <c r="J762" s="11" t="s">
        <v>54</v>
      </c>
      <c r="K762" s="29">
        <f ca="1">RAND()*0.1+0.95</f>
        <v>1.0428098601815112</v>
      </c>
      <c r="L762" s="13"/>
    </row>
    <row r="763" spans="1:12" ht="14.25" hidden="1" outlineLevel="2" thickBot="1" x14ac:dyDescent="0.2">
      <c r="A763" s="11" t="s">
        <v>55</v>
      </c>
      <c r="B763" s="15">
        <f ca="1">ROUND(B755*(1+B760*B761)*(1-B757*B758)*B762*B732,0)</f>
        <v>0</v>
      </c>
      <c r="C763" s="13"/>
      <c r="D763" s="11" t="s">
        <v>55</v>
      </c>
      <c r="E763" s="15">
        <f ca="1">ROUND(E755*(1+E760*E761)*(1-E757*E758)*E762*E732,0)</f>
        <v>0</v>
      </c>
      <c r="F763" s="13"/>
      <c r="G763" s="11" t="s">
        <v>55</v>
      </c>
      <c r="H763" s="15">
        <f ca="1">ROUND(H755*(1+H760*H761)*(1-H757*H758)*H762*H732,0)</f>
        <v>0</v>
      </c>
      <c r="I763" s="13"/>
      <c r="J763" s="11" t="s">
        <v>55</v>
      </c>
      <c r="K763" s="15">
        <f ca="1">ROUND(K755*(1+K760*K761)*(1-K757*K758)*K762*K732,0)</f>
        <v>0</v>
      </c>
      <c r="L763" s="13"/>
    </row>
    <row r="764" spans="1:12" s="36" customFormat="1" ht="14.25" hidden="1" outlineLevel="2" thickBot="1" x14ac:dyDescent="0.2">
      <c r="A764" s="33"/>
      <c r="B764" s="34"/>
      <c r="C764" s="35"/>
      <c r="D764" s="33"/>
      <c r="E764" s="34"/>
      <c r="F764" s="35"/>
      <c r="G764" s="33"/>
      <c r="H764" s="34"/>
      <c r="I764" s="35"/>
      <c r="J764" s="33"/>
      <c r="K764" s="34"/>
      <c r="L764" s="35"/>
    </row>
    <row r="765" spans="1:12" ht="14.25" hidden="1" outlineLevel="2" thickBot="1" x14ac:dyDescent="0.2">
      <c r="A765" s="11" t="s">
        <v>56</v>
      </c>
      <c r="B765" s="12">
        <f ca="1">H763+K763</f>
        <v>0</v>
      </c>
      <c r="C765" s="13"/>
      <c r="D765" s="11" t="s">
        <v>57</v>
      </c>
      <c r="E765" s="12">
        <f ca="1">E732</f>
        <v>0</v>
      </c>
      <c r="F765" s="13"/>
      <c r="G765" s="11" t="s">
        <v>60</v>
      </c>
      <c r="H765" s="12">
        <f ca="1">B763+E763</f>
        <v>0</v>
      </c>
      <c r="I765" s="13"/>
      <c r="J765" s="11" t="s">
        <v>61</v>
      </c>
      <c r="K765" s="12">
        <f ca="1">H732</f>
        <v>0</v>
      </c>
      <c r="L765" s="13"/>
    </row>
    <row r="766" spans="1:12" outlineLevel="1" collapsed="1" x14ac:dyDescent="0.15">
      <c r="A766" s="8" t="s">
        <v>73</v>
      </c>
      <c r="B766" s="9">
        <f ca="1">B763</f>
        <v>0</v>
      </c>
      <c r="C766" s="10"/>
      <c r="D766" s="8" t="s">
        <v>74</v>
      </c>
      <c r="E766" s="9">
        <f ca="1">E763</f>
        <v>0</v>
      </c>
      <c r="F766" s="10"/>
      <c r="G766" s="8" t="s">
        <v>75</v>
      </c>
      <c r="H766" s="9">
        <f ca="1">H763</f>
        <v>0</v>
      </c>
      <c r="I766" s="10"/>
      <c r="J766" s="8" t="s">
        <v>76</v>
      </c>
      <c r="K766" s="9">
        <f ca="1">K763</f>
        <v>0</v>
      </c>
      <c r="L766" s="10"/>
    </row>
    <row r="767" spans="1:12" outlineLevel="1" x14ac:dyDescent="0.15">
      <c r="A767" s="11" t="s">
        <v>62</v>
      </c>
      <c r="B767" s="12">
        <f ca="1">MAX(B727-(1-E765)*B765,0)</f>
        <v>0</v>
      </c>
      <c r="C767" s="13"/>
      <c r="D767" s="11" t="s">
        <v>4</v>
      </c>
      <c r="E767" s="12">
        <f ca="1">MAX(0,E727-E765*B765)</f>
        <v>0</v>
      </c>
      <c r="F767" s="13"/>
      <c r="G767" s="11" t="s">
        <v>65</v>
      </c>
      <c r="H767" s="12">
        <f ca="1">MAX(0,H727-H765*K765)</f>
        <v>0</v>
      </c>
      <c r="I767" s="13"/>
      <c r="J767" s="11" t="s">
        <v>68</v>
      </c>
      <c r="K767" s="12">
        <f ca="1">MAX(K727-(1-K765)*H765,0)</f>
        <v>0</v>
      </c>
      <c r="L767" s="13"/>
    </row>
    <row r="768" spans="1:12" ht="14.25" outlineLevel="1" thickBot="1" x14ac:dyDescent="0.2">
      <c r="A768" s="30" t="s">
        <v>63</v>
      </c>
      <c r="B768" s="31">
        <f ca="1">B767/B739</f>
        <v>0</v>
      </c>
      <c r="C768" s="32"/>
      <c r="D768" s="30" t="s">
        <v>64</v>
      </c>
      <c r="E768" s="31">
        <f ca="1">E767/E739</f>
        <v>0</v>
      </c>
      <c r="F768" s="32"/>
      <c r="G768" s="30" t="s">
        <v>66</v>
      </c>
      <c r="H768" s="31">
        <f ca="1">H767/H739</f>
        <v>0</v>
      </c>
      <c r="I768" s="32"/>
      <c r="J768" s="30" t="s">
        <v>67</v>
      </c>
      <c r="K768" s="31">
        <f ca="1">K767/K739</f>
        <v>0</v>
      </c>
      <c r="L768" s="32"/>
    </row>
    <row r="770" spans="1:12" x14ac:dyDescent="0.15">
      <c r="A770" s="6" t="s">
        <v>7</v>
      </c>
      <c r="B770" s="37">
        <f>B730+1</f>
        <v>20</v>
      </c>
    </row>
    <row r="771" spans="1:12" ht="14.25" thickBot="1" x14ac:dyDescent="0.2"/>
    <row r="772" spans="1:12" ht="41.25" hidden="1" outlineLevel="2" thickBot="1" x14ac:dyDescent="0.2">
      <c r="A772" s="8" t="s">
        <v>58</v>
      </c>
      <c r="B772" s="9">
        <f ca="1">IF(B767&gt;0,1,0)</f>
        <v>0</v>
      </c>
      <c r="C772" s="10"/>
      <c r="D772" s="8" t="s">
        <v>11</v>
      </c>
      <c r="E772" s="9">
        <f ca="1">IF(E767&gt;0,1,0)</f>
        <v>0</v>
      </c>
      <c r="F772" s="10"/>
      <c r="G772" s="8" t="s">
        <v>71</v>
      </c>
      <c r="H772" s="9">
        <f ca="1">IF(H767&gt;0,1,0)</f>
        <v>0</v>
      </c>
      <c r="I772" s="10"/>
      <c r="J772" s="8" t="s">
        <v>72</v>
      </c>
      <c r="K772" s="9">
        <f ca="1">IF(K767&gt;0,1,0)</f>
        <v>0</v>
      </c>
      <c r="L772" s="10"/>
    </row>
    <row r="773" spans="1:12" ht="14.25" hidden="1" outlineLevel="2" thickBot="1" x14ac:dyDescent="0.2">
      <c r="A773" s="11"/>
      <c r="B773" s="12"/>
      <c r="C773" s="13"/>
      <c r="D773" s="11"/>
      <c r="E773" s="12"/>
      <c r="F773" s="13"/>
      <c r="G773" s="11"/>
      <c r="H773" s="12"/>
      <c r="I773" s="13"/>
      <c r="J773" s="11"/>
      <c r="K773" s="12"/>
      <c r="L773" s="13"/>
    </row>
    <row r="774" spans="1:12" ht="14.25" hidden="1" outlineLevel="2" thickBot="1" x14ac:dyDescent="0.2">
      <c r="A774" s="11" t="s">
        <v>59</v>
      </c>
      <c r="B774" s="12"/>
      <c r="C774" s="13"/>
      <c r="D774" s="11" t="s">
        <v>3</v>
      </c>
      <c r="E774" s="12"/>
      <c r="F774" s="13"/>
      <c r="G774" s="11" t="s">
        <v>69</v>
      </c>
      <c r="H774" s="12"/>
      <c r="I774" s="13"/>
      <c r="J774" s="11" t="s">
        <v>70</v>
      </c>
      <c r="K774" s="12"/>
      <c r="L774" s="13"/>
    </row>
    <row r="775" spans="1:12" ht="14.25" hidden="1" outlineLevel="2" thickBot="1" x14ac:dyDescent="0.2">
      <c r="A775" s="11" t="s">
        <v>25</v>
      </c>
      <c r="B775" s="14" t="s">
        <v>31</v>
      </c>
      <c r="C775" s="13"/>
      <c r="D775" s="11" t="s">
        <v>25</v>
      </c>
      <c r="E775" s="14" t="s">
        <v>14</v>
      </c>
      <c r="F775" s="13"/>
      <c r="G775" s="11" t="s">
        <v>25</v>
      </c>
      <c r="H775" s="14" t="s">
        <v>32</v>
      </c>
      <c r="I775" s="13"/>
      <c r="J775" s="11" t="s">
        <v>25</v>
      </c>
      <c r="K775" s="14" t="s">
        <v>33</v>
      </c>
      <c r="L775" s="13"/>
    </row>
    <row r="776" spans="1:12" ht="14.25" hidden="1" outlineLevel="2" thickBot="1" x14ac:dyDescent="0.2">
      <c r="A776" s="11" t="s">
        <v>26</v>
      </c>
      <c r="B776" s="15" t="str">
        <f ca="1">IF($H767&gt;0,"B1","B2")</f>
        <v>B2</v>
      </c>
      <c r="C776" s="13"/>
      <c r="D776" s="11" t="s">
        <v>26</v>
      </c>
      <c r="E776" s="15" t="str">
        <f ca="1">IF($H767&gt;0,"B1","B2")</f>
        <v>B2</v>
      </c>
      <c r="F776" s="13"/>
      <c r="G776" s="11" t="s">
        <v>26</v>
      </c>
      <c r="H776" s="15" t="str">
        <f ca="1">IF($E767&gt;0,"A1","A2")</f>
        <v>A2</v>
      </c>
      <c r="I776" s="13"/>
      <c r="J776" s="11" t="s">
        <v>26</v>
      </c>
      <c r="K776" s="15" t="str">
        <f ca="1">IF(E767&gt;0,"A1","A2")</f>
        <v>A2</v>
      </c>
      <c r="L776" s="13"/>
    </row>
    <row r="777" spans="1:12" ht="14.25" hidden="1" outlineLevel="2" thickBot="1" x14ac:dyDescent="0.2">
      <c r="A777" s="16" t="s">
        <v>52</v>
      </c>
      <c r="B777" s="17" t="s">
        <v>25</v>
      </c>
      <c r="C777" s="18" t="s">
        <v>53</v>
      </c>
      <c r="D777" s="16" t="s">
        <v>52</v>
      </c>
      <c r="E777" s="17" t="s">
        <v>25</v>
      </c>
      <c r="F777" s="18" t="s">
        <v>53</v>
      </c>
      <c r="G777" s="16" t="s">
        <v>52</v>
      </c>
      <c r="H777" s="17" t="s">
        <v>25</v>
      </c>
      <c r="I777" s="18" t="s">
        <v>53</v>
      </c>
      <c r="J777" s="16" t="s">
        <v>52</v>
      </c>
      <c r="K777" s="17" t="s">
        <v>25</v>
      </c>
      <c r="L777" s="18" t="s">
        <v>53</v>
      </c>
    </row>
    <row r="778" spans="1:12" ht="15.75" hidden="1" outlineLevel="2" thickBot="1" x14ac:dyDescent="0.2">
      <c r="A778" s="19" t="s">
        <v>41</v>
      </c>
      <c r="B778" s="20">
        <f>VLOOKUP(B775,'Total Result'!$A$3:$N$7,2,FALSE)</f>
        <v>1</v>
      </c>
      <c r="C778" s="21">
        <f ca="1">VLOOKUP(B776,'Total Result'!$A$3:$N$7,2,FALSE)</f>
        <v>1</v>
      </c>
      <c r="D778" s="19" t="s">
        <v>41</v>
      </c>
      <c r="E778" s="20">
        <f>VLOOKUP(E775,'Total Result'!$A$3:$N$7,2,FALSE)</f>
        <v>1</v>
      </c>
      <c r="F778" s="21">
        <f ca="1">VLOOKUP(E776,'Total Result'!$A$3:$N$7,2,FALSE)</f>
        <v>1</v>
      </c>
      <c r="G778" s="19" t="s">
        <v>41</v>
      </c>
      <c r="H778" s="20">
        <f>VLOOKUP(H775,'Total Result'!$A$3:$N$7,2,FALSE)</f>
        <v>1</v>
      </c>
      <c r="I778" s="21">
        <f ca="1">VLOOKUP(H776,'Total Result'!$A$3:$N$7,2,FALSE)</f>
        <v>1</v>
      </c>
      <c r="J778" s="19" t="s">
        <v>41</v>
      </c>
      <c r="K778" s="20">
        <f>VLOOKUP(K775,'Total Result'!$A$3:$N$7,2,FALSE)</f>
        <v>1</v>
      </c>
      <c r="L778" s="21">
        <f ca="1">VLOOKUP(K776,'Total Result'!$A$3:$N$7,2,FALSE)</f>
        <v>1</v>
      </c>
    </row>
    <row r="779" spans="1:12" ht="15.75" hidden="1" outlineLevel="2" thickBot="1" x14ac:dyDescent="0.2">
      <c r="A779" s="19" t="s">
        <v>34</v>
      </c>
      <c r="B779" s="20">
        <f>VLOOKUP(B775,'Total Result'!$A$3:$N$7,3,FALSE)</f>
        <v>160</v>
      </c>
      <c r="C779" s="21">
        <f ca="1">VLOOKUP(B776,'Total Result'!$A$3:$N$7,3,FALSE)</f>
        <v>160</v>
      </c>
      <c r="D779" s="19" t="s">
        <v>34</v>
      </c>
      <c r="E779" s="20">
        <f>VLOOKUP(E775,'Total Result'!$A$3:$N$7,3,FALSE)</f>
        <v>240</v>
      </c>
      <c r="F779" s="21">
        <f ca="1">VLOOKUP(E776,'Total Result'!$A$3:$N$7,3,FALSE)</f>
        <v>160</v>
      </c>
      <c r="G779" s="19" t="s">
        <v>34</v>
      </c>
      <c r="H779" s="20">
        <f>VLOOKUP(H775,'Total Result'!$A$3:$N$7,3,FALSE)</f>
        <v>240</v>
      </c>
      <c r="I779" s="21">
        <f ca="1">VLOOKUP(H776,'Total Result'!$A$3:$N$7,3,FALSE)</f>
        <v>160</v>
      </c>
      <c r="J779" s="19" t="s">
        <v>34</v>
      </c>
      <c r="K779" s="20">
        <f>VLOOKUP(K775,'Total Result'!$A$3:$N$7,3,FALSE)</f>
        <v>160</v>
      </c>
      <c r="L779" s="21">
        <f ca="1">VLOOKUP(K776,'Total Result'!$A$3:$N$7,3,FALSE)</f>
        <v>160</v>
      </c>
    </row>
    <row r="780" spans="1:12" ht="15.75" hidden="1" outlineLevel="2" thickBot="1" x14ac:dyDescent="0.2">
      <c r="A780" s="19" t="s">
        <v>2</v>
      </c>
      <c r="B780" s="20">
        <f>VLOOKUP(B775,'Total Result'!$A$3:$N$7,4,FALSE)</f>
        <v>30</v>
      </c>
      <c r="C780" s="21">
        <f ca="1">VLOOKUP(B776,'Total Result'!$A$3:$N$7,4,FALSE)</f>
        <v>30</v>
      </c>
      <c r="D780" s="19" t="s">
        <v>2</v>
      </c>
      <c r="E780" s="20">
        <f>VLOOKUP(E775,'Total Result'!$A$3:$N$7,4,FALSE)</f>
        <v>20</v>
      </c>
      <c r="F780" s="21">
        <f ca="1">VLOOKUP(E776,'Total Result'!$A$3:$N$7,4,FALSE)</f>
        <v>30</v>
      </c>
      <c r="G780" s="19" t="s">
        <v>2</v>
      </c>
      <c r="H780" s="20">
        <f>VLOOKUP(H775,'Total Result'!$A$3:$N$7,4,FALSE)</f>
        <v>20</v>
      </c>
      <c r="I780" s="21">
        <f ca="1">VLOOKUP(H776,'Total Result'!$A$3:$N$7,4,FALSE)</f>
        <v>30</v>
      </c>
      <c r="J780" s="19" t="s">
        <v>2</v>
      </c>
      <c r="K780" s="20">
        <f>VLOOKUP(K775,'Total Result'!$A$3:$N$7,4,FALSE)</f>
        <v>30</v>
      </c>
      <c r="L780" s="21">
        <f ca="1">VLOOKUP(K776,'Total Result'!$A$3:$N$7,4,FALSE)</f>
        <v>30</v>
      </c>
    </row>
    <row r="781" spans="1:12" ht="15.75" hidden="1" outlineLevel="2" thickBot="1" x14ac:dyDescent="0.2">
      <c r="A781" s="19" t="s">
        <v>35</v>
      </c>
      <c r="B781" s="20">
        <f>VLOOKUP(B775,'Total Result'!$A$3:$N$7,5,FALSE)</f>
        <v>0</v>
      </c>
      <c r="C781" s="21">
        <f ca="1">VLOOKUP(B776,'Total Result'!$A$3:$N$7,5,FALSE)</f>
        <v>0</v>
      </c>
      <c r="D781" s="19" t="s">
        <v>35</v>
      </c>
      <c r="E781" s="20">
        <f>VLOOKUP(E775,'Total Result'!$A$3:$N$7,5,FALSE)</f>
        <v>0</v>
      </c>
      <c r="F781" s="21">
        <f ca="1">VLOOKUP(E776,'Total Result'!$A$3:$N$7,5,FALSE)</f>
        <v>0</v>
      </c>
      <c r="G781" s="19" t="s">
        <v>35</v>
      </c>
      <c r="H781" s="20">
        <f>VLOOKUP(H775,'Total Result'!$A$3:$N$7,5,FALSE)</f>
        <v>0</v>
      </c>
      <c r="I781" s="21">
        <f ca="1">VLOOKUP(H776,'Total Result'!$A$3:$N$7,5,FALSE)</f>
        <v>0</v>
      </c>
      <c r="J781" s="19" t="s">
        <v>35</v>
      </c>
      <c r="K781" s="20">
        <f>VLOOKUP(K775,'Total Result'!$A$3:$N$7,5,FALSE)</f>
        <v>0</v>
      </c>
      <c r="L781" s="21">
        <f ca="1">VLOOKUP(K776,'Total Result'!$A$3:$N$7,5,FALSE)</f>
        <v>0</v>
      </c>
    </row>
    <row r="782" spans="1:12" ht="15.75" hidden="1" outlineLevel="2" thickBot="1" x14ac:dyDescent="0.2">
      <c r="A782" s="19" t="s">
        <v>15</v>
      </c>
      <c r="B782" s="20">
        <f>VLOOKUP(B775,'Total Result'!$A$3:$N$7,6,FALSE)</f>
        <v>0</v>
      </c>
      <c r="C782" s="21">
        <f ca="1">VLOOKUP(B776,'Total Result'!$A$3:$N$7,6,FALSE)</f>
        <v>0</v>
      </c>
      <c r="D782" s="19" t="s">
        <v>15</v>
      </c>
      <c r="E782" s="20">
        <f>VLOOKUP(E775,'Total Result'!$A$3:$N$7,6,FALSE)</f>
        <v>0</v>
      </c>
      <c r="F782" s="21">
        <f ca="1">VLOOKUP(E776,'Total Result'!$A$3:$N$7,6,FALSE)</f>
        <v>0</v>
      </c>
      <c r="G782" s="19" t="s">
        <v>15</v>
      </c>
      <c r="H782" s="20">
        <f>VLOOKUP(H775,'Total Result'!$A$3:$N$7,6,FALSE)</f>
        <v>0</v>
      </c>
      <c r="I782" s="21">
        <f ca="1">VLOOKUP(H776,'Total Result'!$A$3:$N$7,6,FALSE)</f>
        <v>0</v>
      </c>
      <c r="J782" s="19" t="s">
        <v>15</v>
      </c>
      <c r="K782" s="20">
        <f>VLOOKUP(K775,'Total Result'!$A$3:$N$7,6,FALSE)</f>
        <v>0</v>
      </c>
      <c r="L782" s="21">
        <f ca="1">VLOOKUP(K776,'Total Result'!$A$3:$N$7,6,FALSE)</f>
        <v>0</v>
      </c>
    </row>
    <row r="783" spans="1:12" ht="15.75" hidden="1" outlineLevel="2" thickBot="1" x14ac:dyDescent="0.2">
      <c r="A783" s="19" t="s">
        <v>36</v>
      </c>
      <c r="B783" s="20">
        <f>VLOOKUP(B775,'Total Result'!$A$3:$N$7,7,FALSE)</f>
        <v>0</v>
      </c>
      <c r="C783" s="21">
        <f ca="1">VLOOKUP(B776,'Total Result'!$A$3:$N$7,7,FALSE)</f>
        <v>0</v>
      </c>
      <c r="D783" s="19" t="s">
        <v>36</v>
      </c>
      <c r="E783" s="20">
        <f>VLOOKUP(E775,'Total Result'!$A$3:$N$7,7,FALSE)</f>
        <v>0</v>
      </c>
      <c r="F783" s="21">
        <f ca="1">VLOOKUP(E776,'Total Result'!$A$3:$N$7,7,FALSE)</f>
        <v>0</v>
      </c>
      <c r="G783" s="19" t="s">
        <v>36</v>
      </c>
      <c r="H783" s="20">
        <f>VLOOKUP(H775,'Total Result'!$A$3:$N$7,7,FALSE)</f>
        <v>0</v>
      </c>
      <c r="I783" s="21">
        <f ca="1">VLOOKUP(H776,'Total Result'!$A$3:$N$7,7,FALSE)</f>
        <v>0</v>
      </c>
      <c r="J783" s="19" t="s">
        <v>36</v>
      </c>
      <c r="K783" s="20">
        <f>VLOOKUP(K775,'Total Result'!$A$3:$N$7,7,FALSE)</f>
        <v>0</v>
      </c>
      <c r="L783" s="21">
        <f ca="1">VLOOKUP(K776,'Total Result'!$A$3:$N$7,7,FALSE)</f>
        <v>0</v>
      </c>
    </row>
    <row r="784" spans="1:12" ht="15.75" hidden="1" outlineLevel="2" thickBot="1" x14ac:dyDescent="0.2">
      <c r="A784" s="19" t="s">
        <v>16</v>
      </c>
      <c r="B784" s="20">
        <f>VLOOKUP(B775,'Total Result'!$A$3:$N$7,8,FALSE)</f>
        <v>0</v>
      </c>
      <c r="C784" s="21">
        <f ca="1">VLOOKUP(B776,'Total Result'!$A$3:$N$7,8,FALSE)</f>
        <v>0</v>
      </c>
      <c r="D784" s="19" t="s">
        <v>16</v>
      </c>
      <c r="E784" s="20">
        <f>VLOOKUP(E775,'Total Result'!$A$3:$N$7,8,FALSE)</f>
        <v>0</v>
      </c>
      <c r="F784" s="21">
        <f ca="1">VLOOKUP(E776,'Total Result'!$A$3:$N$7,8,FALSE)</f>
        <v>0</v>
      </c>
      <c r="G784" s="19" t="s">
        <v>16</v>
      </c>
      <c r="H784" s="20">
        <f>VLOOKUP(H775,'Total Result'!$A$3:$N$7,8,FALSE)</f>
        <v>0</v>
      </c>
      <c r="I784" s="21">
        <f ca="1">VLOOKUP(H776,'Total Result'!$A$3:$N$7,8,FALSE)</f>
        <v>0</v>
      </c>
      <c r="J784" s="19" t="s">
        <v>16</v>
      </c>
      <c r="K784" s="20">
        <f>VLOOKUP(K775,'Total Result'!$A$3:$N$7,8,FALSE)</f>
        <v>0</v>
      </c>
      <c r="L784" s="21">
        <f ca="1">VLOOKUP(K776,'Total Result'!$A$3:$N$7,8,FALSE)</f>
        <v>0</v>
      </c>
    </row>
    <row r="785" spans="1:12" ht="15.75" hidden="1" outlineLevel="2" thickBot="1" x14ac:dyDescent="0.2">
      <c r="A785" s="19" t="s">
        <v>17</v>
      </c>
      <c r="B785" s="20">
        <f>VLOOKUP(B775,'Total Result'!$A$3:$N$7,9,FALSE)</f>
        <v>0</v>
      </c>
      <c r="C785" s="21">
        <f ca="1">VLOOKUP(B776,'Total Result'!$A$3:$N$7,9,FALSE)</f>
        <v>0</v>
      </c>
      <c r="D785" s="19" t="s">
        <v>17</v>
      </c>
      <c r="E785" s="20">
        <f>VLOOKUP(E775,'Total Result'!$A$3:$N$7,9,FALSE)</f>
        <v>0</v>
      </c>
      <c r="F785" s="21">
        <f ca="1">VLOOKUP(E776,'Total Result'!$A$3:$N$7,9,FALSE)</f>
        <v>0</v>
      </c>
      <c r="G785" s="19" t="s">
        <v>17</v>
      </c>
      <c r="H785" s="20">
        <f>VLOOKUP(H775,'Total Result'!$A$3:$N$7,9,FALSE)</f>
        <v>0</v>
      </c>
      <c r="I785" s="21">
        <f ca="1">VLOOKUP(H776,'Total Result'!$A$3:$N$7,9,FALSE)</f>
        <v>0</v>
      </c>
      <c r="J785" s="19" t="s">
        <v>17</v>
      </c>
      <c r="K785" s="20">
        <f>VLOOKUP(K775,'Total Result'!$A$3:$N$7,9,FALSE)</f>
        <v>0</v>
      </c>
      <c r="L785" s="21">
        <f ca="1">VLOOKUP(K776,'Total Result'!$A$3:$N$7,9,FALSE)</f>
        <v>0</v>
      </c>
    </row>
    <row r="786" spans="1:12" ht="15.75" hidden="1" outlineLevel="2" thickBot="1" x14ac:dyDescent="0.2">
      <c r="A786" s="19" t="s">
        <v>37</v>
      </c>
      <c r="B786" s="20">
        <f>VLOOKUP(B775,'Total Result'!$A$3:$N$7,10,FALSE)</f>
        <v>0</v>
      </c>
      <c r="C786" s="21">
        <f ca="1">VLOOKUP(B776,'Total Result'!$A$3:$N$7,10,FALSE)</f>
        <v>0</v>
      </c>
      <c r="D786" s="19" t="s">
        <v>37</v>
      </c>
      <c r="E786" s="20">
        <f>VLOOKUP(E775,'Total Result'!$A$3:$N$7,10,FALSE)</f>
        <v>0</v>
      </c>
      <c r="F786" s="21">
        <f ca="1">VLOOKUP(E776,'Total Result'!$A$3:$N$7,10,FALSE)</f>
        <v>0</v>
      </c>
      <c r="G786" s="19" t="s">
        <v>37</v>
      </c>
      <c r="H786" s="20">
        <f>VLOOKUP(H775,'Total Result'!$A$3:$N$7,10,FALSE)</f>
        <v>0</v>
      </c>
      <c r="I786" s="21">
        <f ca="1">VLOOKUP(H776,'Total Result'!$A$3:$N$7,10,FALSE)</f>
        <v>0</v>
      </c>
      <c r="J786" s="19" t="s">
        <v>37</v>
      </c>
      <c r="K786" s="20">
        <f>VLOOKUP(K775,'Total Result'!$A$3:$N$7,10,FALSE)</f>
        <v>0</v>
      </c>
      <c r="L786" s="21">
        <f ca="1">VLOOKUP(K776,'Total Result'!$A$3:$N$7,10,FALSE)</f>
        <v>0</v>
      </c>
    </row>
    <row r="787" spans="1:12" ht="15.75" hidden="1" outlineLevel="2" thickBot="1" x14ac:dyDescent="0.2">
      <c r="A787" s="19" t="s">
        <v>38</v>
      </c>
      <c r="B787" s="20">
        <f>VLOOKUP(B775,'Total Result'!$A$3:$N$7,11,FALSE)</f>
        <v>0</v>
      </c>
      <c r="C787" s="21">
        <f ca="1">VLOOKUP(B776,'Total Result'!$A$3:$N$7,11,FALSE)</f>
        <v>0</v>
      </c>
      <c r="D787" s="19" t="s">
        <v>38</v>
      </c>
      <c r="E787" s="20">
        <f>VLOOKUP(E775,'Total Result'!$A$3:$N$7,11,FALSE)</f>
        <v>0</v>
      </c>
      <c r="F787" s="21">
        <f ca="1">VLOOKUP(E776,'Total Result'!$A$3:$N$7,11,FALSE)</f>
        <v>0</v>
      </c>
      <c r="G787" s="19" t="s">
        <v>38</v>
      </c>
      <c r="H787" s="20">
        <f>VLOOKUP(H775,'Total Result'!$A$3:$N$7,11,FALSE)</f>
        <v>0</v>
      </c>
      <c r="I787" s="21">
        <f ca="1">VLOOKUP(H776,'Total Result'!$A$3:$N$7,11,FALSE)</f>
        <v>0</v>
      </c>
      <c r="J787" s="19" t="s">
        <v>38</v>
      </c>
      <c r="K787" s="20">
        <f>VLOOKUP(K775,'Total Result'!$A$3:$N$7,11,FALSE)</f>
        <v>0</v>
      </c>
      <c r="L787" s="21">
        <f ca="1">VLOOKUP(K776,'Total Result'!$A$3:$N$7,11,FALSE)</f>
        <v>0</v>
      </c>
    </row>
    <row r="788" spans="1:12" ht="15.75" hidden="1" outlineLevel="2" thickBot="1" x14ac:dyDescent="0.2">
      <c r="A788" s="19" t="s">
        <v>39</v>
      </c>
      <c r="B788" s="20">
        <f>VLOOKUP(B775,'Total Result'!$A$3:$N$7,12,FALSE)</f>
        <v>0</v>
      </c>
      <c r="C788" s="21">
        <f ca="1">VLOOKUP(B776,'Total Result'!$A$3:$N$7,12,FALSE)</f>
        <v>0</v>
      </c>
      <c r="D788" s="19" t="s">
        <v>39</v>
      </c>
      <c r="E788" s="20">
        <f>VLOOKUP(E775,'Total Result'!$A$3:$N$7,12,FALSE)</f>
        <v>0</v>
      </c>
      <c r="F788" s="21">
        <f ca="1">VLOOKUP(E776,'Total Result'!$A$3:$N$7,12,FALSE)</f>
        <v>0</v>
      </c>
      <c r="G788" s="19" t="s">
        <v>39</v>
      </c>
      <c r="H788" s="20">
        <f>VLOOKUP(H775,'Total Result'!$A$3:$N$7,12,FALSE)</f>
        <v>0</v>
      </c>
      <c r="I788" s="21">
        <f ca="1">VLOOKUP(H776,'Total Result'!$A$3:$N$7,12,FALSE)</f>
        <v>0</v>
      </c>
      <c r="J788" s="19" t="s">
        <v>39</v>
      </c>
      <c r="K788" s="20">
        <f>VLOOKUP(K775,'Total Result'!$A$3:$N$7,12,FALSE)</f>
        <v>0</v>
      </c>
      <c r="L788" s="21">
        <f ca="1">VLOOKUP(K776,'Total Result'!$A$3:$N$7,12,FALSE)</f>
        <v>0</v>
      </c>
    </row>
    <row r="789" spans="1:12" ht="27.75" hidden="1" outlineLevel="2" thickBot="1" x14ac:dyDescent="0.2">
      <c r="A789" s="22" t="s">
        <v>42</v>
      </c>
      <c r="B789" s="20">
        <f>VLOOKUP(B775,'Total Result'!$A$3:$N$7,13,FALSE)</f>
        <v>1</v>
      </c>
      <c r="C789" s="21">
        <f ca="1">VLOOKUP(B776,'Total Result'!$A$3:$N$7,13,FALSE)</f>
        <v>1</v>
      </c>
      <c r="D789" s="22" t="s">
        <v>42</v>
      </c>
      <c r="E789" s="20">
        <f>VLOOKUP(E775,'Total Result'!$A$3:$N$7,13,FALSE)</f>
        <v>1</v>
      </c>
      <c r="F789" s="21">
        <f ca="1">VLOOKUP(E776,'Total Result'!$A$3:$N$7,13,FALSE)</f>
        <v>1</v>
      </c>
      <c r="G789" s="22" t="s">
        <v>42</v>
      </c>
      <c r="H789" s="20">
        <f>VLOOKUP(H775,'Total Result'!$A$3:$N$7,13,FALSE)</f>
        <v>1</v>
      </c>
      <c r="I789" s="21">
        <f ca="1">VLOOKUP(H776,'Total Result'!$A$3:$N$7,13,FALSE)</f>
        <v>1</v>
      </c>
      <c r="J789" s="22" t="s">
        <v>42</v>
      </c>
      <c r="K789" s="20">
        <f>VLOOKUP(K775,'Total Result'!$A$3:$N$7,13,FALSE)</f>
        <v>1</v>
      </c>
      <c r="L789" s="21">
        <f ca="1">VLOOKUP(K776,'Total Result'!$A$3:$N$7,13,FALSE)</f>
        <v>1</v>
      </c>
    </row>
    <row r="790" spans="1:12" ht="27.75" hidden="1" outlineLevel="2" thickBot="1" x14ac:dyDescent="0.2">
      <c r="A790" s="22" t="s">
        <v>43</v>
      </c>
      <c r="B790" s="20">
        <f>VLOOKUP(B775,'Total Result'!$A$3:$N$7,14,FALSE)</f>
        <v>1</v>
      </c>
      <c r="C790" s="21">
        <f ca="1">VLOOKUP(B776,'Total Result'!$A$3:$N$7,14,FALSE)</f>
        <v>1</v>
      </c>
      <c r="D790" s="22" t="s">
        <v>43</v>
      </c>
      <c r="E790" s="20">
        <f>VLOOKUP(E775,'Total Result'!$A$3:$N$7,14,FALSE)</f>
        <v>1</v>
      </c>
      <c r="F790" s="21">
        <f ca="1">VLOOKUP(E776,'Total Result'!$A$3:$N$7,14,FALSE)</f>
        <v>1</v>
      </c>
      <c r="G790" s="22" t="s">
        <v>43</v>
      </c>
      <c r="H790" s="20">
        <f>VLOOKUP(H775,'Total Result'!$A$3:$N$7,14,FALSE)</f>
        <v>1</v>
      </c>
      <c r="I790" s="21">
        <f ca="1">VLOOKUP(H776,'Total Result'!$A$3:$N$7,14,FALSE)</f>
        <v>1</v>
      </c>
      <c r="J790" s="22" t="s">
        <v>43</v>
      </c>
      <c r="K790" s="20">
        <f>VLOOKUP(K775,'Total Result'!$A$3:$N$7,14,FALSE)</f>
        <v>1</v>
      </c>
      <c r="L790" s="21">
        <f ca="1">VLOOKUP(K776,'Total Result'!$A$3:$N$7,14,FALSE)</f>
        <v>1</v>
      </c>
    </row>
    <row r="791" spans="1:12" ht="14.25" hidden="1" outlineLevel="2" thickBot="1" x14ac:dyDescent="0.2">
      <c r="A791" s="11"/>
      <c r="B791" s="12"/>
      <c r="C791" s="13"/>
      <c r="D791" s="11"/>
      <c r="E791" s="12"/>
      <c r="F791" s="13"/>
      <c r="G791" s="11"/>
      <c r="H791" s="12"/>
      <c r="I791" s="13"/>
      <c r="J791" s="11"/>
      <c r="K791" s="12"/>
      <c r="L791" s="13"/>
    </row>
    <row r="792" spans="1:12" ht="14.25" hidden="1" outlineLevel="2" thickBot="1" x14ac:dyDescent="0.2">
      <c r="A792" s="11" t="s">
        <v>51</v>
      </c>
      <c r="B792" s="23">
        <f ca="1">(C781-B787)/(C781-B787+B778*1.5+28.5)</f>
        <v>0</v>
      </c>
      <c r="C792" s="13"/>
      <c r="D792" s="11" t="s">
        <v>51</v>
      </c>
      <c r="E792" s="23">
        <f ca="1">(F781-E787)/(F781-E787+E778*1.5+28.5)</f>
        <v>0</v>
      </c>
      <c r="F792" s="13"/>
      <c r="G792" s="11" t="s">
        <v>51</v>
      </c>
      <c r="H792" s="23">
        <f ca="1">(I781-H787)/(I781-H787+H778*1.5+28.5)</f>
        <v>0</v>
      </c>
      <c r="I792" s="13"/>
      <c r="J792" s="11" t="s">
        <v>51</v>
      </c>
      <c r="K792" s="23">
        <f ca="1">(L781-K787)/(L781-K787+K778*1.5+28.5)</f>
        <v>0</v>
      </c>
      <c r="L792" s="13"/>
    </row>
    <row r="793" spans="1:12" ht="14.25" hidden="1" outlineLevel="2" thickBot="1" x14ac:dyDescent="0.2">
      <c r="A793" s="11" t="s">
        <v>50</v>
      </c>
      <c r="B793" s="12">
        <f ca="1">VLOOKUP(战斗模拟1!B775,'Total Result'!$A$2:$N$7,13,TRUE)-VLOOKUP(战斗模拟1!B776,'Total Result'!$A$2:$N$7,14,TRUE)</f>
        <v>0</v>
      </c>
      <c r="C793" s="13"/>
      <c r="D793" s="11" t="s">
        <v>50</v>
      </c>
      <c r="E793" s="12">
        <f ca="1">VLOOKUP(战斗模拟1!E775,'Total Result'!$A$2:$N$7,13,TRUE)-VLOOKUP(战斗模拟1!E776,'Total Result'!$A$2:$N$7,14,TRUE)</f>
        <v>0</v>
      </c>
      <c r="F793" s="13"/>
      <c r="G793" s="11" t="s">
        <v>50</v>
      </c>
      <c r="H793" s="12">
        <f ca="1">VLOOKUP(战斗模拟1!H775,'Total Result'!$A$2:$N$7,13,TRUE)-VLOOKUP(战斗模拟1!H776,'Total Result'!$A$2:$N$7,14,TRUE)</f>
        <v>0</v>
      </c>
      <c r="I793" s="13"/>
      <c r="J793" s="11" t="s">
        <v>50</v>
      </c>
      <c r="K793" s="12">
        <f ca="1">VLOOKUP(战斗模拟1!K775,'Total Result'!$A$2:$N$7,13,TRUE)-VLOOKUP(战斗模拟1!K776,'Total Result'!$A$2:$N$7,14,TRUE)</f>
        <v>0</v>
      </c>
      <c r="L793" s="13"/>
    </row>
    <row r="794" spans="1:12" ht="14.25" hidden="1" outlineLevel="2" thickBot="1" x14ac:dyDescent="0.2">
      <c r="A794" s="11" t="s">
        <v>18</v>
      </c>
      <c r="B794" s="23">
        <f ca="1">IF(MOD(B793,3)=0,100%,IF(MOD(B793,3)=1,90%,110%))</f>
        <v>1</v>
      </c>
      <c r="C794" s="13"/>
      <c r="D794" s="11" t="s">
        <v>18</v>
      </c>
      <c r="E794" s="23">
        <f ca="1">IF(MOD(E793,3)=0,100%,IF(MOD(E793,3)=1,90%,110%))</f>
        <v>1</v>
      </c>
      <c r="F794" s="13"/>
      <c r="G794" s="11" t="s">
        <v>18</v>
      </c>
      <c r="H794" s="23">
        <f ca="1">IF(MOD(H793,3)=0,100%,IF(MOD(H793,3)=1,90%,110%))</f>
        <v>1</v>
      </c>
      <c r="I794" s="13"/>
      <c r="J794" s="11" t="s">
        <v>18</v>
      </c>
      <c r="K794" s="23">
        <f ca="1">IF(MOD(K793,3)=0,100%,IF(MOD(K793,3)=1,90%,110%))</f>
        <v>1</v>
      </c>
      <c r="L794" s="13"/>
    </row>
    <row r="795" spans="1:12" ht="14.25" hidden="1" outlineLevel="2" thickBot="1" x14ac:dyDescent="0.2">
      <c r="A795" s="11" t="s">
        <v>19</v>
      </c>
      <c r="B795" s="24">
        <f ca="1">B780*(1-B792)*B794</f>
        <v>30</v>
      </c>
      <c r="C795" s="13"/>
      <c r="D795" s="11" t="s">
        <v>19</v>
      </c>
      <c r="E795" s="24">
        <f ca="1">E780*(1-E792)*E794</f>
        <v>20</v>
      </c>
      <c r="F795" s="13"/>
      <c r="G795" s="11" t="s">
        <v>19</v>
      </c>
      <c r="H795" s="24">
        <f ca="1">H780*(1-H792)*H794</f>
        <v>20</v>
      </c>
      <c r="I795" s="13"/>
      <c r="J795" s="11" t="s">
        <v>19</v>
      </c>
      <c r="K795" s="24">
        <f ca="1">K780*(1-K792)*K794</f>
        <v>30</v>
      </c>
      <c r="L795" s="13"/>
    </row>
    <row r="796" spans="1:12" ht="14.25" hidden="1" outlineLevel="2" thickBot="1" x14ac:dyDescent="0.2">
      <c r="A796" s="11" t="s">
        <v>20</v>
      </c>
      <c r="B796" s="25">
        <f ca="1">IF((C784-B786)/(6.7*B778+126.7)+5%&gt;70%,70%,(C784-B786)/(6.7*B778+126.7)+5%)</f>
        <v>0.05</v>
      </c>
      <c r="C796" s="13"/>
      <c r="D796" s="11" t="s">
        <v>20</v>
      </c>
      <c r="E796" s="25">
        <f ca="1">IF((F784-E786)/(6.7*E778+126.7)+5%&gt;70%,70%,(F784-E786)/(6.7*E778+126.7)+5%)</f>
        <v>0.05</v>
      </c>
      <c r="F796" s="13"/>
      <c r="G796" s="11" t="s">
        <v>20</v>
      </c>
      <c r="H796" s="25">
        <f ca="1">IF((I784-H786)/(6.7*H778+126.7)+5%&gt;70%,70%,(I784-H786)/(6.7*H778+126.7)+5%)</f>
        <v>0.05</v>
      </c>
      <c r="I796" s="13"/>
      <c r="J796" s="11" t="s">
        <v>20</v>
      </c>
      <c r="K796" s="25">
        <f ca="1">IF((L784-K786)/(6.7*K778+126.7)+5%&gt;70%,70%,(L784-K786)/(6.7*K778+126.7)+5%)</f>
        <v>0.05</v>
      </c>
      <c r="L796" s="13"/>
    </row>
    <row r="797" spans="1:12" s="7" customFormat="1" ht="14.25" hidden="1" outlineLevel="2" thickBot="1" x14ac:dyDescent="0.2">
      <c r="A797" s="26" t="s">
        <v>21</v>
      </c>
      <c r="B797" s="27">
        <f ca="1">IF(RAND()&lt;B796,1,0)</f>
        <v>0</v>
      </c>
      <c r="C797" s="28"/>
      <c r="D797" s="26" t="s">
        <v>21</v>
      </c>
      <c r="E797" s="27">
        <f ca="1">IF(RAND()&lt;E796,1,0)</f>
        <v>0</v>
      </c>
      <c r="F797" s="28"/>
      <c r="G797" s="26" t="s">
        <v>21</v>
      </c>
      <c r="H797" s="27">
        <f ca="1">IF(RAND()&lt;H796,1,0)</f>
        <v>0</v>
      </c>
      <c r="I797" s="28"/>
      <c r="J797" s="26" t="s">
        <v>21</v>
      </c>
      <c r="K797" s="27">
        <f ca="1">IF(RAND()&lt;K796,1,0)</f>
        <v>0</v>
      </c>
      <c r="L797" s="28"/>
    </row>
    <row r="798" spans="1:12" ht="14.25" hidden="1" outlineLevel="2" thickBot="1" x14ac:dyDescent="0.2">
      <c r="A798" s="11" t="s">
        <v>5</v>
      </c>
      <c r="B798" s="23">
        <f ca="1">IF(C785/(8.3*B778+158.3)+33%&gt;67%,67%,C785/(8.3*B778+158.3)+33%)</f>
        <v>0.33</v>
      </c>
      <c r="C798" s="13"/>
      <c r="D798" s="11" t="s">
        <v>5</v>
      </c>
      <c r="E798" s="23">
        <f ca="1">IF(F785/(8.3*E778+158.3)+33%&gt;67%,67%,F785/(8.3*E778+158.3)+33%)</f>
        <v>0.33</v>
      </c>
      <c r="F798" s="13"/>
      <c r="G798" s="11" t="s">
        <v>5</v>
      </c>
      <c r="H798" s="23">
        <f ca="1">IF(I785/(8.3*H778+158.3)+33%&gt;67%,67%,I785/(8.3*H778+158.3)+33%)</f>
        <v>0.33</v>
      </c>
      <c r="I798" s="13"/>
      <c r="J798" s="11" t="s">
        <v>5</v>
      </c>
      <c r="K798" s="23">
        <f ca="1">IF(L785/(8.3*K778+158.3)+33%&gt;67%,67%,L785/(8.3*K778+158.3)+33%)</f>
        <v>0.33</v>
      </c>
      <c r="L798" s="13"/>
    </row>
    <row r="799" spans="1:12" ht="14.25" hidden="1" outlineLevel="2" thickBot="1" x14ac:dyDescent="0.2">
      <c r="A799" s="11" t="s">
        <v>22</v>
      </c>
      <c r="B799" s="29">
        <f ca="1">IF(B782/(4*C778+76)+5%&gt;70%,70%,B782/(4*C778+76)+5%)</f>
        <v>0.05</v>
      </c>
      <c r="C799" s="13"/>
      <c r="D799" s="11" t="s">
        <v>22</v>
      </c>
      <c r="E799" s="29">
        <f ca="1">IF(E782/(4*F778+76)+5%&gt;70%,70%,E782/(4*F778+76)+5%)</f>
        <v>0.05</v>
      </c>
      <c r="F799" s="13"/>
      <c r="G799" s="11" t="s">
        <v>22</v>
      </c>
      <c r="H799" s="29">
        <f ca="1">IF(H782/(4*I778+76)+5%&gt;70%,70%,H782/(4*I778+76)+5%)</f>
        <v>0.05</v>
      </c>
      <c r="I799" s="13"/>
      <c r="J799" s="11" t="s">
        <v>22</v>
      </c>
      <c r="K799" s="29">
        <f ca="1">IF(K782/(4*L778+76)+5%&gt;70%,70%,K782/(4*L778+76)+5%)</f>
        <v>0.05</v>
      </c>
      <c r="L799" s="13"/>
    </row>
    <row r="800" spans="1:12" s="7" customFormat="1" ht="14.25" hidden="1" outlineLevel="2" thickBot="1" x14ac:dyDescent="0.2">
      <c r="A800" s="26" t="s">
        <v>23</v>
      </c>
      <c r="B800" s="27">
        <f ca="1">IF(RAND()&lt;B799,1,0)</f>
        <v>0</v>
      </c>
      <c r="C800" s="28"/>
      <c r="D800" s="26" t="s">
        <v>23</v>
      </c>
      <c r="E800" s="27">
        <f ca="1">IF(RAND()&lt;E799,1,0)</f>
        <v>0</v>
      </c>
      <c r="F800" s="28"/>
      <c r="G800" s="26" t="s">
        <v>23</v>
      </c>
      <c r="H800" s="27">
        <f ca="1">IF(RAND()&lt;H799,1,0)</f>
        <v>0</v>
      </c>
      <c r="I800" s="28"/>
      <c r="J800" s="26" t="s">
        <v>23</v>
      </c>
      <c r="K800" s="27">
        <f ca="1">IF(RAND()&lt;K799,1,0)</f>
        <v>0</v>
      </c>
      <c r="L800" s="28"/>
    </row>
    <row r="801" spans="1:12" ht="14.25" hidden="1" outlineLevel="2" thickBot="1" x14ac:dyDescent="0.2">
      <c r="A801" s="11" t="s">
        <v>24</v>
      </c>
      <c r="B801" s="29">
        <f ca="1">IF((B783-C788)/(5*C778+95)+50%&gt;200%,200%,(B783-C788)/(5*C778+95)+50%)</f>
        <v>0.5</v>
      </c>
      <c r="C801" s="13"/>
      <c r="D801" s="11" t="s">
        <v>24</v>
      </c>
      <c r="E801" s="29">
        <f ca="1">IF((E783-F788)/(5*F778+95)+50%&gt;200%,200%,(E783-F788)/(5*F778+95)+50%)</f>
        <v>0.5</v>
      </c>
      <c r="F801" s="13"/>
      <c r="G801" s="11" t="s">
        <v>24</v>
      </c>
      <c r="H801" s="29">
        <f ca="1">IF((H783-I788)/(5*I778+95)+50%&gt;200%,200%,(H783-I788)/(5*I778+95)+50%)</f>
        <v>0.5</v>
      </c>
      <c r="I801" s="13"/>
      <c r="J801" s="11" t="s">
        <v>24</v>
      </c>
      <c r="K801" s="29">
        <f ca="1">IF((K783-L788)/(5*L778+95)+50%&gt;200%,200%,(K783-L788)/(5*L778+95)+50%)</f>
        <v>0.5</v>
      </c>
      <c r="L801" s="13"/>
    </row>
    <row r="802" spans="1:12" ht="14.25" hidden="1" outlineLevel="2" thickBot="1" x14ac:dyDescent="0.2">
      <c r="A802" s="11" t="s">
        <v>54</v>
      </c>
      <c r="B802" s="29">
        <f ca="1">RAND()*0.1+0.95</f>
        <v>0.95068007139880339</v>
      </c>
      <c r="C802" s="13"/>
      <c r="D802" s="11" t="s">
        <v>54</v>
      </c>
      <c r="E802" s="29">
        <f ca="1">RAND()*0.1+0.95</f>
        <v>1.0142658945270533</v>
      </c>
      <c r="F802" s="13"/>
      <c r="G802" s="11" t="s">
        <v>54</v>
      </c>
      <c r="H802" s="29">
        <f ca="1">RAND()*0.1+0.95</f>
        <v>1.0026391031811048</v>
      </c>
      <c r="I802" s="13"/>
      <c r="J802" s="11" t="s">
        <v>54</v>
      </c>
      <c r="K802" s="29">
        <f ca="1">RAND()*0.1+0.95</f>
        <v>1.0049736584707489</v>
      </c>
      <c r="L802" s="13"/>
    </row>
    <row r="803" spans="1:12" ht="14.25" hidden="1" outlineLevel="2" thickBot="1" x14ac:dyDescent="0.2">
      <c r="A803" s="11" t="s">
        <v>55</v>
      </c>
      <c r="B803" s="15">
        <f ca="1">ROUND(B795*(1+B800*B801)*(1-B797*B798)*B802*B772,0)</f>
        <v>0</v>
      </c>
      <c r="C803" s="13"/>
      <c r="D803" s="11" t="s">
        <v>55</v>
      </c>
      <c r="E803" s="15">
        <f ca="1">ROUND(E795*(1+E800*E801)*(1-E797*E798)*E802*E772,0)</f>
        <v>0</v>
      </c>
      <c r="F803" s="13"/>
      <c r="G803" s="11" t="s">
        <v>55</v>
      </c>
      <c r="H803" s="15">
        <f ca="1">ROUND(H795*(1+H800*H801)*(1-H797*H798)*H802*H772,0)</f>
        <v>0</v>
      </c>
      <c r="I803" s="13"/>
      <c r="J803" s="11" t="s">
        <v>55</v>
      </c>
      <c r="K803" s="15">
        <f ca="1">ROUND(K795*(1+K800*K801)*(1-K797*K798)*K802*K772,0)</f>
        <v>0</v>
      </c>
      <c r="L803" s="13"/>
    </row>
    <row r="804" spans="1:12" s="36" customFormat="1" ht="14.25" hidden="1" outlineLevel="2" thickBot="1" x14ac:dyDescent="0.2">
      <c r="A804" s="33"/>
      <c r="B804" s="34"/>
      <c r="C804" s="35"/>
      <c r="D804" s="33"/>
      <c r="E804" s="34"/>
      <c r="F804" s="35"/>
      <c r="G804" s="33"/>
      <c r="H804" s="34"/>
      <c r="I804" s="35"/>
      <c r="J804" s="33"/>
      <c r="K804" s="34"/>
      <c r="L804" s="35"/>
    </row>
    <row r="805" spans="1:12" ht="14.25" hidden="1" outlineLevel="2" thickBot="1" x14ac:dyDescent="0.2">
      <c r="A805" s="11" t="s">
        <v>56</v>
      </c>
      <c r="B805" s="12">
        <f ca="1">H803+K803</f>
        <v>0</v>
      </c>
      <c r="C805" s="13"/>
      <c r="D805" s="11" t="s">
        <v>57</v>
      </c>
      <c r="E805" s="12">
        <f ca="1">E772</f>
        <v>0</v>
      </c>
      <c r="F805" s="13"/>
      <c r="G805" s="11" t="s">
        <v>60</v>
      </c>
      <c r="H805" s="12">
        <f ca="1">B803+E803</f>
        <v>0</v>
      </c>
      <c r="I805" s="13"/>
      <c r="J805" s="11" t="s">
        <v>61</v>
      </c>
      <c r="K805" s="12">
        <f ca="1">H772</f>
        <v>0</v>
      </c>
      <c r="L805" s="13"/>
    </row>
    <row r="806" spans="1:12" outlineLevel="1" collapsed="1" x14ac:dyDescent="0.15">
      <c r="A806" s="8" t="s">
        <v>73</v>
      </c>
      <c r="B806" s="9">
        <f ca="1">B803</f>
        <v>0</v>
      </c>
      <c r="C806" s="10"/>
      <c r="D806" s="8" t="s">
        <v>74</v>
      </c>
      <c r="E806" s="9">
        <f ca="1">E803</f>
        <v>0</v>
      </c>
      <c r="F806" s="10"/>
      <c r="G806" s="8" t="s">
        <v>75</v>
      </c>
      <c r="H806" s="9">
        <f ca="1">H803</f>
        <v>0</v>
      </c>
      <c r="I806" s="10"/>
      <c r="J806" s="8" t="s">
        <v>76</v>
      </c>
      <c r="K806" s="9">
        <f ca="1">K803</f>
        <v>0</v>
      </c>
      <c r="L806" s="10"/>
    </row>
    <row r="807" spans="1:12" outlineLevel="1" x14ac:dyDescent="0.15">
      <c r="A807" s="11" t="s">
        <v>62</v>
      </c>
      <c r="B807" s="12">
        <f ca="1">MAX(B767-(1-E805)*B805,0)</f>
        <v>0</v>
      </c>
      <c r="C807" s="13"/>
      <c r="D807" s="11" t="s">
        <v>4</v>
      </c>
      <c r="E807" s="12">
        <f ca="1">MAX(0,E767-E805*B805)</f>
        <v>0</v>
      </c>
      <c r="F807" s="13"/>
      <c r="G807" s="11" t="s">
        <v>65</v>
      </c>
      <c r="H807" s="12">
        <f ca="1">MAX(0,H767-H805*K805)</f>
        <v>0</v>
      </c>
      <c r="I807" s="13"/>
      <c r="J807" s="11" t="s">
        <v>68</v>
      </c>
      <c r="K807" s="12">
        <f ca="1">MAX(K767-(1-K805)*H805,0)</f>
        <v>0</v>
      </c>
      <c r="L807" s="13"/>
    </row>
    <row r="808" spans="1:12" ht="14.25" outlineLevel="1" thickBot="1" x14ac:dyDescent="0.2">
      <c r="A808" s="30" t="s">
        <v>63</v>
      </c>
      <c r="B808" s="31">
        <f ca="1">B807/B779</f>
        <v>0</v>
      </c>
      <c r="C808" s="32"/>
      <c r="D808" s="30" t="s">
        <v>64</v>
      </c>
      <c r="E808" s="31">
        <f ca="1">E807/E779</f>
        <v>0</v>
      </c>
      <c r="F808" s="32"/>
      <c r="G808" s="30" t="s">
        <v>66</v>
      </c>
      <c r="H808" s="31">
        <f ca="1">H807/H779</f>
        <v>0</v>
      </c>
      <c r="I808" s="32"/>
      <c r="J808" s="30" t="s">
        <v>67</v>
      </c>
      <c r="K808" s="31">
        <f ca="1">K807/K779</f>
        <v>0</v>
      </c>
      <c r="L808" s="32"/>
    </row>
    <row r="810" spans="1:12" x14ac:dyDescent="0.15">
      <c r="A810" s="6" t="s">
        <v>7</v>
      </c>
      <c r="B810" s="37">
        <f>B770+1</f>
        <v>21</v>
      </c>
    </row>
    <row r="811" spans="1:12" ht="14.25" thickBot="1" x14ac:dyDescent="0.2"/>
    <row r="812" spans="1:12" ht="41.25" hidden="1" outlineLevel="2" thickBot="1" x14ac:dyDescent="0.2">
      <c r="A812" s="8" t="s">
        <v>58</v>
      </c>
      <c r="B812" s="9">
        <f ca="1">IF(B807&gt;0,1,0)</f>
        <v>0</v>
      </c>
      <c r="C812" s="10"/>
      <c r="D812" s="8" t="s">
        <v>11</v>
      </c>
      <c r="E812" s="9">
        <f ca="1">IF(E807&gt;0,1,0)</f>
        <v>0</v>
      </c>
      <c r="F812" s="10"/>
      <c r="G812" s="8" t="s">
        <v>71</v>
      </c>
      <c r="H812" s="9">
        <f ca="1">IF(H807&gt;0,1,0)</f>
        <v>0</v>
      </c>
      <c r="I812" s="10"/>
      <c r="J812" s="8" t="s">
        <v>72</v>
      </c>
      <c r="K812" s="9">
        <f ca="1">IF(K807&gt;0,1,0)</f>
        <v>0</v>
      </c>
      <c r="L812" s="10"/>
    </row>
    <row r="813" spans="1:12" ht="14.25" hidden="1" outlineLevel="2" thickBot="1" x14ac:dyDescent="0.2">
      <c r="A813" s="11"/>
      <c r="B813" s="12"/>
      <c r="C813" s="13"/>
      <c r="D813" s="11"/>
      <c r="E813" s="12"/>
      <c r="F813" s="13"/>
      <c r="G813" s="11"/>
      <c r="H813" s="12"/>
      <c r="I813" s="13"/>
      <c r="J813" s="11"/>
      <c r="K813" s="12"/>
      <c r="L813" s="13"/>
    </row>
    <row r="814" spans="1:12" ht="14.25" hidden="1" outlineLevel="2" thickBot="1" x14ac:dyDescent="0.2">
      <c r="A814" s="11" t="s">
        <v>59</v>
      </c>
      <c r="B814" s="12"/>
      <c r="C814" s="13"/>
      <c r="D814" s="11" t="s">
        <v>3</v>
      </c>
      <c r="E814" s="12"/>
      <c r="F814" s="13"/>
      <c r="G814" s="11" t="s">
        <v>69</v>
      </c>
      <c r="H814" s="12"/>
      <c r="I814" s="13"/>
      <c r="J814" s="11" t="s">
        <v>70</v>
      </c>
      <c r="K814" s="12"/>
      <c r="L814" s="13"/>
    </row>
    <row r="815" spans="1:12" ht="14.25" hidden="1" outlineLevel="2" thickBot="1" x14ac:dyDescent="0.2">
      <c r="A815" s="11" t="s">
        <v>25</v>
      </c>
      <c r="B815" s="14" t="s">
        <v>31</v>
      </c>
      <c r="C815" s="13"/>
      <c r="D815" s="11" t="s">
        <v>25</v>
      </c>
      <c r="E815" s="14" t="s">
        <v>14</v>
      </c>
      <c r="F815" s="13"/>
      <c r="G815" s="11" t="s">
        <v>25</v>
      </c>
      <c r="H815" s="14" t="s">
        <v>32</v>
      </c>
      <c r="I815" s="13"/>
      <c r="J815" s="11" t="s">
        <v>25</v>
      </c>
      <c r="K815" s="14" t="s">
        <v>33</v>
      </c>
      <c r="L815" s="13"/>
    </row>
    <row r="816" spans="1:12" ht="14.25" hidden="1" outlineLevel="2" thickBot="1" x14ac:dyDescent="0.2">
      <c r="A816" s="11" t="s">
        <v>26</v>
      </c>
      <c r="B816" s="15" t="str">
        <f ca="1">IF($H807&gt;0,"B1","B2")</f>
        <v>B2</v>
      </c>
      <c r="C816" s="13"/>
      <c r="D816" s="11" t="s">
        <v>26</v>
      </c>
      <c r="E816" s="15" t="str">
        <f ca="1">IF($H807&gt;0,"B1","B2")</f>
        <v>B2</v>
      </c>
      <c r="F816" s="13"/>
      <c r="G816" s="11" t="s">
        <v>26</v>
      </c>
      <c r="H816" s="15" t="str">
        <f ca="1">IF($E807&gt;0,"A1","A2")</f>
        <v>A2</v>
      </c>
      <c r="I816" s="13"/>
      <c r="J816" s="11" t="s">
        <v>26</v>
      </c>
      <c r="K816" s="15" t="str">
        <f ca="1">IF(E807&gt;0,"A1","A2")</f>
        <v>A2</v>
      </c>
      <c r="L816" s="13"/>
    </row>
    <row r="817" spans="1:12" ht="14.25" hidden="1" outlineLevel="2" thickBot="1" x14ac:dyDescent="0.2">
      <c r="A817" s="16" t="s">
        <v>52</v>
      </c>
      <c r="B817" s="17" t="s">
        <v>25</v>
      </c>
      <c r="C817" s="18" t="s">
        <v>53</v>
      </c>
      <c r="D817" s="16" t="s">
        <v>52</v>
      </c>
      <c r="E817" s="17" t="s">
        <v>25</v>
      </c>
      <c r="F817" s="18" t="s">
        <v>53</v>
      </c>
      <c r="G817" s="16" t="s">
        <v>52</v>
      </c>
      <c r="H817" s="17" t="s">
        <v>25</v>
      </c>
      <c r="I817" s="18" t="s">
        <v>53</v>
      </c>
      <c r="J817" s="16" t="s">
        <v>52</v>
      </c>
      <c r="K817" s="17" t="s">
        <v>25</v>
      </c>
      <c r="L817" s="18" t="s">
        <v>53</v>
      </c>
    </row>
    <row r="818" spans="1:12" ht="15.75" hidden="1" outlineLevel="2" thickBot="1" x14ac:dyDescent="0.2">
      <c r="A818" s="19" t="s">
        <v>41</v>
      </c>
      <c r="B818" s="20">
        <f>VLOOKUP(B815,'Total Result'!$A$3:$N$7,2,FALSE)</f>
        <v>1</v>
      </c>
      <c r="C818" s="21">
        <f ca="1">VLOOKUP(B816,'Total Result'!$A$3:$N$7,2,FALSE)</f>
        <v>1</v>
      </c>
      <c r="D818" s="19" t="s">
        <v>41</v>
      </c>
      <c r="E818" s="20">
        <f>VLOOKUP(E815,'Total Result'!$A$3:$N$7,2,FALSE)</f>
        <v>1</v>
      </c>
      <c r="F818" s="21">
        <f ca="1">VLOOKUP(E816,'Total Result'!$A$3:$N$7,2,FALSE)</f>
        <v>1</v>
      </c>
      <c r="G818" s="19" t="s">
        <v>41</v>
      </c>
      <c r="H818" s="20">
        <f>VLOOKUP(H815,'Total Result'!$A$3:$N$7,2,FALSE)</f>
        <v>1</v>
      </c>
      <c r="I818" s="21">
        <f ca="1">VLOOKUP(H816,'Total Result'!$A$3:$N$7,2,FALSE)</f>
        <v>1</v>
      </c>
      <c r="J818" s="19" t="s">
        <v>41</v>
      </c>
      <c r="K818" s="20">
        <f>VLOOKUP(K815,'Total Result'!$A$3:$N$7,2,FALSE)</f>
        <v>1</v>
      </c>
      <c r="L818" s="21">
        <f ca="1">VLOOKUP(K816,'Total Result'!$A$3:$N$7,2,FALSE)</f>
        <v>1</v>
      </c>
    </row>
    <row r="819" spans="1:12" ht="15.75" hidden="1" outlineLevel="2" thickBot="1" x14ac:dyDescent="0.2">
      <c r="A819" s="19" t="s">
        <v>34</v>
      </c>
      <c r="B819" s="20">
        <f>VLOOKUP(B815,'Total Result'!$A$3:$N$7,3,FALSE)</f>
        <v>160</v>
      </c>
      <c r="C819" s="21">
        <f ca="1">VLOOKUP(B816,'Total Result'!$A$3:$N$7,3,FALSE)</f>
        <v>160</v>
      </c>
      <c r="D819" s="19" t="s">
        <v>34</v>
      </c>
      <c r="E819" s="20">
        <f>VLOOKUP(E815,'Total Result'!$A$3:$N$7,3,FALSE)</f>
        <v>240</v>
      </c>
      <c r="F819" s="21">
        <f ca="1">VLOOKUP(E816,'Total Result'!$A$3:$N$7,3,FALSE)</f>
        <v>160</v>
      </c>
      <c r="G819" s="19" t="s">
        <v>34</v>
      </c>
      <c r="H819" s="20">
        <f>VLOOKUP(H815,'Total Result'!$A$3:$N$7,3,FALSE)</f>
        <v>240</v>
      </c>
      <c r="I819" s="21">
        <f ca="1">VLOOKUP(H816,'Total Result'!$A$3:$N$7,3,FALSE)</f>
        <v>160</v>
      </c>
      <c r="J819" s="19" t="s">
        <v>34</v>
      </c>
      <c r="K819" s="20">
        <f>VLOOKUP(K815,'Total Result'!$A$3:$N$7,3,FALSE)</f>
        <v>160</v>
      </c>
      <c r="L819" s="21">
        <f ca="1">VLOOKUP(K816,'Total Result'!$A$3:$N$7,3,FALSE)</f>
        <v>160</v>
      </c>
    </row>
    <row r="820" spans="1:12" ht="15.75" hidden="1" outlineLevel="2" thickBot="1" x14ac:dyDescent="0.2">
      <c r="A820" s="19" t="s">
        <v>2</v>
      </c>
      <c r="B820" s="20">
        <f>VLOOKUP(B815,'Total Result'!$A$3:$N$7,4,FALSE)</f>
        <v>30</v>
      </c>
      <c r="C820" s="21">
        <f ca="1">VLOOKUP(B816,'Total Result'!$A$3:$N$7,4,FALSE)</f>
        <v>30</v>
      </c>
      <c r="D820" s="19" t="s">
        <v>2</v>
      </c>
      <c r="E820" s="20">
        <f>VLOOKUP(E815,'Total Result'!$A$3:$N$7,4,FALSE)</f>
        <v>20</v>
      </c>
      <c r="F820" s="21">
        <f ca="1">VLOOKUP(E816,'Total Result'!$A$3:$N$7,4,FALSE)</f>
        <v>30</v>
      </c>
      <c r="G820" s="19" t="s">
        <v>2</v>
      </c>
      <c r="H820" s="20">
        <f>VLOOKUP(H815,'Total Result'!$A$3:$N$7,4,FALSE)</f>
        <v>20</v>
      </c>
      <c r="I820" s="21">
        <f ca="1">VLOOKUP(H816,'Total Result'!$A$3:$N$7,4,FALSE)</f>
        <v>30</v>
      </c>
      <c r="J820" s="19" t="s">
        <v>2</v>
      </c>
      <c r="K820" s="20">
        <f>VLOOKUP(K815,'Total Result'!$A$3:$N$7,4,FALSE)</f>
        <v>30</v>
      </c>
      <c r="L820" s="21">
        <f ca="1">VLOOKUP(K816,'Total Result'!$A$3:$N$7,4,FALSE)</f>
        <v>30</v>
      </c>
    </row>
    <row r="821" spans="1:12" ht="15.75" hidden="1" outlineLevel="2" thickBot="1" x14ac:dyDescent="0.2">
      <c r="A821" s="19" t="s">
        <v>35</v>
      </c>
      <c r="B821" s="20">
        <f>VLOOKUP(B815,'Total Result'!$A$3:$N$7,5,FALSE)</f>
        <v>0</v>
      </c>
      <c r="C821" s="21">
        <f ca="1">VLOOKUP(B816,'Total Result'!$A$3:$N$7,5,FALSE)</f>
        <v>0</v>
      </c>
      <c r="D821" s="19" t="s">
        <v>35</v>
      </c>
      <c r="E821" s="20">
        <f>VLOOKUP(E815,'Total Result'!$A$3:$N$7,5,FALSE)</f>
        <v>0</v>
      </c>
      <c r="F821" s="21">
        <f ca="1">VLOOKUP(E816,'Total Result'!$A$3:$N$7,5,FALSE)</f>
        <v>0</v>
      </c>
      <c r="G821" s="19" t="s">
        <v>35</v>
      </c>
      <c r="H821" s="20">
        <f>VLOOKUP(H815,'Total Result'!$A$3:$N$7,5,FALSE)</f>
        <v>0</v>
      </c>
      <c r="I821" s="21">
        <f ca="1">VLOOKUP(H816,'Total Result'!$A$3:$N$7,5,FALSE)</f>
        <v>0</v>
      </c>
      <c r="J821" s="19" t="s">
        <v>35</v>
      </c>
      <c r="K821" s="20">
        <f>VLOOKUP(K815,'Total Result'!$A$3:$N$7,5,FALSE)</f>
        <v>0</v>
      </c>
      <c r="L821" s="21">
        <f ca="1">VLOOKUP(K816,'Total Result'!$A$3:$N$7,5,FALSE)</f>
        <v>0</v>
      </c>
    </row>
    <row r="822" spans="1:12" ht="15.75" hidden="1" outlineLevel="2" thickBot="1" x14ac:dyDescent="0.2">
      <c r="A822" s="19" t="s">
        <v>15</v>
      </c>
      <c r="B822" s="20">
        <f>VLOOKUP(B815,'Total Result'!$A$3:$N$7,6,FALSE)</f>
        <v>0</v>
      </c>
      <c r="C822" s="21">
        <f ca="1">VLOOKUP(B816,'Total Result'!$A$3:$N$7,6,FALSE)</f>
        <v>0</v>
      </c>
      <c r="D822" s="19" t="s">
        <v>15</v>
      </c>
      <c r="E822" s="20">
        <f>VLOOKUP(E815,'Total Result'!$A$3:$N$7,6,FALSE)</f>
        <v>0</v>
      </c>
      <c r="F822" s="21">
        <f ca="1">VLOOKUP(E816,'Total Result'!$A$3:$N$7,6,FALSE)</f>
        <v>0</v>
      </c>
      <c r="G822" s="19" t="s">
        <v>15</v>
      </c>
      <c r="H822" s="20">
        <f>VLOOKUP(H815,'Total Result'!$A$3:$N$7,6,FALSE)</f>
        <v>0</v>
      </c>
      <c r="I822" s="21">
        <f ca="1">VLOOKUP(H816,'Total Result'!$A$3:$N$7,6,FALSE)</f>
        <v>0</v>
      </c>
      <c r="J822" s="19" t="s">
        <v>15</v>
      </c>
      <c r="K822" s="20">
        <f>VLOOKUP(K815,'Total Result'!$A$3:$N$7,6,FALSE)</f>
        <v>0</v>
      </c>
      <c r="L822" s="21">
        <f ca="1">VLOOKUP(K816,'Total Result'!$A$3:$N$7,6,FALSE)</f>
        <v>0</v>
      </c>
    </row>
    <row r="823" spans="1:12" ht="15.75" hidden="1" outlineLevel="2" thickBot="1" x14ac:dyDescent="0.2">
      <c r="A823" s="19" t="s">
        <v>36</v>
      </c>
      <c r="B823" s="20">
        <f>VLOOKUP(B815,'Total Result'!$A$3:$N$7,7,FALSE)</f>
        <v>0</v>
      </c>
      <c r="C823" s="21">
        <f ca="1">VLOOKUP(B816,'Total Result'!$A$3:$N$7,7,FALSE)</f>
        <v>0</v>
      </c>
      <c r="D823" s="19" t="s">
        <v>36</v>
      </c>
      <c r="E823" s="20">
        <f>VLOOKUP(E815,'Total Result'!$A$3:$N$7,7,FALSE)</f>
        <v>0</v>
      </c>
      <c r="F823" s="21">
        <f ca="1">VLOOKUP(E816,'Total Result'!$A$3:$N$7,7,FALSE)</f>
        <v>0</v>
      </c>
      <c r="G823" s="19" t="s">
        <v>36</v>
      </c>
      <c r="H823" s="20">
        <f>VLOOKUP(H815,'Total Result'!$A$3:$N$7,7,FALSE)</f>
        <v>0</v>
      </c>
      <c r="I823" s="21">
        <f ca="1">VLOOKUP(H816,'Total Result'!$A$3:$N$7,7,FALSE)</f>
        <v>0</v>
      </c>
      <c r="J823" s="19" t="s">
        <v>36</v>
      </c>
      <c r="K823" s="20">
        <f>VLOOKUP(K815,'Total Result'!$A$3:$N$7,7,FALSE)</f>
        <v>0</v>
      </c>
      <c r="L823" s="21">
        <f ca="1">VLOOKUP(K816,'Total Result'!$A$3:$N$7,7,FALSE)</f>
        <v>0</v>
      </c>
    </row>
    <row r="824" spans="1:12" ht="15.75" hidden="1" outlineLevel="2" thickBot="1" x14ac:dyDescent="0.2">
      <c r="A824" s="19" t="s">
        <v>16</v>
      </c>
      <c r="B824" s="20">
        <f>VLOOKUP(B815,'Total Result'!$A$3:$N$7,8,FALSE)</f>
        <v>0</v>
      </c>
      <c r="C824" s="21">
        <f ca="1">VLOOKUP(B816,'Total Result'!$A$3:$N$7,8,FALSE)</f>
        <v>0</v>
      </c>
      <c r="D824" s="19" t="s">
        <v>16</v>
      </c>
      <c r="E824" s="20">
        <f>VLOOKUP(E815,'Total Result'!$A$3:$N$7,8,FALSE)</f>
        <v>0</v>
      </c>
      <c r="F824" s="21">
        <f ca="1">VLOOKUP(E816,'Total Result'!$A$3:$N$7,8,FALSE)</f>
        <v>0</v>
      </c>
      <c r="G824" s="19" t="s">
        <v>16</v>
      </c>
      <c r="H824" s="20">
        <f>VLOOKUP(H815,'Total Result'!$A$3:$N$7,8,FALSE)</f>
        <v>0</v>
      </c>
      <c r="I824" s="21">
        <f ca="1">VLOOKUP(H816,'Total Result'!$A$3:$N$7,8,FALSE)</f>
        <v>0</v>
      </c>
      <c r="J824" s="19" t="s">
        <v>16</v>
      </c>
      <c r="K824" s="20">
        <f>VLOOKUP(K815,'Total Result'!$A$3:$N$7,8,FALSE)</f>
        <v>0</v>
      </c>
      <c r="L824" s="21">
        <f ca="1">VLOOKUP(K816,'Total Result'!$A$3:$N$7,8,FALSE)</f>
        <v>0</v>
      </c>
    </row>
    <row r="825" spans="1:12" ht="15.75" hidden="1" outlineLevel="2" thickBot="1" x14ac:dyDescent="0.2">
      <c r="A825" s="19" t="s">
        <v>17</v>
      </c>
      <c r="B825" s="20">
        <f>VLOOKUP(B815,'Total Result'!$A$3:$N$7,9,FALSE)</f>
        <v>0</v>
      </c>
      <c r="C825" s="21">
        <f ca="1">VLOOKUP(B816,'Total Result'!$A$3:$N$7,9,FALSE)</f>
        <v>0</v>
      </c>
      <c r="D825" s="19" t="s">
        <v>17</v>
      </c>
      <c r="E825" s="20">
        <f>VLOOKUP(E815,'Total Result'!$A$3:$N$7,9,FALSE)</f>
        <v>0</v>
      </c>
      <c r="F825" s="21">
        <f ca="1">VLOOKUP(E816,'Total Result'!$A$3:$N$7,9,FALSE)</f>
        <v>0</v>
      </c>
      <c r="G825" s="19" t="s">
        <v>17</v>
      </c>
      <c r="H825" s="20">
        <f>VLOOKUP(H815,'Total Result'!$A$3:$N$7,9,FALSE)</f>
        <v>0</v>
      </c>
      <c r="I825" s="21">
        <f ca="1">VLOOKUP(H816,'Total Result'!$A$3:$N$7,9,FALSE)</f>
        <v>0</v>
      </c>
      <c r="J825" s="19" t="s">
        <v>17</v>
      </c>
      <c r="K825" s="20">
        <f>VLOOKUP(K815,'Total Result'!$A$3:$N$7,9,FALSE)</f>
        <v>0</v>
      </c>
      <c r="L825" s="21">
        <f ca="1">VLOOKUP(K816,'Total Result'!$A$3:$N$7,9,FALSE)</f>
        <v>0</v>
      </c>
    </row>
    <row r="826" spans="1:12" ht="15.75" hidden="1" outlineLevel="2" thickBot="1" x14ac:dyDescent="0.2">
      <c r="A826" s="19" t="s">
        <v>37</v>
      </c>
      <c r="B826" s="20">
        <f>VLOOKUP(B815,'Total Result'!$A$3:$N$7,10,FALSE)</f>
        <v>0</v>
      </c>
      <c r="C826" s="21">
        <f ca="1">VLOOKUP(B816,'Total Result'!$A$3:$N$7,10,FALSE)</f>
        <v>0</v>
      </c>
      <c r="D826" s="19" t="s">
        <v>37</v>
      </c>
      <c r="E826" s="20">
        <f>VLOOKUP(E815,'Total Result'!$A$3:$N$7,10,FALSE)</f>
        <v>0</v>
      </c>
      <c r="F826" s="21">
        <f ca="1">VLOOKUP(E816,'Total Result'!$A$3:$N$7,10,FALSE)</f>
        <v>0</v>
      </c>
      <c r="G826" s="19" t="s">
        <v>37</v>
      </c>
      <c r="H826" s="20">
        <f>VLOOKUP(H815,'Total Result'!$A$3:$N$7,10,FALSE)</f>
        <v>0</v>
      </c>
      <c r="I826" s="21">
        <f ca="1">VLOOKUP(H816,'Total Result'!$A$3:$N$7,10,FALSE)</f>
        <v>0</v>
      </c>
      <c r="J826" s="19" t="s">
        <v>37</v>
      </c>
      <c r="K826" s="20">
        <f>VLOOKUP(K815,'Total Result'!$A$3:$N$7,10,FALSE)</f>
        <v>0</v>
      </c>
      <c r="L826" s="21">
        <f ca="1">VLOOKUP(K816,'Total Result'!$A$3:$N$7,10,FALSE)</f>
        <v>0</v>
      </c>
    </row>
    <row r="827" spans="1:12" ht="15.75" hidden="1" outlineLevel="2" thickBot="1" x14ac:dyDescent="0.2">
      <c r="A827" s="19" t="s">
        <v>38</v>
      </c>
      <c r="B827" s="20">
        <f>VLOOKUP(B815,'Total Result'!$A$3:$N$7,11,FALSE)</f>
        <v>0</v>
      </c>
      <c r="C827" s="21">
        <f ca="1">VLOOKUP(B816,'Total Result'!$A$3:$N$7,11,FALSE)</f>
        <v>0</v>
      </c>
      <c r="D827" s="19" t="s">
        <v>38</v>
      </c>
      <c r="E827" s="20">
        <f>VLOOKUP(E815,'Total Result'!$A$3:$N$7,11,FALSE)</f>
        <v>0</v>
      </c>
      <c r="F827" s="21">
        <f ca="1">VLOOKUP(E816,'Total Result'!$A$3:$N$7,11,FALSE)</f>
        <v>0</v>
      </c>
      <c r="G827" s="19" t="s">
        <v>38</v>
      </c>
      <c r="H827" s="20">
        <f>VLOOKUP(H815,'Total Result'!$A$3:$N$7,11,FALSE)</f>
        <v>0</v>
      </c>
      <c r="I827" s="21">
        <f ca="1">VLOOKUP(H816,'Total Result'!$A$3:$N$7,11,FALSE)</f>
        <v>0</v>
      </c>
      <c r="J827" s="19" t="s">
        <v>38</v>
      </c>
      <c r="K827" s="20">
        <f>VLOOKUP(K815,'Total Result'!$A$3:$N$7,11,FALSE)</f>
        <v>0</v>
      </c>
      <c r="L827" s="21">
        <f ca="1">VLOOKUP(K816,'Total Result'!$A$3:$N$7,11,FALSE)</f>
        <v>0</v>
      </c>
    </row>
    <row r="828" spans="1:12" ht="15.75" hidden="1" outlineLevel="2" thickBot="1" x14ac:dyDescent="0.2">
      <c r="A828" s="19" t="s">
        <v>39</v>
      </c>
      <c r="B828" s="20">
        <f>VLOOKUP(B815,'Total Result'!$A$3:$N$7,12,FALSE)</f>
        <v>0</v>
      </c>
      <c r="C828" s="21">
        <f ca="1">VLOOKUP(B816,'Total Result'!$A$3:$N$7,12,FALSE)</f>
        <v>0</v>
      </c>
      <c r="D828" s="19" t="s">
        <v>39</v>
      </c>
      <c r="E828" s="20">
        <f>VLOOKUP(E815,'Total Result'!$A$3:$N$7,12,FALSE)</f>
        <v>0</v>
      </c>
      <c r="F828" s="21">
        <f ca="1">VLOOKUP(E816,'Total Result'!$A$3:$N$7,12,FALSE)</f>
        <v>0</v>
      </c>
      <c r="G828" s="19" t="s">
        <v>39</v>
      </c>
      <c r="H828" s="20">
        <f>VLOOKUP(H815,'Total Result'!$A$3:$N$7,12,FALSE)</f>
        <v>0</v>
      </c>
      <c r="I828" s="21">
        <f ca="1">VLOOKUP(H816,'Total Result'!$A$3:$N$7,12,FALSE)</f>
        <v>0</v>
      </c>
      <c r="J828" s="19" t="s">
        <v>39</v>
      </c>
      <c r="K828" s="20">
        <f>VLOOKUP(K815,'Total Result'!$A$3:$N$7,12,FALSE)</f>
        <v>0</v>
      </c>
      <c r="L828" s="21">
        <f ca="1">VLOOKUP(K816,'Total Result'!$A$3:$N$7,12,FALSE)</f>
        <v>0</v>
      </c>
    </row>
    <row r="829" spans="1:12" ht="27.75" hidden="1" outlineLevel="2" thickBot="1" x14ac:dyDescent="0.2">
      <c r="A829" s="22" t="s">
        <v>42</v>
      </c>
      <c r="B829" s="20">
        <f>VLOOKUP(B815,'Total Result'!$A$3:$N$7,13,FALSE)</f>
        <v>1</v>
      </c>
      <c r="C829" s="21">
        <f ca="1">VLOOKUP(B816,'Total Result'!$A$3:$N$7,13,FALSE)</f>
        <v>1</v>
      </c>
      <c r="D829" s="22" t="s">
        <v>42</v>
      </c>
      <c r="E829" s="20">
        <f>VLOOKUP(E815,'Total Result'!$A$3:$N$7,13,FALSE)</f>
        <v>1</v>
      </c>
      <c r="F829" s="21">
        <f ca="1">VLOOKUP(E816,'Total Result'!$A$3:$N$7,13,FALSE)</f>
        <v>1</v>
      </c>
      <c r="G829" s="22" t="s">
        <v>42</v>
      </c>
      <c r="H829" s="20">
        <f>VLOOKUP(H815,'Total Result'!$A$3:$N$7,13,FALSE)</f>
        <v>1</v>
      </c>
      <c r="I829" s="21">
        <f ca="1">VLOOKUP(H816,'Total Result'!$A$3:$N$7,13,FALSE)</f>
        <v>1</v>
      </c>
      <c r="J829" s="22" t="s">
        <v>42</v>
      </c>
      <c r="K829" s="20">
        <f>VLOOKUP(K815,'Total Result'!$A$3:$N$7,13,FALSE)</f>
        <v>1</v>
      </c>
      <c r="L829" s="21">
        <f ca="1">VLOOKUP(K816,'Total Result'!$A$3:$N$7,13,FALSE)</f>
        <v>1</v>
      </c>
    </row>
    <row r="830" spans="1:12" ht="27.75" hidden="1" outlineLevel="2" thickBot="1" x14ac:dyDescent="0.2">
      <c r="A830" s="22" t="s">
        <v>43</v>
      </c>
      <c r="B830" s="20">
        <f>VLOOKUP(B815,'Total Result'!$A$3:$N$7,14,FALSE)</f>
        <v>1</v>
      </c>
      <c r="C830" s="21">
        <f ca="1">VLOOKUP(B816,'Total Result'!$A$3:$N$7,14,FALSE)</f>
        <v>1</v>
      </c>
      <c r="D830" s="22" t="s">
        <v>43</v>
      </c>
      <c r="E830" s="20">
        <f>VLOOKUP(E815,'Total Result'!$A$3:$N$7,14,FALSE)</f>
        <v>1</v>
      </c>
      <c r="F830" s="21">
        <f ca="1">VLOOKUP(E816,'Total Result'!$A$3:$N$7,14,FALSE)</f>
        <v>1</v>
      </c>
      <c r="G830" s="22" t="s">
        <v>43</v>
      </c>
      <c r="H830" s="20">
        <f>VLOOKUP(H815,'Total Result'!$A$3:$N$7,14,FALSE)</f>
        <v>1</v>
      </c>
      <c r="I830" s="21">
        <f ca="1">VLOOKUP(H816,'Total Result'!$A$3:$N$7,14,FALSE)</f>
        <v>1</v>
      </c>
      <c r="J830" s="22" t="s">
        <v>43</v>
      </c>
      <c r="K830" s="20">
        <f>VLOOKUP(K815,'Total Result'!$A$3:$N$7,14,FALSE)</f>
        <v>1</v>
      </c>
      <c r="L830" s="21">
        <f ca="1">VLOOKUP(K816,'Total Result'!$A$3:$N$7,14,FALSE)</f>
        <v>1</v>
      </c>
    </row>
    <row r="831" spans="1:12" ht="14.25" hidden="1" outlineLevel="2" thickBot="1" x14ac:dyDescent="0.2">
      <c r="A831" s="11"/>
      <c r="B831" s="12"/>
      <c r="C831" s="13"/>
      <c r="D831" s="11"/>
      <c r="E831" s="12"/>
      <c r="F831" s="13"/>
      <c r="G831" s="11"/>
      <c r="H831" s="12"/>
      <c r="I831" s="13"/>
      <c r="J831" s="11"/>
      <c r="K831" s="12"/>
      <c r="L831" s="13"/>
    </row>
    <row r="832" spans="1:12" ht="14.25" hidden="1" outlineLevel="2" thickBot="1" x14ac:dyDescent="0.2">
      <c r="A832" s="11" t="s">
        <v>51</v>
      </c>
      <c r="B832" s="23">
        <f ca="1">(C821-B827)/(C821-B827+B818*1.5+28.5)</f>
        <v>0</v>
      </c>
      <c r="C832" s="13"/>
      <c r="D832" s="11" t="s">
        <v>51</v>
      </c>
      <c r="E832" s="23">
        <f ca="1">(F821-E827)/(F821-E827+E818*1.5+28.5)</f>
        <v>0</v>
      </c>
      <c r="F832" s="13"/>
      <c r="G832" s="11" t="s">
        <v>51</v>
      </c>
      <c r="H832" s="23">
        <f ca="1">(I821-H827)/(I821-H827+H818*1.5+28.5)</f>
        <v>0</v>
      </c>
      <c r="I832" s="13"/>
      <c r="J832" s="11" t="s">
        <v>51</v>
      </c>
      <c r="K832" s="23">
        <f ca="1">(L821-K827)/(L821-K827+K818*1.5+28.5)</f>
        <v>0</v>
      </c>
      <c r="L832" s="13"/>
    </row>
    <row r="833" spans="1:12" ht="14.25" hidden="1" outlineLevel="2" thickBot="1" x14ac:dyDescent="0.2">
      <c r="A833" s="11" t="s">
        <v>50</v>
      </c>
      <c r="B833" s="12">
        <f ca="1">VLOOKUP(战斗模拟1!B815,'Total Result'!$A$2:$N$7,13,TRUE)-VLOOKUP(战斗模拟1!B816,'Total Result'!$A$2:$N$7,14,TRUE)</f>
        <v>0</v>
      </c>
      <c r="C833" s="13"/>
      <c r="D833" s="11" t="s">
        <v>50</v>
      </c>
      <c r="E833" s="12">
        <f ca="1">VLOOKUP(战斗模拟1!E815,'Total Result'!$A$2:$N$7,13,TRUE)-VLOOKUP(战斗模拟1!E816,'Total Result'!$A$2:$N$7,14,TRUE)</f>
        <v>0</v>
      </c>
      <c r="F833" s="13"/>
      <c r="G833" s="11" t="s">
        <v>50</v>
      </c>
      <c r="H833" s="12">
        <f ca="1">VLOOKUP(战斗模拟1!H815,'Total Result'!$A$2:$N$7,13,TRUE)-VLOOKUP(战斗模拟1!H816,'Total Result'!$A$2:$N$7,14,TRUE)</f>
        <v>0</v>
      </c>
      <c r="I833" s="13"/>
      <c r="J833" s="11" t="s">
        <v>50</v>
      </c>
      <c r="K833" s="12">
        <f ca="1">VLOOKUP(战斗模拟1!K815,'Total Result'!$A$2:$N$7,13,TRUE)-VLOOKUP(战斗模拟1!K816,'Total Result'!$A$2:$N$7,14,TRUE)</f>
        <v>0</v>
      </c>
      <c r="L833" s="13"/>
    </row>
    <row r="834" spans="1:12" ht="14.25" hidden="1" outlineLevel="2" thickBot="1" x14ac:dyDescent="0.2">
      <c r="A834" s="11" t="s">
        <v>18</v>
      </c>
      <c r="B834" s="23">
        <f ca="1">IF(MOD(B833,3)=0,100%,IF(MOD(B833,3)=1,90%,110%))</f>
        <v>1</v>
      </c>
      <c r="C834" s="13"/>
      <c r="D834" s="11" t="s">
        <v>18</v>
      </c>
      <c r="E834" s="23">
        <f ca="1">IF(MOD(E833,3)=0,100%,IF(MOD(E833,3)=1,90%,110%))</f>
        <v>1</v>
      </c>
      <c r="F834" s="13"/>
      <c r="G834" s="11" t="s">
        <v>18</v>
      </c>
      <c r="H834" s="23">
        <f ca="1">IF(MOD(H833,3)=0,100%,IF(MOD(H833,3)=1,90%,110%))</f>
        <v>1</v>
      </c>
      <c r="I834" s="13"/>
      <c r="J834" s="11" t="s">
        <v>18</v>
      </c>
      <c r="K834" s="23">
        <f ca="1">IF(MOD(K833,3)=0,100%,IF(MOD(K833,3)=1,90%,110%))</f>
        <v>1</v>
      </c>
      <c r="L834" s="13"/>
    </row>
    <row r="835" spans="1:12" ht="14.25" hidden="1" outlineLevel="2" thickBot="1" x14ac:dyDescent="0.2">
      <c r="A835" s="11" t="s">
        <v>19</v>
      </c>
      <c r="B835" s="24">
        <f ca="1">B820*(1-B832)*B834</f>
        <v>30</v>
      </c>
      <c r="C835" s="13"/>
      <c r="D835" s="11" t="s">
        <v>19</v>
      </c>
      <c r="E835" s="24">
        <f ca="1">E820*(1-E832)*E834</f>
        <v>20</v>
      </c>
      <c r="F835" s="13"/>
      <c r="G835" s="11" t="s">
        <v>19</v>
      </c>
      <c r="H835" s="24">
        <f ca="1">H820*(1-H832)*H834</f>
        <v>20</v>
      </c>
      <c r="I835" s="13"/>
      <c r="J835" s="11" t="s">
        <v>19</v>
      </c>
      <c r="K835" s="24">
        <f ca="1">K820*(1-K832)*K834</f>
        <v>30</v>
      </c>
      <c r="L835" s="13"/>
    </row>
    <row r="836" spans="1:12" ht="14.25" hidden="1" outlineLevel="2" thickBot="1" x14ac:dyDescent="0.2">
      <c r="A836" s="11" t="s">
        <v>20</v>
      </c>
      <c r="B836" s="25">
        <f ca="1">IF((C824-B826)/(6.7*B818+126.7)+5%&gt;70%,70%,(C824-B826)/(6.7*B818+126.7)+5%)</f>
        <v>0.05</v>
      </c>
      <c r="C836" s="13"/>
      <c r="D836" s="11" t="s">
        <v>20</v>
      </c>
      <c r="E836" s="25">
        <f ca="1">IF((F824-E826)/(6.7*E818+126.7)+5%&gt;70%,70%,(F824-E826)/(6.7*E818+126.7)+5%)</f>
        <v>0.05</v>
      </c>
      <c r="F836" s="13"/>
      <c r="G836" s="11" t="s">
        <v>20</v>
      </c>
      <c r="H836" s="25">
        <f ca="1">IF((I824-H826)/(6.7*H818+126.7)+5%&gt;70%,70%,(I824-H826)/(6.7*H818+126.7)+5%)</f>
        <v>0.05</v>
      </c>
      <c r="I836" s="13"/>
      <c r="J836" s="11" t="s">
        <v>20</v>
      </c>
      <c r="K836" s="25">
        <f ca="1">IF((L824-K826)/(6.7*K818+126.7)+5%&gt;70%,70%,(L824-K826)/(6.7*K818+126.7)+5%)</f>
        <v>0.05</v>
      </c>
      <c r="L836" s="13"/>
    </row>
    <row r="837" spans="1:12" s="7" customFormat="1" ht="14.25" hidden="1" outlineLevel="2" thickBot="1" x14ac:dyDescent="0.2">
      <c r="A837" s="26" t="s">
        <v>21</v>
      </c>
      <c r="B837" s="27">
        <f ca="1">IF(RAND()&lt;B836,1,0)</f>
        <v>0</v>
      </c>
      <c r="C837" s="28"/>
      <c r="D837" s="26" t="s">
        <v>21</v>
      </c>
      <c r="E837" s="27">
        <f ca="1">IF(RAND()&lt;E836,1,0)</f>
        <v>0</v>
      </c>
      <c r="F837" s="28"/>
      <c r="G837" s="26" t="s">
        <v>21</v>
      </c>
      <c r="H837" s="27">
        <f ca="1">IF(RAND()&lt;H836,1,0)</f>
        <v>1</v>
      </c>
      <c r="I837" s="28"/>
      <c r="J837" s="26" t="s">
        <v>21</v>
      </c>
      <c r="K837" s="27">
        <f ca="1">IF(RAND()&lt;K836,1,0)</f>
        <v>0</v>
      </c>
      <c r="L837" s="28"/>
    </row>
    <row r="838" spans="1:12" ht="14.25" hidden="1" outlineLevel="2" thickBot="1" x14ac:dyDescent="0.2">
      <c r="A838" s="11" t="s">
        <v>5</v>
      </c>
      <c r="B838" s="23">
        <f ca="1">IF(C825/(8.3*B818+158.3)+33%&gt;67%,67%,C825/(8.3*B818+158.3)+33%)</f>
        <v>0.33</v>
      </c>
      <c r="C838" s="13"/>
      <c r="D838" s="11" t="s">
        <v>5</v>
      </c>
      <c r="E838" s="23">
        <f ca="1">IF(F825/(8.3*E818+158.3)+33%&gt;67%,67%,F825/(8.3*E818+158.3)+33%)</f>
        <v>0.33</v>
      </c>
      <c r="F838" s="13"/>
      <c r="G838" s="11" t="s">
        <v>5</v>
      </c>
      <c r="H838" s="23">
        <f ca="1">IF(I825/(8.3*H818+158.3)+33%&gt;67%,67%,I825/(8.3*H818+158.3)+33%)</f>
        <v>0.33</v>
      </c>
      <c r="I838" s="13"/>
      <c r="J838" s="11" t="s">
        <v>5</v>
      </c>
      <c r="K838" s="23">
        <f ca="1">IF(L825/(8.3*K818+158.3)+33%&gt;67%,67%,L825/(8.3*K818+158.3)+33%)</f>
        <v>0.33</v>
      </c>
      <c r="L838" s="13"/>
    </row>
    <row r="839" spans="1:12" ht="14.25" hidden="1" outlineLevel="2" thickBot="1" x14ac:dyDescent="0.2">
      <c r="A839" s="11" t="s">
        <v>22</v>
      </c>
      <c r="B839" s="29">
        <f ca="1">IF(B822/(4*C818+76)+5%&gt;70%,70%,B822/(4*C818+76)+5%)</f>
        <v>0.05</v>
      </c>
      <c r="C839" s="13"/>
      <c r="D839" s="11" t="s">
        <v>22</v>
      </c>
      <c r="E839" s="29">
        <f ca="1">IF(E822/(4*F818+76)+5%&gt;70%,70%,E822/(4*F818+76)+5%)</f>
        <v>0.05</v>
      </c>
      <c r="F839" s="13"/>
      <c r="G839" s="11" t="s">
        <v>22</v>
      </c>
      <c r="H839" s="29">
        <f ca="1">IF(H822/(4*I818+76)+5%&gt;70%,70%,H822/(4*I818+76)+5%)</f>
        <v>0.05</v>
      </c>
      <c r="I839" s="13"/>
      <c r="J839" s="11" t="s">
        <v>22</v>
      </c>
      <c r="K839" s="29">
        <f ca="1">IF(K822/(4*L818+76)+5%&gt;70%,70%,K822/(4*L818+76)+5%)</f>
        <v>0.05</v>
      </c>
      <c r="L839" s="13"/>
    </row>
    <row r="840" spans="1:12" s="7" customFormat="1" ht="14.25" hidden="1" outlineLevel="2" thickBot="1" x14ac:dyDescent="0.2">
      <c r="A840" s="26" t="s">
        <v>23</v>
      </c>
      <c r="B840" s="27">
        <f ca="1">IF(RAND()&lt;B839,1,0)</f>
        <v>0</v>
      </c>
      <c r="C840" s="28"/>
      <c r="D840" s="26" t="s">
        <v>23</v>
      </c>
      <c r="E840" s="27">
        <f ca="1">IF(RAND()&lt;E839,1,0)</f>
        <v>0</v>
      </c>
      <c r="F840" s="28"/>
      <c r="G840" s="26" t="s">
        <v>23</v>
      </c>
      <c r="H840" s="27">
        <f ca="1">IF(RAND()&lt;H839,1,0)</f>
        <v>0</v>
      </c>
      <c r="I840" s="28"/>
      <c r="J840" s="26" t="s">
        <v>23</v>
      </c>
      <c r="K840" s="27">
        <f ca="1">IF(RAND()&lt;K839,1,0)</f>
        <v>0</v>
      </c>
      <c r="L840" s="28"/>
    </row>
    <row r="841" spans="1:12" ht="14.25" hidden="1" outlineLevel="2" thickBot="1" x14ac:dyDescent="0.2">
      <c r="A841" s="11" t="s">
        <v>24</v>
      </c>
      <c r="B841" s="29">
        <f ca="1">IF((B823-C828)/(5*C818+95)+50%&gt;200%,200%,(B823-C828)/(5*C818+95)+50%)</f>
        <v>0.5</v>
      </c>
      <c r="C841" s="13"/>
      <c r="D841" s="11" t="s">
        <v>24</v>
      </c>
      <c r="E841" s="29">
        <f ca="1">IF((E823-F828)/(5*F818+95)+50%&gt;200%,200%,(E823-F828)/(5*F818+95)+50%)</f>
        <v>0.5</v>
      </c>
      <c r="F841" s="13"/>
      <c r="G841" s="11" t="s">
        <v>24</v>
      </c>
      <c r="H841" s="29">
        <f ca="1">IF((H823-I828)/(5*I818+95)+50%&gt;200%,200%,(H823-I828)/(5*I818+95)+50%)</f>
        <v>0.5</v>
      </c>
      <c r="I841" s="13"/>
      <c r="J841" s="11" t="s">
        <v>24</v>
      </c>
      <c r="K841" s="29">
        <f ca="1">IF((K823-L828)/(5*L818+95)+50%&gt;200%,200%,(K823-L828)/(5*L818+95)+50%)</f>
        <v>0.5</v>
      </c>
      <c r="L841" s="13"/>
    </row>
    <row r="842" spans="1:12" ht="14.25" hidden="1" outlineLevel="2" thickBot="1" x14ac:dyDescent="0.2">
      <c r="A842" s="11" t="s">
        <v>54</v>
      </c>
      <c r="B842" s="29">
        <f ca="1">RAND()*0.1+0.95</f>
        <v>1.0304504777887638</v>
      </c>
      <c r="C842" s="13"/>
      <c r="D842" s="11" t="s">
        <v>54</v>
      </c>
      <c r="E842" s="29">
        <f ca="1">RAND()*0.1+0.95</f>
        <v>0.95443793872507465</v>
      </c>
      <c r="F842" s="13"/>
      <c r="G842" s="11" t="s">
        <v>54</v>
      </c>
      <c r="H842" s="29">
        <f ca="1">RAND()*0.1+0.95</f>
        <v>1.0214132004990859</v>
      </c>
      <c r="I842" s="13"/>
      <c r="J842" s="11" t="s">
        <v>54</v>
      </c>
      <c r="K842" s="29">
        <f ca="1">RAND()*0.1+0.95</f>
        <v>1.0319091204256385</v>
      </c>
      <c r="L842" s="13"/>
    </row>
    <row r="843" spans="1:12" ht="14.25" hidden="1" outlineLevel="2" thickBot="1" x14ac:dyDescent="0.2">
      <c r="A843" s="11" t="s">
        <v>55</v>
      </c>
      <c r="B843" s="15">
        <f ca="1">ROUND(B835*(1+B840*B841)*(1-B837*B838)*B842*B812,0)</f>
        <v>0</v>
      </c>
      <c r="C843" s="13"/>
      <c r="D843" s="11" t="s">
        <v>55</v>
      </c>
      <c r="E843" s="15">
        <f ca="1">ROUND(E835*(1+E840*E841)*(1-E837*E838)*E842*E812,0)</f>
        <v>0</v>
      </c>
      <c r="F843" s="13"/>
      <c r="G843" s="11" t="s">
        <v>55</v>
      </c>
      <c r="H843" s="15">
        <f ca="1">ROUND(H835*(1+H840*H841)*(1-H837*H838)*H842*H812,0)</f>
        <v>0</v>
      </c>
      <c r="I843" s="13"/>
      <c r="J843" s="11" t="s">
        <v>55</v>
      </c>
      <c r="K843" s="15">
        <f ca="1">ROUND(K835*(1+K840*K841)*(1-K837*K838)*K842*K812,0)</f>
        <v>0</v>
      </c>
      <c r="L843" s="13"/>
    </row>
    <row r="844" spans="1:12" s="36" customFormat="1" ht="14.25" hidden="1" outlineLevel="2" thickBot="1" x14ac:dyDescent="0.2">
      <c r="A844" s="33"/>
      <c r="B844" s="34"/>
      <c r="C844" s="35"/>
      <c r="D844" s="33"/>
      <c r="E844" s="34"/>
      <c r="F844" s="35"/>
      <c r="G844" s="33"/>
      <c r="H844" s="34"/>
      <c r="I844" s="35"/>
      <c r="J844" s="33"/>
      <c r="K844" s="34"/>
      <c r="L844" s="35"/>
    </row>
    <row r="845" spans="1:12" ht="14.25" hidden="1" outlineLevel="2" thickBot="1" x14ac:dyDescent="0.2">
      <c r="A845" s="11" t="s">
        <v>56</v>
      </c>
      <c r="B845" s="12">
        <f ca="1">H843+K843</f>
        <v>0</v>
      </c>
      <c r="C845" s="13"/>
      <c r="D845" s="11" t="s">
        <v>57</v>
      </c>
      <c r="E845" s="12">
        <f ca="1">E812</f>
        <v>0</v>
      </c>
      <c r="F845" s="13"/>
      <c r="G845" s="11" t="s">
        <v>60</v>
      </c>
      <c r="H845" s="12">
        <f ca="1">B843+E843</f>
        <v>0</v>
      </c>
      <c r="I845" s="13"/>
      <c r="J845" s="11" t="s">
        <v>61</v>
      </c>
      <c r="K845" s="12">
        <f ca="1">H812</f>
        <v>0</v>
      </c>
      <c r="L845" s="13"/>
    </row>
    <row r="846" spans="1:12" outlineLevel="1" collapsed="1" x14ac:dyDescent="0.15">
      <c r="A846" s="8" t="s">
        <v>73</v>
      </c>
      <c r="B846" s="9">
        <f ca="1">B843</f>
        <v>0</v>
      </c>
      <c r="C846" s="10"/>
      <c r="D846" s="8" t="s">
        <v>74</v>
      </c>
      <c r="E846" s="9">
        <f ca="1">E843</f>
        <v>0</v>
      </c>
      <c r="F846" s="10"/>
      <c r="G846" s="8" t="s">
        <v>75</v>
      </c>
      <c r="H846" s="9">
        <f ca="1">H843</f>
        <v>0</v>
      </c>
      <c r="I846" s="10"/>
      <c r="J846" s="8" t="s">
        <v>76</v>
      </c>
      <c r="K846" s="9">
        <f ca="1">K843</f>
        <v>0</v>
      </c>
      <c r="L846" s="10"/>
    </row>
    <row r="847" spans="1:12" outlineLevel="1" x14ac:dyDescent="0.15">
      <c r="A847" s="11" t="s">
        <v>62</v>
      </c>
      <c r="B847" s="12">
        <f ca="1">MAX(B807-(1-E845)*B845,0)</f>
        <v>0</v>
      </c>
      <c r="C847" s="13"/>
      <c r="D847" s="11" t="s">
        <v>4</v>
      </c>
      <c r="E847" s="12">
        <f ca="1">MAX(0,E807-E845*B845)</f>
        <v>0</v>
      </c>
      <c r="F847" s="13"/>
      <c r="G847" s="11" t="s">
        <v>65</v>
      </c>
      <c r="H847" s="12">
        <f ca="1">MAX(0,H807-H845*K845)</f>
        <v>0</v>
      </c>
      <c r="I847" s="13"/>
      <c r="J847" s="11" t="s">
        <v>68</v>
      </c>
      <c r="K847" s="12">
        <f ca="1">MAX(K807-(1-K845)*H845,0)</f>
        <v>0</v>
      </c>
      <c r="L847" s="13"/>
    </row>
    <row r="848" spans="1:12" ht="14.25" outlineLevel="1" thickBot="1" x14ac:dyDescent="0.2">
      <c r="A848" s="30" t="s">
        <v>63</v>
      </c>
      <c r="B848" s="31">
        <f ca="1">B847/B819</f>
        <v>0</v>
      </c>
      <c r="C848" s="32"/>
      <c r="D848" s="30" t="s">
        <v>64</v>
      </c>
      <c r="E848" s="31">
        <f ca="1">E847/E819</f>
        <v>0</v>
      </c>
      <c r="F848" s="32"/>
      <c r="G848" s="30" t="s">
        <v>66</v>
      </c>
      <c r="H848" s="31">
        <f ca="1">H847/H819</f>
        <v>0</v>
      </c>
      <c r="I848" s="32"/>
      <c r="J848" s="30" t="s">
        <v>67</v>
      </c>
      <c r="K848" s="31">
        <f ca="1">K847/K819</f>
        <v>0</v>
      </c>
      <c r="L848" s="32"/>
    </row>
    <row r="850" spans="1:12" x14ac:dyDescent="0.15">
      <c r="A850" s="6" t="s">
        <v>7</v>
      </c>
      <c r="B850" s="37">
        <f>B810+1</f>
        <v>22</v>
      </c>
    </row>
    <row r="851" spans="1:12" ht="14.25" thickBot="1" x14ac:dyDescent="0.2"/>
    <row r="852" spans="1:12" ht="41.25" hidden="1" outlineLevel="2" thickBot="1" x14ac:dyDescent="0.2">
      <c r="A852" s="8" t="s">
        <v>58</v>
      </c>
      <c r="B852" s="9">
        <f ca="1">IF(B847&gt;0,1,0)</f>
        <v>0</v>
      </c>
      <c r="C852" s="10"/>
      <c r="D852" s="8" t="s">
        <v>11</v>
      </c>
      <c r="E852" s="9">
        <f ca="1">IF(E847&gt;0,1,0)</f>
        <v>0</v>
      </c>
      <c r="F852" s="10"/>
      <c r="G852" s="8" t="s">
        <v>71</v>
      </c>
      <c r="H852" s="9">
        <f ca="1">IF(H847&gt;0,1,0)</f>
        <v>0</v>
      </c>
      <c r="I852" s="10"/>
      <c r="J852" s="8" t="s">
        <v>72</v>
      </c>
      <c r="K852" s="9">
        <f ca="1">IF(K847&gt;0,1,0)</f>
        <v>0</v>
      </c>
      <c r="L852" s="10"/>
    </row>
    <row r="853" spans="1:12" ht="14.25" hidden="1" outlineLevel="2" thickBot="1" x14ac:dyDescent="0.2">
      <c r="A853" s="11"/>
      <c r="B853" s="12"/>
      <c r="C853" s="13"/>
      <c r="D853" s="11"/>
      <c r="E853" s="12"/>
      <c r="F853" s="13"/>
      <c r="G853" s="11"/>
      <c r="H853" s="12"/>
      <c r="I853" s="13"/>
      <c r="J853" s="11"/>
      <c r="K853" s="12"/>
      <c r="L853" s="13"/>
    </row>
    <row r="854" spans="1:12" ht="14.25" hidden="1" outlineLevel="2" thickBot="1" x14ac:dyDescent="0.2">
      <c r="A854" s="11" t="s">
        <v>59</v>
      </c>
      <c r="B854" s="12"/>
      <c r="C854" s="13"/>
      <c r="D854" s="11" t="s">
        <v>3</v>
      </c>
      <c r="E854" s="12"/>
      <c r="F854" s="13"/>
      <c r="G854" s="11" t="s">
        <v>69</v>
      </c>
      <c r="H854" s="12"/>
      <c r="I854" s="13"/>
      <c r="J854" s="11" t="s">
        <v>70</v>
      </c>
      <c r="K854" s="12"/>
      <c r="L854" s="13"/>
    </row>
    <row r="855" spans="1:12" ht="14.25" hidden="1" outlineLevel="2" thickBot="1" x14ac:dyDescent="0.2">
      <c r="A855" s="11" t="s">
        <v>25</v>
      </c>
      <c r="B855" s="14" t="s">
        <v>31</v>
      </c>
      <c r="C855" s="13"/>
      <c r="D855" s="11" t="s">
        <v>25</v>
      </c>
      <c r="E855" s="14" t="s">
        <v>14</v>
      </c>
      <c r="F855" s="13"/>
      <c r="G855" s="11" t="s">
        <v>25</v>
      </c>
      <c r="H855" s="14" t="s">
        <v>32</v>
      </c>
      <c r="I855" s="13"/>
      <c r="J855" s="11" t="s">
        <v>25</v>
      </c>
      <c r="K855" s="14" t="s">
        <v>33</v>
      </c>
      <c r="L855" s="13"/>
    </row>
    <row r="856" spans="1:12" ht="14.25" hidden="1" outlineLevel="2" thickBot="1" x14ac:dyDescent="0.2">
      <c r="A856" s="11" t="s">
        <v>26</v>
      </c>
      <c r="B856" s="15" t="str">
        <f ca="1">IF($H847&gt;0,"B1","B2")</f>
        <v>B2</v>
      </c>
      <c r="C856" s="13"/>
      <c r="D856" s="11" t="s">
        <v>26</v>
      </c>
      <c r="E856" s="15" t="str">
        <f ca="1">IF($H847&gt;0,"B1","B2")</f>
        <v>B2</v>
      </c>
      <c r="F856" s="13"/>
      <c r="G856" s="11" t="s">
        <v>26</v>
      </c>
      <c r="H856" s="15" t="str">
        <f ca="1">IF($E847&gt;0,"A1","A2")</f>
        <v>A2</v>
      </c>
      <c r="I856" s="13"/>
      <c r="J856" s="11" t="s">
        <v>26</v>
      </c>
      <c r="K856" s="15" t="str">
        <f ca="1">IF(E847&gt;0,"A1","A2")</f>
        <v>A2</v>
      </c>
      <c r="L856" s="13"/>
    </row>
    <row r="857" spans="1:12" ht="14.25" hidden="1" outlineLevel="2" thickBot="1" x14ac:dyDescent="0.2">
      <c r="A857" s="16" t="s">
        <v>52</v>
      </c>
      <c r="B857" s="17" t="s">
        <v>25</v>
      </c>
      <c r="C857" s="18" t="s">
        <v>53</v>
      </c>
      <c r="D857" s="16" t="s">
        <v>52</v>
      </c>
      <c r="E857" s="17" t="s">
        <v>25</v>
      </c>
      <c r="F857" s="18" t="s">
        <v>53</v>
      </c>
      <c r="G857" s="16" t="s">
        <v>52</v>
      </c>
      <c r="H857" s="17" t="s">
        <v>25</v>
      </c>
      <c r="I857" s="18" t="s">
        <v>53</v>
      </c>
      <c r="J857" s="16" t="s">
        <v>52</v>
      </c>
      <c r="K857" s="17" t="s">
        <v>25</v>
      </c>
      <c r="L857" s="18" t="s">
        <v>53</v>
      </c>
    </row>
    <row r="858" spans="1:12" ht="15.75" hidden="1" outlineLevel="2" thickBot="1" x14ac:dyDescent="0.2">
      <c r="A858" s="19" t="s">
        <v>41</v>
      </c>
      <c r="B858" s="20">
        <f>VLOOKUP(B855,'Total Result'!$A$3:$N$7,2,FALSE)</f>
        <v>1</v>
      </c>
      <c r="C858" s="21">
        <f ca="1">VLOOKUP(B856,'Total Result'!$A$3:$N$7,2,FALSE)</f>
        <v>1</v>
      </c>
      <c r="D858" s="19" t="s">
        <v>41</v>
      </c>
      <c r="E858" s="20">
        <f>VLOOKUP(E855,'Total Result'!$A$3:$N$7,2,FALSE)</f>
        <v>1</v>
      </c>
      <c r="F858" s="21">
        <f ca="1">VLOOKUP(E856,'Total Result'!$A$3:$N$7,2,FALSE)</f>
        <v>1</v>
      </c>
      <c r="G858" s="19" t="s">
        <v>41</v>
      </c>
      <c r="H858" s="20">
        <f>VLOOKUP(H855,'Total Result'!$A$3:$N$7,2,FALSE)</f>
        <v>1</v>
      </c>
      <c r="I858" s="21">
        <f ca="1">VLOOKUP(H856,'Total Result'!$A$3:$N$7,2,FALSE)</f>
        <v>1</v>
      </c>
      <c r="J858" s="19" t="s">
        <v>41</v>
      </c>
      <c r="K858" s="20">
        <f>VLOOKUP(K855,'Total Result'!$A$3:$N$7,2,FALSE)</f>
        <v>1</v>
      </c>
      <c r="L858" s="21">
        <f ca="1">VLOOKUP(K856,'Total Result'!$A$3:$N$7,2,FALSE)</f>
        <v>1</v>
      </c>
    </row>
    <row r="859" spans="1:12" ht="15.75" hidden="1" outlineLevel="2" thickBot="1" x14ac:dyDescent="0.2">
      <c r="A859" s="19" t="s">
        <v>34</v>
      </c>
      <c r="B859" s="20">
        <f>VLOOKUP(B855,'Total Result'!$A$3:$N$7,3,FALSE)</f>
        <v>160</v>
      </c>
      <c r="C859" s="21">
        <f ca="1">VLOOKUP(B856,'Total Result'!$A$3:$N$7,3,FALSE)</f>
        <v>160</v>
      </c>
      <c r="D859" s="19" t="s">
        <v>34</v>
      </c>
      <c r="E859" s="20">
        <f>VLOOKUP(E855,'Total Result'!$A$3:$N$7,3,FALSE)</f>
        <v>240</v>
      </c>
      <c r="F859" s="21">
        <f ca="1">VLOOKUP(E856,'Total Result'!$A$3:$N$7,3,FALSE)</f>
        <v>160</v>
      </c>
      <c r="G859" s="19" t="s">
        <v>34</v>
      </c>
      <c r="H859" s="20">
        <f>VLOOKUP(H855,'Total Result'!$A$3:$N$7,3,FALSE)</f>
        <v>240</v>
      </c>
      <c r="I859" s="21">
        <f ca="1">VLOOKUP(H856,'Total Result'!$A$3:$N$7,3,FALSE)</f>
        <v>160</v>
      </c>
      <c r="J859" s="19" t="s">
        <v>34</v>
      </c>
      <c r="K859" s="20">
        <f>VLOOKUP(K855,'Total Result'!$A$3:$N$7,3,FALSE)</f>
        <v>160</v>
      </c>
      <c r="L859" s="21">
        <f ca="1">VLOOKUP(K856,'Total Result'!$A$3:$N$7,3,FALSE)</f>
        <v>160</v>
      </c>
    </row>
    <row r="860" spans="1:12" ht="15.75" hidden="1" outlineLevel="2" thickBot="1" x14ac:dyDescent="0.2">
      <c r="A860" s="19" t="s">
        <v>2</v>
      </c>
      <c r="B860" s="20">
        <f>VLOOKUP(B855,'Total Result'!$A$3:$N$7,4,FALSE)</f>
        <v>30</v>
      </c>
      <c r="C860" s="21">
        <f ca="1">VLOOKUP(B856,'Total Result'!$A$3:$N$7,4,FALSE)</f>
        <v>30</v>
      </c>
      <c r="D860" s="19" t="s">
        <v>2</v>
      </c>
      <c r="E860" s="20">
        <f>VLOOKUP(E855,'Total Result'!$A$3:$N$7,4,FALSE)</f>
        <v>20</v>
      </c>
      <c r="F860" s="21">
        <f ca="1">VLOOKUP(E856,'Total Result'!$A$3:$N$7,4,FALSE)</f>
        <v>30</v>
      </c>
      <c r="G860" s="19" t="s">
        <v>2</v>
      </c>
      <c r="H860" s="20">
        <f>VLOOKUP(H855,'Total Result'!$A$3:$N$7,4,FALSE)</f>
        <v>20</v>
      </c>
      <c r="I860" s="21">
        <f ca="1">VLOOKUP(H856,'Total Result'!$A$3:$N$7,4,FALSE)</f>
        <v>30</v>
      </c>
      <c r="J860" s="19" t="s">
        <v>2</v>
      </c>
      <c r="K860" s="20">
        <f>VLOOKUP(K855,'Total Result'!$A$3:$N$7,4,FALSE)</f>
        <v>30</v>
      </c>
      <c r="L860" s="21">
        <f ca="1">VLOOKUP(K856,'Total Result'!$A$3:$N$7,4,FALSE)</f>
        <v>30</v>
      </c>
    </row>
    <row r="861" spans="1:12" ht="15.75" hidden="1" outlineLevel="2" thickBot="1" x14ac:dyDescent="0.2">
      <c r="A861" s="19" t="s">
        <v>35</v>
      </c>
      <c r="B861" s="20">
        <f>VLOOKUP(B855,'Total Result'!$A$3:$N$7,5,FALSE)</f>
        <v>0</v>
      </c>
      <c r="C861" s="21">
        <f ca="1">VLOOKUP(B856,'Total Result'!$A$3:$N$7,5,FALSE)</f>
        <v>0</v>
      </c>
      <c r="D861" s="19" t="s">
        <v>35</v>
      </c>
      <c r="E861" s="20">
        <f>VLOOKUP(E855,'Total Result'!$A$3:$N$7,5,FALSE)</f>
        <v>0</v>
      </c>
      <c r="F861" s="21">
        <f ca="1">VLOOKUP(E856,'Total Result'!$A$3:$N$7,5,FALSE)</f>
        <v>0</v>
      </c>
      <c r="G861" s="19" t="s">
        <v>35</v>
      </c>
      <c r="H861" s="20">
        <f>VLOOKUP(H855,'Total Result'!$A$3:$N$7,5,FALSE)</f>
        <v>0</v>
      </c>
      <c r="I861" s="21">
        <f ca="1">VLOOKUP(H856,'Total Result'!$A$3:$N$7,5,FALSE)</f>
        <v>0</v>
      </c>
      <c r="J861" s="19" t="s">
        <v>35</v>
      </c>
      <c r="K861" s="20">
        <f>VLOOKUP(K855,'Total Result'!$A$3:$N$7,5,FALSE)</f>
        <v>0</v>
      </c>
      <c r="L861" s="21">
        <f ca="1">VLOOKUP(K856,'Total Result'!$A$3:$N$7,5,FALSE)</f>
        <v>0</v>
      </c>
    </row>
    <row r="862" spans="1:12" ht="15.75" hidden="1" outlineLevel="2" thickBot="1" x14ac:dyDescent="0.2">
      <c r="A862" s="19" t="s">
        <v>15</v>
      </c>
      <c r="B862" s="20">
        <f>VLOOKUP(B855,'Total Result'!$A$3:$N$7,6,FALSE)</f>
        <v>0</v>
      </c>
      <c r="C862" s="21">
        <f ca="1">VLOOKUP(B856,'Total Result'!$A$3:$N$7,6,FALSE)</f>
        <v>0</v>
      </c>
      <c r="D862" s="19" t="s">
        <v>15</v>
      </c>
      <c r="E862" s="20">
        <f>VLOOKUP(E855,'Total Result'!$A$3:$N$7,6,FALSE)</f>
        <v>0</v>
      </c>
      <c r="F862" s="21">
        <f ca="1">VLOOKUP(E856,'Total Result'!$A$3:$N$7,6,FALSE)</f>
        <v>0</v>
      </c>
      <c r="G862" s="19" t="s">
        <v>15</v>
      </c>
      <c r="H862" s="20">
        <f>VLOOKUP(H855,'Total Result'!$A$3:$N$7,6,FALSE)</f>
        <v>0</v>
      </c>
      <c r="I862" s="21">
        <f ca="1">VLOOKUP(H856,'Total Result'!$A$3:$N$7,6,FALSE)</f>
        <v>0</v>
      </c>
      <c r="J862" s="19" t="s">
        <v>15</v>
      </c>
      <c r="K862" s="20">
        <f>VLOOKUP(K855,'Total Result'!$A$3:$N$7,6,FALSE)</f>
        <v>0</v>
      </c>
      <c r="L862" s="21">
        <f ca="1">VLOOKUP(K856,'Total Result'!$A$3:$N$7,6,FALSE)</f>
        <v>0</v>
      </c>
    </row>
    <row r="863" spans="1:12" ht="15.75" hidden="1" outlineLevel="2" thickBot="1" x14ac:dyDescent="0.2">
      <c r="A863" s="19" t="s">
        <v>36</v>
      </c>
      <c r="B863" s="20">
        <f>VLOOKUP(B855,'Total Result'!$A$3:$N$7,7,FALSE)</f>
        <v>0</v>
      </c>
      <c r="C863" s="21">
        <f ca="1">VLOOKUP(B856,'Total Result'!$A$3:$N$7,7,FALSE)</f>
        <v>0</v>
      </c>
      <c r="D863" s="19" t="s">
        <v>36</v>
      </c>
      <c r="E863" s="20">
        <f>VLOOKUP(E855,'Total Result'!$A$3:$N$7,7,FALSE)</f>
        <v>0</v>
      </c>
      <c r="F863" s="21">
        <f ca="1">VLOOKUP(E856,'Total Result'!$A$3:$N$7,7,FALSE)</f>
        <v>0</v>
      </c>
      <c r="G863" s="19" t="s">
        <v>36</v>
      </c>
      <c r="H863" s="20">
        <f>VLOOKUP(H855,'Total Result'!$A$3:$N$7,7,FALSE)</f>
        <v>0</v>
      </c>
      <c r="I863" s="21">
        <f ca="1">VLOOKUP(H856,'Total Result'!$A$3:$N$7,7,FALSE)</f>
        <v>0</v>
      </c>
      <c r="J863" s="19" t="s">
        <v>36</v>
      </c>
      <c r="K863" s="20">
        <f>VLOOKUP(K855,'Total Result'!$A$3:$N$7,7,FALSE)</f>
        <v>0</v>
      </c>
      <c r="L863" s="21">
        <f ca="1">VLOOKUP(K856,'Total Result'!$A$3:$N$7,7,FALSE)</f>
        <v>0</v>
      </c>
    </row>
    <row r="864" spans="1:12" ht="15.75" hidden="1" outlineLevel="2" thickBot="1" x14ac:dyDescent="0.2">
      <c r="A864" s="19" t="s">
        <v>16</v>
      </c>
      <c r="B864" s="20">
        <f>VLOOKUP(B855,'Total Result'!$A$3:$N$7,8,FALSE)</f>
        <v>0</v>
      </c>
      <c r="C864" s="21">
        <f ca="1">VLOOKUP(B856,'Total Result'!$A$3:$N$7,8,FALSE)</f>
        <v>0</v>
      </c>
      <c r="D864" s="19" t="s">
        <v>16</v>
      </c>
      <c r="E864" s="20">
        <f>VLOOKUP(E855,'Total Result'!$A$3:$N$7,8,FALSE)</f>
        <v>0</v>
      </c>
      <c r="F864" s="21">
        <f ca="1">VLOOKUP(E856,'Total Result'!$A$3:$N$7,8,FALSE)</f>
        <v>0</v>
      </c>
      <c r="G864" s="19" t="s">
        <v>16</v>
      </c>
      <c r="H864" s="20">
        <f>VLOOKUP(H855,'Total Result'!$A$3:$N$7,8,FALSE)</f>
        <v>0</v>
      </c>
      <c r="I864" s="21">
        <f ca="1">VLOOKUP(H856,'Total Result'!$A$3:$N$7,8,FALSE)</f>
        <v>0</v>
      </c>
      <c r="J864" s="19" t="s">
        <v>16</v>
      </c>
      <c r="K864" s="20">
        <f>VLOOKUP(K855,'Total Result'!$A$3:$N$7,8,FALSE)</f>
        <v>0</v>
      </c>
      <c r="L864" s="21">
        <f ca="1">VLOOKUP(K856,'Total Result'!$A$3:$N$7,8,FALSE)</f>
        <v>0</v>
      </c>
    </row>
    <row r="865" spans="1:12" ht="15.75" hidden="1" outlineLevel="2" thickBot="1" x14ac:dyDescent="0.2">
      <c r="A865" s="19" t="s">
        <v>17</v>
      </c>
      <c r="B865" s="20">
        <f>VLOOKUP(B855,'Total Result'!$A$3:$N$7,9,FALSE)</f>
        <v>0</v>
      </c>
      <c r="C865" s="21">
        <f ca="1">VLOOKUP(B856,'Total Result'!$A$3:$N$7,9,FALSE)</f>
        <v>0</v>
      </c>
      <c r="D865" s="19" t="s">
        <v>17</v>
      </c>
      <c r="E865" s="20">
        <f>VLOOKUP(E855,'Total Result'!$A$3:$N$7,9,FALSE)</f>
        <v>0</v>
      </c>
      <c r="F865" s="21">
        <f ca="1">VLOOKUP(E856,'Total Result'!$A$3:$N$7,9,FALSE)</f>
        <v>0</v>
      </c>
      <c r="G865" s="19" t="s">
        <v>17</v>
      </c>
      <c r="H865" s="20">
        <f>VLOOKUP(H855,'Total Result'!$A$3:$N$7,9,FALSE)</f>
        <v>0</v>
      </c>
      <c r="I865" s="21">
        <f ca="1">VLOOKUP(H856,'Total Result'!$A$3:$N$7,9,FALSE)</f>
        <v>0</v>
      </c>
      <c r="J865" s="19" t="s">
        <v>17</v>
      </c>
      <c r="K865" s="20">
        <f>VLOOKUP(K855,'Total Result'!$A$3:$N$7,9,FALSE)</f>
        <v>0</v>
      </c>
      <c r="L865" s="21">
        <f ca="1">VLOOKUP(K856,'Total Result'!$A$3:$N$7,9,FALSE)</f>
        <v>0</v>
      </c>
    </row>
    <row r="866" spans="1:12" ht="15.75" hidden="1" outlineLevel="2" thickBot="1" x14ac:dyDescent="0.2">
      <c r="A866" s="19" t="s">
        <v>37</v>
      </c>
      <c r="B866" s="20">
        <f>VLOOKUP(B855,'Total Result'!$A$3:$N$7,10,FALSE)</f>
        <v>0</v>
      </c>
      <c r="C866" s="21">
        <f ca="1">VLOOKUP(B856,'Total Result'!$A$3:$N$7,10,FALSE)</f>
        <v>0</v>
      </c>
      <c r="D866" s="19" t="s">
        <v>37</v>
      </c>
      <c r="E866" s="20">
        <f>VLOOKUP(E855,'Total Result'!$A$3:$N$7,10,FALSE)</f>
        <v>0</v>
      </c>
      <c r="F866" s="21">
        <f ca="1">VLOOKUP(E856,'Total Result'!$A$3:$N$7,10,FALSE)</f>
        <v>0</v>
      </c>
      <c r="G866" s="19" t="s">
        <v>37</v>
      </c>
      <c r="H866" s="20">
        <f>VLOOKUP(H855,'Total Result'!$A$3:$N$7,10,FALSE)</f>
        <v>0</v>
      </c>
      <c r="I866" s="21">
        <f ca="1">VLOOKUP(H856,'Total Result'!$A$3:$N$7,10,FALSE)</f>
        <v>0</v>
      </c>
      <c r="J866" s="19" t="s">
        <v>37</v>
      </c>
      <c r="K866" s="20">
        <f>VLOOKUP(K855,'Total Result'!$A$3:$N$7,10,FALSE)</f>
        <v>0</v>
      </c>
      <c r="L866" s="21">
        <f ca="1">VLOOKUP(K856,'Total Result'!$A$3:$N$7,10,FALSE)</f>
        <v>0</v>
      </c>
    </row>
    <row r="867" spans="1:12" ht="15.75" hidden="1" outlineLevel="2" thickBot="1" x14ac:dyDescent="0.2">
      <c r="A867" s="19" t="s">
        <v>38</v>
      </c>
      <c r="B867" s="20">
        <f>VLOOKUP(B855,'Total Result'!$A$3:$N$7,11,FALSE)</f>
        <v>0</v>
      </c>
      <c r="C867" s="21">
        <f ca="1">VLOOKUP(B856,'Total Result'!$A$3:$N$7,11,FALSE)</f>
        <v>0</v>
      </c>
      <c r="D867" s="19" t="s">
        <v>38</v>
      </c>
      <c r="E867" s="20">
        <f>VLOOKUP(E855,'Total Result'!$A$3:$N$7,11,FALSE)</f>
        <v>0</v>
      </c>
      <c r="F867" s="21">
        <f ca="1">VLOOKUP(E856,'Total Result'!$A$3:$N$7,11,FALSE)</f>
        <v>0</v>
      </c>
      <c r="G867" s="19" t="s">
        <v>38</v>
      </c>
      <c r="H867" s="20">
        <f>VLOOKUP(H855,'Total Result'!$A$3:$N$7,11,FALSE)</f>
        <v>0</v>
      </c>
      <c r="I867" s="21">
        <f ca="1">VLOOKUP(H856,'Total Result'!$A$3:$N$7,11,FALSE)</f>
        <v>0</v>
      </c>
      <c r="J867" s="19" t="s">
        <v>38</v>
      </c>
      <c r="K867" s="20">
        <f>VLOOKUP(K855,'Total Result'!$A$3:$N$7,11,FALSE)</f>
        <v>0</v>
      </c>
      <c r="L867" s="21">
        <f ca="1">VLOOKUP(K856,'Total Result'!$A$3:$N$7,11,FALSE)</f>
        <v>0</v>
      </c>
    </row>
    <row r="868" spans="1:12" ht="15.75" hidden="1" outlineLevel="2" thickBot="1" x14ac:dyDescent="0.2">
      <c r="A868" s="19" t="s">
        <v>39</v>
      </c>
      <c r="B868" s="20">
        <f>VLOOKUP(B855,'Total Result'!$A$3:$N$7,12,FALSE)</f>
        <v>0</v>
      </c>
      <c r="C868" s="21">
        <f ca="1">VLOOKUP(B856,'Total Result'!$A$3:$N$7,12,FALSE)</f>
        <v>0</v>
      </c>
      <c r="D868" s="19" t="s">
        <v>39</v>
      </c>
      <c r="E868" s="20">
        <f>VLOOKUP(E855,'Total Result'!$A$3:$N$7,12,FALSE)</f>
        <v>0</v>
      </c>
      <c r="F868" s="21">
        <f ca="1">VLOOKUP(E856,'Total Result'!$A$3:$N$7,12,FALSE)</f>
        <v>0</v>
      </c>
      <c r="G868" s="19" t="s">
        <v>39</v>
      </c>
      <c r="H868" s="20">
        <f>VLOOKUP(H855,'Total Result'!$A$3:$N$7,12,FALSE)</f>
        <v>0</v>
      </c>
      <c r="I868" s="21">
        <f ca="1">VLOOKUP(H856,'Total Result'!$A$3:$N$7,12,FALSE)</f>
        <v>0</v>
      </c>
      <c r="J868" s="19" t="s">
        <v>39</v>
      </c>
      <c r="K868" s="20">
        <f>VLOOKUP(K855,'Total Result'!$A$3:$N$7,12,FALSE)</f>
        <v>0</v>
      </c>
      <c r="L868" s="21">
        <f ca="1">VLOOKUP(K856,'Total Result'!$A$3:$N$7,12,FALSE)</f>
        <v>0</v>
      </c>
    </row>
    <row r="869" spans="1:12" ht="27.75" hidden="1" outlineLevel="2" thickBot="1" x14ac:dyDescent="0.2">
      <c r="A869" s="22" t="s">
        <v>42</v>
      </c>
      <c r="B869" s="20">
        <f>VLOOKUP(B855,'Total Result'!$A$3:$N$7,13,FALSE)</f>
        <v>1</v>
      </c>
      <c r="C869" s="21">
        <f ca="1">VLOOKUP(B856,'Total Result'!$A$3:$N$7,13,FALSE)</f>
        <v>1</v>
      </c>
      <c r="D869" s="22" t="s">
        <v>42</v>
      </c>
      <c r="E869" s="20">
        <f>VLOOKUP(E855,'Total Result'!$A$3:$N$7,13,FALSE)</f>
        <v>1</v>
      </c>
      <c r="F869" s="21">
        <f ca="1">VLOOKUP(E856,'Total Result'!$A$3:$N$7,13,FALSE)</f>
        <v>1</v>
      </c>
      <c r="G869" s="22" t="s">
        <v>42</v>
      </c>
      <c r="H869" s="20">
        <f>VLOOKUP(H855,'Total Result'!$A$3:$N$7,13,FALSE)</f>
        <v>1</v>
      </c>
      <c r="I869" s="21">
        <f ca="1">VLOOKUP(H856,'Total Result'!$A$3:$N$7,13,FALSE)</f>
        <v>1</v>
      </c>
      <c r="J869" s="22" t="s">
        <v>42</v>
      </c>
      <c r="K869" s="20">
        <f>VLOOKUP(K855,'Total Result'!$A$3:$N$7,13,FALSE)</f>
        <v>1</v>
      </c>
      <c r="L869" s="21">
        <f ca="1">VLOOKUP(K856,'Total Result'!$A$3:$N$7,13,FALSE)</f>
        <v>1</v>
      </c>
    </row>
    <row r="870" spans="1:12" ht="27.75" hidden="1" outlineLevel="2" thickBot="1" x14ac:dyDescent="0.2">
      <c r="A870" s="22" t="s">
        <v>43</v>
      </c>
      <c r="B870" s="20">
        <f>VLOOKUP(B855,'Total Result'!$A$3:$N$7,14,FALSE)</f>
        <v>1</v>
      </c>
      <c r="C870" s="21">
        <f ca="1">VLOOKUP(B856,'Total Result'!$A$3:$N$7,14,FALSE)</f>
        <v>1</v>
      </c>
      <c r="D870" s="22" t="s">
        <v>43</v>
      </c>
      <c r="E870" s="20">
        <f>VLOOKUP(E855,'Total Result'!$A$3:$N$7,14,FALSE)</f>
        <v>1</v>
      </c>
      <c r="F870" s="21">
        <f ca="1">VLOOKUP(E856,'Total Result'!$A$3:$N$7,14,FALSE)</f>
        <v>1</v>
      </c>
      <c r="G870" s="22" t="s">
        <v>43</v>
      </c>
      <c r="H870" s="20">
        <f>VLOOKUP(H855,'Total Result'!$A$3:$N$7,14,FALSE)</f>
        <v>1</v>
      </c>
      <c r="I870" s="21">
        <f ca="1">VLOOKUP(H856,'Total Result'!$A$3:$N$7,14,FALSE)</f>
        <v>1</v>
      </c>
      <c r="J870" s="22" t="s">
        <v>43</v>
      </c>
      <c r="K870" s="20">
        <f>VLOOKUP(K855,'Total Result'!$A$3:$N$7,14,FALSE)</f>
        <v>1</v>
      </c>
      <c r="L870" s="21">
        <f ca="1">VLOOKUP(K856,'Total Result'!$A$3:$N$7,14,FALSE)</f>
        <v>1</v>
      </c>
    </row>
    <row r="871" spans="1:12" ht="14.25" hidden="1" outlineLevel="2" thickBot="1" x14ac:dyDescent="0.2">
      <c r="A871" s="11"/>
      <c r="B871" s="12"/>
      <c r="C871" s="13"/>
      <c r="D871" s="11"/>
      <c r="E871" s="12"/>
      <c r="F871" s="13"/>
      <c r="G871" s="11"/>
      <c r="H871" s="12"/>
      <c r="I871" s="13"/>
      <c r="J871" s="11"/>
      <c r="K871" s="12"/>
      <c r="L871" s="13"/>
    </row>
    <row r="872" spans="1:12" ht="14.25" hidden="1" outlineLevel="2" thickBot="1" x14ac:dyDescent="0.2">
      <c r="A872" s="11" t="s">
        <v>51</v>
      </c>
      <c r="B872" s="23">
        <f ca="1">(C861-B867)/(C861-B867+B858*1.5+28.5)</f>
        <v>0</v>
      </c>
      <c r="C872" s="13"/>
      <c r="D872" s="11" t="s">
        <v>51</v>
      </c>
      <c r="E872" s="23">
        <f ca="1">(F861-E867)/(F861-E867+E858*1.5+28.5)</f>
        <v>0</v>
      </c>
      <c r="F872" s="13"/>
      <c r="G872" s="11" t="s">
        <v>51</v>
      </c>
      <c r="H872" s="23">
        <f ca="1">(I861-H867)/(I861-H867+H858*1.5+28.5)</f>
        <v>0</v>
      </c>
      <c r="I872" s="13"/>
      <c r="J872" s="11" t="s">
        <v>51</v>
      </c>
      <c r="K872" s="23">
        <f ca="1">(L861-K867)/(L861-K867+K858*1.5+28.5)</f>
        <v>0</v>
      </c>
      <c r="L872" s="13"/>
    </row>
    <row r="873" spans="1:12" ht="14.25" hidden="1" outlineLevel="2" thickBot="1" x14ac:dyDescent="0.2">
      <c r="A873" s="11" t="s">
        <v>50</v>
      </c>
      <c r="B873" s="12">
        <f ca="1">VLOOKUP(战斗模拟1!B855,'Total Result'!$A$2:$N$7,13,TRUE)-VLOOKUP(战斗模拟1!B856,'Total Result'!$A$2:$N$7,14,TRUE)</f>
        <v>0</v>
      </c>
      <c r="C873" s="13"/>
      <c r="D873" s="11" t="s">
        <v>50</v>
      </c>
      <c r="E873" s="12">
        <f ca="1">VLOOKUP(战斗模拟1!E855,'Total Result'!$A$2:$N$7,13,TRUE)-VLOOKUP(战斗模拟1!E856,'Total Result'!$A$2:$N$7,14,TRUE)</f>
        <v>0</v>
      </c>
      <c r="F873" s="13"/>
      <c r="G873" s="11" t="s">
        <v>50</v>
      </c>
      <c r="H873" s="12">
        <f ca="1">VLOOKUP(战斗模拟1!H855,'Total Result'!$A$2:$N$7,13,TRUE)-VLOOKUP(战斗模拟1!H856,'Total Result'!$A$2:$N$7,14,TRUE)</f>
        <v>0</v>
      </c>
      <c r="I873" s="13"/>
      <c r="J873" s="11" t="s">
        <v>50</v>
      </c>
      <c r="K873" s="12">
        <f ca="1">VLOOKUP(战斗模拟1!K855,'Total Result'!$A$2:$N$7,13,TRUE)-VLOOKUP(战斗模拟1!K856,'Total Result'!$A$2:$N$7,14,TRUE)</f>
        <v>0</v>
      </c>
      <c r="L873" s="13"/>
    </row>
    <row r="874" spans="1:12" ht="14.25" hidden="1" outlineLevel="2" thickBot="1" x14ac:dyDescent="0.2">
      <c r="A874" s="11" t="s">
        <v>18</v>
      </c>
      <c r="B874" s="23">
        <f ca="1">IF(MOD(B873,3)=0,100%,IF(MOD(B873,3)=1,90%,110%))</f>
        <v>1</v>
      </c>
      <c r="C874" s="13"/>
      <c r="D874" s="11" t="s">
        <v>18</v>
      </c>
      <c r="E874" s="23">
        <f ca="1">IF(MOD(E873,3)=0,100%,IF(MOD(E873,3)=1,90%,110%))</f>
        <v>1</v>
      </c>
      <c r="F874" s="13"/>
      <c r="G874" s="11" t="s">
        <v>18</v>
      </c>
      <c r="H874" s="23">
        <f ca="1">IF(MOD(H873,3)=0,100%,IF(MOD(H873,3)=1,90%,110%))</f>
        <v>1</v>
      </c>
      <c r="I874" s="13"/>
      <c r="J874" s="11" t="s">
        <v>18</v>
      </c>
      <c r="K874" s="23">
        <f ca="1">IF(MOD(K873,3)=0,100%,IF(MOD(K873,3)=1,90%,110%))</f>
        <v>1</v>
      </c>
      <c r="L874" s="13"/>
    </row>
    <row r="875" spans="1:12" ht="14.25" hidden="1" outlineLevel="2" thickBot="1" x14ac:dyDescent="0.2">
      <c r="A875" s="11" t="s">
        <v>19</v>
      </c>
      <c r="B875" s="24">
        <f ca="1">B860*(1-B872)*B874</f>
        <v>30</v>
      </c>
      <c r="C875" s="13"/>
      <c r="D875" s="11" t="s">
        <v>19</v>
      </c>
      <c r="E875" s="24">
        <f ca="1">E860*(1-E872)*E874</f>
        <v>20</v>
      </c>
      <c r="F875" s="13"/>
      <c r="G875" s="11" t="s">
        <v>19</v>
      </c>
      <c r="H875" s="24">
        <f ca="1">H860*(1-H872)*H874</f>
        <v>20</v>
      </c>
      <c r="I875" s="13"/>
      <c r="J875" s="11" t="s">
        <v>19</v>
      </c>
      <c r="K875" s="24">
        <f ca="1">K860*(1-K872)*K874</f>
        <v>30</v>
      </c>
      <c r="L875" s="13"/>
    </row>
    <row r="876" spans="1:12" ht="14.25" hidden="1" outlineLevel="2" thickBot="1" x14ac:dyDescent="0.2">
      <c r="A876" s="11" t="s">
        <v>20</v>
      </c>
      <c r="B876" s="25">
        <f ca="1">IF((C864-B866)/(6.7*B858+126.7)+5%&gt;70%,70%,(C864-B866)/(6.7*B858+126.7)+5%)</f>
        <v>0.05</v>
      </c>
      <c r="C876" s="13"/>
      <c r="D876" s="11" t="s">
        <v>20</v>
      </c>
      <c r="E876" s="25">
        <f ca="1">IF((F864-E866)/(6.7*E858+126.7)+5%&gt;70%,70%,(F864-E866)/(6.7*E858+126.7)+5%)</f>
        <v>0.05</v>
      </c>
      <c r="F876" s="13"/>
      <c r="G876" s="11" t="s">
        <v>20</v>
      </c>
      <c r="H876" s="25">
        <f ca="1">IF((I864-H866)/(6.7*H858+126.7)+5%&gt;70%,70%,(I864-H866)/(6.7*H858+126.7)+5%)</f>
        <v>0.05</v>
      </c>
      <c r="I876" s="13"/>
      <c r="J876" s="11" t="s">
        <v>20</v>
      </c>
      <c r="K876" s="25">
        <f ca="1">IF((L864-K866)/(6.7*K858+126.7)+5%&gt;70%,70%,(L864-K866)/(6.7*K858+126.7)+5%)</f>
        <v>0.05</v>
      </c>
      <c r="L876" s="13"/>
    </row>
    <row r="877" spans="1:12" s="7" customFormat="1" ht="14.25" hidden="1" outlineLevel="2" thickBot="1" x14ac:dyDescent="0.2">
      <c r="A877" s="26" t="s">
        <v>21</v>
      </c>
      <c r="B877" s="27">
        <f ca="1">IF(RAND()&lt;B876,1,0)</f>
        <v>0</v>
      </c>
      <c r="C877" s="28"/>
      <c r="D877" s="26" t="s">
        <v>21</v>
      </c>
      <c r="E877" s="27">
        <f ca="1">IF(RAND()&lt;E876,1,0)</f>
        <v>0</v>
      </c>
      <c r="F877" s="28"/>
      <c r="G877" s="26" t="s">
        <v>21</v>
      </c>
      <c r="H877" s="27">
        <f ca="1">IF(RAND()&lt;H876,1,0)</f>
        <v>0</v>
      </c>
      <c r="I877" s="28"/>
      <c r="J877" s="26" t="s">
        <v>21</v>
      </c>
      <c r="K877" s="27">
        <f ca="1">IF(RAND()&lt;K876,1,0)</f>
        <v>1</v>
      </c>
      <c r="L877" s="28"/>
    </row>
    <row r="878" spans="1:12" ht="14.25" hidden="1" outlineLevel="2" thickBot="1" x14ac:dyDescent="0.2">
      <c r="A878" s="11" t="s">
        <v>5</v>
      </c>
      <c r="B878" s="23">
        <f ca="1">IF(C865/(8.3*B858+158.3)+33%&gt;67%,67%,C865/(8.3*B858+158.3)+33%)</f>
        <v>0.33</v>
      </c>
      <c r="C878" s="13"/>
      <c r="D878" s="11" t="s">
        <v>5</v>
      </c>
      <c r="E878" s="23">
        <f ca="1">IF(F865/(8.3*E858+158.3)+33%&gt;67%,67%,F865/(8.3*E858+158.3)+33%)</f>
        <v>0.33</v>
      </c>
      <c r="F878" s="13"/>
      <c r="G878" s="11" t="s">
        <v>5</v>
      </c>
      <c r="H878" s="23">
        <f ca="1">IF(I865/(8.3*H858+158.3)+33%&gt;67%,67%,I865/(8.3*H858+158.3)+33%)</f>
        <v>0.33</v>
      </c>
      <c r="I878" s="13"/>
      <c r="J878" s="11" t="s">
        <v>5</v>
      </c>
      <c r="K878" s="23">
        <f ca="1">IF(L865/(8.3*K858+158.3)+33%&gt;67%,67%,L865/(8.3*K858+158.3)+33%)</f>
        <v>0.33</v>
      </c>
      <c r="L878" s="13"/>
    </row>
    <row r="879" spans="1:12" ht="14.25" hidden="1" outlineLevel="2" thickBot="1" x14ac:dyDescent="0.2">
      <c r="A879" s="11" t="s">
        <v>22</v>
      </c>
      <c r="B879" s="29">
        <f ca="1">IF(B862/(4*C858+76)+5%&gt;70%,70%,B862/(4*C858+76)+5%)</f>
        <v>0.05</v>
      </c>
      <c r="C879" s="13"/>
      <c r="D879" s="11" t="s">
        <v>22</v>
      </c>
      <c r="E879" s="29">
        <f ca="1">IF(E862/(4*F858+76)+5%&gt;70%,70%,E862/(4*F858+76)+5%)</f>
        <v>0.05</v>
      </c>
      <c r="F879" s="13"/>
      <c r="G879" s="11" t="s">
        <v>22</v>
      </c>
      <c r="H879" s="29">
        <f ca="1">IF(H862/(4*I858+76)+5%&gt;70%,70%,H862/(4*I858+76)+5%)</f>
        <v>0.05</v>
      </c>
      <c r="I879" s="13"/>
      <c r="J879" s="11" t="s">
        <v>22</v>
      </c>
      <c r="K879" s="29">
        <f ca="1">IF(K862/(4*L858+76)+5%&gt;70%,70%,K862/(4*L858+76)+5%)</f>
        <v>0.05</v>
      </c>
      <c r="L879" s="13"/>
    </row>
    <row r="880" spans="1:12" s="7" customFormat="1" ht="14.25" hidden="1" outlineLevel="2" thickBot="1" x14ac:dyDescent="0.2">
      <c r="A880" s="26" t="s">
        <v>23</v>
      </c>
      <c r="B880" s="27">
        <f ca="1">IF(RAND()&lt;B879,1,0)</f>
        <v>0</v>
      </c>
      <c r="C880" s="28"/>
      <c r="D880" s="26" t="s">
        <v>23</v>
      </c>
      <c r="E880" s="27">
        <f ca="1">IF(RAND()&lt;E879,1,0)</f>
        <v>0</v>
      </c>
      <c r="F880" s="28"/>
      <c r="G880" s="26" t="s">
        <v>23</v>
      </c>
      <c r="H880" s="27">
        <f ca="1">IF(RAND()&lt;H879,1,0)</f>
        <v>0</v>
      </c>
      <c r="I880" s="28"/>
      <c r="J880" s="26" t="s">
        <v>23</v>
      </c>
      <c r="K880" s="27">
        <f ca="1">IF(RAND()&lt;K879,1,0)</f>
        <v>0</v>
      </c>
      <c r="L880" s="28"/>
    </row>
    <row r="881" spans="1:12" ht="14.25" hidden="1" outlineLevel="2" thickBot="1" x14ac:dyDescent="0.2">
      <c r="A881" s="11" t="s">
        <v>24</v>
      </c>
      <c r="B881" s="29">
        <f ca="1">IF((B863-C868)/(5*C858+95)+50%&gt;200%,200%,(B863-C868)/(5*C858+95)+50%)</f>
        <v>0.5</v>
      </c>
      <c r="C881" s="13"/>
      <c r="D881" s="11" t="s">
        <v>24</v>
      </c>
      <c r="E881" s="29">
        <f ca="1">IF((E863-F868)/(5*F858+95)+50%&gt;200%,200%,(E863-F868)/(5*F858+95)+50%)</f>
        <v>0.5</v>
      </c>
      <c r="F881" s="13"/>
      <c r="G881" s="11" t="s">
        <v>24</v>
      </c>
      <c r="H881" s="29">
        <f ca="1">IF((H863-I868)/(5*I858+95)+50%&gt;200%,200%,(H863-I868)/(5*I858+95)+50%)</f>
        <v>0.5</v>
      </c>
      <c r="I881" s="13"/>
      <c r="J881" s="11" t="s">
        <v>24</v>
      </c>
      <c r="K881" s="29">
        <f ca="1">IF((K863-L868)/(5*L858+95)+50%&gt;200%,200%,(K863-L868)/(5*L858+95)+50%)</f>
        <v>0.5</v>
      </c>
      <c r="L881" s="13"/>
    </row>
    <row r="882" spans="1:12" ht="14.25" hidden="1" outlineLevel="2" thickBot="1" x14ac:dyDescent="0.2">
      <c r="A882" s="11" t="s">
        <v>54</v>
      </c>
      <c r="B882" s="29">
        <f ca="1">RAND()*0.1+0.95</f>
        <v>0.98211247944660973</v>
      </c>
      <c r="C882" s="13"/>
      <c r="D882" s="11" t="s">
        <v>54</v>
      </c>
      <c r="E882" s="29">
        <f ca="1">RAND()*0.1+0.95</f>
        <v>0.95743462729378748</v>
      </c>
      <c r="F882" s="13"/>
      <c r="G882" s="11" t="s">
        <v>54</v>
      </c>
      <c r="H882" s="29">
        <f ca="1">RAND()*0.1+0.95</f>
        <v>0.97147988144740116</v>
      </c>
      <c r="I882" s="13"/>
      <c r="J882" s="11" t="s">
        <v>54</v>
      </c>
      <c r="K882" s="29">
        <f ca="1">RAND()*0.1+0.95</f>
        <v>0.97733678832310078</v>
      </c>
      <c r="L882" s="13"/>
    </row>
    <row r="883" spans="1:12" ht="14.25" hidden="1" outlineLevel="2" thickBot="1" x14ac:dyDescent="0.2">
      <c r="A883" s="11" t="s">
        <v>55</v>
      </c>
      <c r="B883" s="15">
        <f ca="1">ROUND(B875*(1+B880*B881)*(1-B877*B878)*B882*B852,0)</f>
        <v>0</v>
      </c>
      <c r="C883" s="13"/>
      <c r="D883" s="11" t="s">
        <v>55</v>
      </c>
      <c r="E883" s="15">
        <f ca="1">ROUND(E875*(1+E880*E881)*(1-E877*E878)*E882*E852,0)</f>
        <v>0</v>
      </c>
      <c r="F883" s="13"/>
      <c r="G883" s="11" t="s">
        <v>55</v>
      </c>
      <c r="H883" s="15">
        <f ca="1">ROUND(H875*(1+H880*H881)*(1-H877*H878)*H882*H852,0)</f>
        <v>0</v>
      </c>
      <c r="I883" s="13"/>
      <c r="J883" s="11" t="s">
        <v>55</v>
      </c>
      <c r="K883" s="15">
        <f ca="1">ROUND(K875*(1+K880*K881)*(1-K877*K878)*K882*K852,0)</f>
        <v>0</v>
      </c>
      <c r="L883" s="13"/>
    </row>
    <row r="884" spans="1:12" s="36" customFormat="1" ht="14.25" hidden="1" outlineLevel="2" thickBot="1" x14ac:dyDescent="0.2">
      <c r="A884" s="33"/>
      <c r="B884" s="34"/>
      <c r="C884" s="35"/>
      <c r="D884" s="33"/>
      <c r="E884" s="34"/>
      <c r="F884" s="35"/>
      <c r="G884" s="33"/>
      <c r="H884" s="34"/>
      <c r="I884" s="35"/>
      <c r="J884" s="33"/>
      <c r="K884" s="34"/>
      <c r="L884" s="35"/>
    </row>
    <row r="885" spans="1:12" ht="14.25" hidden="1" outlineLevel="2" thickBot="1" x14ac:dyDescent="0.2">
      <c r="A885" s="11" t="s">
        <v>56</v>
      </c>
      <c r="B885" s="12">
        <f ca="1">H883+K883</f>
        <v>0</v>
      </c>
      <c r="C885" s="13"/>
      <c r="D885" s="11" t="s">
        <v>57</v>
      </c>
      <c r="E885" s="12">
        <f ca="1">E852</f>
        <v>0</v>
      </c>
      <c r="F885" s="13"/>
      <c r="G885" s="11" t="s">
        <v>60</v>
      </c>
      <c r="H885" s="12">
        <f ca="1">B883+E883</f>
        <v>0</v>
      </c>
      <c r="I885" s="13"/>
      <c r="J885" s="11" t="s">
        <v>61</v>
      </c>
      <c r="K885" s="12">
        <f ca="1">H852</f>
        <v>0</v>
      </c>
      <c r="L885" s="13"/>
    </row>
    <row r="886" spans="1:12" outlineLevel="1" collapsed="1" x14ac:dyDescent="0.15">
      <c r="A886" s="8" t="s">
        <v>73</v>
      </c>
      <c r="B886" s="9">
        <f ca="1">B883</f>
        <v>0</v>
      </c>
      <c r="C886" s="10"/>
      <c r="D886" s="8" t="s">
        <v>74</v>
      </c>
      <c r="E886" s="9">
        <f ca="1">E883</f>
        <v>0</v>
      </c>
      <c r="F886" s="10"/>
      <c r="G886" s="8" t="s">
        <v>75</v>
      </c>
      <c r="H886" s="9">
        <f ca="1">H883</f>
        <v>0</v>
      </c>
      <c r="I886" s="10"/>
      <c r="J886" s="8" t="s">
        <v>76</v>
      </c>
      <c r="K886" s="9">
        <f ca="1">K883</f>
        <v>0</v>
      </c>
      <c r="L886" s="10"/>
    </row>
    <row r="887" spans="1:12" outlineLevel="1" x14ac:dyDescent="0.15">
      <c r="A887" s="11" t="s">
        <v>62</v>
      </c>
      <c r="B887" s="12">
        <f ca="1">MAX(B847-(1-E885)*B885,0)</f>
        <v>0</v>
      </c>
      <c r="C887" s="13"/>
      <c r="D887" s="11" t="s">
        <v>4</v>
      </c>
      <c r="E887" s="12">
        <f ca="1">MAX(0,E847-E885*B885)</f>
        <v>0</v>
      </c>
      <c r="F887" s="13"/>
      <c r="G887" s="11" t="s">
        <v>65</v>
      </c>
      <c r="H887" s="12">
        <f ca="1">MAX(0,H847-H885*K885)</f>
        <v>0</v>
      </c>
      <c r="I887" s="13"/>
      <c r="J887" s="11" t="s">
        <v>68</v>
      </c>
      <c r="K887" s="12">
        <f ca="1">MAX(K847-(1-K885)*H885,0)</f>
        <v>0</v>
      </c>
      <c r="L887" s="13"/>
    </row>
    <row r="888" spans="1:12" ht="14.25" outlineLevel="1" thickBot="1" x14ac:dyDescent="0.2">
      <c r="A888" s="30" t="s">
        <v>63</v>
      </c>
      <c r="B888" s="31">
        <f ca="1">B887/B859</f>
        <v>0</v>
      </c>
      <c r="C888" s="32"/>
      <c r="D888" s="30" t="s">
        <v>64</v>
      </c>
      <c r="E888" s="31">
        <f ca="1">E887/E859</f>
        <v>0</v>
      </c>
      <c r="F888" s="32"/>
      <c r="G888" s="30" t="s">
        <v>66</v>
      </c>
      <c r="H888" s="31">
        <f ca="1">H887/H859</f>
        <v>0</v>
      </c>
      <c r="I888" s="32"/>
      <c r="J888" s="30" t="s">
        <v>67</v>
      </c>
      <c r="K888" s="31">
        <f ca="1">K887/K859</f>
        <v>0</v>
      </c>
      <c r="L888" s="32"/>
    </row>
    <row r="890" spans="1:12" x14ac:dyDescent="0.15">
      <c r="A890" s="6" t="s">
        <v>7</v>
      </c>
      <c r="B890" s="37">
        <f>B850+1</f>
        <v>23</v>
      </c>
    </row>
    <row r="891" spans="1:12" ht="14.25" thickBot="1" x14ac:dyDescent="0.2"/>
    <row r="892" spans="1:12" ht="41.25" hidden="1" outlineLevel="2" thickBot="1" x14ac:dyDescent="0.2">
      <c r="A892" s="8" t="s">
        <v>58</v>
      </c>
      <c r="B892" s="9">
        <f ca="1">IF(B887&gt;0,1,0)</f>
        <v>0</v>
      </c>
      <c r="C892" s="10"/>
      <c r="D892" s="8" t="s">
        <v>11</v>
      </c>
      <c r="E892" s="9">
        <f ca="1">IF(E887&gt;0,1,0)</f>
        <v>0</v>
      </c>
      <c r="F892" s="10"/>
      <c r="G892" s="8" t="s">
        <v>71</v>
      </c>
      <c r="H892" s="9">
        <f ca="1">IF(H887&gt;0,1,0)</f>
        <v>0</v>
      </c>
      <c r="I892" s="10"/>
      <c r="J892" s="8" t="s">
        <v>72</v>
      </c>
      <c r="K892" s="9">
        <f ca="1">IF(K887&gt;0,1,0)</f>
        <v>0</v>
      </c>
      <c r="L892" s="10"/>
    </row>
    <row r="893" spans="1:12" ht="14.25" hidden="1" outlineLevel="2" thickBot="1" x14ac:dyDescent="0.2">
      <c r="A893" s="11"/>
      <c r="B893" s="12"/>
      <c r="C893" s="13"/>
      <c r="D893" s="11"/>
      <c r="E893" s="12"/>
      <c r="F893" s="13"/>
      <c r="G893" s="11"/>
      <c r="H893" s="12"/>
      <c r="I893" s="13"/>
      <c r="J893" s="11"/>
      <c r="K893" s="12"/>
      <c r="L893" s="13"/>
    </row>
    <row r="894" spans="1:12" ht="14.25" hidden="1" outlineLevel="2" thickBot="1" x14ac:dyDescent="0.2">
      <c r="A894" s="11" t="s">
        <v>59</v>
      </c>
      <c r="B894" s="12"/>
      <c r="C894" s="13"/>
      <c r="D894" s="11" t="s">
        <v>3</v>
      </c>
      <c r="E894" s="12"/>
      <c r="F894" s="13"/>
      <c r="G894" s="11" t="s">
        <v>69</v>
      </c>
      <c r="H894" s="12"/>
      <c r="I894" s="13"/>
      <c r="J894" s="11" t="s">
        <v>70</v>
      </c>
      <c r="K894" s="12"/>
      <c r="L894" s="13"/>
    </row>
    <row r="895" spans="1:12" ht="14.25" hidden="1" outlineLevel="2" thickBot="1" x14ac:dyDescent="0.2">
      <c r="A895" s="11" t="s">
        <v>25</v>
      </c>
      <c r="B895" s="14" t="s">
        <v>31</v>
      </c>
      <c r="C895" s="13"/>
      <c r="D895" s="11" t="s">
        <v>25</v>
      </c>
      <c r="E895" s="14" t="s">
        <v>14</v>
      </c>
      <c r="F895" s="13"/>
      <c r="G895" s="11" t="s">
        <v>25</v>
      </c>
      <c r="H895" s="14" t="s">
        <v>32</v>
      </c>
      <c r="I895" s="13"/>
      <c r="J895" s="11" t="s">
        <v>25</v>
      </c>
      <c r="K895" s="14" t="s">
        <v>33</v>
      </c>
      <c r="L895" s="13"/>
    </row>
    <row r="896" spans="1:12" ht="14.25" hidden="1" outlineLevel="2" thickBot="1" x14ac:dyDescent="0.2">
      <c r="A896" s="11" t="s">
        <v>26</v>
      </c>
      <c r="B896" s="15" t="str">
        <f ca="1">IF($H887&gt;0,"B1","B2")</f>
        <v>B2</v>
      </c>
      <c r="C896" s="13"/>
      <c r="D896" s="11" t="s">
        <v>26</v>
      </c>
      <c r="E896" s="15" t="str">
        <f ca="1">IF($H887&gt;0,"B1","B2")</f>
        <v>B2</v>
      </c>
      <c r="F896" s="13"/>
      <c r="G896" s="11" t="s">
        <v>26</v>
      </c>
      <c r="H896" s="15" t="str">
        <f ca="1">IF($E887&gt;0,"A1","A2")</f>
        <v>A2</v>
      </c>
      <c r="I896" s="13"/>
      <c r="J896" s="11" t="s">
        <v>26</v>
      </c>
      <c r="K896" s="15" t="str">
        <f ca="1">IF(E887&gt;0,"A1","A2")</f>
        <v>A2</v>
      </c>
      <c r="L896" s="13"/>
    </row>
    <row r="897" spans="1:12" ht="14.25" hidden="1" outlineLevel="2" thickBot="1" x14ac:dyDescent="0.2">
      <c r="A897" s="16" t="s">
        <v>52</v>
      </c>
      <c r="B897" s="17" t="s">
        <v>25</v>
      </c>
      <c r="C897" s="18" t="s">
        <v>53</v>
      </c>
      <c r="D897" s="16" t="s">
        <v>52</v>
      </c>
      <c r="E897" s="17" t="s">
        <v>25</v>
      </c>
      <c r="F897" s="18" t="s">
        <v>53</v>
      </c>
      <c r="G897" s="16" t="s">
        <v>52</v>
      </c>
      <c r="H897" s="17" t="s">
        <v>25</v>
      </c>
      <c r="I897" s="18" t="s">
        <v>53</v>
      </c>
      <c r="J897" s="16" t="s">
        <v>52</v>
      </c>
      <c r="K897" s="17" t="s">
        <v>25</v>
      </c>
      <c r="L897" s="18" t="s">
        <v>53</v>
      </c>
    </row>
    <row r="898" spans="1:12" ht="15.75" hidden="1" outlineLevel="2" thickBot="1" x14ac:dyDescent="0.2">
      <c r="A898" s="19" t="s">
        <v>41</v>
      </c>
      <c r="B898" s="20">
        <f>VLOOKUP(B895,'Total Result'!$A$3:$N$7,2,FALSE)</f>
        <v>1</v>
      </c>
      <c r="C898" s="21">
        <f ca="1">VLOOKUP(B896,'Total Result'!$A$3:$N$7,2,FALSE)</f>
        <v>1</v>
      </c>
      <c r="D898" s="19" t="s">
        <v>41</v>
      </c>
      <c r="E898" s="20">
        <f>VLOOKUP(E895,'Total Result'!$A$3:$N$7,2,FALSE)</f>
        <v>1</v>
      </c>
      <c r="F898" s="21">
        <f ca="1">VLOOKUP(E896,'Total Result'!$A$3:$N$7,2,FALSE)</f>
        <v>1</v>
      </c>
      <c r="G898" s="19" t="s">
        <v>41</v>
      </c>
      <c r="H898" s="20">
        <f>VLOOKUP(H895,'Total Result'!$A$3:$N$7,2,FALSE)</f>
        <v>1</v>
      </c>
      <c r="I898" s="21">
        <f ca="1">VLOOKUP(H896,'Total Result'!$A$3:$N$7,2,FALSE)</f>
        <v>1</v>
      </c>
      <c r="J898" s="19" t="s">
        <v>41</v>
      </c>
      <c r="K898" s="20">
        <f>VLOOKUP(K895,'Total Result'!$A$3:$N$7,2,FALSE)</f>
        <v>1</v>
      </c>
      <c r="L898" s="21">
        <f ca="1">VLOOKUP(K896,'Total Result'!$A$3:$N$7,2,FALSE)</f>
        <v>1</v>
      </c>
    </row>
    <row r="899" spans="1:12" ht="15.75" hidden="1" outlineLevel="2" thickBot="1" x14ac:dyDescent="0.2">
      <c r="A899" s="19" t="s">
        <v>34</v>
      </c>
      <c r="B899" s="20">
        <f>VLOOKUP(B895,'Total Result'!$A$3:$N$7,3,FALSE)</f>
        <v>160</v>
      </c>
      <c r="C899" s="21">
        <f ca="1">VLOOKUP(B896,'Total Result'!$A$3:$N$7,3,FALSE)</f>
        <v>160</v>
      </c>
      <c r="D899" s="19" t="s">
        <v>34</v>
      </c>
      <c r="E899" s="20">
        <f>VLOOKUP(E895,'Total Result'!$A$3:$N$7,3,FALSE)</f>
        <v>240</v>
      </c>
      <c r="F899" s="21">
        <f ca="1">VLOOKUP(E896,'Total Result'!$A$3:$N$7,3,FALSE)</f>
        <v>160</v>
      </c>
      <c r="G899" s="19" t="s">
        <v>34</v>
      </c>
      <c r="H899" s="20">
        <f>VLOOKUP(H895,'Total Result'!$A$3:$N$7,3,FALSE)</f>
        <v>240</v>
      </c>
      <c r="I899" s="21">
        <f ca="1">VLOOKUP(H896,'Total Result'!$A$3:$N$7,3,FALSE)</f>
        <v>160</v>
      </c>
      <c r="J899" s="19" t="s">
        <v>34</v>
      </c>
      <c r="K899" s="20">
        <f>VLOOKUP(K895,'Total Result'!$A$3:$N$7,3,FALSE)</f>
        <v>160</v>
      </c>
      <c r="L899" s="21">
        <f ca="1">VLOOKUP(K896,'Total Result'!$A$3:$N$7,3,FALSE)</f>
        <v>160</v>
      </c>
    </row>
    <row r="900" spans="1:12" ht="15.75" hidden="1" outlineLevel="2" thickBot="1" x14ac:dyDescent="0.2">
      <c r="A900" s="19" t="s">
        <v>2</v>
      </c>
      <c r="B900" s="20">
        <f>VLOOKUP(B895,'Total Result'!$A$3:$N$7,4,FALSE)</f>
        <v>30</v>
      </c>
      <c r="C900" s="21">
        <f ca="1">VLOOKUP(B896,'Total Result'!$A$3:$N$7,4,FALSE)</f>
        <v>30</v>
      </c>
      <c r="D900" s="19" t="s">
        <v>2</v>
      </c>
      <c r="E900" s="20">
        <f>VLOOKUP(E895,'Total Result'!$A$3:$N$7,4,FALSE)</f>
        <v>20</v>
      </c>
      <c r="F900" s="21">
        <f ca="1">VLOOKUP(E896,'Total Result'!$A$3:$N$7,4,FALSE)</f>
        <v>30</v>
      </c>
      <c r="G900" s="19" t="s">
        <v>2</v>
      </c>
      <c r="H900" s="20">
        <f>VLOOKUP(H895,'Total Result'!$A$3:$N$7,4,FALSE)</f>
        <v>20</v>
      </c>
      <c r="I900" s="21">
        <f ca="1">VLOOKUP(H896,'Total Result'!$A$3:$N$7,4,FALSE)</f>
        <v>30</v>
      </c>
      <c r="J900" s="19" t="s">
        <v>2</v>
      </c>
      <c r="K900" s="20">
        <f>VLOOKUP(K895,'Total Result'!$A$3:$N$7,4,FALSE)</f>
        <v>30</v>
      </c>
      <c r="L900" s="21">
        <f ca="1">VLOOKUP(K896,'Total Result'!$A$3:$N$7,4,FALSE)</f>
        <v>30</v>
      </c>
    </row>
    <row r="901" spans="1:12" ht="15.75" hidden="1" outlineLevel="2" thickBot="1" x14ac:dyDescent="0.2">
      <c r="A901" s="19" t="s">
        <v>35</v>
      </c>
      <c r="B901" s="20">
        <f>VLOOKUP(B895,'Total Result'!$A$3:$N$7,5,FALSE)</f>
        <v>0</v>
      </c>
      <c r="C901" s="21">
        <f ca="1">VLOOKUP(B896,'Total Result'!$A$3:$N$7,5,FALSE)</f>
        <v>0</v>
      </c>
      <c r="D901" s="19" t="s">
        <v>35</v>
      </c>
      <c r="E901" s="20">
        <f>VLOOKUP(E895,'Total Result'!$A$3:$N$7,5,FALSE)</f>
        <v>0</v>
      </c>
      <c r="F901" s="21">
        <f ca="1">VLOOKUP(E896,'Total Result'!$A$3:$N$7,5,FALSE)</f>
        <v>0</v>
      </c>
      <c r="G901" s="19" t="s">
        <v>35</v>
      </c>
      <c r="H901" s="20">
        <f>VLOOKUP(H895,'Total Result'!$A$3:$N$7,5,FALSE)</f>
        <v>0</v>
      </c>
      <c r="I901" s="21">
        <f ca="1">VLOOKUP(H896,'Total Result'!$A$3:$N$7,5,FALSE)</f>
        <v>0</v>
      </c>
      <c r="J901" s="19" t="s">
        <v>35</v>
      </c>
      <c r="K901" s="20">
        <f>VLOOKUP(K895,'Total Result'!$A$3:$N$7,5,FALSE)</f>
        <v>0</v>
      </c>
      <c r="L901" s="21">
        <f ca="1">VLOOKUP(K896,'Total Result'!$A$3:$N$7,5,FALSE)</f>
        <v>0</v>
      </c>
    </row>
    <row r="902" spans="1:12" ht="15.75" hidden="1" outlineLevel="2" thickBot="1" x14ac:dyDescent="0.2">
      <c r="A902" s="19" t="s">
        <v>15</v>
      </c>
      <c r="B902" s="20">
        <f>VLOOKUP(B895,'Total Result'!$A$3:$N$7,6,FALSE)</f>
        <v>0</v>
      </c>
      <c r="C902" s="21">
        <f ca="1">VLOOKUP(B896,'Total Result'!$A$3:$N$7,6,FALSE)</f>
        <v>0</v>
      </c>
      <c r="D902" s="19" t="s">
        <v>15</v>
      </c>
      <c r="E902" s="20">
        <f>VLOOKUP(E895,'Total Result'!$A$3:$N$7,6,FALSE)</f>
        <v>0</v>
      </c>
      <c r="F902" s="21">
        <f ca="1">VLOOKUP(E896,'Total Result'!$A$3:$N$7,6,FALSE)</f>
        <v>0</v>
      </c>
      <c r="G902" s="19" t="s">
        <v>15</v>
      </c>
      <c r="H902" s="20">
        <f>VLOOKUP(H895,'Total Result'!$A$3:$N$7,6,FALSE)</f>
        <v>0</v>
      </c>
      <c r="I902" s="21">
        <f ca="1">VLOOKUP(H896,'Total Result'!$A$3:$N$7,6,FALSE)</f>
        <v>0</v>
      </c>
      <c r="J902" s="19" t="s">
        <v>15</v>
      </c>
      <c r="K902" s="20">
        <f>VLOOKUP(K895,'Total Result'!$A$3:$N$7,6,FALSE)</f>
        <v>0</v>
      </c>
      <c r="L902" s="21">
        <f ca="1">VLOOKUP(K896,'Total Result'!$A$3:$N$7,6,FALSE)</f>
        <v>0</v>
      </c>
    </row>
    <row r="903" spans="1:12" ht="15.75" hidden="1" outlineLevel="2" thickBot="1" x14ac:dyDescent="0.2">
      <c r="A903" s="19" t="s">
        <v>36</v>
      </c>
      <c r="B903" s="20">
        <f>VLOOKUP(B895,'Total Result'!$A$3:$N$7,7,FALSE)</f>
        <v>0</v>
      </c>
      <c r="C903" s="21">
        <f ca="1">VLOOKUP(B896,'Total Result'!$A$3:$N$7,7,FALSE)</f>
        <v>0</v>
      </c>
      <c r="D903" s="19" t="s">
        <v>36</v>
      </c>
      <c r="E903" s="20">
        <f>VLOOKUP(E895,'Total Result'!$A$3:$N$7,7,FALSE)</f>
        <v>0</v>
      </c>
      <c r="F903" s="21">
        <f ca="1">VLOOKUP(E896,'Total Result'!$A$3:$N$7,7,FALSE)</f>
        <v>0</v>
      </c>
      <c r="G903" s="19" t="s">
        <v>36</v>
      </c>
      <c r="H903" s="20">
        <f>VLOOKUP(H895,'Total Result'!$A$3:$N$7,7,FALSE)</f>
        <v>0</v>
      </c>
      <c r="I903" s="21">
        <f ca="1">VLOOKUP(H896,'Total Result'!$A$3:$N$7,7,FALSE)</f>
        <v>0</v>
      </c>
      <c r="J903" s="19" t="s">
        <v>36</v>
      </c>
      <c r="K903" s="20">
        <f>VLOOKUP(K895,'Total Result'!$A$3:$N$7,7,FALSE)</f>
        <v>0</v>
      </c>
      <c r="L903" s="21">
        <f ca="1">VLOOKUP(K896,'Total Result'!$A$3:$N$7,7,FALSE)</f>
        <v>0</v>
      </c>
    </row>
    <row r="904" spans="1:12" ht="15.75" hidden="1" outlineLevel="2" thickBot="1" x14ac:dyDescent="0.2">
      <c r="A904" s="19" t="s">
        <v>16</v>
      </c>
      <c r="B904" s="20">
        <f>VLOOKUP(B895,'Total Result'!$A$3:$N$7,8,FALSE)</f>
        <v>0</v>
      </c>
      <c r="C904" s="21">
        <f ca="1">VLOOKUP(B896,'Total Result'!$A$3:$N$7,8,FALSE)</f>
        <v>0</v>
      </c>
      <c r="D904" s="19" t="s">
        <v>16</v>
      </c>
      <c r="E904" s="20">
        <f>VLOOKUP(E895,'Total Result'!$A$3:$N$7,8,FALSE)</f>
        <v>0</v>
      </c>
      <c r="F904" s="21">
        <f ca="1">VLOOKUP(E896,'Total Result'!$A$3:$N$7,8,FALSE)</f>
        <v>0</v>
      </c>
      <c r="G904" s="19" t="s">
        <v>16</v>
      </c>
      <c r="H904" s="20">
        <f>VLOOKUP(H895,'Total Result'!$A$3:$N$7,8,FALSE)</f>
        <v>0</v>
      </c>
      <c r="I904" s="21">
        <f ca="1">VLOOKUP(H896,'Total Result'!$A$3:$N$7,8,FALSE)</f>
        <v>0</v>
      </c>
      <c r="J904" s="19" t="s">
        <v>16</v>
      </c>
      <c r="K904" s="20">
        <f>VLOOKUP(K895,'Total Result'!$A$3:$N$7,8,FALSE)</f>
        <v>0</v>
      </c>
      <c r="L904" s="21">
        <f ca="1">VLOOKUP(K896,'Total Result'!$A$3:$N$7,8,FALSE)</f>
        <v>0</v>
      </c>
    </row>
    <row r="905" spans="1:12" ht="15.75" hidden="1" outlineLevel="2" thickBot="1" x14ac:dyDescent="0.2">
      <c r="A905" s="19" t="s">
        <v>17</v>
      </c>
      <c r="B905" s="20">
        <f>VLOOKUP(B895,'Total Result'!$A$3:$N$7,9,FALSE)</f>
        <v>0</v>
      </c>
      <c r="C905" s="21">
        <f ca="1">VLOOKUP(B896,'Total Result'!$A$3:$N$7,9,FALSE)</f>
        <v>0</v>
      </c>
      <c r="D905" s="19" t="s">
        <v>17</v>
      </c>
      <c r="E905" s="20">
        <f>VLOOKUP(E895,'Total Result'!$A$3:$N$7,9,FALSE)</f>
        <v>0</v>
      </c>
      <c r="F905" s="21">
        <f ca="1">VLOOKUP(E896,'Total Result'!$A$3:$N$7,9,FALSE)</f>
        <v>0</v>
      </c>
      <c r="G905" s="19" t="s">
        <v>17</v>
      </c>
      <c r="H905" s="20">
        <f>VLOOKUP(H895,'Total Result'!$A$3:$N$7,9,FALSE)</f>
        <v>0</v>
      </c>
      <c r="I905" s="21">
        <f ca="1">VLOOKUP(H896,'Total Result'!$A$3:$N$7,9,FALSE)</f>
        <v>0</v>
      </c>
      <c r="J905" s="19" t="s">
        <v>17</v>
      </c>
      <c r="K905" s="20">
        <f>VLOOKUP(K895,'Total Result'!$A$3:$N$7,9,FALSE)</f>
        <v>0</v>
      </c>
      <c r="L905" s="21">
        <f ca="1">VLOOKUP(K896,'Total Result'!$A$3:$N$7,9,FALSE)</f>
        <v>0</v>
      </c>
    </row>
    <row r="906" spans="1:12" ht="15.75" hidden="1" outlineLevel="2" thickBot="1" x14ac:dyDescent="0.2">
      <c r="A906" s="19" t="s">
        <v>37</v>
      </c>
      <c r="B906" s="20">
        <f>VLOOKUP(B895,'Total Result'!$A$3:$N$7,10,FALSE)</f>
        <v>0</v>
      </c>
      <c r="C906" s="21">
        <f ca="1">VLOOKUP(B896,'Total Result'!$A$3:$N$7,10,FALSE)</f>
        <v>0</v>
      </c>
      <c r="D906" s="19" t="s">
        <v>37</v>
      </c>
      <c r="E906" s="20">
        <f>VLOOKUP(E895,'Total Result'!$A$3:$N$7,10,FALSE)</f>
        <v>0</v>
      </c>
      <c r="F906" s="21">
        <f ca="1">VLOOKUP(E896,'Total Result'!$A$3:$N$7,10,FALSE)</f>
        <v>0</v>
      </c>
      <c r="G906" s="19" t="s">
        <v>37</v>
      </c>
      <c r="H906" s="20">
        <f>VLOOKUP(H895,'Total Result'!$A$3:$N$7,10,FALSE)</f>
        <v>0</v>
      </c>
      <c r="I906" s="21">
        <f ca="1">VLOOKUP(H896,'Total Result'!$A$3:$N$7,10,FALSE)</f>
        <v>0</v>
      </c>
      <c r="J906" s="19" t="s">
        <v>37</v>
      </c>
      <c r="K906" s="20">
        <f>VLOOKUP(K895,'Total Result'!$A$3:$N$7,10,FALSE)</f>
        <v>0</v>
      </c>
      <c r="L906" s="21">
        <f ca="1">VLOOKUP(K896,'Total Result'!$A$3:$N$7,10,FALSE)</f>
        <v>0</v>
      </c>
    </row>
    <row r="907" spans="1:12" ht="15.75" hidden="1" outlineLevel="2" thickBot="1" x14ac:dyDescent="0.2">
      <c r="A907" s="19" t="s">
        <v>38</v>
      </c>
      <c r="B907" s="20">
        <f>VLOOKUP(B895,'Total Result'!$A$3:$N$7,11,FALSE)</f>
        <v>0</v>
      </c>
      <c r="C907" s="21">
        <f ca="1">VLOOKUP(B896,'Total Result'!$A$3:$N$7,11,FALSE)</f>
        <v>0</v>
      </c>
      <c r="D907" s="19" t="s">
        <v>38</v>
      </c>
      <c r="E907" s="20">
        <f>VLOOKUP(E895,'Total Result'!$A$3:$N$7,11,FALSE)</f>
        <v>0</v>
      </c>
      <c r="F907" s="21">
        <f ca="1">VLOOKUP(E896,'Total Result'!$A$3:$N$7,11,FALSE)</f>
        <v>0</v>
      </c>
      <c r="G907" s="19" t="s">
        <v>38</v>
      </c>
      <c r="H907" s="20">
        <f>VLOOKUP(H895,'Total Result'!$A$3:$N$7,11,FALSE)</f>
        <v>0</v>
      </c>
      <c r="I907" s="21">
        <f ca="1">VLOOKUP(H896,'Total Result'!$A$3:$N$7,11,FALSE)</f>
        <v>0</v>
      </c>
      <c r="J907" s="19" t="s">
        <v>38</v>
      </c>
      <c r="K907" s="20">
        <f>VLOOKUP(K895,'Total Result'!$A$3:$N$7,11,FALSE)</f>
        <v>0</v>
      </c>
      <c r="L907" s="21">
        <f ca="1">VLOOKUP(K896,'Total Result'!$A$3:$N$7,11,FALSE)</f>
        <v>0</v>
      </c>
    </row>
    <row r="908" spans="1:12" ht="15.75" hidden="1" outlineLevel="2" thickBot="1" x14ac:dyDescent="0.2">
      <c r="A908" s="19" t="s">
        <v>39</v>
      </c>
      <c r="B908" s="20">
        <f>VLOOKUP(B895,'Total Result'!$A$3:$N$7,12,FALSE)</f>
        <v>0</v>
      </c>
      <c r="C908" s="21">
        <f ca="1">VLOOKUP(B896,'Total Result'!$A$3:$N$7,12,FALSE)</f>
        <v>0</v>
      </c>
      <c r="D908" s="19" t="s">
        <v>39</v>
      </c>
      <c r="E908" s="20">
        <f>VLOOKUP(E895,'Total Result'!$A$3:$N$7,12,FALSE)</f>
        <v>0</v>
      </c>
      <c r="F908" s="21">
        <f ca="1">VLOOKUP(E896,'Total Result'!$A$3:$N$7,12,FALSE)</f>
        <v>0</v>
      </c>
      <c r="G908" s="19" t="s">
        <v>39</v>
      </c>
      <c r="H908" s="20">
        <f>VLOOKUP(H895,'Total Result'!$A$3:$N$7,12,FALSE)</f>
        <v>0</v>
      </c>
      <c r="I908" s="21">
        <f ca="1">VLOOKUP(H896,'Total Result'!$A$3:$N$7,12,FALSE)</f>
        <v>0</v>
      </c>
      <c r="J908" s="19" t="s">
        <v>39</v>
      </c>
      <c r="K908" s="20">
        <f>VLOOKUP(K895,'Total Result'!$A$3:$N$7,12,FALSE)</f>
        <v>0</v>
      </c>
      <c r="L908" s="21">
        <f ca="1">VLOOKUP(K896,'Total Result'!$A$3:$N$7,12,FALSE)</f>
        <v>0</v>
      </c>
    </row>
    <row r="909" spans="1:12" ht="27.75" hidden="1" outlineLevel="2" thickBot="1" x14ac:dyDescent="0.2">
      <c r="A909" s="22" t="s">
        <v>42</v>
      </c>
      <c r="B909" s="20">
        <f>VLOOKUP(B895,'Total Result'!$A$3:$N$7,13,FALSE)</f>
        <v>1</v>
      </c>
      <c r="C909" s="21">
        <f ca="1">VLOOKUP(B896,'Total Result'!$A$3:$N$7,13,FALSE)</f>
        <v>1</v>
      </c>
      <c r="D909" s="22" t="s">
        <v>42</v>
      </c>
      <c r="E909" s="20">
        <f>VLOOKUP(E895,'Total Result'!$A$3:$N$7,13,FALSE)</f>
        <v>1</v>
      </c>
      <c r="F909" s="21">
        <f ca="1">VLOOKUP(E896,'Total Result'!$A$3:$N$7,13,FALSE)</f>
        <v>1</v>
      </c>
      <c r="G909" s="22" t="s">
        <v>42</v>
      </c>
      <c r="H909" s="20">
        <f>VLOOKUP(H895,'Total Result'!$A$3:$N$7,13,FALSE)</f>
        <v>1</v>
      </c>
      <c r="I909" s="21">
        <f ca="1">VLOOKUP(H896,'Total Result'!$A$3:$N$7,13,FALSE)</f>
        <v>1</v>
      </c>
      <c r="J909" s="22" t="s">
        <v>42</v>
      </c>
      <c r="K909" s="20">
        <f>VLOOKUP(K895,'Total Result'!$A$3:$N$7,13,FALSE)</f>
        <v>1</v>
      </c>
      <c r="L909" s="21">
        <f ca="1">VLOOKUP(K896,'Total Result'!$A$3:$N$7,13,FALSE)</f>
        <v>1</v>
      </c>
    </row>
    <row r="910" spans="1:12" ht="27.75" hidden="1" outlineLevel="2" thickBot="1" x14ac:dyDescent="0.2">
      <c r="A910" s="22" t="s">
        <v>43</v>
      </c>
      <c r="B910" s="20">
        <f>VLOOKUP(B895,'Total Result'!$A$3:$N$7,14,FALSE)</f>
        <v>1</v>
      </c>
      <c r="C910" s="21">
        <f ca="1">VLOOKUP(B896,'Total Result'!$A$3:$N$7,14,FALSE)</f>
        <v>1</v>
      </c>
      <c r="D910" s="22" t="s">
        <v>43</v>
      </c>
      <c r="E910" s="20">
        <f>VLOOKUP(E895,'Total Result'!$A$3:$N$7,14,FALSE)</f>
        <v>1</v>
      </c>
      <c r="F910" s="21">
        <f ca="1">VLOOKUP(E896,'Total Result'!$A$3:$N$7,14,FALSE)</f>
        <v>1</v>
      </c>
      <c r="G910" s="22" t="s">
        <v>43</v>
      </c>
      <c r="H910" s="20">
        <f>VLOOKUP(H895,'Total Result'!$A$3:$N$7,14,FALSE)</f>
        <v>1</v>
      </c>
      <c r="I910" s="21">
        <f ca="1">VLOOKUP(H896,'Total Result'!$A$3:$N$7,14,FALSE)</f>
        <v>1</v>
      </c>
      <c r="J910" s="22" t="s">
        <v>43</v>
      </c>
      <c r="K910" s="20">
        <f>VLOOKUP(K895,'Total Result'!$A$3:$N$7,14,FALSE)</f>
        <v>1</v>
      </c>
      <c r="L910" s="21">
        <f ca="1">VLOOKUP(K896,'Total Result'!$A$3:$N$7,14,FALSE)</f>
        <v>1</v>
      </c>
    </row>
    <row r="911" spans="1:12" ht="14.25" hidden="1" outlineLevel="2" thickBot="1" x14ac:dyDescent="0.2">
      <c r="A911" s="11"/>
      <c r="B911" s="12"/>
      <c r="C911" s="13"/>
      <c r="D911" s="11"/>
      <c r="E911" s="12"/>
      <c r="F911" s="13"/>
      <c r="G911" s="11"/>
      <c r="H911" s="12"/>
      <c r="I911" s="13"/>
      <c r="J911" s="11"/>
      <c r="K911" s="12"/>
      <c r="L911" s="13"/>
    </row>
    <row r="912" spans="1:12" ht="14.25" hidden="1" outlineLevel="2" thickBot="1" x14ac:dyDescent="0.2">
      <c r="A912" s="11" t="s">
        <v>51</v>
      </c>
      <c r="B912" s="23">
        <f ca="1">(C901-B907)/(C901-B907+B898*1.5+28.5)</f>
        <v>0</v>
      </c>
      <c r="C912" s="13"/>
      <c r="D912" s="11" t="s">
        <v>51</v>
      </c>
      <c r="E912" s="23">
        <f ca="1">(F901-E907)/(F901-E907+E898*1.5+28.5)</f>
        <v>0</v>
      </c>
      <c r="F912" s="13"/>
      <c r="G912" s="11" t="s">
        <v>51</v>
      </c>
      <c r="H912" s="23">
        <f ca="1">(I901-H907)/(I901-H907+H898*1.5+28.5)</f>
        <v>0</v>
      </c>
      <c r="I912" s="13"/>
      <c r="J912" s="11" t="s">
        <v>51</v>
      </c>
      <c r="K912" s="23">
        <f ca="1">(L901-K907)/(L901-K907+K898*1.5+28.5)</f>
        <v>0</v>
      </c>
      <c r="L912" s="13"/>
    </row>
    <row r="913" spans="1:12" ht="14.25" hidden="1" outlineLevel="2" thickBot="1" x14ac:dyDescent="0.2">
      <c r="A913" s="11" t="s">
        <v>50</v>
      </c>
      <c r="B913" s="12">
        <f ca="1">VLOOKUP(战斗模拟1!B895,'Total Result'!$A$2:$N$7,13,TRUE)-VLOOKUP(战斗模拟1!B896,'Total Result'!$A$2:$N$7,14,TRUE)</f>
        <v>0</v>
      </c>
      <c r="C913" s="13"/>
      <c r="D913" s="11" t="s">
        <v>50</v>
      </c>
      <c r="E913" s="12">
        <f ca="1">VLOOKUP(战斗模拟1!E895,'Total Result'!$A$2:$N$7,13,TRUE)-VLOOKUP(战斗模拟1!E896,'Total Result'!$A$2:$N$7,14,TRUE)</f>
        <v>0</v>
      </c>
      <c r="F913" s="13"/>
      <c r="G913" s="11" t="s">
        <v>50</v>
      </c>
      <c r="H913" s="12">
        <f ca="1">VLOOKUP(战斗模拟1!H895,'Total Result'!$A$2:$N$7,13,TRUE)-VLOOKUP(战斗模拟1!H896,'Total Result'!$A$2:$N$7,14,TRUE)</f>
        <v>0</v>
      </c>
      <c r="I913" s="13"/>
      <c r="J913" s="11" t="s">
        <v>50</v>
      </c>
      <c r="K913" s="12">
        <f ca="1">VLOOKUP(战斗模拟1!K895,'Total Result'!$A$2:$N$7,13,TRUE)-VLOOKUP(战斗模拟1!K896,'Total Result'!$A$2:$N$7,14,TRUE)</f>
        <v>0</v>
      </c>
      <c r="L913" s="13"/>
    </row>
    <row r="914" spans="1:12" ht="14.25" hidden="1" outlineLevel="2" thickBot="1" x14ac:dyDescent="0.2">
      <c r="A914" s="11" t="s">
        <v>18</v>
      </c>
      <c r="B914" s="23">
        <f ca="1">IF(MOD(B913,3)=0,100%,IF(MOD(B913,3)=1,90%,110%))</f>
        <v>1</v>
      </c>
      <c r="C914" s="13"/>
      <c r="D914" s="11" t="s">
        <v>18</v>
      </c>
      <c r="E914" s="23">
        <f ca="1">IF(MOD(E913,3)=0,100%,IF(MOD(E913,3)=1,90%,110%))</f>
        <v>1</v>
      </c>
      <c r="F914" s="13"/>
      <c r="G914" s="11" t="s">
        <v>18</v>
      </c>
      <c r="H914" s="23">
        <f ca="1">IF(MOD(H913,3)=0,100%,IF(MOD(H913,3)=1,90%,110%))</f>
        <v>1</v>
      </c>
      <c r="I914" s="13"/>
      <c r="J914" s="11" t="s">
        <v>18</v>
      </c>
      <c r="K914" s="23">
        <f ca="1">IF(MOD(K913,3)=0,100%,IF(MOD(K913,3)=1,90%,110%))</f>
        <v>1</v>
      </c>
      <c r="L914" s="13"/>
    </row>
    <row r="915" spans="1:12" ht="14.25" hidden="1" outlineLevel="2" thickBot="1" x14ac:dyDescent="0.2">
      <c r="A915" s="11" t="s">
        <v>19</v>
      </c>
      <c r="B915" s="24">
        <f ca="1">B900*(1-B912)*B914</f>
        <v>30</v>
      </c>
      <c r="C915" s="13"/>
      <c r="D915" s="11" t="s">
        <v>19</v>
      </c>
      <c r="E915" s="24">
        <f ca="1">E900*(1-E912)*E914</f>
        <v>20</v>
      </c>
      <c r="F915" s="13"/>
      <c r="G915" s="11" t="s">
        <v>19</v>
      </c>
      <c r="H915" s="24">
        <f ca="1">H900*(1-H912)*H914</f>
        <v>20</v>
      </c>
      <c r="I915" s="13"/>
      <c r="J915" s="11" t="s">
        <v>19</v>
      </c>
      <c r="K915" s="24">
        <f ca="1">K900*(1-K912)*K914</f>
        <v>30</v>
      </c>
      <c r="L915" s="13"/>
    </row>
    <row r="916" spans="1:12" ht="14.25" hidden="1" outlineLevel="2" thickBot="1" x14ac:dyDescent="0.2">
      <c r="A916" s="11" t="s">
        <v>20</v>
      </c>
      <c r="B916" s="25">
        <f ca="1">IF((C904-B906)/(6.7*B898+126.7)+5%&gt;70%,70%,(C904-B906)/(6.7*B898+126.7)+5%)</f>
        <v>0.05</v>
      </c>
      <c r="C916" s="13"/>
      <c r="D916" s="11" t="s">
        <v>20</v>
      </c>
      <c r="E916" s="25">
        <f ca="1">IF((F904-E906)/(6.7*E898+126.7)+5%&gt;70%,70%,(F904-E906)/(6.7*E898+126.7)+5%)</f>
        <v>0.05</v>
      </c>
      <c r="F916" s="13"/>
      <c r="G916" s="11" t="s">
        <v>20</v>
      </c>
      <c r="H916" s="25">
        <f ca="1">IF((I904-H906)/(6.7*H898+126.7)+5%&gt;70%,70%,(I904-H906)/(6.7*H898+126.7)+5%)</f>
        <v>0.05</v>
      </c>
      <c r="I916" s="13"/>
      <c r="J916" s="11" t="s">
        <v>20</v>
      </c>
      <c r="K916" s="25">
        <f ca="1">IF((L904-K906)/(6.7*K898+126.7)+5%&gt;70%,70%,(L904-K906)/(6.7*K898+126.7)+5%)</f>
        <v>0.05</v>
      </c>
      <c r="L916" s="13"/>
    </row>
    <row r="917" spans="1:12" s="7" customFormat="1" ht="14.25" hidden="1" outlineLevel="2" thickBot="1" x14ac:dyDescent="0.2">
      <c r="A917" s="26" t="s">
        <v>21</v>
      </c>
      <c r="B917" s="27">
        <f ca="1">IF(RAND()&lt;B916,1,0)</f>
        <v>0</v>
      </c>
      <c r="C917" s="28"/>
      <c r="D917" s="26" t="s">
        <v>21</v>
      </c>
      <c r="E917" s="27">
        <f ca="1">IF(RAND()&lt;E916,1,0)</f>
        <v>0</v>
      </c>
      <c r="F917" s="28"/>
      <c r="G917" s="26" t="s">
        <v>21</v>
      </c>
      <c r="H917" s="27">
        <f ca="1">IF(RAND()&lt;H916,1,0)</f>
        <v>0</v>
      </c>
      <c r="I917" s="28"/>
      <c r="J917" s="26" t="s">
        <v>21</v>
      </c>
      <c r="K917" s="27">
        <f ca="1">IF(RAND()&lt;K916,1,0)</f>
        <v>0</v>
      </c>
      <c r="L917" s="28"/>
    </row>
    <row r="918" spans="1:12" ht="14.25" hidden="1" outlineLevel="2" thickBot="1" x14ac:dyDescent="0.2">
      <c r="A918" s="11" t="s">
        <v>5</v>
      </c>
      <c r="B918" s="23">
        <f ca="1">IF(C905/(8.3*B898+158.3)+33%&gt;67%,67%,C905/(8.3*B898+158.3)+33%)</f>
        <v>0.33</v>
      </c>
      <c r="C918" s="13"/>
      <c r="D918" s="11" t="s">
        <v>5</v>
      </c>
      <c r="E918" s="23">
        <f ca="1">IF(F905/(8.3*E898+158.3)+33%&gt;67%,67%,F905/(8.3*E898+158.3)+33%)</f>
        <v>0.33</v>
      </c>
      <c r="F918" s="13"/>
      <c r="G918" s="11" t="s">
        <v>5</v>
      </c>
      <c r="H918" s="23">
        <f ca="1">IF(I905/(8.3*H898+158.3)+33%&gt;67%,67%,I905/(8.3*H898+158.3)+33%)</f>
        <v>0.33</v>
      </c>
      <c r="I918" s="13"/>
      <c r="J918" s="11" t="s">
        <v>5</v>
      </c>
      <c r="K918" s="23">
        <f ca="1">IF(L905/(8.3*K898+158.3)+33%&gt;67%,67%,L905/(8.3*K898+158.3)+33%)</f>
        <v>0.33</v>
      </c>
      <c r="L918" s="13"/>
    </row>
    <row r="919" spans="1:12" ht="14.25" hidden="1" outlineLevel="2" thickBot="1" x14ac:dyDescent="0.2">
      <c r="A919" s="11" t="s">
        <v>22</v>
      </c>
      <c r="B919" s="29">
        <f ca="1">IF(B902/(4*C898+76)+5%&gt;70%,70%,B902/(4*C898+76)+5%)</f>
        <v>0.05</v>
      </c>
      <c r="C919" s="13"/>
      <c r="D919" s="11" t="s">
        <v>22</v>
      </c>
      <c r="E919" s="29">
        <f ca="1">IF(E902/(4*F898+76)+5%&gt;70%,70%,E902/(4*F898+76)+5%)</f>
        <v>0.05</v>
      </c>
      <c r="F919" s="13"/>
      <c r="G919" s="11" t="s">
        <v>22</v>
      </c>
      <c r="H919" s="29">
        <f ca="1">IF(H902/(4*I898+76)+5%&gt;70%,70%,H902/(4*I898+76)+5%)</f>
        <v>0.05</v>
      </c>
      <c r="I919" s="13"/>
      <c r="J919" s="11" t="s">
        <v>22</v>
      </c>
      <c r="K919" s="29">
        <f ca="1">IF(K902/(4*L898+76)+5%&gt;70%,70%,K902/(4*L898+76)+5%)</f>
        <v>0.05</v>
      </c>
      <c r="L919" s="13"/>
    </row>
    <row r="920" spans="1:12" s="7" customFormat="1" ht="14.25" hidden="1" outlineLevel="2" thickBot="1" x14ac:dyDescent="0.2">
      <c r="A920" s="26" t="s">
        <v>23</v>
      </c>
      <c r="B920" s="27">
        <f ca="1">IF(RAND()&lt;B919,1,0)</f>
        <v>0</v>
      </c>
      <c r="C920" s="28"/>
      <c r="D920" s="26" t="s">
        <v>23</v>
      </c>
      <c r="E920" s="27">
        <f ca="1">IF(RAND()&lt;E919,1,0)</f>
        <v>0</v>
      </c>
      <c r="F920" s="28"/>
      <c r="G920" s="26" t="s">
        <v>23</v>
      </c>
      <c r="H920" s="27">
        <f ca="1">IF(RAND()&lt;H919,1,0)</f>
        <v>0</v>
      </c>
      <c r="I920" s="28"/>
      <c r="J920" s="26" t="s">
        <v>23</v>
      </c>
      <c r="K920" s="27">
        <f ca="1">IF(RAND()&lt;K919,1,0)</f>
        <v>0</v>
      </c>
      <c r="L920" s="28"/>
    </row>
    <row r="921" spans="1:12" ht="14.25" hidden="1" outlineLevel="2" thickBot="1" x14ac:dyDescent="0.2">
      <c r="A921" s="11" t="s">
        <v>24</v>
      </c>
      <c r="B921" s="29">
        <f ca="1">IF((B903-C908)/(5*C898+95)+50%&gt;200%,200%,(B903-C908)/(5*C898+95)+50%)</f>
        <v>0.5</v>
      </c>
      <c r="C921" s="13"/>
      <c r="D921" s="11" t="s">
        <v>24</v>
      </c>
      <c r="E921" s="29">
        <f ca="1">IF((E903-F908)/(5*F898+95)+50%&gt;200%,200%,(E903-F908)/(5*F898+95)+50%)</f>
        <v>0.5</v>
      </c>
      <c r="F921" s="13"/>
      <c r="G921" s="11" t="s">
        <v>24</v>
      </c>
      <c r="H921" s="29">
        <f ca="1">IF((H903-I908)/(5*I898+95)+50%&gt;200%,200%,(H903-I908)/(5*I898+95)+50%)</f>
        <v>0.5</v>
      </c>
      <c r="I921" s="13"/>
      <c r="J921" s="11" t="s">
        <v>24</v>
      </c>
      <c r="K921" s="29">
        <f ca="1">IF((K903-L908)/(5*L898+95)+50%&gt;200%,200%,(K903-L908)/(5*L898+95)+50%)</f>
        <v>0.5</v>
      </c>
      <c r="L921" s="13"/>
    </row>
    <row r="922" spans="1:12" ht="14.25" hidden="1" outlineLevel="2" thickBot="1" x14ac:dyDescent="0.2">
      <c r="A922" s="11" t="s">
        <v>54</v>
      </c>
      <c r="B922" s="29">
        <f ca="1">RAND()*0.1+0.95</f>
        <v>0.95980979397818866</v>
      </c>
      <c r="C922" s="13"/>
      <c r="D922" s="11" t="s">
        <v>54</v>
      </c>
      <c r="E922" s="29">
        <f ca="1">RAND()*0.1+0.95</f>
        <v>0.96444952057055944</v>
      </c>
      <c r="F922" s="13"/>
      <c r="G922" s="11" t="s">
        <v>54</v>
      </c>
      <c r="H922" s="29">
        <f ca="1">RAND()*0.1+0.95</f>
        <v>1.0322844647736158</v>
      </c>
      <c r="I922" s="13"/>
      <c r="J922" s="11" t="s">
        <v>54</v>
      </c>
      <c r="K922" s="29">
        <f ca="1">RAND()*0.1+0.95</f>
        <v>1.0321515713510485</v>
      </c>
      <c r="L922" s="13"/>
    </row>
    <row r="923" spans="1:12" ht="14.25" hidden="1" outlineLevel="2" thickBot="1" x14ac:dyDescent="0.2">
      <c r="A923" s="11" t="s">
        <v>55</v>
      </c>
      <c r="B923" s="15">
        <f ca="1">ROUND(B915*(1+B920*B921)*(1-B917*B918)*B922*B892,0)</f>
        <v>0</v>
      </c>
      <c r="C923" s="13"/>
      <c r="D923" s="11" t="s">
        <v>55</v>
      </c>
      <c r="E923" s="15">
        <f ca="1">ROUND(E915*(1+E920*E921)*(1-E917*E918)*E922*E892,0)</f>
        <v>0</v>
      </c>
      <c r="F923" s="13"/>
      <c r="G923" s="11" t="s">
        <v>55</v>
      </c>
      <c r="H923" s="15">
        <f ca="1">ROUND(H915*(1+H920*H921)*(1-H917*H918)*H922*H892,0)</f>
        <v>0</v>
      </c>
      <c r="I923" s="13"/>
      <c r="J923" s="11" t="s">
        <v>55</v>
      </c>
      <c r="K923" s="15">
        <f ca="1">ROUND(K915*(1+K920*K921)*(1-K917*K918)*K922*K892,0)</f>
        <v>0</v>
      </c>
      <c r="L923" s="13"/>
    </row>
    <row r="924" spans="1:12" s="36" customFormat="1" ht="14.25" hidden="1" outlineLevel="2" thickBot="1" x14ac:dyDescent="0.2">
      <c r="A924" s="33"/>
      <c r="B924" s="34"/>
      <c r="C924" s="35"/>
      <c r="D924" s="33"/>
      <c r="E924" s="34"/>
      <c r="F924" s="35"/>
      <c r="G924" s="33"/>
      <c r="H924" s="34"/>
      <c r="I924" s="35"/>
      <c r="J924" s="33"/>
      <c r="K924" s="34"/>
      <c r="L924" s="35"/>
    </row>
    <row r="925" spans="1:12" ht="14.25" hidden="1" outlineLevel="2" thickBot="1" x14ac:dyDescent="0.2">
      <c r="A925" s="11" t="s">
        <v>56</v>
      </c>
      <c r="B925" s="12">
        <f ca="1">H923+K923</f>
        <v>0</v>
      </c>
      <c r="C925" s="13"/>
      <c r="D925" s="11" t="s">
        <v>57</v>
      </c>
      <c r="E925" s="12">
        <f ca="1">E892</f>
        <v>0</v>
      </c>
      <c r="F925" s="13"/>
      <c r="G925" s="11" t="s">
        <v>60</v>
      </c>
      <c r="H925" s="12">
        <f ca="1">B923+E923</f>
        <v>0</v>
      </c>
      <c r="I925" s="13"/>
      <c r="J925" s="11" t="s">
        <v>61</v>
      </c>
      <c r="K925" s="12">
        <f ca="1">H892</f>
        <v>0</v>
      </c>
      <c r="L925" s="13"/>
    </row>
    <row r="926" spans="1:12" outlineLevel="1" collapsed="1" x14ac:dyDescent="0.15">
      <c r="A926" s="8" t="s">
        <v>73</v>
      </c>
      <c r="B926" s="9">
        <f ca="1">B923</f>
        <v>0</v>
      </c>
      <c r="C926" s="10"/>
      <c r="D926" s="8" t="s">
        <v>74</v>
      </c>
      <c r="E926" s="9">
        <f ca="1">E923</f>
        <v>0</v>
      </c>
      <c r="F926" s="10"/>
      <c r="G926" s="8" t="s">
        <v>75</v>
      </c>
      <c r="H926" s="9">
        <f ca="1">H923</f>
        <v>0</v>
      </c>
      <c r="I926" s="10"/>
      <c r="J926" s="8" t="s">
        <v>76</v>
      </c>
      <c r="K926" s="9">
        <f ca="1">K923</f>
        <v>0</v>
      </c>
      <c r="L926" s="10"/>
    </row>
    <row r="927" spans="1:12" outlineLevel="1" x14ac:dyDescent="0.15">
      <c r="A927" s="11" t="s">
        <v>62</v>
      </c>
      <c r="B927" s="12">
        <f ca="1">MAX(B887-(1-E925)*B925,0)</f>
        <v>0</v>
      </c>
      <c r="C927" s="13"/>
      <c r="D927" s="11" t="s">
        <v>4</v>
      </c>
      <c r="E927" s="12">
        <f ca="1">MAX(0,E887-E925*B925)</f>
        <v>0</v>
      </c>
      <c r="F927" s="13"/>
      <c r="G927" s="11" t="s">
        <v>65</v>
      </c>
      <c r="H927" s="12">
        <f ca="1">MAX(0,H887-H925*K925)</f>
        <v>0</v>
      </c>
      <c r="I927" s="13"/>
      <c r="J927" s="11" t="s">
        <v>68</v>
      </c>
      <c r="K927" s="12">
        <f ca="1">MAX(K887-(1-K925)*H925,0)</f>
        <v>0</v>
      </c>
      <c r="L927" s="13"/>
    </row>
    <row r="928" spans="1:12" ht="14.25" outlineLevel="1" thickBot="1" x14ac:dyDescent="0.2">
      <c r="A928" s="30" t="s">
        <v>63</v>
      </c>
      <c r="B928" s="31">
        <f ca="1">B927/B899</f>
        <v>0</v>
      </c>
      <c r="C928" s="32"/>
      <c r="D928" s="30" t="s">
        <v>64</v>
      </c>
      <c r="E928" s="31">
        <f ca="1">E927/E899</f>
        <v>0</v>
      </c>
      <c r="F928" s="32"/>
      <c r="G928" s="30" t="s">
        <v>66</v>
      </c>
      <c r="H928" s="31">
        <f ca="1">H927/H899</f>
        <v>0</v>
      </c>
      <c r="I928" s="32"/>
      <c r="J928" s="30" t="s">
        <v>67</v>
      </c>
      <c r="K928" s="31">
        <f ca="1">K927/K899</f>
        <v>0</v>
      </c>
      <c r="L928" s="32"/>
    </row>
    <row r="930" spans="1:12" x14ac:dyDescent="0.15">
      <c r="A930" s="6" t="s">
        <v>7</v>
      </c>
      <c r="B930" s="37">
        <f>B890+1</f>
        <v>24</v>
      </c>
    </row>
    <row r="931" spans="1:12" ht="14.25" thickBot="1" x14ac:dyDescent="0.2"/>
    <row r="932" spans="1:12" ht="41.25" hidden="1" outlineLevel="2" thickBot="1" x14ac:dyDescent="0.2">
      <c r="A932" s="8" t="s">
        <v>58</v>
      </c>
      <c r="B932" s="9">
        <f ca="1">IF(B927&gt;0,1,0)</f>
        <v>0</v>
      </c>
      <c r="C932" s="10"/>
      <c r="D932" s="8" t="s">
        <v>11</v>
      </c>
      <c r="E932" s="9">
        <f ca="1">IF(E927&gt;0,1,0)</f>
        <v>0</v>
      </c>
      <c r="F932" s="10"/>
      <c r="G932" s="8" t="s">
        <v>71</v>
      </c>
      <c r="H932" s="9">
        <f ca="1">IF(H927&gt;0,1,0)</f>
        <v>0</v>
      </c>
      <c r="I932" s="10"/>
      <c r="J932" s="8" t="s">
        <v>72</v>
      </c>
      <c r="K932" s="9">
        <f ca="1">IF(K927&gt;0,1,0)</f>
        <v>0</v>
      </c>
      <c r="L932" s="10"/>
    </row>
    <row r="933" spans="1:12" ht="14.25" hidden="1" outlineLevel="2" thickBot="1" x14ac:dyDescent="0.2">
      <c r="A933" s="11"/>
      <c r="B933" s="12"/>
      <c r="C933" s="13"/>
      <c r="D933" s="11"/>
      <c r="E933" s="12"/>
      <c r="F933" s="13"/>
      <c r="G933" s="11"/>
      <c r="H933" s="12"/>
      <c r="I933" s="13"/>
      <c r="J933" s="11"/>
      <c r="K933" s="12"/>
      <c r="L933" s="13"/>
    </row>
    <row r="934" spans="1:12" ht="14.25" hidden="1" outlineLevel="2" thickBot="1" x14ac:dyDescent="0.2">
      <c r="A934" s="11" t="s">
        <v>59</v>
      </c>
      <c r="B934" s="12"/>
      <c r="C934" s="13"/>
      <c r="D934" s="11" t="s">
        <v>3</v>
      </c>
      <c r="E934" s="12"/>
      <c r="F934" s="13"/>
      <c r="G934" s="11" t="s">
        <v>69</v>
      </c>
      <c r="H934" s="12"/>
      <c r="I934" s="13"/>
      <c r="J934" s="11" t="s">
        <v>70</v>
      </c>
      <c r="K934" s="12"/>
      <c r="L934" s="13"/>
    </row>
    <row r="935" spans="1:12" ht="14.25" hidden="1" outlineLevel="2" thickBot="1" x14ac:dyDescent="0.2">
      <c r="A935" s="11" t="s">
        <v>25</v>
      </c>
      <c r="B935" s="14" t="s">
        <v>31</v>
      </c>
      <c r="C935" s="13"/>
      <c r="D935" s="11" t="s">
        <v>25</v>
      </c>
      <c r="E935" s="14" t="s">
        <v>14</v>
      </c>
      <c r="F935" s="13"/>
      <c r="G935" s="11" t="s">
        <v>25</v>
      </c>
      <c r="H935" s="14" t="s">
        <v>32</v>
      </c>
      <c r="I935" s="13"/>
      <c r="J935" s="11" t="s">
        <v>25</v>
      </c>
      <c r="K935" s="14" t="s">
        <v>33</v>
      </c>
      <c r="L935" s="13"/>
    </row>
    <row r="936" spans="1:12" ht="14.25" hidden="1" outlineLevel="2" thickBot="1" x14ac:dyDescent="0.2">
      <c r="A936" s="11" t="s">
        <v>26</v>
      </c>
      <c r="B936" s="15" t="str">
        <f ca="1">IF($H927&gt;0,"B1","B2")</f>
        <v>B2</v>
      </c>
      <c r="C936" s="13"/>
      <c r="D936" s="11" t="s">
        <v>26</v>
      </c>
      <c r="E936" s="15" t="str">
        <f ca="1">IF($H927&gt;0,"B1","B2")</f>
        <v>B2</v>
      </c>
      <c r="F936" s="13"/>
      <c r="G936" s="11" t="s">
        <v>26</v>
      </c>
      <c r="H936" s="15" t="str">
        <f ca="1">IF($E927&gt;0,"A1","A2")</f>
        <v>A2</v>
      </c>
      <c r="I936" s="13"/>
      <c r="J936" s="11" t="s">
        <v>26</v>
      </c>
      <c r="K936" s="15" t="str">
        <f ca="1">IF(E927&gt;0,"A1","A2")</f>
        <v>A2</v>
      </c>
      <c r="L936" s="13"/>
    </row>
    <row r="937" spans="1:12" ht="14.25" hidden="1" outlineLevel="2" thickBot="1" x14ac:dyDescent="0.2">
      <c r="A937" s="16" t="s">
        <v>52</v>
      </c>
      <c r="B937" s="17" t="s">
        <v>25</v>
      </c>
      <c r="C937" s="18" t="s">
        <v>53</v>
      </c>
      <c r="D937" s="16" t="s">
        <v>52</v>
      </c>
      <c r="E937" s="17" t="s">
        <v>25</v>
      </c>
      <c r="F937" s="18" t="s">
        <v>53</v>
      </c>
      <c r="G937" s="16" t="s">
        <v>52</v>
      </c>
      <c r="H937" s="17" t="s">
        <v>25</v>
      </c>
      <c r="I937" s="18" t="s">
        <v>53</v>
      </c>
      <c r="J937" s="16" t="s">
        <v>52</v>
      </c>
      <c r="K937" s="17" t="s">
        <v>25</v>
      </c>
      <c r="L937" s="18" t="s">
        <v>53</v>
      </c>
    </row>
    <row r="938" spans="1:12" ht="15.75" hidden="1" outlineLevel="2" thickBot="1" x14ac:dyDescent="0.2">
      <c r="A938" s="19" t="s">
        <v>41</v>
      </c>
      <c r="B938" s="20">
        <f>VLOOKUP(B935,'Total Result'!$A$3:$N$7,2,FALSE)</f>
        <v>1</v>
      </c>
      <c r="C938" s="21">
        <f ca="1">VLOOKUP(B936,'Total Result'!$A$3:$N$7,2,FALSE)</f>
        <v>1</v>
      </c>
      <c r="D938" s="19" t="s">
        <v>41</v>
      </c>
      <c r="E938" s="20">
        <f>VLOOKUP(E935,'Total Result'!$A$3:$N$7,2,FALSE)</f>
        <v>1</v>
      </c>
      <c r="F938" s="21">
        <f ca="1">VLOOKUP(E936,'Total Result'!$A$3:$N$7,2,FALSE)</f>
        <v>1</v>
      </c>
      <c r="G938" s="19" t="s">
        <v>41</v>
      </c>
      <c r="H938" s="20">
        <f>VLOOKUP(H935,'Total Result'!$A$3:$N$7,2,FALSE)</f>
        <v>1</v>
      </c>
      <c r="I938" s="21">
        <f ca="1">VLOOKUP(H936,'Total Result'!$A$3:$N$7,2,FALSE)</f>
        <v>1</v>
      </c>
      <c r="J938" s="19" t="s">
        <v>41</v>
      </c>
      <c r="K938" s="20">
        <f>VLOOKUP(K935,'Total Result'!$A$3:$N$7,2,FALSE)</f>
        <v>1</v>
      </c>
      <c r="L938" s="21">
        <f ca="1">VLOOKUP(K936,'Total Result'!$A$3:$N$7,2,FALSE)</f>
        <v>1</v>
      </c>
    </row>
    <row r="939" spans="1:12" ht="15.75" hidden="1" outlineLevel="2" thickBot="1" x14ac:dyDescent="0.2">
      <c r="A939" s="19" t="s">
        <v>34</v>
      </c>
      <c r="B939" s="20">
        <f>VLOOKUP(B935,'Total Result'!$A$3:$N$7,3,FALSE)</f>
        <v>160</v>
      </c>
      <c r="C939" s="21">
        <f ca="1">VLOOKUP(B936,'Total Result'!$A$3:$N$7,3,FALSE)</f>
        <v>160</v>
      </c>
      <c r="D939" s="19" t="s">
        <v>34</v>
      </c>
      <c r="E939" s="20">
        <f>VLOOKUP(E935,'Total Result'!$A$3:$N$7,3,FALSE)</f>
        <v>240</v>
      </c>
      <c r="F939" s="21">
        <f ca="1">VLOOKUP(E936,'Total Result'!$A$3:$N$7,3,FALSE)</f>
        <v>160</v>
      </c>
      <c r="G939" s="19" t="s">
        <v>34</v>
      </c>
      <c r="H939" s="20">
        <f>VLOOKUP(H935,'Total Result'!$A$3:$N$7,3,FALSE)</f>
        <v>240</v>
      </c>
      <c r="I939" s="21">
        <f ca="1">VLOOKUP(H936,'Total Result'!$A$3:$N$7,3,FALSE)</f>
        <v>160</v>
      </c>
      <c r="J939" s="19" t="s">
        <v>34</v>
      </c>
      <c r="K939" s="20">
        <f>VLOOKUP(K935,'Total Result'!$A$3:$N$7,3,FALSE)</f>
        <v>160</v>
      </c>
      <c r="L939" s="21">
        <f ca="1">VLOOKUP(K936,'Total Result'!$A$3:$N$7,3,FALSE)</f>
        <v>160</v>
      </c>
    </row>
    <row r="940" spans="1:12" ht="15.75" hidden="1" outlineLevel="2" thickBot="1" x14ac:dyDescent="0.2">
      <c r="A940" s="19" t="s">
        <v>2</v>
      </c>
      <c r="B940" s="20">
        <f>VLOOKUP(B935,'Total Result'!$A$3:$N$7,4,FALSE)</f>
        <v>30</v>
      </c>
      <c r="C940" s="21">
        <f ca="1">VLOOKUP(B936,'Total Result'!$A$3:$N$7,4,FALSE)</f>
        <v>30</v>
      </c>
      <c r="D940" s="19" t="s">
        <v>2</v>
      </c>
      <c r="E940" s="20">
        <f>VLOOKUP(E935,'Total Result'!$A$3:$N$7,4,FALSE)</f>
        <v>20</v>
      </c>
      <c r="F940" s="21">
        <f ca="1">VLOOKUP(E936,'Total Result'!$A$3:$N$7,4,FALSE)</f>
        <v>30</v>
      </c>
      <c r="G940" s="19" t="s">
        <v>2</v>
      </c>
      <c r="H940" s="20">
        <f>VLOOKUP(H935,'Total Result'!$A$3:$N$7,4,FALSE)</f>
        <v>20</v>
      </c>
      <c r="I940" s="21">
        <f ca="1">VLOOKUP(H936,'Total Result'!$A$3:$N$7,4,FALSE)</f>
        <v>30</v>
      </c>
      <c r="J940" s="19" t="s">
        <v>2</v>
      </c>
      <c r="K940" s="20">
        <f>VLOOKUP(K935,'Total Result'!$A$3:$N$7,4,FALSE)</f>
        <v>30</v>
      </c>
      <c r="L940" s="21">
        <f ca="1">VLOOKUP(K936,'Total Result'!$A$3:$N$7,4,FALSE)</f>
        <v>30</v>
      </c>
    </row>
    <row r="941" spans="1:12" ht="15.75" hidden="1" outlineLevel="2" thickBot="1" x14ac:dyDescent="0.2">
      <c r="A941" s="19" t="s">
        <v>35</v>
      </c>
      <c r="B941" s="20">
        <f>VLOOKUP(B935,'Total Result'!$A$3:$N$7,5,FALSE)</f>
        <v>0</v>
      </c>
      <c r="C941" s="21">
        <f ca="1">VLOOKUP(B936,'Total Result'!$A$3:$N$7,5,FALSE)</f>
        <v>0</v>
      </c>
      <c r="D941" s="19" t="s">
        <v>35</v>
      </c>
      <c r="E941" s="20">
        <f>VLOOKUP(E935,'Total Result'!$A$3:$N$7,5,FALSE)</f>
        <v>0</v>
      </c>
      <c r="F941" s="21">
        <f ca="1">VLOOKUP(E936,'Total Result'!$A$3:$N$7,5,FALSE)</f>
        <v>0</v>
      </c>
      <c r="G941" s="19" t="s">
        <v>35</v>
      </c>
      <c r="H941" s="20">
        <f>VLOOKUP(H935,'Total Result'!$A$3:$N$7,5,FALSE)</f>
        <v>0</v>
      </c>
      <c r="I941" s="21">
        <f ca="1">VLOOKUP(H936,'Total Result'!$A$3:$N$7,5,FALSE)</f>
        <v>0</v>
      </c>
      <c r="J941" s="19" t="s">
        <v>35</v>
      </c>
      <c r="K941" s="20">
        <f>VLOOKUP(K935,'Total Result'!$A$3:$N$7,5,FALSE)</f>
        <v>0</v>
      </c>
      <c r="L941" s="21">
        <f ca="1">VLOOKUP(K936,'Total Result'!$A$3:$N$7,5,FALSE)</f>
        <v>0</v>
      </c>
    </row>
    <row r="942" spans="1:12" ht="15.75" hidden="1" outlineLevel="2" thickBot="1" x14ac:dyDescent="0.2">
      <c r="A942" s="19" t="s">
        <v>15</v>
      </c>
      <c r="B942" s="20">
        <f>VLOOKUP(B935,'Total Result'!$A$3:$N$7,6,FALSE)</f>
        <v>0</v>
      </c>
      <c r="C942" s="21">
        <f ca="1">VLOOKUP(B936,'Total Result'!$A$3:$N$7,6,FALSE)</f>
        <v>0</v>
      </c>
      <c r="D942" s="19" t="s">
        <v>15</v>
      </c>
      <c r="E942" s="20">
        <f>VLOOKUP(E935,'Total Result'!$A$3:$N$7,6,FALSE)</f>
        <v>0</v>
      </c>
      <c r="F942" s="21">
        <f ca="1">VLOOKUP(E936,'Total Result'!$A$3:$N$7,6,FALSE)</f>
        <v>0</v>
      </c>
      <c r="G942" s="19" t="s">
        <v>15</v>
      </c>
      <c r="H942" s="20">
        <f>VLOOKUP(H935,'Total Result'!$A$3:$N$7,6,FALSE)</f>
        <v>0</v>
      </c>
      <c r="I942" s="21">
        <f ca="1">VLOOKUP(H936,'Total Result'!$A$3:$N$7,6,FALSE)</f>
        <v>0</v>
      </c>
      <c r="J942" s="19" t="s">
        <v>15</v>
      </c>
      <c r="K942" s="20">
        <f>VLOOKUP(K935,'Total Result'!$A$3:$N$7,6,FALSE)</f>
        <v>0</v>
      </c>
      <c r="L942" s="21">
        <f ca="1">VLOOKUP(K936,'Total Result'!$A$3:$N$7,6,FALSE)</f>
        <v>0</v>
      </c>
    </row>
    <row r="943" spans="1:12" ht="15.75" hidden="1" outlineLevel="2" thickBot="1" x14ac:dyDescent="0.2">
      <c r="A943" s="19" t="s">
        <v>36</v>
      </c>
      <c r="B943" s="20">
        <f>VLOOKUP(B935,'Total Result'!$A$3:$N$7,7,FALSE)</f>
        <v>0</v>
      </c>
      <c r="C943" s="21">
        <f ca="1">VLOOKUP(B936,'Total Result'!$A$3:$N$7,7,FALSE)</f>
        <v>0</v>
      </c>
      <c r="D943" s="19" t="s">
        <v>36</v>
      </c>
      <c r="E943" s="20">
        <f>VLOOKUP(E935,'Total Result'!$A$3:$N$7,7,FALSE)</f>
        <v>0</v>
      </c>
      <c r="F943" s="21">
        <f ca="1">VLOOKUP(E936,'Total Result'!$A$3:$N$7,7,FALSE)</f>
        <v>0</v>
      </c>
      <c r="G943" s="19" t="s">
        <v>36</v>
      </c>
      <c r="H943" s="20">
        <f>VLOOKUP(H935,'Total Result'!$A$3:$N$7,7,FALSE)</f>
        <v>0</v>
      </c>
      <c r="I943" s="21">
        <f ca="1">VLOOKUP(H936,'Total Result'!$A$3:$N$7,7,FALSE)</f>
        <v>0</v>
      </c>
      <c r="J943" s="19" t="s">
        <v>36</v>
      </c>
      <c r="K943" s="20">
        <f>VLOOKUP(K935,'Total Result'!$A$3:$N$7,7,FALSE)</f>
        <v>0</v>
      </c>
      <c r="L943" s="21">
        <f ca="1">VLOOKUP(K936,'Total Result'!$A$3:$N$7,7,FALSE)</f>
        <v>0</v>
      </c>
    </row>
    <row r="944" spans="1:12" ht="15.75" hidden="1" outlineLevel="2" thickBot="1" x14ac:dyDescent="0.2">
      <c r="A944" s="19" t="s">
        <v>16</v>
      </c>
      <c r="B944" s="20">
        <f>VLOOKUP(B935,'Total Result'!$A$3:$N$7,8,FALSE)</f>
        <v>0</v>
      </c>
      <c r="C944" s="21">
        <f ca="1">VLOOKUP(B936,'Total Result'!$A$3:$N$7,8,FALSE)</f>
        <v>0</v>
      </c>
      <c r="D944" s="19" t="s">
        <v>16</v>
      </c>
      <c r="E944" s="20">
        <f>VLOOKUP(E935,'Total Result'!$A$3:$N$7,8,FALSE)</f>
        <v>0</v>
      </c>
      <c r="F944" s="21">
        <f ca="1">VLOOKUP(E936,'Total Result'!$A$3:$N$7,8,FALSE)</f>
        <v>0</v>
      </c>
      <c r="G944" s="19" t="s">
        <v>16</v>
      </c>
      <c r="H944" s="20">
        <f>VLOOKUP(H935,'Total Result'!$A$3:$N$7,8,FALSE)</f>
        <v>0</v>
      </c>
      <c r="I944" s="21">
        <f ca="1">VLOOKUP(H936,'Total Result'!$A$3:$N$7,8,FALSE)</f>
        <v>0</v>
      </c>
      <c r="J944" s="19" t="s">
        <v>16</v>
      </c>
      <c r="K944" s="20">
        <f>VLOOKUP(K935,'Total Result'!$A$3:$N$7,8,FALSE)</f>
        <v>0</v>
      </c>
      <c r="L944" s="21">
        <f ca="1">VLOOKUP(K936,'Total Result'!$A$3:$N$7,8,FALSE)</f>
        <v>0</v>
      </c>
    </row>
    <row r="945" spans="1:12" ht="15.75" hidden="1" outlineLevel="2" thickBot="1" x14ac:dyDescent="0.2">
      <c r="A945" s="19" t="s">
        <v>17</v>
      </c>
      <c r="B945" s="20">
        <f>VLOOKUP(B935,'Total Result'!$A$3:$N$7,9,FALSE)</f>
        <v>0</v>
      </c>
      <c r="C945" s="21">
        <f ca="1">VLOOKUP(B936,'Total Result'!$A$3:$N$7,9,FALSE)</f>
        <v>0</v>
      </c>
      <c r="D945" s="19" t="s">
        <v>17</v>
      </c>
      <c r="E945" s="20">
        <f>VLOOKUP(E935,'Total Result'!$A$3:$N$7,9,FALSE)</f>
        <v>0</v>
      </c>
      <c r="F945" s="21">
        <f ca="1">VLOOKUP(E936,'Total Result'!$A$3:$N$7,9,FALSE)</f>
        <v>0</v>
      </c>
      <c r="G945" s="19" t="s">
        <v>17</v>
      </c>
      <c r="H945" s="20">
        <f>VLOOKUP(H935,'Total Result'!$A$3:$N$7,9,FALSE)</f>
        <v>0</v>
      </c>
      <c r="I945" s="21">
        <f ca="1">VLOOKUP(H936,'Total Result'!$A$3:$N$7,9,FALSE)</f>
        <v>0</v>
      </c>
      <c r="J945" s="19" t="s">
        <v>17</v>
      </c>
      <c r="K945" s="20">
        <f>VLOOKUP(K935,'Total Result'!$A$3:$N$7,9,FALSE)</f>
        <v>0</v>
      </c>
      <c r="L945" s="21">
        <f ca="1">VLOOKUP(K936,'Total Result'!$A$3:$N$7,9,FALSE)</f>
        <v>0</v>
      </c>
    </row>
    <row r="946" spans="1:12" ht="15.75" hidden="1" outlineLevel="2" thickBot="1" x14ac:dyDescent="0.2">
      <c r="A946" s="19" t="s">
        <v>37</v>
      </c>
      <c r="B946" s="20">
        <f>VLOOKUP(B935,'Total Result'!$A$3:$N$7,10,FALSE)</f>
        <v>0</v>
      </c>
      <c r="C946" s="21">
        <f ca="1">VLOOKUP(B936,'Total Result'!$A$3:$N$7,10,FALSE)</f>
        <v>0</v>
      </c>
      <c r="D946" s="19" t="s">
        <v>37</v>
      </c>
      <c r="E946" s="20">
        <f>VLOOKUP(E935,'Total Result'!$A$3:$N$7,10,FALSE)</f>
        <v>0</v>
      </c>
      <c r="F946" s="21">
        <f ca="1">VLOOKUP(E936,'Total Result'!$A$3:$N$7,10,FALSE)</f>
        <v>0</v>
      </c>
      <c r="G946" s="19" t="s">
        <v>37</v>
      </c>
      <c r="H946" s="20">
        <f>VLOOKUP(H935,'Total Result'!$A$3:$N$7,10,FALSE)</f>
        <v>0</v>
      </c>
      <c r="I946" s="21">
        <f ca="1">VLOOKUP(H936,'Total Result'!$A$3:$N$7,10,FALSE)</f>
        <v>0</v>
      </c>
      <c r="J946" s="19" t="s">
        <v>37</v>
      </c>
      <c r="K946" s="20">
        <f>VLOOKUP(K935,'Total Result'!$A$3:$N$7,10,FALSE)</f>
        <v>0</v>
      </c>
      <c r="L946" s="21">
        <f ca="1">VLOOKUP(K936,'Total Result'!$A$3:$N$7,10,FALSE)</f>
        <v>0</v>
      </c>
    </row>
    <row r="947" spans="1:12" ht="15.75" hidden="1" outlineLevel="2" thickBot="1" x14ac:dyDescent="0.2">
      <c r="A947" s="19" t="s">
        <v>38</v>
      </c>
      <c r="B947" s="20">
        <f>VLOOKUP(B935,'Total Result'!$A$3:$N$7,11,FALSE)</f>
        <v>0</v>
      </c>
      <c r="C947" s="21">
        <f ca="1">VLOOKUP(B936,'Total Result'!$A$3:$N$7,11,FALSE)</f>
        <v>0</v>
      </c>
      <c r="D947" s="19" t="s">
        <v>38</v>
      </c>
      <c r="E947" s="20">
        <f>VLOOKUP(E935,'Total Result'!$A$3:$N$7,11,FALSE)</f>
        <v>0</v>
      </c>
      <c r="F947" s="21">
        <f ca="1">VLOOKUP(E936,'Total Result'!$A$3:$N$7,11,FALSE)</f>
        <v>0</v>
      </c>
      <c r="G947" s="19" t="s">
        <v>38</v>
      </c>
      <c r="H947" s="20">
        <f>VLOOKUP(H935,'Total Result'!$A$3:$N$7,11,FALSE)</f>
        <v>0</v>
      </c>
      <c r="I947" s="21">
        <f ca="1">VLOOKUP(H936,'Total Result'!$A$3:$N$7,11,FALSE)</f>
        <v>0</v>
      </c>
      <c r="J947" s="19" t="s">
        <v>38</v>
      </c>
      <c r="K947" s="20">
        <f>VLOOKUP(K935,'Total Result'!$A$3:$N$7,11,FALSE)</f>
        <v>0</v>
      </c>
      <c r="L947" s="21">
        <f ca="1">VLOOKUP(K936,'Total Result'!$A$3:$N$7,11,FALSE)</f>
        <v>0</v>
      </c>
    </row>
    <row r="948" spans="1:12" ht="15.75" hidden="1" outlineLevel="2" thickBot="1" x14ac:dyDescent="0.2">
      <c r="A948" s="19" t="s">
        <v>39</v>
      </c>
      <c r="B948" s="20">
        <f>VLOOKUP(B935,'Total Result'!$A$3:$N$7,12,FALSE)</f>
        <v>0</v>
      </c>
      <c r="C948" s="21">
        <f ca="1">VLOOKUP(B936,'Total Result'!$A$3:$N$7,12,FALSE)</f>
        <v>0</v>
      </c>
      <c r="D948" s="19" t="s">
        <v>39</v>
      </c>
      <c r="E948" s="20">
        <f>VLOOKUP(E935,'Total Result'!$A$3:$N$7,12,FALSE)</f>
        <v>0</v>
      </c>
      <c r="F948" s="21">
        <f ca="1">VLOOKUP(E936,'Total Result'!$A$3:$N$7,12,FALSE)</f>
        <v>0</v>
      </c>
      <c r="G948" s="19" t="s">
        <v>39</v>
      </c>
      <c r="H948" s="20">
        <f>VLOOKUP(H935,'Total Result'!$A$3:$N$7,12,FALSE)</f>
        <v>0</v>
      </c>
      <c r="I948" s="21">
        <f ca="1">VLOOKUP(H936,'Total Result'!$A$3:$N$7,12,FALSE)</f>
        <v>0</v>
      </c>
      <c r="J948" s="19" t="s">
        <v>39</v>
      </c>
      <c r="K948" s="20">
        <f>VLOOKUP(K935,'Total Result'!$A$3:$N$7,12,FALSE)</f>
        <v>0</v>
      </c>
      <c r="L948" s="21">
        <f ca="1">VLOOKUP(K936,'Total Result'!$A$3:$N$7,12,FALSE)</f>
        <v>0</v>
      </c>
    </row>
    <row r="949" spans="1:12" ht="27.75" hidden="1" outlineLevel="2" thickBot="1" x14ac:dyDescent="0.2">
      <c r="A949" s="22" t="s">
        <v>42</v>
      </c>
      <c r="B949" s="20">
        <f>VLOOKUP(B935,'Total Result'!$A$3:$N$7,13,FALSE)</f>
        <v>1</v>
      </c>
      <c r="C949" s="21">
        <f ca="1">VLOOKUP(B936,'Total Result'!$A$3:$N$7,13,FALSE)</f>
        <v>1</v>
      </c>
      <c r="D949" s="22" t="s">
        <v>42</v>
      </c>
      <c r="E949" s="20">
        <f>VLOOKUP(E935,'Total Result'!$A$3:$N$7,13,FALSE)</f>
        <v>1</v>
      </c>
      <c r="F949" s="21">
        <f ca="1">VLOOKUP(E936,'Total Result'!$A$3:$N$7,13,FALSE)</f>
        <v>1</v>
      </c>
      <c r="G949" s="22" t="s">
        <v>42</v>
      </c>
      <c r="H949" s="20">
        <f>VLOOKUP(H935,'Total Result'!$A$3:$N$7,13,FALSE)</f>
        <v>1</v>
      </c>
      <c r="I949" s="21">
        <f ca="1">VLOOKUP(H936,'Total Result'!$A$3:$N$7,13,FALSE)</f>
        <v>1</v>
      </c>
      <c r="J949" s="22" t="s">
        <v>42</v>
      </c>
      <c r="K949" s="20">
        <f>VLOOKUP(K935,'Total Result'!$A$3:$N$7,13,FALSE)</f>
        <v>1</v>
      </c>
      <c r="L949" s="21">
        <f ca="1">VLOOKUP(K936,'Total Result'!$A$3:$N$7,13,FALSE)</f>
        <v>1</v>
      </c>
    </row>
    <row r="950" spans="1:12" ht="27.75" hidden="1" outlineLevel="2" thickBot="1" x14ac:dyDescent="0.2">
      <c r="A950" s="22" t="s">
        <v>43</v>
      </c>
      <c r="B950" s="20">
        <f>VLOOKUP(B935,'Total Result'!$A$3:$N$7,14,FALSE)</f>
        <v>1</v>
      </c>
      <c r="C950" s="21">
        <f ca="1">VLOOKUP(B936,'Total Result'!$A$3:$N$7,14,FALSE)</f>
        <v>1</v>
      </c>
      <c r="D950" s="22" t="s">
        <v>43</v>
      </c>
      <c r="E950" s="20">
        <f>VLOOKUP(E935,'Total Result'!$A$3:$N$7,14,FALSE)</f>
        <v>1</v>
      </c>
      <c r="F950" s="21">
        <f ca="1">VLOOKUP(E936,'Total Result'!$A$3:$N$7,14,FALSE)</f>
        <v>1</v>
      </c>
      <c r="G950" s="22" t="s">
        <v>43</v>
      </c>
      <c r="H950" s="20">
        <f>VLOOKUP(H935,'Total Result'!$A$3:$N$7,14,FALSE)</f>
        <v>1</v>
      </c>
      <c r="I950" s="21">
        <f ca="1">VLOOKUP(H936,'Total Result'!$A$3:$N$7,14,FALSE)</f>
        <v>1</v>
      </c>
      <c r="J950" s="22" t="s">
        <v>43</v>
      </c>
      <c r="K950" s="20">
        <f>VLOOKUP(K935,'Total Result'!$A$3:$N$7,14,FALSE)</f>
        <v>1</v>
      </c>
      <c r="L950" s="21">
        <f ca="1">VLOOKUP(K936,'Total Result'!$A$3:$N$7,14,FALSE)</f>
        <v>1</v>
      </c>
    </row>
    <row r="951" spans="1:12" ht="14.25" hidden="1" outlineLevel="2" thickBot="1" x14ac:dyDescent="0.2">
      <c r="A951" s="11"/>
      <c r="B951" s="12"/>
      <c r="C951" s="13"/>
      <c r="D951" s="11"/>
      <c r="E951" s="12"/>
      <c r="F951" s="13"/>
      <c r="G951" s="11"/>
      <c r="H951" s="12"/>
      <c r="I951" s="13"/>
      <c r="J951" s="11"/>
      <c r="K951" s="12"/>
      <c r="L951" s="13"/>
    </row>
    <row r="952" spans="1:12" ht="14.25" hidden="1" outlineLevel="2" thickBot="1" x14ac:dyDescent="0.2">
      <c r="A952" s="11" t="s">
        <v>51</v>
      </c>
      <c r="B952" s="23">
        <f ca="1">(C941-B947)/(C941-B947+B938*1.5+28.5)</f>
        <v>0</v>
      </c>
      <c r="C952" s="13"/>
      <c r="D952" s="11" t="s">
        <v>51</v>
      </c>
      <c r="E952" s="23">
        <f ca="1">(F941-E947)/(F941-E947+E938*1.5+28.5)</f>
        <v>0</v>
      </c>
      <c r="F952" s="13"/>
      <c r="G952" s="11" t="s">
        <v>51</v>
      </c>
      <c r="H952" s="23">
        <f ca="1">(I941-H947)/(I941-H947+H938*1.5+28.5)</f>
        <v>0</v>
      </c>
      <c r="I952" s="13"/>
      <c r="J952" s="11" t="s">
        <v>51</v>
      </c>
      <c r="K952" s="23">
        <f ca="1">(L941-K947)/(L941-K947+K938*1.5+28.5)</f>
        <v>0</v>
      </c>
      <c r="L952" s="13"/>
    </row>
    <row r="953" spans="1:12" ht="14.25" hidden="1" outlineLevel="2" thickBot="1" x14ac:dyDescent="0.2">
      <c r="A953" s="11" t="s">
        <v>50</v>
      </c>
      <c r="B953" s="12">
        <f ca="1">VLOOKUP(战斗模拟1!B935,'Total Result'!$A$2:$N$7,13,TRUE)-VLOOKUP(战斗模拟1!B936,'Total Result'!$A$2:$N$7,14,TRUE)</f>
        <v>0</v>
      </c>
      <c r="C953" s="13"/>
      <c r="D953" s="11" t="s">
        <v>50</v>
      </c>
      <c r="E953" s="12">
        <f ca="1">VLOOKUP(战斗模拟1!E935,'Total Result'!$A$2:$N$7,13,TRUE)-VLOOKUP(战斗模拟1!E936,'Total Result'!$A$2:$N$7,14,TRUE)</f>
        <v>0</v>
      </c>
      <c r="F953" s="13"/>
      <c r="G953" s="11" t="s">
        <v>50</v>
      </c>
      <c r="H953" s="12">
        <f ca="1">VLOOKUP(战斗模拟1!H935,'Total Result'!$A$2:$N$7,13,TRUE)-VLOOKUP(战斗模拟1!H936,'Total Result'!$A$2:$N$7,14,TRUE)</f>
        <v>0</v>
      </c>
      <c r="I953" s="13"/>
      <c r="J953" s="11" t="s">
        <v>50</v>
      </c>
      <c r="K953" s="12">
        <f ca="1">VLOOKUP(战斗模拟1!K935,'Total Result'!$A$2:$N$7,13,TRUE)-VLOOKUP(战斗模拟1!K936,'Total Result'!$A$2:$N$7,14,TRUE)</f>
        <v>0</v>
      </c>
      <c r="L953" s="13"/>
    </row>
    <row r="954" spans="1:12" ht="14.25" hidden="1" outlineLevel="2" thickBot="1" x14ac:dyDescent="0.2">
      <c r="A954" s="11" t="s">
        <v>18</v>
      </c>
      <c r="B954" s="23">
        <f ca="1">IF(MOD(B953,3)=0,100%,IF(MOD(B953,3)=1,90%,110%))</f>
        <v>1</v>
      </c>
      <c r="C954" s="13"/>
      <c r="D954" s="11" t="s">
        <v>18</v>
      </c>
      <c r="E954" s="23">
        <f ca="1">IF(MOD(E953,3)=0,100%,IF(MOD(E953,3)=1,90%,110%))</f>
        <v>1</v>
      </c>
      <c r="F954" s="13"/>
      <c r="G954" s="11" t="s">
        <v>18</v>
      </c>
      <c r="H954" s="23">
        <f ca="1">IF(MOD(H953,3)=0,100%,IF(MOD(H953,3)=1,90%,110%))</f>
        <v>1</v>
      </c>
      <c r="I954" s="13"/>
      <c r="J954" s="11" t="s">
        <v>18</v>
      </c>
      <c r="K954" s="23">
        <f ca="1">IF(MOD(K953,3)=0,100%,IF(MOD(K953,3)=1,90%,110%))</f>
        <v>1</v>
      </c>
      <c r="L954" s="13"/>
    </row>
    <row r="955" spans="1:12" ht="14.25" hidden="1" outlineLevel="2" thickBot="1" x14ac:dyDescent="0.2">
      <c r="A955" s="11" t="s">
        <v>19</v>
      </c>
      <c r="B955" s="24">
        <f ca="1">B940*(1-B952)*B954</f>
        <v>30</v>
      </c>
      <c r="C955" s="13"/>
      <c r="D955" s="11" t="s">
        <v>19</v>
      </c>
      <c r="E955" s="24">
        <f ca="1">E940*(1-E952)*E954</f>
        <v>20</v>
      </c>
      <c r="F955" s="13"/>
      <c r="G955" s="11" t="s">
        <v>19</v>
      </c>
      <c r="H955" s="24">
        <f ca="1">H940*(1-H952)*H954</f>
        <v>20</v>
      </c>
      <c r="I955" s="13"/>
      <c r="J955" s="11" t="s">
        <v>19</v>
      </c>
      <c r="K955" s="24">
        <f ca="1">K940*(1-K952)*K954</f>
        <v>30</v>
      </c>
      <c r="L955" s="13"/>
    </row>
    <row r="956" spans="1:12" ht="14.25" hidden="1" outlineLevel="2" thickBot="1" x14ac:dyDescent="0.2">
      <c r="A956" s="11" t="s">
        <v>20</v>
      </c>
      <c r="B956" s="25">
        <f ca="1">IF((C944-B946)/(6.7*B938+126.7)+5%&gt;70%,70%,(C944-B946)/(6.7*B938+126.7)+5%)</f>
        <v>0.05</v>
      </c>
      <c r="C956" s="13"/>
      <c r="D956" s="11" t="s">
        <v>20</v>
      </c>
      <c r="E956" s="25">
        <f ca="1">IF((F944-E946)/(6.7*E938+126.7)+5%&gt;70%,70%,(F944-E946)/(6.7*E938+126.7)+5%)</f>
        <v>0.05</v>
      </c>
      <c r="F956" s="13"/>
      <c r="G956" s="11" t="s">
        <v>20</v>
      </c>
      <c r="H956" s="25">
        <f ca="1">IF((I944-H946)/(6.7*H938+126.7)+5%&gt;70%,70%,(I944-H946)/(6.7*H938+126.7)+5%)</f>
        <v>0.05</v>
      </c>
      <c r="I956" s="13"/>
      <c r="J956" s="11" t="s">
        <v>20</v>
      </c>
      <c r="K956" s="25">
        <f ca="1">IF((L944-K946)/(6.7*K938+126.7)+5%&gt;70%,70%,(L944-K946)/(6.7*K938+126.7)+5%)</f>
        <v>0.05</v>
      </c>
      <c r="L956" s="13"/>
    </row>
    <row r="957" spans="1:12" s="7" customFormat="1" ht="14.25" hidden="1" outlineLevel="2" thickBot="1" x14ac:dyDescent="0.2">
      <c r="A957" s="26" t="s">
        <v>21</v>
      </c>
      <c r="B957" s="27">
        <f ca="1">IF(RAND()&lt;B956,1,0)</f>
        <v>1</v>
      </c>
      <c r="C957" s="28"/>
      <c r="D957" s="26" t="s">
        <v>21</v>
      </c>
      <c r="E957" s="27">
        <f ca="1">IF(RAND()&lt;E956,1,0)</f>
        <v>0</v>
      </c>
      <c r="F957" s="28"/>
      <c r="G957" s="26" t="s">
        <v>21</v>
      </c>
      <c r="H957" s="27">
        <f ca="1">IF(RAND()&lt;H956,1,0)</f>
        <v>0</v>
      </c>
      <c r="I957" s="28"/>
      <c r="J957" s="26" t="s">
        <v>21</v>
      </c>
      <c r="K957" s="27">
        <f ca="1">IF(RAND()&lt;K956,1,0)</f>
        <v>0</v>
      </c>
      <c r="L957" s="28"/>
    </row>
    <row r="958" spans="1:12" ht="14.25" hidden="1" outlineLevel="2" thickBot="1" x14ac:dyDescent="0.2">
      <c r="A958" s="11" t="s">
        <v>5</v>
      </c>
      <c r="B958" s="23">
        <f ca="1">IF(C945/(8.3*B938+158.3)+33%&gt;67%,67%,C945/(8.3*B938+158.3)+33%)</f>
        <v>0.33</v>
      </c>
      <c r="C958" s="13"/>
      <c r="D958" s="11" t="s">
        <v>5</v>
      </c>
      <c r="E958" s="23">
        <f ca="1">IF(F945/(8.3*E938+158.3)+33%&gt;67%,67%,F945/(8.3*E938+158.3)+33%)</f>
        <v>0.33</v>
      </c>
      <c r="F958" s="13"/>
      <c r="G958" s="11" t="s">
        <v>5</v>
      </c>
      <c r="H958" s="23">
        <f ca="1">IF(I945/(8.3*H938+158.3)+33%&gt;67%,67%,I945/(8.3*H938+158.3)+33%)</f>
        <v>0.33</v>
      </c>
      <c r="I958" s="13"/>
      <c r="J958" s="11" t="s">
        <v>5</v>
      </c>
      <c r="K958" s="23">
        <f ca="1">IF(L945/(8.3*K938+158.3)+33%&gt;67%,67%,L945/(8.3*K938+158.3)+33%)</f>
        <v>0.33</v>
      </c>
      <c r="L958" s="13"/>
    </row>
    <row r="959" spans="1:12" ht="14.25" hidden="1" outlineLevel="2" thickBot="1" x14ac:dyDescent="0.2">
      <c r="A959" s="11" t="s">
        <v>22</v>
      </c>
      <c r="B959" s="29">
        <f ca="1">IF(B942/(4*C938+76)+5%&gt;70%,70%,B942/(4*C938+76)+5%)</f>
        <v>0.05</v>
      </c>
      <c r="C959" s="13"/>
      <c r="D959" s="11" t="s">
        <v>22</v>
      </c>
      <c r="E959" s="29">
        <f ca="1">IF(E942/(4*F938+76)+5%&gt;70%,70%,E942/(4*F938+76)+5%)</f>
        <v>0.05</v>
      </c>
      <c r="F959" s="13"/>
      <c r="G959" s="11" t="s">
        <v>22</v>
      </c>
      <c r="H959" s="29">
        <f ca="1">IF(H942/(4*I938+76)+5%&gt;70%,70%,H942/(4*I938+76)+5%)</f>
        <v>0.05</v>
      </c>
      <c r="I959" s="13"/>
      <c r="J959" s="11" t="s">
        <v>22</v>
      </c>
      <c r="K959" s="29">
        <f ca="1">IF(K942/(4*L938+76)+5%&gt;70%,70%,K942/(4*L938+76)+5%)</f>
        <v>0.05</v>
      </c>
      <c r="L959" s="13"/>
    </row>
    <row r="960" spans="1:12" s="7" customFormat="1" ht="14.25" hidden="1" outlineLevel="2" thickBot="1" x14ac:dyDescent="0.2">
      <c r="A960" s="26" t="s">
        <v>23</v>
      </c>
      <c r="B960" s="27">
        <f ca="1">IF(RAND()&lt;B959,1,0)</f>
        <v>0</v>
      </c>
      <c r="C960" s="28"/>
      <c r="D960" s="26" t="s">
        <v>23</v>
      </c>
      <c r="E960" s="27">
        <f ca="1">IF(RAND()&lt;E959,1,0)</f>
        <v>0</v>
      </c>
      <c r="F960" s="28"/>
      <c r="G960" s="26" t="s">
        <v>23</v>
      </c>
      <c r="H960" s="27">
        <f ca="1">IF(RAND()&lt;H959,1,0)</f>
        <v>0</v>
      </c>
      <c r="I960" s="28"/>
      <c r="J960" s="26" t="s">
        <v>23</v>
      </c>
      <c r="K960" s="27">
        <f ca="1">IF(RAND()&lt;K959,1,0)</f>
        <v>0</v>
      </c>
      <c r="L960" s="28"/>
    </row>
    <row r="961" spans="1:12" ht="14.25" hidden="1" outlineLevel="2" thickBot="1" x14ac:dyDescent="0.2">
      <c r="A961" s="11" t="s">
        <v>24</v>
      </c>
      <c r="B961" s="29">
        <f ca="1">IF((B943-C948)/(5*C938+95)+50%&gt;200%,200%,(B943-C948)/(5*C938+95)+50%)</f>
        <v>0.5</v>
      </c>
      <c r="C961" s="13"/>
      <c r="D961" s="11" t="s">
        <v>24</v>
      </c>
      <c r="E961" s="29">
        <f ca="1">IF((E943-F948)/(5*F938+95)+50%&gt;200%,200%,(E943-F948)/(5*F938+95)+50%)</f>
        <v>0.5</v>
      </c>
      <c r="F961" s="13"/>
      <c r="G961" s="11" t="s">
        <v>24</v>
      </c>
      <c r="H961" s="29">
        <f ca="1">IF((H943-I948)/(5*I938+95)+50%&gt;200%,200%,(H943-I948)/(5*I938+95)+50%)</f>
        <v>0.5</v>
      </c>
      <c r="I961" s="13"/>
      <c r="J961" s="11" t="s">
        <v>24</v>
      </c>
      <c r="K961" s="29">
        <f ca="1">IF((K943-L948)/(5*L938+95)+50%&gt;200%,200%,(K943-L948)/(5*L938+95)+50%)</f>
        <v>0.5</v>
      </c>
      <c r="L961" s="13"/>
    </row>
    <row r="962" spans="1:12" ht="14.25" hidden="1" outlineLevel="2" thickBot="1" x14ac:dyDescent="0.2">
      <c r="A962" s="11" t="s">
        <v>54</v>
      </c>
      <c r="B962" s="29">
        <f ca="1">RAND()*0.1+0.95</f>
        <v>1.0281348972090267</v>
      </c>
      <c r="C962" s="13"/>
      <c r="D962" s="11" t="s">
        <v>54</v>
      </c>
      <c r="E962" s="29">
        <f ca="1">RAND()*0.1+0.95</f>
        <v>0.97831463511467565</v>
      </c>
      <c r="F962" s="13"/>
      <c r="G962" s="11" t="s">
        <v>54</v>
      </c>
      <c r="H962" s="29">
        <f ca="1">RAND()*0.1+0.95</f>
        <v>0.96060552832169266</v>
      </c>
      <c r="I962" s="13"/>
      <c r="J962" s="11" t="s">
        <v>54</v>
      </c>
      <c r="K962" s="29">
        <f ca="1">RAND()*0.1+0.95</f>
        <v>0.96489803251304507</v>
      </c>
      <c r="L962" s="13"/>
    </row>
    <row r="963" spans="1:12" ht="14.25" hidden="1" outlineLevel="2" thickBot="1" x14ac:dyDescent="0.2">
      <c r="A963" s="11" t="s">
        <v>55</v>
      </c>
      <c r="B963" s="15">
        <f ca="1">ROUND(B955*(1+B960*B961)*(1-B957*B958)*B962*B932,0)</f>
        <v>0</v>
      </c>
      <c r="C963" s="13"/>
      <c r="D963" s="11" t="s">
        <v>55</v>
      </c>
      <c r="E963" s="15">
        <f ca="1">ROUND(E955*(1+E960*E961)*(1-E957*E958)*E962*E932,0)</f>
        <v>0</v>
      </c>
      <c r="F963" s="13"/>
      <c r="G963" s="11" t="s">
        <v>55</v>
      </c>
      <c r="H963" s="15">
        <f ca="1">ROUND(H955*(1+H960*H961)*(1-H957*H958)*H962*H932,0)</f>
        <v>0</v>
      </c>
      <c r="I963" s="13"/>
      <c r="J963" s="11" t="s">
        <v>55</v>
      </c>
      <c r="K963" s="15">
        <f ca="1">ROUND(K955*(1+K960*K961)*(1-K957*K958)*K962*K932,0)</f>
        <v>0</v>
      </c>
      <c r="L963" s="13"/>
    </row>
    <row r="964" spans="1:12" s="36" customFormat="1" ht="14.25" hidden="1" outlineLevel="2" thickBot="1" x14ac:dyDescent="0.2">
      <c r="A964" s="33"/>
      <c r="B964" s="34"/>
      <c r="C964" s="35"/>
      <c r="D964" s="33"/>
      <c r="E964" s="34"/>
      <c r="F964" s="35"/>
      <c r="G964" s="33"/>
      <c r="H964" s="34"/>
      <c r="I964" s="35"/>
      <c r="J964" s="33"/>
      <c r="K964" s="34"/>
      <c r="L964" s="35"/>
    </row>
    <row r="965" spans="1:12" ht="14.25" hidden="1" outlineLevel="2" thickBot="1" x14ac:dyDescent="0.2">
      <c r="A965" s="11" t="s">
        <v>56</v>
      </c>
      <c r="B965" s="12">
        <f ca="1">H963+K963</f>
        <v>0</v>
      </c>
      <c r="C965" s="13"/>
      <c r="D965" s="11" t="s">
        <v>57</v>
      </c>
      <c r="E965" s="12">
        <f ca="1">E932</f>
        <v>0</v>
      </c>
      <c r="F965" s="13"/>
      <c r="G965" s="11" t="s">
        <v>60</v>
      </c>
      <c r="H965" s="12">
        <f ca="1">B963+E963</f>
        <v>0</v>
      </c>
      <c r="I965" s="13"/>
      <c r="J965" s="11" t="s">
        <v>61</v>
      </c>
      <c r="K965" s="12">
        <f ca="1">H932</f>
        <v>0</v>
      </c>
      <c r="L965" s="13"/>
    </row>
    <row r="966" spans="1:12" outlineLevel="1" collapsed="1" x14ac:dyDescent="0.15">
      <c r="A966" s="8" t="s">
        <v>73</v>
      </c>
      <c r="B966" s="9">
        <f ca="1">B963</f>
        <v>0</v>
      </c>
      <c r="C966" s="10"/>
      <c r="D966" s="8" t="s">
        <v>74</v>
      </c>
      <c r="E966" s="9">
        <f ca="1">E963</f>
        <v>0</v>
      </c>
      <c r="F966" s="10"/>
      <c r="G966" s="8" t="s">
        <v>75</v>
      </c>
      <c r="H966" s="9">
        <f ca="1">H963</f>
        <v>0</v>
      </c>
      <c r="I966" s="10"/>
      <c r="J966" s="8" t="s">
        <v>76</v>
      </c>
      <c r="K966" s="9">
        <f ca="1">K963</f>
        <v>0</v>
      </c>
      <c r="L966" s="10"/>
    </row>
    <row r="967" spans="1:12" outlineLevel="1" x14ac:dyDescent="0.15">
      <c r="A967" s="11" t="s">
        <v>62</v>
      </c>
      <c r="B967" s="12">
        <f ca="1">MAX(B927-(1-E965)*B965,0)</f>
        <v>0</v>
      </c>
      <c r="C967" s="13"/>
      <c r="D967" s="11" t="s">
        <v>4</v>
      </c>
      <c r="E967" s="12">
        <f ca="1">MAX(0,E927-E965*B965)</f>
        <v>0</v>
      </c>
      <c r="F967" s="13"/>
      <c r="G967" s="11" t="s">
        <v>65</v>
      </c>
      <c r="H967" s="12">
        <f ca="1">MAX(0,H927-H965*K965)</f>
        <v>0</v>
      </c>
      <c r="I967" s="13"/>
      <c r="J967" s="11" t="s">
        <v>68</v>
      </c>
      <c r="K967" s="12">
        <f ca="1">MAX(K927-(1-K965)*H965,0)</f>
        <v>0</v>
      </c>
      <c r="L967" s="13"/>
    </row>
    <row r="968" spans="1:12" ht="14.25" outlineLevel="1" thickBot="1" x14ac:dyDescent="0.2">
      <c r="A968" s="30" t="s">
        <v>63</v>
      </c>
      <c r="B968" s="31">
        <f ca="1">B967/B939</f>
        <v>0</v>
      </c>
      <c r="C968" s="32"/>
      <c r="D968" s="30" t="s">
        <v>64</v>
      </c>
      <c r="E968" s="31">
        <f ca="1">E967/E939</f>
        <v>0</v>
      </c>
      <c r="F968" s="32"/>
      <c r="G968" s="30" t="s">
        <v>66</v>
      </c>
      <c r="H968" s="31">
        <f ca="1">H967/H939</f>
        <v>0</v>
      </c>
      <c r="I968" s="32"/>
      <c r="J968" s="30" t="s">
        <v>67</v>
      </c>
      <c r="K968" s="31">
        <f ca="1">K967/K939</f>
        <v>0</v>
      </c>
      <c r="L968" s="32"/>
    </row>
    <row r="970" spans="1:12" x14ac:dyDescent="0.15">
      <c r="A970" s="6" t="s">
        <v>7</v>
      </c>
      <c r="B970" s="37">
        <f>B930+1</f>
        <v>25</v>
      </c>
    </row>
    <row r="971" spans="1:12" ht="14.25" thickBot="1" x14ac:dyDescent="0.2"/>
    <row r="972" spans="1:12" ht="41.25" hidden="1" outlineLevel="2" thickBot="1" x14ac:dyDescent="0.2">
      <c r="A972" s="8" t="s">
        <v>58</v>
      </c>
      <c r="B972" s="9">
        <f ca="1">IF(B967&gt;0,1,0)</f>
        <v>0</v>
      </c>
      <c r="C972" s="10"/>
      <c r="D972" s="8" t="s">
        <v>11</v>
      </c>
      <c r="E972" s="9">
        <f ca="1">IF(E967&gt;0,1,0)</f>
        <v>0</v>
      </c>
      <c r="F972" s="10"/>
      <c r="G972" s="8" t="s">
        <v>71</v>
      </c>
      <c r="H972" s="9">
        <f ca="1">IF(H967&gt;0,1,0)</f>
        <v>0</v>
      </c>
      <c r="I972" s="10"/>
      <c r="J972" s="8" t="s">
        <v>72</v>
      </c>
      <c r="K972" s="9">
        <f ca="1">IF(K967&gt;0,1,0)</f>
        <v>0</v>
      </c>
      <c r="L972" s="10"/>
    </row>
    <row r="973" spans="1:12" ht="14.25" hidden="1" outlineLevel="2" thickBot="1" x14ac:dyDescent="0.2">
      <c r="A973" s="11"/>
      <c r="B973" s="12"/>
      <c r="C973" s="13"/>
      <c r="D973" s="11"/>
      <c r="E973" s="12"/>
      <c r="F973" s="13"/>
      <c r="G973" s="11"/>
      <c r="H973" s="12"/>
      <c r="I973" s="13"/>
      <c r="J973" s="11"/>
      <c r="K973" s="12"/>
      <c r="L973" s="13"/>
    </row>
    <row r="974" spans="1:12" ht="14.25" hidden="1" outlineLevel="2" thickBot="1" x14ac:dyDescent="0.2">
      <c r="A974" s="11" t="s">
        <v>59</v>
      </c>
      <c r="B974" s="12"/>
      <c r="C974" s="13"/>
      <c r="D974" s="11" t="s">
        <v>3</v>
      </c>
      <c r="E974" s="12"/>
      <c r="F974" s="13"/>
      <c r="G974" s="11" t="s">
        <v>69</v>
      </c>
      <c r="H974" s="12"/>
      <c r="I974" s="13"/>
      <c r="J974" s="11" t="s">
        <v>70</v>
      </c>
      <c r="K974" s="12"/>
      <c r="L974" s="13"/>
    </row>
    <row r="975" spans="1:12" ht="14.25" hidden="1" outlineLevel="2" thickBot="1" x14ac:dyDescent="0.2">
      <c r="A975" s="11" t="s">
        <v>25</v>
      </c>
      <c r="B975" s="14" t="s">
        <v>31</v>
      </c>
      <c r="C975" s="13"/>
      <c r="D975" s="11" t="s">
        <v>25</v>
      </c>
      <c r="E975" s="14" t="s">
        <v>14</v>
      </c>
      <c r="F975" s="13"/>
      <c r="G975" s="11" t="s">
        <v>25</v>
      </c>
      <c r="H975" s="14" t="s">
        <v>32</v>
      </c>
      <c r="I975" s="13"/>
      <c r="J975" s="11" t="s">
        <v>25</v>
      </c>
      <c r="K975" s="14" t="s">
        <v>33</v>
      </c>
      <c r="L975" s="13"/>
    </row>
    <row r="976" spans="1:12" ht="14.25" hidden="1" outlineLevel="2" thickBot="1" x14ac:dyDescent="0.2">
      <c r="A976" s="11" t="s">
        <v>26</v>
      </c>
      <c r="B976" s="15" t="str">
        <f ca="1">IF($H967&gt;0,"B1","B2")</f>
        <v>B2</v>
      </c>
      <c r="C976" s="13"/>
      <c r="D976" s="11" t="s">
        <v>26</v>
      </c>
      <c r="E976" s="15" t="str">
        <f ca="1">IF($H967&gt;0,"B1","B2")</f>
        <v>B2</v>
      </c>
      <c r="F976" s="13"/>
      <c r="G976" s="11" t="s">
        <v>26</v>
      </c>
      <c r="H976" s="15" t="str">
        <f ca="1">IF($E967&gt;0,"A1","A2")</f>
        <v>A2</v>
      </c>
      <c r="I976" s="13"/>
      <c r="J976" s="11" t="s">
        <v>26</v>
      </c>
      <c r="K976" s="15" t="str">
        <f ca="1">IF(E967&gt;0,"A1","A2")</f>
        <v>A2</v>
      </c>
      <c r="L976" s="13"/>
    </row>
    <row r="977" spans="1:12" ht="14.25" hidden="1" outlineLevel="2" thickBot="1" x14ac:dyDescent="0.2">
      <c r="A977" s="16" t="s">
        <v>52</v>
      </c>
      <c r="B977" s="17" t="s">
        <v>25</v>
      </c>
      <c r="C977" s="18" t="s">
        <v>53</v>
      </c>
      <c r="D977" s="16" t="s">
        <v>52</v>
      </c>
      <c r="E977" s="17" t="s">
        <v>25</v>
      </c>
      <c r="F977" s="18" t="s">
        <v>53</v>
      </c>
      <c r="G977" s="16" t="s">
        <v>52</v>
      </c>
      <c r="H977" s="17" t="s">
        <v>25</v>
      </c>
      <c r="I977" s="18" t="s">
        <v>53</v>
      </c>
      <c r="J977" s="16" t="s">
        <v>52</v>
      </c>
      <c r="K977" s="17" t="s">
        <v>25</v>
      </c>
      <c r="L977" s="18" t="s">
        <v>53</v>
      </c>
    </row>
    <row r="978" spans="1:12" ht="15.75" hidden="1" outlineLevel="2" thickBot="1" x14ac:dyDescent="0.2">
      <c r="A978" s="19" t="s">
        <v>41</v>
      </c>
      <c r="B978" s="20">
        <f>VLOOKUP(B975,'Total Result'!$A$3:$N$7,2,FALSE)</f>
        <v>1</v>
      </c>
      <c r="C978" s="21">
        <f ca="1">VLOOKUP(B976,'Total Result'!$A$3:$N$7,2,FALSE)</f>
        <v>1</v>
      </c>
      <c r="D978" s="19" t="s">
        <v>41</v>
      </c>
      <c r="E978" s="20">
        <f>VLOOKUP(E975,'Total Result'!$A$3:$N$7,2,FALSE)</f>
        <v>1</v>
      </c>
      <c r="F978" s="21">
        <f ca="1">VLOOKUP(E976,'Total Result'!$A$3:$N$7,2,FALSE)</f>
        <v>1</v>
      </c>
      <c r="G978" s="19" t="s">
        <v>41</v>
      </c>
      <c r="H978" s="20">
        <f>VLOOKUP(H975,'Total Result'!$A$3:$N$7,2,FALSE)</f>
        <v>1</v>
      </c>
      <c r="I978" s="21">
        <f ca="1">VLOOKUP(H976,'Total Result'!$A$3:$N$7,2,FALSE)</f>
        <v>1</v>
      </c>
      <c r="J978" s="19" t="s">
        <v>41</v>
      </c>
      <c r="K978" s="20">
        <f>VLOOKUP(K975,'Total Result'!$A$3:$N$7,2,FALSE)</f>
        <v>1</v>
      </c>
      <c r="L978" s="21">
        <f ca="1">VLOOKUP(K976,'Total Result'!$A$3:$N$7,2,FALSE)</f>
        <v>1</v>
      </c>
    </row>
    <row r="979" spans="1:12" ht="15.75" hidden="1" outlineLevel="2" thickBot="1" x14ac:dyDescent="0.2">
      <c r="A979" s="19" t="s">
        <v>34</v>
      </c>
      <c r="B979" s="20">
        <f>VLOOKUP(B975,'Total Result'!$A$3:$N$7,3,FALSE)</f>
        <v>160</v>
      </c>
      <c r="C979" s="21">
        <f ca="1">VLOOKUP(B976,'Total Result'!$A$3:$N$7,3,FALSE)</f>
        <v>160</v>
      </c>
      <c r="D979" s="19" t="s">
        <v>34</v>
      </c>
      <c r="E979" s="20">
        <f>VLOOKUP(E975,'Total Result'!$A$3:$N$7,3,FALSE)</f>
        <v>240</v>
      </c>
      <c r="F979" s="21">
        <f ca="1">VLOOKUP(E976,'Total Result'!$A$3:$N$7,3,FALSE)</f>
        <v>160</v>
      </c>
      <c r="G979" s="19" t="s">
        <v>34</v>
      </c>
      <c r="H979" s="20">
        <f>VLOOKUP(H975,'Total Result'!$A$3:$N$7,3,FALSE)</f>
        <v>240</v>
      </c>
      <c r="I979" s="21">
        <f ca="1">VLOOKUP(H976,'Total Result'!$A$3:$N$7,3,FALSE)</f>
        <v>160</v>
      </c>
      <c r="J979" s="19" t="s">
        <v>34</v>
      </c>
      <c r="K979" s="20">
        <f>VLOOKUP(K975,'Total Result'!$A$3:$N$7,3,FALSE)</f>
        <v>160</v>
      </c>
      <c r="L979" s="21">
        <f ca="1">VLOOKUP(K976,'Total Result'!$A$3:$N$7,3,FALSE)</f>
        <v>160</v>
      </c>
    </row>
    <row r="980" spans="1:12" ht="15.75" hidden="1" outlineLevel="2" thickBot="1" x14ac:dyDescent="0.2">
      <c r="A980" s="19" t="s">
        <v>2</v>
      </c>
      <c r="B980" s="20">
        <f>VLOOKUP(B975,'Total Result'!$A$3:$N$7,4,FALSE)</f>
        <v>30</v>
      </c>
      <c r="C980" s="21">
        <f ca="1">VLOOKUP(B976,'Total Result'!$A$3:$N$7,4,FALSE)</f>
        <v>30</v>
      </c>
      <c r="D980" s="19" t="s">
        <v>2</v>
      </c>
      <c r="E980" s="20">
        <f>VLOOKUP(E975,'Total Result'!$A$3:$N$7,4,FALSE)</f>
        <v>20</v>
      </c>
      <c r="F980" s="21">
        <f ca="1">VLOOKUP(E976,'Total Result'!$A$3:$N$7,4,FALSE)</f>
        <v>30</v>
      </c>
      <c r="G980" s="19" t="s">
        <v>2</v>
      </c>
      <c r="H980" s="20">
        <f>VLOOKUP(H975,'Total Result'!$A$3:$N$7,4,FALSE)</f>
        <v>20</v>
      </c>
      <c r="I980" s="21">
        <f ca="1">VLOOKUP(H976,'Total Result'!$A$3:$N$7,4,FALSE)</f>
        <v>30</v>
      </c>
      <c r="J980" s="19" t="s">
        <v>2</v>
      </c>
      <c r="K980" s="20">
        <f>VLOOKUP(K975,'Total Result'!$A$3:$N$7,4,FALSE)</f>
        <v>30</v>
      </c>
      <c r="L980" s="21">
        <f ca="1">VLOOKUP(K976,'Total Result'!$A$3:$N$7,4,FALSE)</f>
        <v>30</v>
      </c>
    </row>
    <row r="981" spans="1:12" ht="15.75" hidden="1" outlineLevel="2" thickBot="1" x14ac:dyDescent="0.2">
      <c r="A981" s="19" t="s">
        <v>35</v>
      </c>
      <c r="B981" s="20">
        <f>VLOOKUP(B975,'Total Result'!$A$3:$N$7,5,FALSE)</f>
        <v>0</v>
      </c>
      <c r="C981" s="21">
        <f ca="1">VLOOKUP(B976,'Total Result'!$A$3:$N$7,5,FALSE)</f>
        <v>0</v>
      </c>
      <c r="D981" s="19" t="s">
        <v>35</v>
      </c>
      <c r="E981" s="20">
        <f>VLOOKUP(E975,'Total Result'!$A$3:$N$7,5,FALSE)</f>
        <v>0</v>
      </c>
      <c r="F981" s="21">
        <f ca="1">VLOOKUP(E976,'Total Result'!$A$3:$N$7,5,FALSE)</f>
        <v>0</v>
      </c>
      <c r="G981" s="19" t="s">
        <v>35</v>
      </c>
      <c r="H981" s="20">
        <f>VLOOKUP(H975,'Total Result'!$A$3:$N$7,5,FALSE)</f>
        <v>0</v>
      </c>
      <c r="I981" s="21">
        <f ca="1">VLOOKUP(H976,'Total Result'!$A$3:$N$7,5,FALSE)</f>
        <v>0</v>
      </c>
      <c r="J981" s="19" t="s">
        <v>35</v>
      </c>
      <c r="K981" s="20">
        <f>VLOOKUP(K975,'Total Result'!$A$3:$N$7,5,FALSE)</f>
        <v>0</v>
      </c>
      <c r="L981" s="21">
        <f ca="1">VLOOKUP(K976,'Total Result'!$A$3:$N$7,5,FALSE)</f>
        <v>0</v>
      </c>
    </row>
    <row r="982" spans="1:12" ht="15.75" hidden="1" outlineLevel="2" thickBot="1" x14ac:dyDescent="0.2">
      <c r="A982" s="19" t="s">
        <v>15</v>
      </c>
      <c r="B982" s="20">
        <f>VLOOKUP(B975,'Total Result'!$A$3:$N$7,6,FALSE)</f>
        <v>0</v>
      </c>
      <c r="C982" s="21">
        <f ca="1">VLOOKUP(B976,'Total Result'!$A$3:$N$7,6,FALSE)</f>
        <v>0</v>
      </c>
      <c r="D982" s="19" t="s">
        <v>15</v>
      </c>
      <c r="E982" s="20">
        <f>VLOOKUP(E975,'Total Result'!$A$3:$N$7,6,FALSE)</f>
        <v>0</v>
      </c>
      <c r="F982" s="21">
        <f ca="1">VLOOKUP(E976,'Total Result'!$A$3:$N$7,6,FALSE)</f>
        <v>0</v>
      </c>
      <c r="G982" s="19" t="s">
        <v>15</v>
      </c>
      <c r="H982" s="20">
        <f>VLOOKUP(H975,'Total Result'!$A$3:$N$7,6,FALSE)</f>
        <v>0</v>
      </c>
      <c r="I982" s="21">
        <f ca="1">VLOOKUP(H976,'Total Result'!$A$3:$N$7,6,FALSE)</f>
        <v>0</v>
      </c>
      <c r="J982" s="19" t="s">
        <v>15</v>
      </c>
      <c r="K982" s="20">
        <f>VLOOKUP(K975,'Total Result'!$A$3:$N$7,6,FALSE)</f>
        <v>0</v>
      </c>
      <c r="L982" s="21">
        <f ca="1">VLOOKUP(K976,'Total Result'!$A$3:$N$7,6,FALSE)</f>
        <v>0</v>
      </c>
    </row>
    <row r="983" spans="1:12" ht="15.75" hidden="1" outlineLevel="2" thickBot="1" x14ac:dyDescent="0.2">
      <c r="A983" s="19" t="s">
        <v>36</v>
      </c>
      <c r="B983" s="20">
        <f>VLOOKUP(B975,'Total Result'!$A$3:$N$7,7,FALSE)</f>
        <v>0</v>
      </c>
      <c r="C983" s="21">
        <f ca="1">VLOOKUP(B976,'Total Result'!$A$3:$N$7,7,FALSE)</f>
        <v>0</v>
      </c>
      <c r="D983" s="19" t="s">
        <v>36</v>
      </c>
      <c r="E983" s="20">
        <f>VLOOKUP(E975,'Total Result'!$A$3:$N$7,7,FALSE)</f>
        <v>0</v>
      </c>
      <c r="F983" s="21">
        <f ca="1">VLOOKUP(E976,'Total Result'!$A$3:$N$7,7,FALSE)</f>
        <v>0</v>
      </c>
      <c r="G983" s="19" t="s">
        <v>36</v>
      </c>
      <c r="H983" s="20">
        <f>VLOOKUP(H975,'Total Result'!$A$3:$N$7,7,FALSE)</f>
        <v>0</v>
      </c>
      <c r="I983" s="21">
        <f ca="1">VLOOKUP(H976,'Total Result'!$A$3:$N$7,7,FALSE)</f>
        <v>0</v>
      </c>
      <c r="J983" s="19" t="s">
        <v>36</v>
      </c>
      <c r="K983" s="20">
        <f>VLOOKUP(K975,'Total Result'!$A$3:$N$7,7,FALSE)</f>
        <v>0</v>
      </c>
      <c r="L983" s="21">
        <f ca="1">VLOOKUP(K976,'Total Result'!$A$3:$N$7,7,FALSE)</f>
        <v>0</v>
      </c>
    </row>
    <row r="984" spans="1:12" ht="15.75" hidden="1" outlineLevel="2" thickBot="1" x14ac:dyDescent="0.2">
      <c r="A984" s="19" t="s">
        <v>16</v>
      </c>
      <c r="B984" s="20">
        <f>VLOOKUP(B975,'Total Result'!$A$3:$N$7,8,FALSE)</f>
        <v>0</v>
      </c>
      <c r="C984" s="21">
        <f ca="1">VLOOKUP(B976,'Total Result'!$A$3:$N$7,8,FALSE)</f>
        <v>0</v>
      </c>
      <c r="D984" s="19" t="s">
        <v>16</v>
      </c>
      <c r="E984" s="20">
        <f>VLOOKUP(E975,'Total Result'!$A$3:$N$7,8,FALSE)</f>
        <v>0</v>
      </c>
      <c r="F984" s="21">
        <f ca="1">VLOOKUP(E976,'Total Result'!$A$3:$N$7,8,FALSE)</f>
        <v>0</v>
      </c>
      <c r="G984" s="19" t="s">
        <v>16</v>
      </c>
      <c r="H984" s="20">
        <f>VLOOKUP(H975,'Total Result'!$A$3:$N$7,8,FALSE)</f>
        <v>0</v>
      </c>
      <c r="I984" s="21">
        <f ca="1">VLOOKUP(H976,'Total Result'!$A$3:$N$7,8,FALSE)</f>
        <v>0</v>
      </c>
      <c r="J984" s="19" t="s">
        <v>16</v>
      </c>
      <c r="K984" s="20">
        <f>VLOOKUP(K975,'Total Result'!$A$3:$N$7,8,FALSE)</f>
        <v>0</v>
      </c>
      <c r="L984" s="21">
        <f ca="1">VLOOKUP(K976,'Total Result'!$A$3:$N$7,8,FALSE)</f>
        <v>0</v>
      </c>
    </row>
    <row r="985" spans="1:12" ht="15.75" hidden="1" outlineLevel="2" thickBot="1" x14ac:dyDescent="0.2">
      <c r="A985" s="19" t="s">
        <v>17</v>
      </c>
      <c r="B985" s="20">
        <f>VLOOKUP(B975,'Total Result'!$A$3:$N$7,9,FALSE)</f>
        <v>0</v>
      </c>
      <c r="C985" s="21">
        <f ca="1">VLOOKUP(B976,'Total Result'!$A$3:$N$7,9,FALSE)</f>
        <v>0</v>
      </c>
      <c r="D985" s="19" t="s">
        <v>17</v>
      </c>
      <c r="E985" s="20">
        <f>VLOOKUP(E975,'Total Result'!$A$3:$N$7,9,FALSE)</f>
        <v>0</v>
      </c>
      <c r="F985" s="21">
        <f ca="1">VLOOKUP(E976,'Total Result'!$A$3:$N$7,9,FALSE)</f>
        <v>0</v>
      </c>
      <c r="G985" s="19" t="s">
        <v>17</v>
      </c>
      <c r="H985" s="20">
        <f>VLOOKUP(H975,'Total Result'!$A$3:$N$7,9,FALSE)</f>
        <v>0</v>
      </c>
      <c r="I985" s="21">
        <f ca="1">VLOOKUP(H976,'Total Result'!$A$3:$N$7,9,FALSE)</f>
        <v>0</v>
      </c>
      <c r="J985" s="19" t="s">
        <v>17</v>
      </c>
      <c r="K985" s="20">
        <f>VLOOKUP(K975,'Total Result'!$A$3:$N$7,9,FALSE)</f>
        <v>0</v>
      </c>
      <c r="L985" s="21">
        <f ca="1">VLOOKUP(K976,'Total Result'!$A$3:$N$7,9,FALSE)</f>
        <v>0</v>
      </c>
    </row>
    <row r="986" spans="1:12" ht="15.75" hidden="1" outlineLevel="2" thickBot="1" x14ac:dyDescent="0.2">
      <c r="A986" s="19" t="s">
        <v>37</v>
      </c>
      <c r="B986" s="20">
        <f>VLOOKUP(B975,'Total Result'!$A$3:$N$7,10,FALSE)</f>
        <v>0</v>
      </c>
      <c r="C986" s="21">
        <f ca="1">VLOOKUP(B976,'Total Result'!$A$3:$N$7,10,FALSE)</f>
        <v>0</v>
      </c>
      <c r="D986" s="19" t="s">
        <v>37</v>
      </c>
      <c r="E986" s="20">
        <f>VLOOKUP(E975,'Total Result'!$A$3:$N$7,10,FALSE)</f>
        <v>0</v>
      </c>
      <c r="F986" s="21">
        <f ca="1">VLOOKUP(E976,'Total Result'!$A$3:$N$7,10,FALSE)</f>
        <v>0</v>
      </c>
      <c r="G986" s="19" t="s">
        <v>37</v>
      </c>
      <c r="H986" s="20">
        <f>VLOOKUP(H975,'Total Result'!$A$3:$N$7,10,FALSE)</f>
        <v>0</v>
      </c>
      <c r="I986" s="21">
        <f ca="1">VLOOKUP(H976,'Total Result'!$A$3:$N$7,10,FALSE)</f>
        <v>0</v>
      </c>
      <c r="J986" s="19" t="s">
        <v>37</v>
      </c>
      <c r="K986" s="20">
        <f>VLOOKUP(K975,'Total Result'!$A$3:$N$7,10,FALSE)</f>
        <v>0</v>
      </c>
      <c r="L986" s="21">
        <f ca="1">VLOOKUP(K976,'Total Result'!$A$3:$N$7,10,FALSE)</f>
        <v>0</v>
      </c>
    </row>
    <row r="987" spans="1:12" ht="15.75" hidden="1" outlineLevel="2" thickBot="1" x14ac:dyDescent="0.2">
      <c r="A987" s="19" t="s">
        <v>38</v>
      </c>
      <c r="B987" s="20">
        <f>VLOOKUP(B975,'Total Result'!$A$3:$N$7,11,FALSE)</f>
        <v>0</v>
      </c>
      <c r="C987" s="21">
        <f ca="1">VLOOKUP(B976,'Total Result'!$A$3:$N$7,11,FALSE)</f>
        <v>0</v>
      </c>
      <c r="D987" s="19" t="s">
        <v>38</v>
      </c>
      <c r="E987" s="20">
        <f>VLOOKUP(E975,'Total Result'!$A$3:$N$7,11,FALSE)</f>
        <v>0</v>
      </c>
      <c r="F987" s="21">
        <f ca="1">VLOOKUP(E976,'Total Result'!$A$3:$N$7,11,FALSE)</f>
        <v>0</v>
      </c>
      <c r="G987" s="19" t="s">
        <v>38</v>
      </c>
      <c r="H987" s="20">
        <f>VLOOKUP(H975,'Total Result'!$A$3:$N$7,11,FALSE)</f>
        <v>0</v>
      </c>
      <c r="I987" s="21">
        <f ca="1">VLOOKUP(H976,'Total Result'!$A$3:$N$7,11,FALSE)</f>
        <v>0</v>
      </c>
      <c r="J987" s="19" t="s">
        <v>38</v>
      </c>
      <c r="K987" s="20">
        <f>VLOOKUP(K975,'Total Result'!$A$3:$N$7,11,FALSE)</f>
        <v>0</v>
      </c>
      <c r="L987" s="21">
        <f ca="1">VLOOKUP(K976,'Total Result'!$A$3:$N$7,11,FALSE)</f>
        <v>0</v>
      </c>
    </row>
    <row r="988" spans="1:12" ht="15.75" hidden="1" outlineLevel="2" thickBot="1" x14ac:dyDescent="0.2">
      <c r="A988" s="19" t="s">
        <v>39</v>
      </c>
      <c r="B988" s="20">
        <f>VLOOKUP(B975,'Total Result'!$A$3:$N$7,12,FALSE)</f>
        <v>0</v>
      </c>
      <c r="C988" s="21">
        <f ca="1">VLOOKUP(B976,'Total Result'!$A$3:$N$7,12,FALSE)</f>
        <v>0</v>
      </c>
      <c r="D988" s="19" t="s">
        <v>39</v>
      </c>
      <c r="E988" s="20">
        <f>VLOOKUP(E975,'Total Result'!$A$3:$N$7,12,FALSE)</f>
        <v>0</v>
      </c>
      <c r="F988" s="21">
        <f ca="1">VLOOKUP(E976,'Total Result'!$A$3:$N$7,12,FALSE)</f>
        <v>0</v>
      </c>
      <c r="G988" s="19" t="s">
        <v>39</v>
      </c>
      <c r="H988" s="20">
        <f>VLOOKUP(H975,'Total Result'!$A$3:$N$7,12,FALSE)</f>
        <v>0</v>
      </c>
      <c r="I988" s="21">
        <f ca="1">VLOOKUP(H976,'Total Result'!$A$3:$N$7,12,FALSE)</f>
        <v>0</v>
      </c>
      <c r="J988" s="19" t="s">
        <v>39</v>
      </c>
      <c r="K988" s="20">
        <f>VLOOKUP(K975,'Total Result'!$A$3:$N$7,12,FALSE)</f>
        <v>0</v>
      </c>
      <c r="L988" s="21">
        <f ca="1">VLOOKUP(K976,'Total Result'!$A$3:$N$7,12,FALSE)</f>
        <v>0</v>
      </c>
    </row>
    <row r="989" spans="1:12" ht="27.75" hidden="1" outlineLevel="2" thickBot="1" x14ac:dyDescent="0.2">
      <c r="A989" s="22" t="s">
        <v>42</v>
      </c>
      <c r="B989" s="20">
        <f>VLOOKUP(B975,'Total Result'!$A$3:$N$7,13,FALSE)</f>
        <v>1</v>
      </c>
      <c r="C989" s="21">
        <f ca="1">VLOOKUP(B976,'Total Result'!$A$3:$N$7,13,FALSE)</f>
        <v>1</v>
      </c>
      <c r="D989" s="22" t="s">
        <v>42</v>
      </c>
      <c r="E989" s="20">
        <f>VLOOKUP(E975,'Total Result'!$A$3:$N$7,13,FALSE)</f>
        <v>1</v>
      </c>
      <c r="F989" s="21">
        <f ca="1">VLOOKUP(E976,'Total Result'!$A$3:$N$7,13,FALSE)</f>
        <v>1</v>
      </c>
      <c r="G989" s="22" t="s">
        <v>42</v>
      </c>
      <c r="H989" s="20">
        <f>VLOOKUP(H975,'Total Result'!$A$3:$N$7,13,FALSE)</f>
        <v>1</v>
      </c>
      <c r="I989" s="21">
        <f ca="1">VLOOKUP(H976,'Total Result'!$A$3:$N$7,13,FALSE)</f>
        <v>1</v>
      </c>
      <c r="J989" s="22" t="s">
        <v>42</v>
      </c>
      <c r="K989" s="20">
        <f>VLOOKUP(K975,'Total Result'!$A$3:$N$7,13,FALSE)</f>
        <v>1</v>
      </c>
      <c r="L989" s="21">
        <f ca="1">VLOOKUP(K976,'Total Result'!$A$3:$N$7,13,FALSE)</f>
        <v>1</v>
      </c>
    </row>
    <row r="990" spans="1:12" ht="27.75" hidden="1" outlineLevel="2" thickBot="1" x14ac:dyDescent="0.2">
      <c r="A990" s="22" t="s">
        <v>43</v>
      </c>
      <c r="B990" s="20">
        <f>VLOOKUP(B975,'Total Result'!$A$3:$N$7,14,FALSE)</f>
        <v>1</v>
      </c>
      <c r="C990" s="21">
        <f ca="1">VLOOKUP(B976,'Total Result'!$A$3:$N$7,14,FALSE)</f>
        <v>1</v>
      </c>
      <c r="D990" s="22" t="s">
        <v>43</v>
      </c>
      <c r="E990" s="20">
        <f>VLOOKUP(E975,'Total Result'!$A$3:$N$7,14,FALSE)</f>
        <v>1</v>
      </c>
      <c r="F990" s="21">
        <f ca="1">VLOOKUP(E976,'Total Result'!$A$3:$N$7,14,FALSE)</f>
        <v>1</v>
      </c>
      <c r="G990" s="22" t="s">
        <v>43</v>
      </c>
      <c r="H990" s="20">
        <f>VLOOKUP(H975,'Total Result'!$A$3:$N$7,14,FALSE)</f>
        <v>1</v>
      </c>
      <c r="I990" s="21">
        <f ca="1">VLOOKUP(H976,'Total Result'!$A$3:$N$7,14,FALSE)</f>
        <v>1</v>
      </c>
      <c r="J990" s="22" t="s">
        <v>43</v>
      </c>
      <c r="K990" s="20">
        <f>VLOOKUP(K975,'Total Result'!$A$3:$N$7,14,FALSE)</f>
        <v>1</v>
      </c>
      <c r="L990" s="21">
        <f ca="1">VLOOKUP(K976,'Total Result'!$A$3:$N$7,14,FALSE)</f>
        <v>1</v>
      </c>
    </row>
    <row r="991" spans="1:12" ht="14.25" hidden="1" outlineLevel="2" thickBot="1" x14ac:dyDescent="0.2">
      <c r="A991" s="11"/>
      <c r="B991" s="12"/>
      <c r="C991" s="13"/>
      <c r="D991" s="11"/>
      <c r="E991" s="12"/>
      <c r="F991" s="13"/>
      <c r="G991" s="11"/>
      <c r="H991" s="12"/>
      <c r="I991" s="13"/>
      <c r="J991" s="11"/>
      <c r="K991" s="12"/>
      <c r="L991" s="13"/>
    </row>
    <row r="992" spans="1:12" ht="14.25" hidden="1" outlineLevel="2" thickBot="1" x14ac:dyDescent="0.2">
      <c r="A992" s="11" t="s">
        <v>51</v>
      </c>
      <c r="B992" s="23">
        <f ca="1">(C981-B987)/(C981-B987+B978*1.5+28.5)</f>
        <v>0</v>
      </c>
      <c r="C992" s="13"/>
      <c r="D992" s="11" t="s">
        <v>51</v>
      </c>
      <c r="E992" s="23">
        <f ca="1">(F981-E987)/(F981-E987+E978*1.5+28.5)</f>
        <v>0</v>
      </c>
      <c r="F992" s="13"/>
      <c r="G992" s="11" t="s">
        <v>51</v>
      </c>
      <c r="H992" s="23">
        <f ca="1">(I981-H987)/(I981-H987+H978*1.5+28.5)</f>
        <v>0</v>
      </c>
      <c r="I992" s="13"/>
      <c r="J992" s="11" t="s">
        <v>51</v>
      </c>
      <c r="K992" s="23">
        <f ca="1">(L981-K987)/(L981-K987+K978*1.5+28.5)</f>
        <v>0</v>
      </c>
      <c r="L992" s="13"/>
    </row>
    <row r="993" spans="1:12" ht="14.25" hidden="1" outlineLevel="2" thickBot="1" x14ac:dyDescent="0.2">
      <c r="A993" s="11" t="s">
        <v>50</v>
      </c>
      <c r="B993" s="12">
        <f ca="1">VLOOKUP(战斗模拟1!B975,'Total Result'!$A$2:$N$7,13,TRUE)-VLOOKUP(战斗模拟1!B976,'Total Result'!$A$2:$N$7,14,TRUE)</f>
        <v>0</v>
      </c>
      <c r="C993" s="13"/>
      <c r="D993" s="11" t="s">
        <v>50</v>
      </c>
      <c r="E993" s="12">
        <f ca="1">VLOOKUP(战斗模拟1!E975,'Total Result'!$A$2:$N$7,13,TRUE)-VLOOKUP(战斗模拟1!E976,'Total Result'!$A$2:$N$7,14,TRUE)</f>
        <v>0</v>
      </c>
      <c r="F993" s="13"/>
      <c r="G993" s="11" t="s">
        <v>50</v>
      </c>
      <c r="H993" s="12">
        <f ca="1">VLOOKUP(战斗模拟1!H975,'Total Result'!$A$2:$N$7,13,TRUE)-VLOOKUP(战斗模拟1!H976,'Total Result'!$A$2:$N$7,14,TRUE)</f>
        <v>0</v>
      </c>
      <c r="I993" s="13"/>
      <c r="J993" s="11" t="s">
        <v>50</v>
      </c>
      <c r="K993" s="12">
        <f ca="1">VLOOKUP(战斗模拟1!K975,'Total Result'!$A$2:$N$7,13,TRUE)-VLOOKUP(战斗模拟1!K976,'Total Result'!$A$2:$N$7,14,TRUE)</f>
        <v>0</v>
      </c>
      <c r="L993" s="13"/>
    </row>
    <row r="994" spans="1:12" ht="14.25" hidden="1" outlineLevel="2" thickBot="1" x14ac:dyDescent="0.2">
      <c r="A994" s="11" t="s">
        <v>18</v>
      </c>
      <c r="B994" s="23">
        <f ca="1">IF(MOD(B993,3)=0,100%,IF(MOD(B993,3)=1,90%,110%))</f>
        <v>1</v>
      </c>
      <c r="C994" s="13"/>
      <c r="D994" s="11" t="s">
        <v>18</v>
      </c>
      <c r="E994" s="23">
        <f ca="1">IF(MOD(E993,3)=0,100%,IF(MOD(E993,3)=1,90%,110%))</f>
        <v>1</v>
      </c>
      <c r="F994" s="13"/>
      <c r="G994" s="11" t="s">
        <v>18</v>
      </c>
      <c r="H994" s="23">
        <f ca="1">IF(MOD(H993,3)=0,100%,IF(MOD(H993,3)=1,90%,110%))</f>
        <v>1</v>
      </c>
      <c r="I994" s="13"/>
      <c r="J994" s="11" t="s">
        <v>18</v>
      </c>
      <c r="K994" s="23">
        <f ca="1">IF(MOD(K993,3)=0,100%,IF(MOD(K993,3)=1,90%,110%))</f>
        <v>1</v>
      </c>
      <c r="L994" s="13"/>
    </row>
    <row r="995" spans="1:12" ht="14.25" hidden="1" outlineLevel="2" thickBot="1" x14ac:dyDescent="0.2">
      <c r="A995" s="11" t="s">
        <v>19</v>
      </c>
      <c r="B995" s="24">
        <f ca="1">B980*(1-B992)*B994</f>
        <v>30</v>
      </c>
      <c r="C995" s="13"/>
      <c r="D995" s="11" t="s">
        <v>19</v>
      </c>
      <c r="E995" s="24">
        <f ca="1">E980*(1-E992)*E994</f>
        <v>20</v>
      </c>
      <c r="F995" s="13"/>
      <c r="G995" s="11" t="s">
        <v>19</v>
      </c>
      <c r="H995" s="24">
        <f ca="1">H980*(1-H992)*H994</f>
        <v>20</v>
      </c>
      <c r="I995" s="13"/>
      <c r="J995" s="11" t="s">
        <v>19</v>
      </c>
      <c r="K995" s="24">
        <f ca="1">K980*(1-K992)*K994</f>
        <v>30</v>
      </c>
      <c r="L995" s="13"/>
    </row>
    <row r="996" spans="1:12" ht="14.25" hidden="1" outlineLevel="2" thickBot="1" x14ac:dyDescent="0.2">
      <c r="A996" s="11" t="s">
        <v>20</v>
      </c>
      <c r="B996" s="25">
        <f ca="1">IF((C984-B986)/(6.7*B978+126.7)+5%&gt;70%,70%,(C984-B986)/(6.7*B978+126.7)+5%)</f>
        <v>0.05</v>
      </c>
      <c r="C996" s="13"/>
      <c r="D996" s="11" t="s">
        <v>20</v>
      </c>
      <c r="E996" s="25">
        <f ca="1">IF((F984-E986)/(6.7*E978+126.7)+5%&gt;70%,70%,(F984-E986)/(6.7*E978+126.7)+5%)</f>
        <v>0.05</v>
      </c>
      <c r="F996" s="13"/>
      <c r="G996" s="11" t="s">
        <v>20</v>
      </c>
      <c r="H996" s="25">
        <f ca="1">IF((I984-H986)/(6.7*H978+126.7)+5%&gt;70%,70%,(I984-H986)/(6.7*H978+126.7)+5%)</f>
        <v>0.05</v>
      </c>
      <c r="I996" s="13"/>
      <c r="J996" s="11" t="s">
        <v>20</v>
      </c>
      <c r="K996" s="25">
        <f ca="1">IF((L984-K986)/(6.7*K978+126.7)+5%&gt;70%,70%,(L984-K986)/(6.7*K978+126.7)+5%)</f>
        <v>0.05</v>
      </c>
      <c r="L996" s="13"/>
    </row>
    <row r="997" spans="1:12" s="7" customFormat="1" ht="14.25" hidden="1" outlineLevel="2" thickBot="1" x14ac:dyDescent="0.2">
      <c r="A997" s="26" t="s">
        <v>21</v>
      </c>
      <c r="B997" s="27">
        <f ca="1">IF(RAND()&lt;B996,1,0)</f>
        <v>0</v>
      </c>
      <c r="C997" s="28"/>
      <c r="D997" s="26" t="s">
        <v>21</v>
      </c>
      <c r="E997" s="27">
        <f ca="1">IF(RAND()&lt;E996,1,0)</f>
        <v>0</v>
      </c>
      <c r="F997" s="28"/>
      <c r="G997" s="26" t="s">
        <v>21</v>
      </c>
      <c r="H997" s="27">
        <f ca="1">IF(RAND()&lt;H996,1,0)</f>
        <v>0</v>
      </c>
      <c r="I997" s="28"/>
      <c r="J997" s="26" t="s">
        <v>21</v>
      </c>
      <c r="K997" s="27">
        <f ca="1">IF(RAND()&lt;K996,1,0)</f>
        <v>0</v>
      </c>
      <c r="L997" s="28"/>
    </row>
    <row r="998" spans="1:12" ht="14.25" hidden="1" outlineLevel="2" thickBot="1" x14ac:dyDescent="0.2">
      <c r="A998" s="11" t="s">
        <v>5</v>
      </c>
      <c r="B998" s="23">
        <f ca="1">IF(C985/(8.3*B978+158.3)+33%&gt;67%,67%,C985/(8.3*B978+158.3)+33%)</f>
        <v>0.33</v>
      </c>
      <c r="C998" s="13"/>
      <c r="D998" s="11" t="s">
        <v>5</v>
      </c>
      <c r="E998" s="23">
        <f ca="1">IF(F985/(8.3*E978+158.3)+33%&gt;67%,67%,F985/(8.3*E978+158.3)+33%)</f>
        <v>0.33</v>
      </c>
      <c r="F998" s="13"/>
      <c r="G998" s="11" t="s">
        <v>5</v>
      </c>
      <c r="H998" s="23">
        <f ca="1">IF(I985/(8.3*H978+158.3)+33%&gt;67%,67%,I985/(8.3*H978+158.3)+33%)</f>
        <v>0.33</v>
      </c>
      <c r="I998" s="13"/>
      <c r="J998" s="11" t="s">
        <v>5</v>
      </c>
      <c r="K998" s="23">
        <f ca="1">IF(L985/(8.3*K978+158.3)+33%&gt;67%,67%,L985/(8.3*K978+158.3)+33%)</f>
        <v>0.33</v>
      </c>
      <c r="L998" s="13"/>
    </row>
    <row r="999" spans="1:12" ht="14.25" hidden="1" outlineLevel="2" thickBot="1" x14ac:dyDescent="0.2">
      <c r="A999" s="11" t="s">
        <v>22</v>
      </c>
      <c r="B999" s="29">
        <f ca="1">IF(B982/(4*C978+76)+5%&gt;70%,70%,B982/(4*C978+76)+5%)</f>
        <v>0.05</v>
      </c>
      <c r="C999" s="13"/>
      <c r="D999" s="11" t="s">
        <v>22</v>
      </c>
      <c r="E999" s="29">
        <f ca="1">IF(E982/(4*F978+76)+5%&gt;70%,70%,E982/(4*F978+76)+5%)</f>
        <v>0.05</v>
      </c>
      <c r="F999" s="13"/>
      <c r="G999" s="11" t="s">
        <v>22</v>
      </c>
      <c r="H999" s="29">
        <f ca="1">IF(H982/(4*I978+76)+5%&gt;70%,70%,H982/(4*I978+76)+5%)</f>
        <v>0.05</v>
      </c>
      <c r="I999" s="13"/>
      <c r="J999" s="11" t="s">
        <v>22</v>
      </c>
      <c r="K999" s="29">
        <f ca="1">IF(K982/(4*L978+76)+5%&gt;70%,70%,K982/(4*L978+76)+5%)</f>
        <v>0.05</v>
      </c>
      <c r="L999" s="13"/>
    </row>
    <row r="1000" spans="1:12" s="7" customFormat="1" ht="14.25" hidden="1" outlineLevel="2" thickBot="1" x14ac:dyDescent="0.2">
      <c r="A1000" s="26" t="s">
        <v>23</v>
      </c>
      <c r="B1000" s="27">
        <f ca="1">IF(RAND()&lt;B999,1,0)</f>
        <v>0</v>
      </c>
      <c r="C1000" s="28"/>
      <c r="D1000" s="26" t="s">
        <v>23</v>
      </c>
      <c r="E1000" s="27">
        <f ca="1">IF(RAND()&lt;E999,1,0)</f>
        <v>0</v>
      </c>
      <c r="F1000" s="28"/>
      <c r="G1000" s="26" t="s">
        <v>23</v>
      </c>
      <c r="H1000" s="27">
        <f ca="1">IF(RAND()&lt;H999,1,0)</f>
        <v>0</v>
      </c>
      <c r="I1000" s="28"/>
      <c r="J1000" s="26" t="s">
        <v>23</v>
      </c>
      <c r="K1000" s="27">
        <f ca="1">IF(RAND()&lt;K999,1,0)</f>
        <v>0</v>
      </c>
      <c r="L1000" s="28"/>
    </row>
    <row r="1001" spans="1:12" ht="14.25" hidden="1" outlineLevel="2" thickBot="1" x14ac:dyDescent="0.2">
      <c r="A1001" s="11" t="s">
        <v>24</v>
      </c>
      <c r="B1001" s="29">
        <f ca="1">IF((B983-C988)/(5*C978+95)+50%&gt;200%,200%,(B983-C988)/(5*C978+95)+50%)</f>
        <v>0.5</v>
      </c>
      <c r="C1001" s="13"/>
      <c r="D1001" s="11" t="s">
        <v>24</v>
      </c>
      <c r="E1001" s="29">
        <f ca="1">IF((E983-F988)/(5*F978+95)+50%&gt;200%,200%,(E983-F988)/(5*F978+95)+50%)</f>
        <v>0.5</v>
      </c>
      <c r="F1001" s="13"/>
      <c r="G1001" s="11" t="s">
        <v>24</v>
      </c>
      <c r="H1001" s="29">
        <f ca="1">IF((H983-I988)/(5*I978+95)+50%&gt;200%,200%,(H983-I988)/(5*I978+95)+50%)</f>
        <v>0.5</v>
      </c>
      <c r="I1001" s="13"/>
      <c r="J1001" s="11" t="s">
        <v>24</v>
      </c>
      <c r="K1001" s="29">
        <f ca="1">IF((K983-L988)/(5*L978+95)+50%&gt;200%,200%,(K983-L988)/(5*L978+95)+50%)</f>
        <v>0.5</v>
      </c>
      <c r="L1001" s="13"/>
    </row>
    <row r="1002" spans="1:12" ht="14.25" hidden="1" outlineLevel="2" thickBot="1" x14ac:dyDescent="0.2">
      <c r="A1002" s="11" t="s">
        <v>54</v>
      </c>
      <c r="B1002" s="29">
        <f ca="1">RAND()*0.1+0.95</f>
        <v>0.99662984826874323</v>
      </c>
      <c r="C1002" s="13"/>
      <c r="D1002" s="11" t="s">
        <v>54</v>
      </c>
      <c r="E1002" s="29">
        <f ca="1">RAND()*0.1+0.95</f>
        <v>1.0391468210755974</v>
      </c>
      <c r="F1002" s="13"/>
      <c r="G1002" s="11" t="s">
        <v>54</v>
      </c>
      <c r="H1002" s="29">
        <f ca="1">RAND()*0.1+0.95</f>
        <v>0.97041070098662707</v>
      </c>
      <c r="I1002" s="13"/>
      <c r="J1002" s="11" t="s">
        <v>54</v>
      </c>
      <c r="K1002" s="29">
        <f ca="1">RAND()*0.1+0.95</f>
        <v>1.03798899696619</v>
      </c>
      <c r="L1002" s="13"/>
    </row>
    <row r="1003" spans="1:12" ht="14.25" hidden="1" outlineLevel="2" thickBot="1" x14ac:dyDescent="0.2">
      <c r="A1003" s="11" t="s">
        <v>55</v>
      </c>
      <c r="B1003" s="15">
        <f ca="1">ROUND(B995*(1+B1000*B1001)*(1-B997*B998)*B1002*B972,0)</f>
        <v>0</v>
      </c>
      <c r="C1003" s="13"/>
      <c r="D1003" s="11" t="s">
        <v>55</v>
      </c>
      <c r="E1003" s="15">
        <f ca="1">ROUND(E995*(1+E1000*E1001)*(1-E997*E998)*E1002*E972,0)</f>
        <v>0</v>
      </c>
      <c r="F1003" s="13"/>
      <c r="G1003" s="11" t="s">
        <v>55</v>
      </c>
      <c r="H1003" s="15">
        <f ca="1">ROUND(H995*(1+H1000*H1001)*(1-H997*H998)*H1002*H972,0)</f>
        <v>0</v>
      </c>
      <c r="I1003" s="13"/>
      <c r="J1003" s="11" t="s">
        <v>55</v>
      </c>
      <c r="K1003" s="15">
        <f ca="1">ROUND(K995*(1+K1000*K1001)*(1-K997*K998)*K1002*K972,0)</f>
        <v>0</v>
      </c>
      <c r="L1003" s="13"/>
    </row>
    <row r="1004" spans="1:12" s="36" customFormat="1" ht="14.25" hidden="1" outlineLevel="2" thickBot="1" x14ac:dyDescent="0.2">
      <c r="A1004" s="33"/>
      <c r="B1004" s="34"/>
      <c r="C1004" s="35"/>
      <c r="D1004" s="33"/>
      <c r="E1004" s="34"/>
      <c r="F1004" s="35"/>
      <c r="G1004" s="33"/>
      <c r="H1004" s="34"/>
      <c r="I1004" s="35"/>
      <c r="J1004" s="33"/>
      <c r="K1004" s="34"/>
      <c r="L1004" s="35"/>
    </row>
    <row r="1005" spans="1:12" ht="14.25" hidden="1" outlineLevel="2" thickBot="1" x14ac:dyDescent="0.2">
      <c r="A1005" s="11" t="s">
        <v>56</v>
      </c>
      <c r="B1005" s="12">
        <f ca="1">H1003+K1003</f>
        <v>0</v>
      </c>
      <c r="C1005" s="13"/>
      <c r="D1005" s="11" t="s">
        <v>57</v>
      </c>
      <c r="E1005" s="12">
        <f ca="1">E972</f>
        <v>0</v>
      </c>
      <c r="F1005" s="13"/>
      <c r="G1005" s="11" t="s">
        <v>60</v>
      </c>
      <c r="H1005" s="12">
        <f ca="1">B1003+E1003</f>
        <v>0</v>
      </c>
      <c r="I1005" s="13"/>
      <c r="J1005" s="11" t="s">
        <v>61</v>
      </c>
      <c r="K1005" s="12">
        <f ca="1">H972</f>
        <v>0</v>
      </c>
      <c r="L1005" s="13"/>
    </row>
    <row r="1006" spans="1:12" outlineLevel="1" collapsed="1" x14ac:dyDescent="0.15">
      <c r="A1006" s="8" t="s">
        <v>73</v>
      </c>
      <c r="B1006" s="9">
        <f ca="1">B1003</f>
        <v>0</v>
      </c>
      <c r="C1006" s="10"/>
      <c r="D1006" s="8" t="s">
        <v>74</v>
      </c>
      <c r="E1006" s="9">
        <f ca="1">E1003</f>
        <v>0</v>
      </c>
      <c r="F1006" s="10"/>
      <c r="G1006" s="8" t="s">
        <v>75</v>
      </c>
      <c r="H1006" s="9">
        <f ca="1">H1003</f>
        <v>0</v>
      </c>
      <c r="I1006" s="10"/>
      <c r="J1006" s="8" t="s">
        <v>76</v>
      </c>
      <c r="K1006" s="9">
        <f ca="1">K1003</f>
        <v>0</v>
      </c>
      <c r="L1006" s="10"/>
    </row>
    <row r="1007" spans="1:12" outlineLevel="1" x14ac:dyDescent="0.15">
      <c r="A1007" s="11" t="s">
        <v>62</v>
      </c>
      <c r="B1007" s="12">
        <f ca="1">MAX(B967-(1-E1005)*B1005,0)</f>
        <v>0</v>
      </c>
      <c r="C1007" s="13"/>
      <c r="D1007" s="11" t="s">
        <v>4</v>
      </c>
      <c r="E1007" s="12">
        <f ca="1">MAX(0,E967-E1005*B1005)</f>
        <v>0</v>
      </c>
      <c r="F1007" s="13"/>
      <c r="G1007" s="11" t="s">
        <v>65</v>
      </c>
      <c r="H1007" s="12">
        <f ca="1">MAX(0,H967-H1005*K1005)</f>
        <v>0</v>
      </c>
      <c r="I1007" s="13"/>
      <c r="J1007" s="11" t="s">
        <v>68</v>
      </c>
      <c r="K1007" s="12">
        <f ca="1">MAX(K967-(1-K1005)*H1005,0)</f>
        <v>0</v>
      </c>
      <c r="L1007" s="13"/>
    </row>
    <row r="1008" spans="1:12" ht="14.25" outlineLevel="1" thickBot="1" x14ac:dyDescent="0.2">
      <c r="A1008" s="30" t="s">
        <v>63</v>
      </c>
      <c r="B1008" s="31">
        <f ca="1">B1007/B979</f>
        <v>0</v>
      </c>
      <c r="C1008" s="32"/>
      <c r="D1008" s="30" t="s">
        <v>64</v>
      </c>
      <c r="E1008" s="31">
        <f ca="1">E1007/E979</f>
        <v>0</v>
      </c>
      <c r="F1008" s="32"/>
      <c r="G1008" s="30" t="s">
        <v>66</v>
      </c>
      <c r="H1008" s="31">
        <f ca="1">H1007/H979</f>
        <v>0</v>
      </c>
      <c r="I1008" s="32"/>
      <c r="J1008" s="30" t="s">
        <v>67</v>
      </c>
      <c r="K1008" s="31">
        <f ca="1">K1007/K979</f>
        <v>0</v>
      </c>
      <c r="L1008" s="32"/>
    </row>
    <row r="1010" spans="1:12" x14ac:dyDescent="0.15">
      <c r="A1010" s="6" t="s">
        <v>7</v>
      </c>
      <c r="B1010" s="37">
        <f>B970+1</f>
        <v>26</v>
      </c>
    </row>
    <row r="1011" spans="1:12" ht="14.25" thickBot="1" x14ac:dyDescent="0.2"/>
    <row r="1012" spans="1:12" ht="41.25" hidden="1" outlineLevel="2" thickBot="1" x14ac:dyDescent="0.2">
      <c r="A1012" s="8" t="s">
        <v>58</v>
      </c>
      <c r="B1012" s="9">
        <f ca="1">IF(B1007&gt;0,1,0)</f>
        <v>0</v>
      </c>
      <c r="C1012" s="10"/>
      <c r="D1012" s="8" t="s">
        <v>11</v>
      </c>
      <c r="E1012" s="9">
        <f ca="1">IF(E1007&gt;0,1,0)</f>
        <v>0</v>
      </c>
      <c r="F1012" s="10"/>
      <c r="G1012" s="8" t="s">
        <v>71</v>
      </c>
      <c r="H1012" s="9">
        <f ca="1">IF(H1007&gt;0,1,0)</f>
        <v>0</v>
      </c>
      <c r="I1012" s="10"/>
      <c r="J1012" s="8" t="s">
        <v>72</v>
      </c>
      <c r="K1012" s="9">
        <f ca="1">IF(K1007&gt;0,1,0)</f>
        <v>0</v>
      </c>
      <c r="L1012" s="10"/>
    </row>
    <row r="1013" spans="1:12" ht="14.25" hidden="1" outlineLevel="2" thickBot="1" x14ac:dyDescent="0.2">
      <c r="A1013" s="11"/>
      <c r="B1013" s="12"/>
      <c r="C1013" s="13"/>
      <c r="D1013" s="11"/>
      <c r="E1013" s="12"/>
      <c r="F1013" s="13"/>
      <c r="G1013" s="11"/>
      <c r="H1013" s="12"/>
      <c r="I1013" s="13"/>
      <c r="J1013" s="11"/>
      <c r="K1013" s="12"/>
      <c r="L1013" s="13"/>
    </row>
    <row r="1014" spans="1:12" ht="14.25" hidden="1" outlineLevel="2" thickBot="1" x14ac:dyDescent="0.2">
      <c r="A1014" s="11" t="s">
        <v>59</v>
      </c>
      <c r="B1014" s="12"/>
      <c r="C1014" s="13"/>
      <c r="D1014" s="11" t="s">
        <v>3</v>
      </c>
      <c r="E1014" s="12"/>
      <c r="F1014" s="13"/>
      <c r="G1014" s="11" t="s">
        <v>69</v>
      </c>
      <c r="H1014" s="12"/>
      <c r="I1014" s="13"/>
      <c r="J1014" s="11" t="s">
        <v>70</v>
      </c>
      <c r="K1014" s="12"/>
      <c r="L1014" s="13"/>
    </row>
    <row r="1015" spans="1:12" ht="14.25" hidden="1" outlineLevel="2" thickBot="1" x14ac:dyDescent="0.2">
      <c r="A1015" s="11" t="s">
        <v>25</v>
      </c>
      <c r="B1015" s="14" t="s">
        <v>31</v>
      </c>
      <c r="C1015" s="13"/>
      <c r="D1015" s="11" t="s">
        <v>25</v>
      </c>
      <c r="E1015" s="14" t="s">
        <v>14</v>
      </c>
      <c r="F1015" s="13"/>
      <c r="G1015" s="11" t="s">
        <v>25</v>
      </c>
      <c r="H1015" s="14" t="s">
        <v>32</v>
      </c>
      <c r="I1015" s="13"/>
      <c r="J1015" s="11" t="s">
        <v>25</v>
      </c>
      <c r="K1015" s="14" t="s">
        <v>33</v>
      </c>
      <c r="L1015" s="13"/>
    </row>
    <row r="1016" spans="1:12" ht="14.25" hidden="1" outlineLevel="2" thickBot="1" x14ac:dyDescent="0.2">
      <c r="A1016" s="11" t="s">
        <v>26</v>
      </c>
      <c r="B1016" s="15" t="str">
        <f ca="1">IF($H1007&gt;0,"B1","B2")</f>
        <v>B2</v>
      </c>
      <c r="C1016" s="13"/>
      <c r="D1016" s="11" t="s">
        <v>26</v>
      </c>
      <c r="E1016" s="15" t="str">
        <f ca="1">IF($H1007&gt;0,"B1","B2")</f>
        <v>B2</v>
      </c>
      <c r="F1016" s="13"/>
      <c r="G1016" s="11" t="s">
        <v>26</v>
      </c>
      <c r="H1016" s="15" t="str">
        <f ca="1">IF($E1007&gt;0,"A1","A2")</f>
        <v>A2</v>
      </c>
      <c r="I1016" s="13"/>
      <c r="J1016" s="11" t="s">
        <v>26</v>
      </c>
      <c r="K1016" s="15" t="str">
        <f ca="1">IF(E1007&gt;0,"A1","A2")</f>
        <v>A2</v>
      </c>
      <c r="L1016" s="13"/>
    </row>
    <row r="1017" spans="1:12" ht="14.25" hidden="1" outlineLevel="2" thickBot="1" x14ac:dyDescent="0.2">
      <c r="A1017" s="16" t="s">
        <v>52</v>
      </c>
      <c r="B1017" s="17" t="s">
        <v>25</v>
      </c>
      <c r="C1017" s="18" t="s">
        <v>53</v>
      </c>
      <c r="D1017" s="16" t="s">
        <v>52</v>
      </c>
      <c r="E1017" s="17" t="s">
        <v>25</v>
      </c>
      <c r="F1017" s="18" t="s">
        <v>53</v>
      </c>
      <c r="G1017" s="16" t="s">
        <v>52</v>
      </c>
      <c r="H1017" s="17" t="s">
        <v>25</v>
      </c>
      <c r="I1017" s="18" t="s">
        <v>53</v>
      </c>
      <c r="J1017" s="16" t="s">
        <v>52</v>
      </c>
      <c r="K1017" s="17" t="s">
        <v>25</v>
      </c>
      <c r="L1017" s="18" t="s">
        <v>53</v>
      </c>
    </row>
    <row r="1018" spans="1:12" ht="15.75" hidden="1" outlineLevel="2" thickBot="1" x14ac:dyDescent="0.2">
      <c r="A1018" s="19" t="s">
        <v>41</v>
      </c>
      <c r="B1018" s="20">
        <f>VLOOKUP(B1015,'Total Result'!$A$3:$N$7,2,FALSE)</f>
        <v>1</v>
      </c>
      <c r="C1018" s="21">
        <f ca="1">VLOOKUP(B1016,'Total Result'!$A$3:$N$7,2,FALSE)</f>
        <v>1</v>
      </c>
      <c r="D1018" s="19" t="s">
        <v>41</v>
      </c>
      <c r="E1018" s="20">
        <f>VLOOKUP(E1015,'Total Result'!$A$3:$N$7,2,FALSE)</f>
        <v>1</v>
      </c>
      <c r="F1018" s="21">
        <f ca="1">VLOOKUP(E1016,'Total Result'!$A$3:$N$7,2,FALSE)</f>
        <v>1</v>
      </c>
      <c r="G1018" s="19" t="s">
        <v>41</v>
      </c>
      <c r="H1018" s="20">
        <f>VLOOKUP(H1015,'Total Result'!$A$3:$N$7,2,FALSE)</f>
        <v>1</v>
      </c>
      <c r="I1018" s="21">
        <f ca="1">VLOOKUP(H1016,'Total Result'!$A$3:$N$7,2,FALSE)</f>
        <v>1</v>
      </c>
      <c r="J1018" s="19" t="s">
        <v>41</v>
      </c>
      <c r="K1018" s="20">
        <f>VLOOKUP(K1015,'Total Result'!$A$3:$N$7,2,FALSE)</f>
        <v>1</v>
      </c>
      <c r="L1018" s="21">
        <f ca="1">VLOOKUP(K1016,'Total Result'!$A$3:$N$7,2,FALSE)</f>
        <v>1</v>
      </c>
    </row>
    <row r="1019" spans="1:12" ht="15.75" hidden="1" outlineLevel="2" thickBot="1" x14ac:dyDescent="0.2">
      <c r="A1019" s="19" t="s">
        <v>34</v>
      </c>
      <c r="B1019" s="20">
        <f>VLOOKUP(B1015,'Total Result'!$A$3:$N$7,3,FALSE)</f>
        <v>160</v>
      </c>
      <c r="C1019" s="21">
        <f ca="1">VLOOKUP(B1016,'Total Result'!$A$3:$N$7,3,FALSE)</f>
        <v>160</v>
      </c>
      <c r="D1019" s="19" t="s">
        <v>34</v>
      </c>
      <c r="E1019" s="20">
        <f>VLOOKUP(E1015,'Total Result'!$A$3:$N$7,3,FALSE)</f>
        <v>240</v>
      </c>
      <c r="F1019" s="21">
        <f ca="1">VLOOKUP(E1016,'Total Result'!$A$3:$N$7,3,FALSE)</f>
        <v>160</v>
      </c>
      <c r="G1019" s="19" t="s">
        <v>34</v>
      </c>
      <c r="H1019" s="20">
        <f>VLOOKUP(H1015,'Total Result'!$A$3:$N$7,3,FALSE)</f>
        <v>240</v>
      </c>
      <c r="I1019" s="21">
        <f ca="1">VLOOKUP(H1016,'Total Result'!$A$3:$N$7,3,FALSE)</f>
        <v>160</v>
      </c>
      <c r="J1019" s="19" t="s">
        <v>34</v>
      </c>
      <c r="K1019" s="20">
        <f>VLOOKUP(K1015,'Total Result'!$A$3:$N$7,3,FALSE)</f>
        <v>160</v>
      </c>
      <c r="L1019" s="21">
        <f ca="1">VLOOKUP(K1016,'Total Result'!$A$3:$N$7,3,FALSE)</f>
        <v>160</v>
      </c>
    </row>
    <row r="1020" spans="1:12" ht="15.75" hidden="1" outlineLevel="2" thickBot="1" x14ac:dyDescent="0.2">
      <c r="A1020" s="19" t="s">
        <v>2</v>
      </c>
      <c r="B1020" s="20">
        <f>VLOOKUP(B1015,'Total Result'!$A$3:$N$7,4,FALSE)</f>
        <v>30</v>
      </c>
      <c r="C1020" s="21">
        <f ca="1">VLOOKUP(B1016,'Total Result'!$A$3:$N$7,4,FALSE)</f>
        <v>30</v>
      </c>
      <c r="D1020" s="19" t="s">
        <v>2</v>
      </c>
      <c r="E1020" s="20">
        <f>VLOOKUP(E1015,'Total Result'!$A$3:$N$7,4,FALSE)</f>
        <v>20</v>
      </c>
      <c r="F1020" s="21">
        <f ca="1">VLOOKUP(E1016,'Total Result'!$A$3:$N$7,4,FALSE)</f>
        <v>30</v>
      </c>
      <c r="G1020" s="19" t="s">
        <v>2</v>
      </c>
      <c r="H1020" s="20">
        <f>VLOOKUP(H1015,'Total Result'!$A$3:$N$7,4,FALSE)</f>
        <v>20</v>
      </c>
      <c r="I1020" s="21">
        <f ca="1">VLOOKUP(H1016,'Total Result'!$A$3:$N$7,4,FALSE)</f>
        <v>30</v>
      </c>
      <c r="J1020" s="19" t="s">
        <v>2</v>
      </c>
      <c r="K1020" s="20">
        <f>VLOOKUP(K1015,'Total Result'!$A$3:$N$7,4,FALSE)</f>
        <v>30</v>
      </c>
      <c r="L1020" s="21">
        <f ca="1">VLOOKUP(K1016,'Total Result'!$A$3:$N$7,4,FALSE)</f>
        <v>30</v>
      </c>
    </row>
    <row r="1021" spans="1:12" ht="15.75" hidden="1" outlineLevel="2" thickBot="1" x14ac:dyDescent="0.2">
      <c r="A1021" s="19" t="s">
        <v>35</v>
      </c>
      <c r="B1021" s="20">
        <f>VLOOKUP(B1015,'Total Result'!$A$3:$N$7,5,FALSE)</f>
        <v>0</v>
      </c>
      <c r="C1021" s="21">
        <f ca="1">VLOOKUP(B1016,'Total Result'!$A$3:$N$7,5,FALSE)</f>
        <v>0</v>
      </c>
      <c r="D1021" s="19" t="s">
        <v>35</v>
      </c>
      <c r="E1021" s="20">
        <f>VLOOKUP(E1015,'Total Result'!$A$3:$N$7,5,FALSE)</f>
        <v>0</v>
      </c>
      <c r="F1021" s="21">
        <f ca="1">VLOOKUP(E1016,'Total Result'!$A$3:$N$7,5,FALSE)</f>
        <v>0</v>
      </c>
      <c r="G1021" s="19" t="s">
        <v>35</v>
      </c>
      <c r="H1021" s="20">
        <f>VLOOKUP(H1015,'Total Result'!$A$3:$N$7,5,FALSE)</f>
        <v>0</v>
      </c>
      <c r="I1021" s="21">
        <f ca="1">VLOOKUP(H1016,'Total Result'!$A$3:$N$7,5,FALSE)</f>
        <v>0</v>
      </c>
      <c r="J1021" s="19" t="s">
        <v>35</v>
      </c>
      <c r="K1021" s="20">
        <f>VLOOKUP(K1015,'Total Result'!$A$3:$N$7,5,FALSE)</f>
        <v>0</v>
      </c>
      <c r="L1021" s="21">
        <f ca="1">VLOOKUP(K1016,'Total Result'!$A$3:$N$7,5,FALSE)</f>
        <v>0</v>
      </c>
    </row>
    <row r="1022" spans="1:12" ht="15.75" hidden="1" outlineLevel="2" thickBot="1" x14ac:dyDescent="0.2">
      <c r="A1022" s="19" t="s">
        <v>15</v>
      </c>
      <c r="B1022" s="20">
        <f>VLOOKUP(B1015,'Total Result'!$A$3:$N$7,6,FALSE)</f>
        <v>0</v>
      </c>
      <c r="C1022" s="21">
        <f ca="1">VLOOKUP(B1016,'Total Result'!$A$3:$N$7,6,FALSE)</f>
        <v>0</v>
      </c>
      <c r="D1022" s="19" t="s">
        <v>15</v>
      </c>
      <c r="E1022" s="20">
        <f>VLOOKUP(E1015,'Total Result'!$A$3:$N$7,6,FALSE)</f>
        <v>0</v>
      </c>
      <c r="F1022" s="21">
        <f ca="1">VLOOKUP(E1016,'Total Result'!$A$3:$N$7,6,FALSE)</f>
        <v>0</v>
      </c>
      <c r="G1022" s="19" t="s">
        <v>15</v>
      </c>
      <c r="H1022" s="20">
        <f>VLOOKUP(H1015,'Total Result'!$A$3:$N$7,6,FALSE)</f>
        <v>0</v>
      </c>
      <c r="I1022" s="21">
        <f ca="1">VLOOKUP(H1016,'Total Result'!$A$3:$N$7,6,FALSE)</f>
        <v>0</v>
      </c>
      <c r="J1022" s="19" t="s">
        <v>15</v>
      </c>
      <c r="K1022" s="20">
        <f>VLOOKUP(K1015,'Total Result'!$A$3:$N$7,6,FALSE)</f>
        <v>0</v>
      </c>
      <c r="L1022" s="21">
        <f ca="1">VLOOKUP(K1016,'Total Result'!$A$3:$N$7,6,FALSE)</f>
        <v>0</v>
      </c>
    </row>
    <row r="1023" spans="1:12" ht="15.75" hidden="1" outlineLevel="2" thickBot="1" x14ac:dyDescent="0.2">
      <c r="A1023" s="19" t="s">
        <v>36</v>
      </c>
      <c r="B1023" s="20">
        <f>VLOOKUP(B1015,'Total Result'!$A$3:$N$7,7,FALSE)</f>
        <v>0</v>
      </c>
      <c r="C1023" s="21">
        <f ca="1">VLOOKUP(B1016,'Total Result'!$A$3:$N$7,7,FALSE)</f>
        <v>0</v>
      </c>
      <c r="D1023" s="19" t="s">
        <v>36</v>
      </c>
      <c r="E1023" s="20">
        <f>VLOOKUP(E1015,'Total Result'!$A$3:$N$7,7,FALSE)</f>
        <v>0</v>
      </c>
      <c r="F1023" s="21">
        <f ca="1">VLOOKUP(E1016,'Total Result'!$A$3:$N$7,7,FALSE)</f>
        <v>0</v>
      </c>
      <c r="G1023" s="19" t="s">
        <v>36</v>
      </c>
      <c r="H1023" s="20">
        <f>VLOOKUP(H1015,'Total Result'!$A$3:$N$7,7,FALSE)</f>
        <v>0</v>
      </c>
      <c r="I1023" s="21">
        <f ca="1">VLOOKUP(H1016,'Total Result'!$A$3:$N$7,7,FALSE)</f>
        <v>0</v>
      </c>
      <c r="J1023" s="19" t="s">
        <v>36</v>
      </c>
      <c r="K1023" s="20">
        <f>VLOOKUP(K1015,'Total Result'!$A$3:$N$7,7,FALSE)</f>
        <v>0</v>
      </c>
      <c r="L1023" s="21">
        <f ca="1">VLOOKUP(K1016,'Total Result'!$A$3:$N$7,7,FALSE)</f>
        <v>0</v>
      </c>
    </row>
    <row r="1024" spans="1:12" ht="15.75" hidden="1" outlineLevel="2" thickBot="1" x14ac:dyDescent="0.2">
      <c r="A1024" s="19" t="s">
        <v>16</v>
      </c>
      <c r="B1024" s="20">
        <f>VLOOKUP(B1015,'Total Result'!$A$3:$N$7,8,FALSE)</f>
        <v>0</v>
      </c>
      <c r="C1024" s="21">
        <f ca="1">VLOOKUP(B1016,'Total Result'!$A$3:$N$7,8,FALSE)</f>
        <v>0</v>
      </c>
      <c r="D1024" s="19" t="s">
        <v>16</v>
      </c>
      <c r="E1024" s="20">
        <f>VLOOKUP(E1015,'Total Result'!$A$3:$N$7,8,FALSE)</f>
        <v>0</v>
      </c>
      <c r="F1024" s="21">
        <f ca="1">VLOOKUP(E1016,'Total Result'!$A$3:$N$7,8,FALSE)</f>
        <v>0</v>
      </c>
      <c r="G1024" s="19" t="s">
        <v>16</v>
      </c>
      <c r="H1024" s="20">
        <f>VLOOKUP(H1015,'Total Result'!$A$3:$N$7,8,FALSE)</f>
        <v>0</v>
      </c>
      <c r="I1024" s="21">
        <f ca="1">VLOOKUP(H1016,'Total Result'!$A$3:$N$7,8,FALSE)</f>
        <v>0</v>
      </c>
      <c r="J1024" s="19" t="s">
        <v>16</v>
      </c>
      <c r="K1024" s="20">
        <f>VLOOKUP(K1015,'Total Result'!$A$3:$N$7,8,FALSE)</f>
        <v>0</v>
      </c>
      <c r="L1024" s="21">
        <f ca="1">VLOOKUP(K1016,'Total Result'!$A$3:$N$7,8,FALSE)</f>
        <v>0</v>
      </c>
    </row>
    <row r="1025" spans="1:12" ht="15.75" hidden="1" outlineLevel="2" thickBot="1" x14ac:dyDescent="0.2">
      <c r="A1025" s="19" t="s">
        <v>17</v>
      </c>
      <c r="B1025" s="20">
        <f>VLOOKUP(B1015,'Total Result'!$A$3:$N$7,9,FALSE)</f>
        <v>0</v>
      </c>
      <c r="C1025" s="21">
        <f ca="1">VLOOKUP(B1016,'Total Result'!$A$3:$N$7,9,FALSE)</f>
        <v>0</v>
      </c>
      <c r="D1025" s="19" t="s">
        <v>17</v>
      </c>
      <c r="E1025" s="20">
        <f>VLOOKUP(E1015,'Total Result'!$A$3:$N$7,9,FALSE)</f>
        <v>0</v>
      </c>
      <c r="F1025" s="21">
        <f ca="1">VLOOKUP(E1016,'Total Result'!$A$3:$N$7,9,FALSE)</f>
        <v>0</v>
      </c>
      <c r="G1025" s="19" t="s">
        <v>17</v>
      </c>
      <c r="H1025" s="20">
        <f>VLOOKUP(H1015,'Total Result'!$A$3:$N$7,9,FALSE)</f>
        <v>0</v>
      </c>
      <c r="I1025" s="21">
        <f ca="1">VLOOKUP(H1016,'Total Result'!$A$3:$N$7,9,FALSE)</f>
        <v>0</v>
      </c>
      <c r="J1025" s="19" t="s">
        <v>17</v>
      </c>
      <c r="K1025" s="20">
        <f>VLOOKUP(K1015,'Total Result'!$A$3:$N$7,9,FALSE)</f>
        <v>0</v>
      </c>
      <c r="L1025" s="21">
        <f ca="1">VLOOKUP(K1016,'Total Result'!$A$3:$N$7,9,FALSE)</f>
        <v>0</v>
      </c>
    </row>
    <row r="1026" spans="1:12" ht="15.75" hidden="1" outlineLevel="2" thickBot="1" x14ac:dyDescent="0.2">
      <c r="A1026" s="19" t="s">
        <v>37</v>
      </c>
      <c r="B1026" s="20">
        <f>VLOOKUP(B1015,'Total Result'!$A$3:$N$7,10,FALSE)</f>
        <v>0</v>
      </c>
      <c r="C1026" s="21">
        <f ca="1">VLOOKUP(B1016,'Total Result'!$A$3:$N$7,10,FALSE)</f>
        <v>0</v>
      </c>
      <c r="D1026" s="19" t="s">
        <v>37</v>
      </c>
      <c r="E1026" s="20">
        <f>VLOOKUP(E1015,'Total Result'!$A$3:$N$7,10,FALSE)</f>
        <v>0</v>
      </c>
      <c r="F1026" s="21">
        <f ca="1">VLOOKUP(E1016,'Total Result'!$A$3:$N$7,10,FALSE)</f>
        <v>0</v>
      </c>
      <c r="G1026" s="19" t="s">
        <v>37</v>
      </c>
      <c r="H1026" s="20">
        <f>VLOOKUP(H1015,'Total Result'!$A$3:$N$7,10,FALSE)</f>
        <v>0</v>
      </c>
      <c r="I1026" s="21">
        <f ca="1">VLOOKUP(H1016,'Total Result'!$A$3:$N$7,10,FALSE)</f>
        <v>0</v>
      </c>
      <c r="J1026" s="19" t="s">
        <v>37</v>
      </c>
      <c r="K1026" s="20">
        <f>VLOOKUP(K1015,'Total Result'!$A$3:$N$7,10,FALSE)</f>
        <v>0</v>
      </c>
      <c r="L1026" s="21">
        <f ca="1">VLOOKUP(K1016,'Total Result'!$A$3:$N$7,10,FALSE)</f>
        <v>0</v>
      </c>
    </row>
    <row r="1027" spans="1:12" ht="15.75" hidden="1" outlineLevel="2" thickBot="1" x14ac:dyDescent="0.2">
      <c r="A1027" s="19" t="s">
        <v>38</v>
      </c>
      <c r="B1027" s="20">
        <f>VLOOKUP(B1015,'Total Result'!$A$3:$N$7,11,FALSE)</f>
        <v>0</v>
      </c>
      <c r="C1027" s="21">
        <f ca="1">VLOOKUP(B1016,'Total Result'!$A$3:$N$7,11,FALSE)</f>
        <v>0</v>
      </c>
      <c r="D1027" s="19" t="s">
        <v>38</v>
      </c>
      <c r="E1027" s="20">
        <f>VLOOKUP(E1015,'Total Result'!$A$3:$N$7,11,FALSE)</f>
        <v>0</v>
      </c>
      <c r="F1027" s="21">
        <f ca="1">VLOOKUP(E1016,'Total Result'!$A$3:$N$7,11,FALSE)</f>
        <v>0</v>
      </c>
      <c r="G1027" s="19" t="s">
        <v>38</v>
      </c>
      <c r="H1027" s="20">
        <f>VLOOKUP(H1015,'Total Result'!$A$3:$N$7,11,FALSE)</f>
        <v>0</v>
      </c>
      <c r="I1027" s="21">
        <f ca="1">VLOOKUP(H1016,'Total Result'!$A$3:$N$7,11,FALSE)</f>
        <v>0</v>
      </c>
      <c r="J1027" s="19" t="s">
        <v>38</v>
      </c>
      <c r="K1027" s="20">
        <f>VLOOKUP(K1015,'Total Result'!$A$3:$N$7,11,FALSE)</f>
        <v>0</v>
      </c>
      <c r="L1027" s="21">
        <f ca="1">VLOOKUP(K1016,'Total Result'!$A$3:$N$7,11,FALSE)</f>
        <v>0</v>
      </c>
    </row>
    <row r="1028" spans="1:12" ht="15.75" hidden="1" outlineLevel="2" thickBot="1" x14ac:dyDescent="0.2">
      <c r="A1028" s="19" t="s">
        <v>39</v>
      </c>
      <c r="B1028" s="20">
        <f>VLOOKUP(B1015,'Total Result'!$A$3:$N$7,12,FALSE)</f>
        <v>0</v>
      </c>
      <c r="C1028" s="21">
        <f ca="1">VLOOKUP(B1016,'Total Result'!$A$3:$N$7,12,FALSE)</f>
        <v>0</v>
      </c>
      <c r="D1028" s="19" t="s">
        <v>39</v>
      </c>
      <c r="E1028" s="20">
        <f>VLOOKUP(E1015,'Total Result'!$A$3:$N$7,12,FALSE)</f>
        <v>0</v>
      </c>
      <c r="F1028" s="21">
        <f ca="1">VLOOKUP(E1016,'Total Result'!$A$3:$N$7,12,FALSE)</f>
        <v>0</v>
      </c>
      <c r="G1028" s="19" t="s">
        <v>39</v>
      </c>
      <c r="H1028" s="20">
        <f>VLOOKUP(H1015,'Total Result'!$A$3:$N$7,12,FALSE)</f>
        <v>0</v>
      </c>
      <c r="I1028" s="21">
        <f ca="1">VLOOKUP(H1016,'Total Result'!$A$3:$N$7,12,FALSE)</f>
        <v>0</v>
      </c>
      <c r="J1028" s="19" t="s">
        <v>39</v>
      </c>
      <c r="K1028" s="20">
        <f>VLOOKUP(K1015,'Total Result'!$A$3:$N$7,12,FALSE)</f>
        <v>0</v>
      </c>
      <c r="L1028" s="21">
        <f ca="1">VLOOKUP(K1016,'Total Result'!$A$3:$N$7,12,FALSE)</f>
        <v>0</v>
      </c>
    </row>
    <row r="1029" spans="1:12" ht="27.75" hidden="1" outlineLevel="2" thickBot="1" x14ac:dyDescent="0.2">
      <c r="A1029" s="22" t="s">
        <v>42</v>
      </c>
      <c r="B1029" s="20">
        <f>VLOOKUP(B1015,'Total Result'!$A$3:$N$7,13,FALSE)</f>
        <v>1</v>
      </c>
      <c r="C1029" s="21">
        <f ca="1">VLOOKUP(B1016,'Total Result'!$A$3:$N$7,13,FALSE)</f>
        <v>1</v>
      </c>
      <c r="D1029" s="22" t="s">
        <v>42</v>
      </c>
      <c r="E1029" s="20">
        <f>VLOOKUP(E1015,'Total Result'!$A$3:$N$7,13,FALSE)</f>
        <v>1</v>
      </c>
      <c r="F1029" s="21">
        <f ca="1">VLOOKUP(E1016,'Total Result'!$A$3:$N$7,13,FALSE)</f>
        <v>1</v>
      </c>
      <c r="G1029" s="22" t="s">
        <v>42</v>
      </c>
      <c r="H1029" s="20">
        <f>VLOOKUP(H1015,'Total Result'!$A$3:$N$7,13,FALSE)</f>
        <v>1</v>
      </c>
      <c r="I1029" s="21">
        <f ca="1">VLOOKUP(H1016,'Total Result'!$A$3:$N$7,13,FALSE)</f>
        <v>1</v>
      </c>
      <c r="J1029" s="22" t="s">
        <v>42</v>
      </c>
      <c r="K1029" s="20">
        <f>VLOOKUP(K1015,'Total Result'!$A$3:$N$7,13,FALSE)</f>
        <v>1</v>
      </c>
      <c r="L1029" s="21">
        <f ca="1">VLOOKUP(K1016,'Total Result'!$A$3:$N$7,13,FALSE)</f>
        <v>1</v>
      </c>
    </row>
    <row r="1030" spans="1:12" ht="27.75" hidden="1" outlineLevel="2" thickBot="1" x14ac:dyDescent="0.2">
      <c r="A1030" s="22" t="s">
        <v>43</v>
      </c>
      <c r="B1030" s="20">
        <f>VLOOKUP(B1015,'Total Result'!$A$3:$N$7,14,FALSE)</f>
        <v>1</v>
      </c>
      <c r="C1030" s="21">
        <f ca="1">VLOOKUP(B1016,'Total Result'!$A$3:$N$7,14,FALSE)</f>
        <v>1</v>
      </c>
      <c r="D1030" s="22" t="s">
        <v>43</v>
      </c>
      <c r="E1030" s="20">
        <f>VLOOKUP(E1015,'Total Result'!$A$3:$N$7,14,FALSE)</f>
        <v>1</v>
      </c>
      <c r="F1030" s="21">
        <f ca="1">VLOOKUP(E1016,'Total Result'!$A$3:$N$7,14,FALSE)</f>
        <v>1</v>
      </c>
      <c r="G1030" s="22" t="s">
        <v>43</v>
      </c>
      <c r="H1030" s="20">
        <f>VLOOKUP(H1015,'Total Result'!$A$3:$N$7,14,FALSE)</f>
        <v>1</v>
      </c>
      <c r="I1030" s="21">
        <f ca="1">VLOOKUP(H1016,'Total Result'!$A$3:$N$7,14,FALSE)</f>
        <v>1</v>
      </c>
      <c r="J1030" s="22" t="s">
        <v>43</v>
      </c>
      <c r="K1030" s="20">
        <f>VLOOKUP(K1015,'Total Result'!$A$3:$N$7,14,FALSE)</f>
        <v>1</v>
      </c>
      <c r="L1030" s="21">
        <f ca="1">VLOOKUP(K1016,'Total Result'!$A$3:$N$7,14,FALSE)</f>
        <v>1</v>
      </c>
    </row>
    <row r="1031" spans="1:12" ht="14.25" hidden="1" outlineLevel="2" thickBot="1" x14ac:dyDescent="0.2">
      <c r="A1031" s="11"/>
      <c r="B1031" s="12"/>
      <c r="C1031" s="13"/>
      <c r="D1031" s="11"/>
      <c r="E1031" s="12"/>
      <c r="F1031" s="13"/>
      <c r="G1031" s="11"/>
      <c r="H1031" s="12"/>
      <c r="I1031" s="13"/>
      <c r="J1031" s="11"/>
      <c r="K1031" s="12"/>
      <c r="L1031" s="13"/>
    </row>
    <row r="1032" spans="1:12" ht="14.25" hidden="1" outlineLevel="2" thickBot="1" x14ac:dyDescent="0.2">
      <c r="A1032" s="11" t="s">
        <v>51</v>
      </c>
      <c r="B1032" s="23">
        <f ca="1">(C1021-B1027)/(C1021-B1027+B1018*1.5+28.5)</f>
        <v>0</v>
      </c>
      <c r="C1032" s="13"/>
      <c r="D1032" s="11" t="s">
        <v>51</v>
      </c>
      <c r="E1032" s="23">
        <f ca="1">(F1021-E1027)/(F1021-E1027+E1018*1.5+28.5)</f>
        <v>0</v>
      </c>
      <c r="F1032" s="13"/>
      <c r="G1032" s="11" t="s">
        <v>51</v>
      </c>
      <c r="H1032" s="23">
        <f ca="1">(I1021-H1027)/(I1021-H1027+H1018*1.5+28.5)</f>
        <v>0</v>
      </c>
      <c r="I1032" s="13"/>
      <c r="J1032" s="11" t="s">
        <v>51</v>
      </c>
      <c r="K1032" s="23">
        <f ca="1">(L1021-K1027)/(L1021-K1027+K1018*1.5+28.5)</f>
        <v>0</v>
      </c>
      <c r="L1032" s="13"/>
    </row>
    <row r="1033" spans="1:12" ht="14.25" hidden="1" outlineLevel="2" thickBot="1" x14ac:dyDescent="0.2">
      <c r="A1033" s="11" t="s">
        <v>50</v>
      </c>
      <c r="B1033" s="12">
        <f ca="1">VLOOKUP(战斗模拟1!B1015,'Total Result'!$A$2:$N$7,13,TRUE)-VLOOKUP(战斗模拟1!B1016,'Total Result'!$A$2:$N$7,14,TRUE)</f>
        <v>0</v>
      </c>
      <c r="C1033" s="13"/>
      <c r="D1033" s="11" t="s">
        <v>50</v>
      </c>
      <c r="E1033" s="12">
        <f ca="1">VLOOKUP(战斗模拟1!E1015,'Total Result'!$A$2:$N$7,13,TRUE)-VLOOKUP(战斗模拟1!E1016,'Total Result'!$A$2:$N$7,14,TRUE)</f>
        <v>0</v>
      </c>
      <c r="F1033" s="13"/>
      <c r="G1033" s="11" t="s">
        <v>50</v>
      </c>
      <c r="H1033" s="12">
        <f ca="1">VLOOKUP(战斗模拟1!H1015,'Total Result'!$A$2:$N$7,13,TRUE)-VLOOKUP(战斗模拟1!H1016,'Total Result'!$A$2:$N$7,14,TRUE)</f>
        <v>0</v>
      </c>
      <c r="I1033" s="13"/>
      <c r="J1033" s="11" t="s">
        <v>50</v>
      </c>
      <c r="K1033" s="12">
        <f ca="1">VLOOKUP(战斗模拟1!K1015,'Total Result'!$A$2:$N$7,13,TRUE)-VLOOKUP(战斗模拟1!K1016,'Total Result'!$A$2:$N$7,14,TRUE)</f>
        <v>0</v>
      </c>
      <c r="L1033" s="13"/>
    </row>
    <row r="1034" spans="1:12" ht="14.25" hidden="1" outlineLevel="2" thickBot="1" x14ac:dyDescent="0.2">
      <c r="A1034" s="11" t="s">
        <v>18</v>
      </c>
      <c r="B1034" s="23">
        <f ca="1">IF(MOD(B1033,3)=0,100%,IF(MOD(B1033,3)=1,90%,110%))</f>
        <v>1</v>
      </c>
      <c r="C1034" s="13"/>
      <c r="D1034" s="11" t="s">
        <v>18</v>
      </c>
      <c r="E1034" s="23">
        <f ca="1">IF(MOD(E1033,3)=0,100%,IF(MOD(E1033,3)=1,90%,110%))</f>
        <v>1</v>
      </c>
      <c r="F1034" s="13"/>
      <c r="G1034" s="11" t="s">
        <v>18</v>
      </c>
      <c r="H1034" s="23">
        <f ca="1">IF(MOD(H1033,3)=0,100%,IF(MOD(H1033,3)=1,90%,110%))</f>
        <v>1</v>
      </c>
      <c r="I1034" s="13"/>
      <c r="J1034" s="11" t="s">
        <v>18</v>
      </c>
      <c r="K1034" s="23">
        <f ca="1">IF(MOD(K1033,3)=0,100%,IF(MOD(K1033,3)=1,90%,110%))</f>
        <v>1</v>
      </c>
      <c r="L1034" s="13"/>
    </row>
    <row r="1035" spans="1:12" ht="14.25" hidden="1" outlineLevel="2" thickBot="1" x14ac:dyDescent="0.2">
      <c r="A1035" s="11" t="s">
        <v>19</v>
      </c>
      <c r="B1035" s="24">
        <f ca="1">B1020*(1-B1032)*B1034</f>
        <v>30</v>
      </c>
      <c r="C1035" s="13"/>
      <c r="D1035" s="11" t="s">
        <v>19</v>
      </c>
      <c r="E1035" s="24">
        <f ca="1">E1020*(1-E1032)*E1034</f>
        <v>20</v>
      </c>
      <c r="F1035" s="13"/>
      <c r="G1035" s="11" t="s">
        <v>19</v>
      </c>
      <c r="H1035" s="24">
        <f ca="1">H1020*(1-H1032)*H1034</f>
        <v>20</v>
      </c>
      <c r="I1035" s="13"/>
      <c r="J1035" s="11" t="s">
        <v>19</v>
      </c>
      <c r="K1035" s="24">
        <f ca="1">K1020*(1-K1032)*K1034</f>
        <v>30</v>
      </c>
      <c r="L1035" s="13"/>
    </row>
    <row r="1036" spans="1:12" ht="14.25" hidden="1" outlineLevel="2" thickBot="1" x14ac:dyDescent="0.2">
      <c r="A1036" s="11" t="s">
        <v>20</v>
      </c>
      <c r="B1036" s="25">
        <f ca="1">IF((C1024-B1026)/(6.7*B1018+126.7)+5%&gt;70%,70%,(C1024-B1026)/(6.7*B1018+126.7)+5%)</f>
        <v>0.05</v>
      </c>
      <c r="C1036" s="13"/>
      <c r="D1036" s="11" t="s">
        <v>20</v>
      </c>
      <c r="E1036" s="25">
        <f ca="1">IF((F1024-E1026)/(6.7*E1018+126.7)+5%&gt;70%,70%,(F1024-E1026)/(6.7*E1018+126.7)+5%)</f>
        <v>0.05</v>
      </c>
      <c r="F1036" s="13"/>
      <c r="G1036" s="11" t="s">
        <v>20</v>
      </c>
      <c r="H1036" s="25">
        <f ca="1">IF((I1024-H1026)/(6.7*H1018+126.7)+5%&gt;70%,70%,(I1024-H1026)/(6.7*H1018+126.7)+5%)</f>
        <v>0.05</v>
      </c>
      <c r="I1036" s="13"/>
      <c r="J1036" s="11" t="s">
        <v>20</v>
      </c>
      <c r="K1036" s="25">
        <f ca="1">IF((L1024-K1026)/(6.7*K1018+126.7)+5%&gt;70%,70%,(L1024-K1026)/(6.7*K1018+126.7)+5%)</f>
        <v>0.05</v>
      </c>
      <c r="L1036" s="13"/>
    </row>
    <row r="1037" spans="1:12" s="7" customFormat="1" ht="14.25" hidden="1" outlineLevel="2" thickBot="1" x14ac:dyDescent="0.2">
      <c r="A1037" s="26" t="s">
        <v>21</v>
      </c>
      <c r="B1037" s="27">
        <f ca="1">IF(RAND()&lt;B1036,1,0)</f>
        <v>0</v>
      </c>
      <c r="C1037" s="28"/>
      <c r="D1037" s="26" t="s">
        <v>21</v>
      </c>
      <c r="E1037" s="27">
        <f ca="1">IF(RAND()&lt;E1036,1,0)</f>
        <v>0</v>
      </c>
      <c r="F1037" s="28"/>
      <c r="G1037" s="26" t="s">
        <v>21</v>
      </c>
      <c r="H1037" s="27">
        <f ca="1">IF(RAND()&lt;H1036,1,0)</f>
        <v>0</v>
      </c>
      <c r="I1037" s="28"/>
      <c r="J1037" s="26" t="s">
        <v>21</v>
      </c>
      <c r="K1037" s="27">
        <f ca="1">IF(RAND()&lt;K1036,1,0)</f>
        <v>0</v>
      </c>
      <c r="L1037" s="28"/>
    </row>
    <row r="1038" spans="1:12" ht="14.25" hidden="1" outlineLevel="2" thickBot="1" x14ac:dyDescent="0.2">
      <c r="A1038" s="11" t="s">
        <v>5</v>
      </c>
      <c r="B1038" s="23">
        <f ca="1">IF(C1025/(8.3*B1018+158.3)+33%&gt;67%,67%,C1025/(8.3*B1018+158.3)+33%)</f>
        <v>0.33</v>
      </c>
      <c r="C1038" s="13"/>
      <c r="D1038" s="11" t="s">
        <v>5</v>
      </c>
      <c r="E1038" s="23">
        <f ca="1">IF(F1025/(8.3*E1018+158.3)+33%&gt;67%,67%,F1025/(8.3*E1018+158.3)+33%)</f>
        <v>0.33</v>
      </c>
      <c r="F1038" s="13"/>
      <c r="G1038" s="11" t="s">
        <v>5</v>
      </c>
      <c r="H1038" s="23">
        <f ca="1">IF(I1025/(8.3*H1018+158.3)+33%&gt;67%,67%,I1025/(8.3*H1018+158.3)+33%)</f>
        <v>0.33</v>
      </c>
      <c r="I1038" s="13"/>
      <c r="J1038" s="11" t="s">
        <v>5</v>
      </c>
      <c r="K1038" s="23">
        <f ca="1">IF(L1025/(8.3*K1018+158.3)+33%&gt;67%,67%,L1025/(8.3*K1018+158.3)+33%)</f>
        <v>0.33</v>
      </c>
      <c r="L1038" s="13"/>
    </row>
    <row r="1039" spans="1:12" ht="14.25" hidden="1" outlineLevel="2" thickBot="1" x14ac:dyDescent="0.2">
      <c r="A1039" s="11" t="s">
        <v>22</v>
      </c>
      <c r="B1039" s="29">
        <f ca="1">IF(B1022/(4*C1018+76)+5%&gt;70%,70%,B1022/(4*C1018+76)+5%)</f>
        <v>0.05</v>
      </c>
      <c r="C1039" s="13"/>
      <c r="D1039" s="11" t="s">
        <v>22</v>
      </c>
      <c r="E1039" s="29">
        <f ca="1">IF(E1022/(4*F1018+76)+5%&gt;70%,70%,E1022/(4*F1018+76)+5%)</f>
        <v>0.05</v>
      </c>
      <c r="F1039" s="13"/>
      <c r="G1039" s="11" t="s">
        <v>22</v>
      </c>
      <c r="H1039" s="29">
        <f ca="1">IF(H1022/(4*I1018+76)+5%&gt;70%,70%,H1022/(4*I1018+76)+5%)</f>
        <v>0.05</v>
      </c>
      <c r="I1039" s="13"/>
      <c r="J1039" s="11" t="s">
        <v>22</v>
      </c>
      <c r="K1039" s="29">
        <f ca="1">IF(K1022/(4*L1018+76)+5%&gt;70%,70%,K1022/(4*L1018+76)+5%)</f>
        <v>0.05</v>
      </c>
      <c r="L1039" s="13"/>
    </row>
    <row r="1040" spans="1:12" s="7" customFormat="1" ht="14.25" hidden="1" outlineLevel="2" thickBot="1" x14ac:dyDescent="0.2">
      <c r="A1040" s="26" t="s">
        <v>23</v>
      </c>
      <c r="B1040" s="27">
        <f ca="1">IF(RAND()&lt;B1039,1,0)</f>
        <v>0</v>
      </c>
      <c r="C1040" s="28"/>
      <c r="D1040" s="26" t="s">
        <v>23</v>
      </c>
      <c r="E1040" s="27">
        <f ca="1">IF(RAND()&lt;E1039,1,0)</f>
        <v>0</v>
      </c>
      <c r="F1040" s="28"/>
      <c r="G1040" s="26" t="s">
        <v>23</v>
      </c>
      <c r="H1040" s="27">
        <f ca="1">IF(RAND()&lt;H1039,1,0)</f>
        <v>0</v>
      </c>
      <c r="I1040" s="28"/>
      <c r="J1040" s="26" t="s">
        <v>23</v>
      </c>
      <c r="K1040" s="27">
        <f ca="1">IF(RAND()&lt;K1039,1,0)</f>
        <v>0</v>
      </c>
      <c r="L1040" s="28"/>
    </row>
    <row r="1041" spans="1:12" ht="14.25" hidden="1" outlineLevel="2" thickBot="1" x14ac:dyDescent="0.2">
      <c r="A1041" s="11" t="s">
        <v>24</v>
      </c>
      <c r="B1041" s="29">
        <f ca="1">IF((B1023-C1028)/(5*C1018+95)+50%&gt;200%,200%,(B1023-C1028)/(5*C1018+95)+50%)</f>
        <v>0.5</v>
      </c>
      <c r="C1041" s="13"/>
      <c r="D1041" s="11" t="s">
        <v>24</v>
      </c>
      <c r="E1041" s="29">
        <f ca="1">IF((E1023-F1028)/(5*F1018+95)+50%&gt;200%,200%,(E1023-F1028)/(5*F1018+95)+50%)</f>
        <v>0.5</v>
      </c>
      <c r="F1041" s="13"/>
      <c r="G1041" s="11" t="s">
        <v>24</v>
      </c>
      <c r="H1041" s="29">
        <f ca="1">IF((H1023-I1028)/(5*I1018+95)+50%&gt;200%,200%,(H1023-I1028)/(5*I1018+95)+50%)</f>
        <v>0.5</v>
      </c>
      <c r="I1041" s="13"/>
      <c r="J1041" s="11" t="s">
        <v>24</v>
      </c>
      <c r="K1041" s="29">
        <f ca="1">IF((K1023-L1028)/(5*L1018+95)+50%&gt;200%,200%,(K1023-L1028)/(5*L1018+95)+50%)</f>
        <v>0.5</v>
      </c>
      <c r="L1041" s="13"/>
    </row>
    <row r="1042" spans="1:12" ht="14.25" hidden="1" outlineLevel="2" thickBot="1" x14ac:dyDescent="0.2">
      <c r="A1042" s="11" t="s">
        <v>54</v>
      </c>
      <c r="B1042" s="29">
        <f ca="1">RAND()*0.1+0.95</f>
        <v>0.95221300812418896</v>
      </c>
      <c r="C1042" s="13"/>
      <c r="D1042" s="11" t="s">
        <v>54</v>
      </c>
      <c r="E1042" s="29">
        <f ca="1">RAND()*0.1+0.95</f>
        <v>1.002986994531073</v>
      </c>
      <c r="F1042" s="13"/>
      <c r="G1042" s="11" t="s">
        <v>54</v>
      </c>
      <c r="H1042" s="29">
        <f ca="1">RAND()*0.1+0.95</f>
        <v>1.0146296437343625</v>
      </c>
      <c r="I1042" s="13"/>
      <c r="J1042" s="11" t="s">
        <v>54</v>
      </c>
      <c r="K1042" s="29">
        <f ca="1">RAND()*0.1+0.95</f>
        <v>0.98006331783227396</v>
      </c>
      <c r="L1042" s="13"/>
    </row>
    <row r="1043" spans="1:12" ht="14.25" hidden="1" outlineLevel="2" thickBot="1" x14ac:dyDescent="0.2">
      <c r="A1043" s="11" t="s">
        <v>55</v>
      </c>
      <c r="B1043" s="15">
        <f ca="1">ROUND(B1035*(1+B1040*B1041)*(1-B1037*B1038)*B1042*B1012,0)</f>
        <v>0</v>
      </c>
      <c r="C1043" s="13"/>
      <c r="D1043" s="11" t="s">
        <v>55</v>
      </c>
      <c r="E1043" s="15">
        <f ca="1">ROUND(E1035*(1+E1040*E1041)*(1-E1037*E1038)*E1042*E1012,0)</f>
        <v>0</v>
      </c>
      <c r="F1043" s="13"/>
      <c r="G1043" s="11" t="s">
        <v>55</v>
      </c>
      <c r="H1043" s="15">
        <f ca="1">ROUND(H1035*(1+H1040*H1041)*(1-H1037*H1038)*H1042*H1012,0)</f>
        <v>0</v>
      </c>
      <c r="I1043" s="13"/>
      <c r="J1043" s="11" t="s">
        <v>55</v>
      </c>
      <c r="K1043" s="15">
        <f ca="1">ROUND(K1035*(1+K1040*K1041)*(1-K1037*K1038)*K1042*K1012,0)</f>
        <v>0</v>
      </c>
      <c r="L1043" s="13"/>
    </row>
    <row r="1044" spans="1:12" s="36" customFormat="1" ht="14.25" hidden="1" outlineLevel="2" thickBot="1" x14ac:dyDescent="0.2">
      <c r="A1044" s="33"/>
      <c r="B1044" s="34"/>
      <c r="C1044" s="35"/>
      <c r="D1044" s="33"/>
      <c r="E1044" s="34"/>
      <c r="F1044" s="35"/>
      <c r="G1044" s="33"/>
      <c r="H1044" s="34"/>
      <c r="I1044" s="35"/>
      <c r="J1044" s="33"/>
      <c r="K1044" s="34"/>
      <c r="L1044" s="35"/>
    </row>
    <row r="1045" spans="1:12" ht="14.25" hidden="1" outlineLevel="2" thickBot="1" x14ac:dyDescent="0.2">
      <c r="A1045" s="11" t="s">
        <v>56</v>
      </c>
      <c r="B1045" s="12">
        <f ca="1">H1043+K1043</f>
        <v>0</v>
      </c>
      <c r="C1045" s="13"/>
      <c r="D1045" s="11" t="s">
        <v>57</v>
      </c>
      <c r="E1045" s="12">
        <f ca="1">E1012</f>
        <v>0</v>
      </c>
      <c r="F1045" s="13"/>
      <c r="G1045" s="11" t="s">
        <v>60</v>
      </c>
      <c r="H1045" s="12">
        <f ca="1">B1043+E1043</f>
        <v>0</v>
      </c>
      <c r="I1045" s="13"/>
      <c r="J1045" s="11" t="s">
        <v>61</v>
      </c>
      <c r="K1045" s="12">
        <f ca="1">H1012</f>
        <v>0</v>
      </c>
      <c r="L1045" s="13"/>
    </row>
    <row r="1046" spans="1:12" outlineLevel="1" collapsed="1" x14ac:dyDescent="0.15">
      <c r="A1046" s="8" t="s">
        <v>73</v>
      </c>
      <c r="B1046" s="9">
        <f ca="1">B1043</f>
        <v>0</v>
      </c>
      <c r="C1046" s="10"/>
      <c r="D1046" s="8" t="s">
        <v>74</v>
      </c>
      <c r="E1046" s="9">
        <f ca="1">E1043</f>
        <v>0</v>
      </c>
      <c r="F1046" s="10"/>
      <c r="G1046" s="8" t="s">
        <v>75</v>
      </c>
      <c r="H1046" s="9">
        <f ca="1">H1043</f>
        <v>0</v>
      </c>
      <c r="I1046" s="10"/>
      <c r="J1046" s="8" t="s">
        <v>76</v>
      </c>
      <c r="K1046" s="9">
        <f ca="1">K1043</f>
        <v>0</v>
      </c>
      <c r="L1046" s="10"/>
    </row>
    <row r="1047" spans="1:12" outlineLevel="1" x14ac:dyDescent="0.15">
      <c r="A1047" s="11" t="s">
        <v>62</v>
      </c>
      <c r="B1047" s="12">
        <f ca="1">MAX(B1007-(1-E1045)*B1045,0)</f>
        <v>0</v>
      </c>
      <c r="C1047" s="13"/>
      <c r="D1047" s="11" t="s">
        <v>4</v>
      </c>
      <c r="E1047" s="12">
        <f ca="1">MAX(0,E1007-E1045*B1045)</f>
        <v>0</v>
      </c>
      <c r="F1047" s="13"/>
      <c r="G1047" s="11" t="s">
        <v>65</v>
      </c>
      <c r="H1047" s="12">
        <f ca="1">MAX(0,H1007-H1045*K1045)</f>
        <v>0</v>
      </c>
      <c r="I1047" s="13"/>
      <c r="J1047" s="11" t="s">
        <v>68</v>
      </c>
      <c r="K1047" s="12">
        <f ca="1">MAX(K1007-(1-K1045)*H1045,0)</f>
        <v>0</v>
      </c>
      <c r="L1047" s="13"/>
    </row>
    <row r="1048" spans="1:12" ht="14.25" outlineLevel="1" thickBot="1" x14ac:dyDescent="0.2">
      <c r="A1048" s="30" t="s">
        <v>63</v>
      </c>
      <c r="B1048" s="31">
        <f ca="1">B1047/B1019</f>
        <v>0</v>
      </c>
      <c r="C1048" s="32"/>
      <c r="D1048" s="30" t="s">
        <v>64</v>
      </c>
      <c r="E1048" s="31">
        <f ca="1">E1047/E1019</f>
        <v>0</v>
      </c>
      <c r="F1048" s="32"/>
      <c r="G1048" s="30" t="s">
        <v>66</v>
      </c>
      <c r="H1048" s="31">
        <f ca="1">H1047/H1019</f>
        <v>0</v>
      </c>
      <c r="I1048" s="32"/>
      <c r="J1048" s="30" t="s">
        <v>67</v>
      </c>
      <c r="K1048" s="31">
        <f ca="1">K1047/K1019</f>
        <v>0</v>
      </c>
      <c r="L1048" s="32"/>
    </row>
    <row r="1050" spans="1:12" x14ac:dyDescent="0.15">
      <c r="A1050" s="6" t="s">
        <v>7</v>
      </c>
      <c r="B1050" s="37">
        <f>B1010+1</f>
        <v>27</v>
      </c>
    </row>
    <row r="1051" spans="1:12" ht="14.25" thickBot="1" x14ac:dyDescent="0.2"/>
    <row r="1052" spans="1:12" ht="41.25" hidden="1" outlineLevel="2" thickBot="1" x14ac:dyDescent="0.2">
      <c r="A1052" s="8" t="s">
        <v>58</v>
      </c>
      <c r="B1052" s="9">
        <f ca="1">IF(B1047&gt;0,1,0)</f>
        <v>0</v>
      </c>
      <c r="C1052" s="10"/>
      <c r="D1052" s="8" t="s">
        <v>11</v>
      </c>
      <c r="E1052" s="9">
        <f ca="1">IF(E1047&gt;0,1,0)</f>
        <v>0</v>
      </c>
      <c r="F1052" s="10"/>
      <c r="G1052" s="8" t="s">
        <v>71</v>
      </c>
      <c r="H1052" s="9">
        <f ca="1">IF(H1047&gt;0,1,0)</f>
        <v>0</v>
      </c>
      <c r="I1052" s="10"/>
      <c r="J1052" s="8" t="s">
        <v>72</v>
      </c>
      <c r="K1052" s="9">
        <f ca="1">IF(K1047&gt;0,1,0)</f>
        <v>0</v>
      </c>
      <c r="L1052" s="10"/>
    </row>
    <row r="1053" spans="1:12" ht="14.25" hidden="1" outlineLevel="2" thickBot="1" x14ac:dyDescent="0.2">
      <c r="A1053" s="11"/>
      <c r="B1053" s="12"/>
      <c r="C1053" s="13"/>
      <c r="D1053" s="11"/>
      <c r="E1053" s="12"/>
      <c r="F1053" s="13"/>
      <c r="G1053" s="11"/>
      <c r="H1053" s="12"/>
      <c r="I1053" s="13"/>
      <c r="J1053" s="11"/>
      <c r="K1053" s="12"/>
      <c r="L1053" s="13"/>
    </row>
    <row r="1054" spans="1:12" ht="14.25" hidden="1" outlineLevel="2" thickBot="1" x14ac:dyDescent="0.2">
      <c r="A1054" s="11" t="s">
        <v>59</v>
      </c>
      <c r="B1054" s="12"/>
      <c r="C1054" s="13"/>
      <c r="D1054" s="11" t="s">
        <v>3</v>
      </c>
      <c r="E1054" s="12"/>
      <c r="F1054" s="13"/>
      <c r="G1054" s="11" t="s">
        <v>69</v>
      </c>
      <c r="H1054" s="12"/>
      <c r="I1054" s="13"/>
      <c r="J1054" s="11" t="s">
        <v>70</v>
      </c>
      <c r="K1054" s="12"/>
      <c r="L1054" s="13"/>
    </row>
    <row r="1055" spans="1:12" ht="14.25" hidden="1" outlineLevel="2" thickBot="1" x14ac:dyDescent="0.2">
      <c r="A1055" s="11" t="s">
        <v>25</v>
      </c>
      <c r="B1055" s="14" t="s">
        <v>31</v>
      </c>
      <c r="C1055" s="13"/>
      <c r="D1055" s="11" t="s">
        <v>25</v>
      </c>
      <c r="E1055" s="14" t="s">
        <v>14</v>
      </c>
      <c r="F1055" s="13"/>
      <c r="G1055" s="11" t="s">
        <v>25</v>
      </c>
      <c r="H1055" s="14" t="s">
        <v>32</v>
      </c>
      <c r="I1055" s="13"/>
      <c r="J1055" s="11" t="s">
        <v>25</v>
      </c>
      <c r="K1055" s="14" t="s">
        <v>33</v>
      </c>
      <c r="L1055" s="13"/>
    </row>
    <row r="1056" spans="1:12" ht="14.25" hidden="1" outlineLevel="2" thickBot="1" x14ac:dyDescent="0.2">
      <c r="A1056" s="11" t="s">
        <v>26</v>
      </c>
      <c r="B1056" s="15" t="str">
        <f ca="1">IF($H1047&gt;0,"B1","B2")</f>
        <v>B2</v>
      </c>
      <c r="C1056" s="13"/>
      <c r="D1056" s="11" t="s">
        <v>26</v>
      </c>
      <c r="E1056" s="15" t="str">
        <f ca="1">IF($H1047&gt;0,"B1","B2")</f>
        <v>B2</v>
      </c>
      <c r="F1056" s="13"/>
      <c r="G1056" s="11" t="s">
        <v>26</v>
      </c>
      <c r="H1056" s="15" t="str">
        <f ca="1">IF($E1047&gt;0,"A1","A2")</f>
        <v>A2</v>
      </c>
      <c r="I1056" s="13"/>
      <c r="J1056" s="11" t="s">
        <v>26</v>
      </c>
      <c r="K1056" s="15" t="str">
        <f ca="1">IF(E1047&gt;0,"A1","A2")</f>
        <v>A2</v>
      </c>
      <c r="L1056" s="13"/>
    </row>
    <row r="1057" spans="1:12" ht="14.25" hidden="1" outlineLevel="2" thickBot="1" x14ac:dyDescent="0.2">
      <c r="A1057" s="16" t="s">
        <v>52</v>
      </c>
      <c r="B1057" s="17" t="s">
        <v>25</v>
      </c>
      <c r="C1057" s="18" t="s">
        <v>53</v>
      </c>
      <c r="D1057" s="16" t="s">
        <v>52</v>
      </c>
      <c r="E1057" s="17" t="s">
        <v>25</v>
      </c>
      <c r="F1057" s="18" t="s">
        <v>53</v>
      </c>
      <c r="G1057" s="16" t="s">
        <v>52</v>
      </c>
      <c r="H1057" s="17" t="s">
        <v>25</v>
      </c>
      <c r="I1057" s="18" t="s">
        <v>53</v>
      </c>
      <c r="J1057" s="16" t="s">
        <v>52</v>
      </c>
      <c r="K1057" s="17" t="s">
        <v>25</v>
      </c>
      <c r="L1057" s="18" t="s">
        <v>53</v>
      </c>
    </row>
    <row r="1058" spans="1:12" ht="15.75" hidden="1" outlineLevel="2" thickBot="1" x14ac:dyDescent="0.2">
      <c r="A1058" s="19" t="s">
        <v>41</v>
      </c>
      <c r="B1058" s="20">
        <f>VLOOKUP(B1055,'Total Result'!$A$3:$N$7,2,FALSE)</f>
        <v>1</v>
      </c>
      <c r="C1058" s="21">
        <f ca="1">VLOOKUP(B1056,'Total Result'!$A$3:$N$7,2,FALSE)</f>
        <v>1</v>
      </c>
      <c r="D1058" s="19" t="s">
        <v>41</v>
      </c>
      <c r="E1058" s="20">
        <f>VLOOKUP(E1055,'Total Result'!$A$3:$N$7,2,FALSE)</f>
        <v>1</v>
      </c>
      <c r="F1058" s="21">
        <f ca="1">VLOOKUP(E1056,'Total Result'!$A$3:$N$7,2,FALSE)</f>
        <v>1</v>
      </c>
      <c r="G1058" s="19" t="s">
        <v>41</v>
      </c>
      <c r="H1058" s="20">
        <f>VLOOKUP(H1055,'Total Result'!$A$3:$N$7,2,FALSE)</f>
        <v>1</v>
      </c>
      <c r="I1058" s="21">
        <f ca="1">VLOOKUP(H1056,'Total Result'!$A$3:$N$7,2,FALSE)</f>
        <v>1</v>
      </c>
      <c r="J1058" s="19" t="s">
        <v>41</v>
      </c>
      <c r="K1058" s="20">
        <f>VLOOKUP(K1055,'Total Result'!$A$3:$N$7,2,FALSE)</f>
        <v>1</v>
      </c>
      <c r="L1058" s="21">
        <f ca="1">VLOOKUP(K1056,'Total Result'!$A$3:$N$7,2,FALSE)</f>
        <v>1</v>
      </c>
    </row>
    <row r="1059" spans="1:12" ht="15.75" hidden="1" outlineLevel="2" thickBot="1" x14ac:dyDescent="0.2">
      <c r="A1059" s="19" t="s">
        <v>34</v>
      </c>
      <c r="B1059" s="20">
        <f>VLOOKUP(B1055,'Total Result'!$A$3:$N$7,3,FALSE)</f>
        <v>160</v>
      </c>
      <c r="C1059" s="21">
        <f ca="1">VLOOKUP(B1056,'Total Result'!$A$3:$N$7,3,FALSE)</f>
        <v>160</v>
      </c>
      <c r="D1059" s="19" t="s">
        <v>34</v>
      </c>
      <c r="E1059" s="20">
        <f>VLOOKUP(E1055,'Total Result'!$A$3:$N$7,3,FALSE)</f>
        <v>240</v>
      </c>
      <c r="F1059" s="21">
        <f ca="1">VLOOKUP(E1056,'Total Result'!$A$3:$N$7,3,FALSE)</f>
        <v>160</v>
      </c>
      <c r="G1059" s="19" t="s">
        <v>34</v>
      </c>
      <c r="H1059" s="20">
        <f>VLOOKUP(H1055,'Total Result'!$A$3:$N$7,3,FALSE)</f>
        <v>240</v>
      </c>
      <c r="I1059" s="21">
        <f ca="1">VLOOKUP(H1056,'Total Result'!$A$3:$N$7,3,FALSE)</f>
        <v>160</v>
      </c>
      <c r="J1059" s="19" t="s">
        <v>34</v>
      </c>
      <c r="K1059" s="20">
        <f>VLOOKUP(K1055,'Total Result'!$A$3:$N$7,3,FALSE)</f>
        <v>160</v>
      </c>
      <c r="L1059" s="21">
        <f ca="1">VLOOKUP(K1056,'Total Result'!$A$3:$N$7,3,FALSE)</f>
        <v>160</v>
      </c>
    </row>
    <row r="1060" spans="1:12" ht="15.75" hidden="1" outlineLevel="2" thickBot="1" x14ac:dyDescent="0.2">
      <c r="A1060" s="19" t="s">
        <v>2</v>
      </c>
      <c r="B1060" s="20">
        <f>VLOOKUP(B1055,'Total Result'!$A$3:$N$7,4,FALSE)</f>
        <v>30</v>
      </c>
      <c r="C1060" s="21">
        <f ca="1">VLOOKUP(B1056,'Total Result'!$A$3:$N$7,4,FALSE)</f>
        <v>30</v>
      </c>
      <c r="D1060" s="19" t="s">
        <v>2</v>
      </c>
      <c r="E1060" s="20">
        <f>VLOOKUP(E1055,'Total Result'!$A$3:$N$7,4,FALSE)</f>
        <v>20</v>
      </c>
      <c r="F1060" s="21">
        <f ca="1">VLOOKUP(E1056,'Total Result'!$A$3:$N$7,4,FALSE)</f>
        <v>30</v>
      </c>
      <c r="G1060" s="19" t="s">
        <v>2</v>
      </c>
      <c r="H1060" s="20">
        <f>VLOOKUP(H1055,'Total Result'!$A$3:$N$7,4,FALSE)</f>
        <v>20</v>
      </c>
      <c r="I1060" s="21">
        <f ca="1">VLOOKUP(H1056,'Total Result'!$A$3:$N$7,4,FALSE)</f>
        <v>30</v>
      </c>
      <c r="J1060" s="19" t="s">
        <v>2</v>
      </c>
      <c r="K1060" s="20">
        <f>VLOOKUP(K1055,'Total Result'!$A$3:$N$7,4,FALSE)</f>
        <v>30</v>
      </c>
      <c r="L1060" s="21">
        <f ca="1">VLOOKUP(K1056,'Total Result'!$A$3:$N$7,4,FALSE)</f>
        <v>30</v>
      </c>
    </row>
    <row r="1061" spans="1:12" ht="15.75" hidden="1" outlineLevel="2" thickBot="1" x14ac:dyDescent="0.2">
      <c r="A1061" s="19" t="s">
        <v>35</v>
      </c>
      <c r="B1061" s="20">
        <f>VLOOKUP(B1055,'Total Result'!$A$3:$N$7,5,FALSE)</f>
        <v>0</v>
      </c>
      <c r="C1061" s="21">
        <f ca="1">VLOOKUP(B1056,'Total Result'!$A$3:$N$7,5,FALSE)</f>
        <v>0</v>
      </c>
      <c r="D1061" s="19" t="s">
        <v>35</v>
      </c>
      <c r="E1061" s="20">
        <f>VLOOKUP(E1055,'Total Result'!$A$3:$N$7,5,FALSE)</f>
        <v>0</v>
      </c>
      <c r="F1061" s="21">
        <f ca="1">VLOOKUP(E1056,'Total Result'!$A$3:$N$7,5,FALSE)</f>
        <v>0</v>
      </c>
      <c r="G1061" s="19" t="s">
        <v>35</v>
      </c>
      <c r="H1061" s="20">
        <f>VLOOKUP(H1055,'Total Result'!$A$3:$N$7,5,FALSE)</f>
        <v>0</v>
      </c>
      <c r="I1061" s="21">
        <f ca="1">VLOOKUP(H1056,'Total Result'!$A$3:$N$7,5,FALSE)</f>
        <v>0</v>
      </c>
      <c r="J1061" s="19" t="s">
        <v>35</v>
      </c>
      <c r="K1061" s="20">
        <f>VLOOKUP(K1055,'Total Result'!$A$3:$N$7,5,FALSE)</f>
        <v>0</v>
      </c>
      <c r="L1061" s="21">
        <f ca="1">VLOOKUP(K1056,'Total Result'!$A$3:$N$7,5,FALSE)</f>
        <v>0</v>
      </c>
    </row>
    <row r="1062" spans="1:12" ht="15.75" hidden="1" outlineLevel="2" thickBot="1" x14ac:dyDescent="0.2">
      <c r="A1062" s="19" t="s">
        <v>15</v>
      </c>
      <c r="B1062" s="20">
        <f>VLOOKUP(B1055,'Total Result'!$A$3:$N$7,6,FALSE)</f>
        <v>0</v>
      </c>
      <c r="C1062" s="21">
        <f ca="1">VLOOKUP(B1056,'Total Result'!$A$3:$N$7,6,FALSE)</f>
        <v>0</v>
      </c>
      <c r="D1062" s="19" t="s">
        <v>15</v>
      </c>
      <c r="E1062" s="20">
        <f>VLOOKUP(E1055,'Total Result'!$A$3:$N$7,6,FALSE)</f>
        <v>0</v>
      </c>
      <c r="F1062" s="21">
        <f ca="1">VLOOKUP(E1056,'Total Result'!$A$3:$N$7,6,FALSE)</f>
        <v>0</v>
      </c>
      <c r="G1062" s="19" t="s">
        <v>15</v>
      </c>
      <c r="H1062" s="20">
        <f>VLOOKUP(H1055,'Total Result'!$A$3:$N$7,6,FALSE)</f>
        <v>0</v>
      </c>
      <c r="I1062" s="21">
        <f ca="1">VLOOKUP(H1056,'Total Result'!$A$3:$N$7,6,FALSE)</f>
        <v>0</v>
      </c>
      <c r="J1062" s="19" t="s">
        <v>15</v>
      </c>
      <c r="K1062" s="20">
        <f>VLOOKUP(K1055,'Total Result'!$A$3:$N$7,6,FALSE)</f>
        <v>0</v>
      </c>
      <c r="L1062" s="21">
        <f ca="1">VLOOKUP(K1056,'Total Result'!$A$3:$N$7,6,FALSE)</f>
        <v>0</v>
      </c>
    </row>
    <row r="1063" spans="1:12" ht="15.75" hidden="1" outlineLevel="2" thickBot="1" x14ac:dyDescent="0.2">
      <c r="A1063" s="19" t="s">
        <v>36</v>
      </c>
      <c r="B1063" s="20">
        <f>VLOOKUP(B1055,'Total Result'!$A$3:$N$7,7,FALSE)</f>
        <v>0</v>
      </c>
      <c r="C1063" s="21">
        <f ca="1">VLOOKUP(B1056,'Total Result'!$A$3:$N$7,7,FALSE)</f>
        <v>0</v>
      </c>
      <c r="D1063" s="19" t="s">
        <v>36</v>
      </c>
      <c r="E1063" s="20">
        <f>VLOOKUP(E1055,'Total Result'!$A$3:$N$7,7,FALSE)</f>
        <v>0</v>
      </c>
      <c r="F1063" s="21">
        <f ca="1">VLOOKUP(E1056,'Total Result'!$A$3:$N$7,7,FALSE)</f>
        <v>0</v>
      </c>
      <c r="G1063" s="19" t="s">
        <v>36</v>
      </c>
      <c r="H1063" s="20">
        <f>VLOOKUP(H1055,'Total Result'!$A$3:$N$7,7,FALSE)</f>
        <v>0</v>
      </c>
      <c r="I1063" s="21">
        <f ca="1">VLOOKUP(H1056,'Total Result'!$A$3:$N$7,7,FALSE)</f>
        <v>0</v>
      </c>
      <c r="J1063" s="19" t="s">
        <v>36</v>
      </c>
      <c r="K1063" s="20">
        <f>VLOOKUP(K1055,'Total Result'!$A$3:$N$7,7,FALSE)</f>
        <v>0</v>
      </c>
      <c r="L1063" s="21">
        <f ca="1">VLOOKUP(K1056,'Total Result'!$A$3:$N$7,7,FALSE)</f>
        <v>0</v>
      </c>
    </row>
    <row r="1064" spans="1:12" ht="15.75" hidden="1" outlineLevel="2" thickBot="1" x14ac:dyDescent="0.2">
      <c r="A1064" s="19" t="s">
        <v>16</v>
      </c>
      <c r="B1064" s="20">
        <f>VLOOKUP(B1055,'Total Result'!$A$3:$N$7,8,FALSE)</f>
        <v>0</v>
      </c>
      <c r="C1064" s="21">
        <f ca="1">VLOOKUP(B1056,'Total Result'!$A$3:$N$7,8,FALSE)</f>
        <v>0</v>
      </c>
      <c r="D1064" s="19" t="s">
        <v>16</v>
      </c>
      <c r="E1064" s="20">
        <f>VLOOKUP(E1055,'Total Result'!$A$3:$N$7,8,FALSE)</f>
        <v>0</v>
      </c>
      <c r="F1064" s="21">
        <f ca="1">VLOOKUP(E1056,'Total Result'!$A$3:$N$7,8,FALSE)</f>
        <v>0</v>
      </c>
      <c r="G1064" s="19" t="s">
        <v>16</v>
      </c>
      <c r="H1064" s="20">
        <f>VLOOKUP(H1055,'Total Result'!$A$3:$N$7,8,FALSE)</f>
        <v>0</v>
      </c>
      <c r="I1064" s="21">
        <f ca="1">VLOOKUP(H1056,'Total Result'!$A$3:$N$7,8,FALSE)</f>
        <v>0</v>
      </c>
      <c r="J1064" s="19" t="s">
        <v>16</v>
      </c>
      <c r="K1064" s="20">
        <f>VLOOKUP(K1055,'Total Result'!$A$3:$N$7,8,FALSE)</f>
        <v>0</v>
      </c>
      <c r="L1064" s="21">
        <f ca="1">VLOOKUP(K1056,'Total Result'!$A$3:$N$7,8,FALSE)</f>
        <v>0</v>
      </c>
    </row>
    <row r="1065" spans="1:12" ht="15.75" hidden="1" outlineLevel="2" thickBot="1" x14ac:dyDescent="0.2">
      <c r="A1065" s="19" t="s">
        <v>17</v>
      </c>
      <c r="B1065" s="20">
        <f>VLOOKUP(B1055,'Total Result'!$A$3:$N$7,9,FALSE)</f>
        <v>0</v>
      </c>
      <c r="C1065" s="21">
        <f ca="1">VLOOKUP(B1056,'Total Result'!$A$3:$N$7,9,FALSE)</f>
        <v>0</v>
      </c>
      <c r="D1065" s="19" t="s">
        <v>17</v>
      </c>
      <c r="E1065" s="20">
        <f>VLOOKUP(E1055,'Total Result'!$A$3:$N$7,9,FALSE)</f>
        <v>0</v>
      </c>
      <c r="F1065" s="21">
        <f ca="1">VLOOKUP(E1056,'Total Result'!$A$3:$N$7,9,FALSE)</f>
        <v>0</v>
      </c>
      <c r="G1065" s="19" t="s">
        <v>17</v>
      </c>
      <c r="H1065" s="20">
        <f>VLOOKUP(H1055,'Total Result'!$A$3:$N$7,9,FALSE)</f>
        <v>0</v>
      </c>
      <c r="I1065" s="21">
        <f ca="1">VLOOKUP(H1056,'Total Result'!$A$3:$N$7,9,FALSE)</f>
        <v>0</v>
      </c>
      <c r="J1065" s="19" t="s">
        <v>17</v>
      </c>
      <c r="K1065" s="20">
        <f>VLOOKUP(K1055,'Total Result'!$A$3:$N$7,9,FALSE)</f>
        <v>0</v>
      </c>
      <c r="L1065" s="21">
        <f ca="1">VLOOKUP(K1056,'Total Result'!$A$3:$N$7,9,FALSE)</f>
        <v>0</v>
      </c>
    </row>
    <row r="1066" spans="1:12" ht="15.75" hidden="1" outlineLevel="2" thickBot="1" x14ac:dyDescent="0.2">
      <c r="A1066" s="19" t="s">
        <v>37</v>
      </c>
      <c r="B1066" s="20">
        <f>VLOOKUP(B1055,'Total Result'!$A$3:$N$7,10,FALSE)</f>
        <v>0</v>
      </c>
      <c r="C1066" s="21">
        <f ca="1">VLOOKUP(B1056,'Total Result'!$A$3:$N$7,10,FALSE)</f>
        <v>0</v>
      </c>
      <c r="D1066" s="19" t="s">
        <v>37</v>
      </c>
      <c r="E1066" s="20">
        <f>VLOOKUP(E1055,'Total Result'!$A$3:$N$7,10,FALSE)</f>
        <v>0</v>
      </c>
      <c r="F1066" s="21">
        <f ca="1">VLOOKUP(E1056,'Total Result'!$A$3:$N$7,10,FALSE)</f>
        <v>0</v>
      </c>
      <c r="G1066" s="19" t="s">
        <v>37</v>
      </c>
      <c r="H1066" s="20">
        <f>VLOOKUP(H1055,'Total Result'!$A$3:$N$7,10,FALSE)</f>
        <v>0</v>
      </c>
      <c r="I1066" s="21">
        <f ca="1">VLOOKUP(H1056,'Total Result'!$A$3:$N$7,10,FALSE)</f>
        <v>0</v>
      </c>
      <c r="J1066" s="19" t="s">
        <v>37</v>
      </c>
      <c r="K1066" s="20">
        <f>VLOOKUP(K1055,'Total Result'!$A$3:$N$7,10,FALSE)</f>
        <v>0</v>
      </c>
      <c r="L1066" s="21">
        <f ca="1">VLOOKUP(K1056,'Total Result'!$A$3:$N$7,10,FALSE)</f>
        <v>0</v>
      </c>
    </row>
    <row r="1067" spans="1:12" ht="15.75" hidden="1" outlineLevel="2" thickBot="1" x14ac:dyDescent="0.2">
      <c r="A1067" s="19" t="s">
        <v>38</v>
      </c>
      <c r="B1067" s="20">
        <f>VLOOKUP(B1055,'Total Result'!$A$3:$N$7,11,FALSE)</f>
        <v>0</v>
      </c>
      <c r="C1067" s="21">
        <f ca="1">VLOOKUP(B1056,'Total Result'!$A$3:$N$7,11,FALSE)</f>
        <v>0</v>
      </c>
      <c r="D1067" s="19" t="s">
        <v>38</v>
      </c>
      <c r="E1067" s="20">
        <f>VLOOKUP(E1055,'Total Result'!$A$3:$N$7,11,FALSE)</f>
        <v>0</v>
      </c>
      <c r="F1067" s="21">
        <f ca="1">VLOOKUP(E1056,'Total Result'!$A$3:$N$7,11,FALSE)</f>
        <v>0</v>
      </c>
      <c r="G1067" s="19" t="s">
        <v>38</v>
      </c>
      <c r="H1067" s="20">
        <f>VLOOKUP(H1055,'Total Result'!$A$3:$N$7,11,FALSE)</f>
        <v>0</v>
      </c>
      <c r="I1067" s="21">
        <f ca="1">VLOOKUP(H1056,'Total Result'!$A$3:$N$7,11,FALSE)</f>
        <v>0</v>
      </c>
      <c r="J1067" s="19" t="s">
        <v>38</v>
      </c>
      <c r="K1067" s="20">
        <f>VLOOKUP(K1055,'Total Result'!$A$3:$N$7,11,FALSE)</f>
        <v>0</v>
      </c>
      <c r="L1067" s="21">
        <f ca="1">VLOOKUP(K1056,'Total Result'!$A$3:$N$7,11,FALSE)</f>
        <v>0</v>
      </c>
    </row>
    <row r="1068" spans="1:12" ht="15.75" hidden="1" outlineLevel="2" thickBot="1" x14ac:dyDescent="0.2">
      <c r="A1068" s="19" t="s">
        <v>39</v>
      </c>
      <c r="B1068" s="20">
        <f>VLOOKUP(B1055,'Total Result'!$A$3:$N$7,12,FALSE)</f>
        <v>0</v>
      </c>
      <c r="C1068" s="21">
        <f ca="1">VLOOKUP(B1056,'Total Result'!$A$3:$N$7,12,FALSE)</f>
        <v>0</v>
      </c>
      <c r="D1068" s="19" t="s">
        <v>39</v>
      </c>
      <c r="E1068" s="20">
        <f>VLOOKUP(E1055,'Total Result'!$A$3:$N$7,12,FALSE)</f>
        <v>0</v>
      </c>
      <c r="F1068" s="21">
        <f ca="1">VLOOKUP(E1056,'Total Result'!$A$3:$N$7,12,FALSE)</f>
        <v>0</v>
      </c>
      <c r="G1068" s="19" t="s">
        <v>39</v>
      </c>
      <c r="H1068" s="20">
        <f>VLOOKUP(H1055,'Total Result'!$A$3:$N$7,12,FALSE)</f>
        <v>0</v>
      </c>
      <c r="I1068" s="21">
        <f ca="1">VLOOKUP(H1056,'Total Result'!$A$3:$N$7,12,FALSE)</f>
        <v>0</v>
      </c>
      <c r="J1068" s="19" t="s">
        <v>39</v>
      </c>
      <c r="K1068" s="20">
        <f>VLOOKUP(K1055,'Total Result'!$A$3:$N$7,12,FALSE)</f>
        <v>0</v>
      </c>
      <c r="L1068" s="21">
        <f ca="1">VLOOKUP(K1056,'Total Result'!$A$3:$N$7,12,FALSE)</f>
        <v>0</v>
      </c>
    </row>
    <row r="1069" spans="1:12" ht="27.75" hidden="1" outlineLevel="2" thickBot="1" x14ac:dyDescent="0.2">
      <c r="A1069" s="22" t="s">
        <v>42</v>
      </c>
      <c r="B1069" s="20">
        <f>VLOOKUP(B1055,'Total Result'!$A$3:$N$7,13,FALSE)</f>
        <v>1</v>
      </c>
      <c r="C1069" s="21">
        <f ca="1">VLOOKUP(B1056,'Total Result'!$A$3:$N$7,13,FALSE)</f>
        <v>1</v>
      </c>
      <c r="D1069" s="22" t="s">
        <v>42</v>
      </c>
      <c r="E1069" s="20">
        <f>VLOOKUP(E1055,'Total Result'!$A$3:$N$7,13,FALSE)</f>
        <v>1</v>
      </c>
      <c r="F1069" s="21">
        <f ca="1">VLOOKUP(E1056,'Total Result'!$A$3:$N$7,13,FALSE)</f>
        <v>1</v>
      </c>
      <c r="G1069" s="22" t="s">
        <v>42</v>
      </c>
      <c r="H1069" s="20">
        <f>VLOOKUP(H1055,'Total Result'!$A$3:$N$7,13,FALSE)</f>
        <v>1</v>
      </c>
      <c r="I1069" s="21">
        <f ca="1">VLOOKUP(H1056,'Total Result'!$A$3:$N$7,13,FALSE)</f>
        <v>1</v>
      </c>
      <c r="J1069" s="22" t="s">
        <v>42</v>
      </c>
      <c r="K1069" s="20">
        <f>VLOOKUP(K1055,'Total Result'!$A$3:$N$7,13,FALSE)</f>
        <v>1</v>
      </c>
      <c r="L1069" s="21">
        <f ca="1">VLOOKUP(K1056,'Total Result'!$A$3:$N$7,13,FALSE)</f>
        <v>1</v>
      </c>
    </row>
    <row r="1070" spans="1:12" ht="27.75" hidden="1" outlineLevel="2" thickBot="1" x14ac:dyDescent="0.2">
      <c r="A1070" s="22" t="s">
        <v>43</v>
      </c>
      <c r="B1070" s="20">
        <f>VLOOKUP(B1055,'Total Result'!$A$3:$N$7,14,FALSE)</f>
        <v>1</v>
      </c>
      <c r="C1070" s="21">
        <f ca="1">VLOOKUP(B1056,'Total Result'!$A$3:$N$7,14,FALSE)</f>
        <v>1</v>
      </c>
      <c r="D1070" s="22" t="s">
        <v>43</v>
      </c>
      <c r="E1070" s="20">
        <f>VLOOKUP(E1055,'Total Result'!$A$3:$N$7,14,FALSE)</f>
        <v>1</v>
      </c>
      <c r="F1070" s="21">
        <f ca="1">VLOOKUP(E1056,'Total Result'!$A$3:$N$7,14,FALSE)</f>
        <v>1</v>
      </c>
      <c r="G1070" s="22" t="s">
        <v>43</v>
      </c>
      <c r="H1070" s="20">
        <f>VLOOKUP(H1055,'Total Result'!$A$3:$N$7,14,FALSE)</f>
        <v>1</v>
      </c>
      <c r="I1070" s="21">
        <f ca="1">VLOOKUP(H1056,'Total Result'!$A$3:$N$7,14,FALSE)</f>
        <v>1</v>
      </c>
      <c r="J1070" s="22" t="s">
        <v>43</v>
      </c>
      <c r="K1070" s="20">
        <f>VLOOKUP(K1055,'Total Result'!$A$3:$N$7,14,FALSE)</f>
        <v>1</v>
      </c>
      <c r="L1070" s="21">
        <f ca="1">VLOOKUP(K1056,'Total Result'!$A$3:$N$7,14,FALSE)</f>
        <v>1</v>
      </c>
    </row>
    <row r="1071" spans="1:12" ht="14.25" hidden="1" outlineLevel="2" thickBot="1" x14ac:dyDescent="0.2">
      <c r="A1071" s="11"/>
      <c r="B1071" s="12"/>
      <c r="C1071" s="13"/>
      <c r="D1071" s="11"/>
      <c r="E1071" s="12"/>
      <c r="F1071" s="13"/>
      <c r="G1071" s="11"/>
      <c r="H1071" s="12"/>
      <c r="I1071" s="13"/>
      <c r="J1071" s="11"/>
      <c r="K1071" s="12"/>
      <c r="L1071" s="13"/>
    </row>
    <row r="1072" spans="1:12" ht="14.25" hidden="1" outlineLevel="2" thickBot="1" x14ac:dyDescent="0.2">
      <c r="A1072" s="11" t="s">
        <v>51</v>
      </c>
      <c r="B1072" s="23">
        <f ca="1">(C1061-B1067)/(C1061-B1067+B1058*1.5+28.5)</f>
        <v>0</v>
      </c>
      <c r="C1072" s="13"/>
      <c r="D1072" s="11" t="s">
        <v>51</v>
      </c>
      <c r="E1072" s="23">
        <f ca="1">(F1061-E1067)/(F1061-E1067+E1058*1.5+28.5)</f>
        <v>0</v>
      </c>
      <c r="F1072" s="13"/>
      <c r="G1072" s="11" t="s">
        <v>51</v>
      </c>
      <c r="H1072" s="23">
        <f ca="1">(I1061-H1067)/(I1061-H1067+H1058*1.5+28.5)</f>
        <v>0</v>
      </c>
      <c r="I1072" s="13"/>
      <c r="J1072" s="11" t="s">
        <v>51</v>
      </c>
      <c r="K1072" s="23">
        <f ca="1">(L1061-K1067)/(L1061-K1067+K1058*1.5+28.5)</f>
        <v>0</v>
      </c>
      <c r="L1072" s="13"/>
    </row>
    <row r="1073" spans="1:12" ht="14.25" hidden="1" outlineLevel="2" thickBot="1" x14ac:dyDescent="0.2">
      <c r="A1073" s="11" t="s">
        <v>50</v>
      </c>
      <c r="B1073" s="12">
        <f ca="1">VLOOKUP(战斗模拟1!B1055,'Total Result'!$A$2:$N$7,13,TRUE)-VLOOKUP(战斗模拟1!B1056,'Total Result'!$A$2:$N$7,14,TRUE)</f>
        <v>0</v>
      </c>
      <c r="C1073" s="13"/>
      <c r="D1073" s="11" t="s">
        <v>50</v>
      </c>
      <c r="E1073" s="12">
        <f ca="1">VLOOKUP(战斗模拟1!E1055,'Total Result'!$A$2:$N$7,13,TRUE)-VLOOKUP(战斗模拟1!E1056,'Total Result'!$A$2:$N$7,14,TRUE)</f>
        <v>0</v>
      </c>
      <c r="F1073" s="13"/>
      <c r="G1073" s="11" t="s">
        <v>50</v>
      </c>
      <c r="H1073" s="12">
        <f ca="1">VLOOKUP(战斗模拟1!H1055,'Total Result'!$A$2:$N$7,13,TRUE)-VLOOKUP(战斗模拟1!H1056,'Total Result'!$A$2:$N$7,14,TRUE)</f>
        <v>0</v>
      </c>
      <c r="I1073" s="13"/>
      <c r="J1073" s="11" t="s">
        <v>50</v>
      </c>
      <c r="K1073" s="12">
        <f ca="1">VLOOKUP(战斗模拟1!K1055,'Total Result'!$A$2:$N$7,13,TRUE)-VLOOKUP(战斗模拟1!K1056,'Total Result'!$A$2:$N$7,14,TRUE)</f>
        <v>0</v>
      </c>
      <c r="L1073" s="13"/>
    </row>
    <row r="1074" spans="1:12" ht="14.25" hidden="1" outlineLevel="2" thickBot="1" x14ac:dyDescent="0.2">
      <c r="A1074" s="11" t="s">
        <v>18</v>
      </c>
      <c r="B1074" s="23">
        <f ca="1">IF(MOD(B1073,3)=0,100%,IF(MOD(B1073,3)=1,90%,110%))</f>
        <v>1</v>
      </c>
      <c r="C1074" s="13"/>
      <c r="D1074" s="11" t="s">
        <v>18</v>
      </c>
      <c r="E1074" s="23">
        <f ca="1">IF(MOD(E1073,3)=0,100%,IF(MOD(E1073,3)=1,90%,110%))</f>
        <v>1</v>
      </c>
      <c r="F1074" s="13"/>
      <c r="G1074" s="11" t="s">
        <v>18</v>
      </c>
      <c r="H1074" s="23">
        <f ca="1">IF(MOD(H1073,3)=0,100%,IF(MOD(H1073,3)=1,90%,110%))</f>
        <v>1</v>
      </c>
      <c r="I1074" s="13"/>
      <c r="J1074" s="11" t="s">
        <v>18</v>
      </c>
      <c r="K1074" s="23">
        <f ca="1">IF(MOD(K1073,3)=0,100%,IF(MOD(K1073,3)=1,90%,110%))</f>
        <v>1</v>
      </c>
      <c r="L1074" s="13"/>
    </row>
    <row r="1075" spans="1:12" ht="14.25" hidden="1" outlineLevel="2" thickBot="1" x14ac:dyDescent="0.2">
      <c r="A1075" s="11" t="s">
        <v>19</v>
      </c>
      <c r="B1075" s="24">
        <f ca="1">B1060*(1-B1072)*B1074</f>
        <v>30</v>
      </c>
      <c r="C1075" s="13"/>
      <c r="D1075" s="11" t="s">
        <v>19</v>
      </c>
      <c r="E1075" s="24">
        <f ca="1">E1060*(1-E1072)*E1074</f>
        <v>20</v>
      </c>
      <c r="F1075" s="13"/>
      <c r="G1075" s="11" t="s">
        <v>19</v>
      </c>
      <c r="H1075" s="24">
        <f ca="1">H1060*(1-H1072)*H1074</f>
        <v>20</v>
      </c>
      <c r="I1075" s="13"/>
      <c r="J1075" s="11" t="s">
        <v>19</v>
      </c>
      <c r="K1075" s="24">
        <f ca="1">K1060*(1-K1072)*K1074</f>
        <v>30</v>
      </c>
      <c r="L1075" s="13"/>
    </row>
    <row r="1076" spans="1:12" ht="14.25" hidden="1" outlineLevel="2" thickBot="1" x14ac:dyDescent="0.2">
      <c r="A1076" s="11" t="s">
        <v>20</v>
      </c>
      <c r="B1076" s="25">
        <f ca="1">IF((C1064-B1066)/(6.7*B1058+126.7)+5%&gt;70%,70%,(C1064-B1066)/(6.7*B1058+126.7)+5%)</f>
        <v>0.05</v>
      </c>
      <c r="C1076" s="13"/>
      <c r="D1076" s="11" t="s">
        <v>20</v>
      </c>
      <c r="E1076" s="25">
        <f ca="1">IF((F1064-E1066)/(6.7*E1058+126.7)+5%&gt;70%,70%,(F1064-E1066)/(6.7*E1058+126.7)+5%)</f>
        <v>0.05</v>
      </c>
      <c r="F1076" s="13"/>
      <c r="G1076" s="11" t="s">
        <v>20</v>
      </c>
      <c r="H1076" s="25">
        <f ca="1">IF((I1064-H1066)/(6.7*H1058+126.7)+5%&gt;70%,70%,(I1064-H1066)/(6.7*H1058+126.7)+5%)</f>
        <v>0.05</v>
      </c>
      <c r="I1076" s="13"/>
      <c r="J1076" s="11" t="s">
        <v>20</v>
      </c>
      <c r="K1076" s="25">
        <f ca="1">IF((L1064-K1066)/(6.7*K1058+126.7)+5%&gt;70%,70%,(L1064-K1066)/(6.7*K1058+126.7)+5%)</f>
        <v>0.05</v>
      </c>
      <c r="L1076" s="13"/>
    </row>
    <row r="1077" spans="1:12" s="7" customFormat="1" ht="14.25" hidden="1" outlineLevel="2" thickBot="1" x14ac:dyDescent="0.2">
      <c r="A1077" s="26" t="s">
        <v>21</v>
      </c>
      <c r="B1077" s="27">
        <f ca="1">IF(RAND()&lt;B1076,1,0)</f>
        <v>0</v>
      </c>
      <c r="C1077" s="28"/>
      <c r="D1077" s="26" t="s">
        <v>21</v>
      </c>
      <c r="E1077" s="27">
        <f ca="1">IF(RAND()&lt;E1076,1,0)</f>
        <v>0</v>
      </c>
      <c r="F1077" s="28"/>
      <c r="G1077" s="26" t="s">
        <v>21</v>
      </c>
      <c r="H1077" s="27">
        <f ca="1">IF(RAND()&lt;H1076,1,0)</f>
        <v>0</v>
      </c>
      <c r="I1077" s="28"/>
      <c r="J1077" s="26" t="s">
        <v>21</v>
      </c>
      <c r="K1077" s="27">
        <f ca="1">IF(RAND()&lt;K1076,1,0)</f>
        <v>0</v>
      </c>
      <c r="L1077" s="28"/>
    </row>
    <row r="1078" spans="1:12" ht="14.25" hidden="1" outlineLevel="2" thickBot="1" x14ac:dyDescent="0.2">
      <c r="A1078" s="11" t="s">
        <v>5</v>
      </c>
      <c r="B1078" s="23">
        <f ca="1">IF(C1065/(8.3*B1058+158.3)+33%&gt;67%,67%,C1065/(8.3*B1058+158.3)+33%)</f>
        <v>0.33</v>
      </c>
      <c r="C1078" s="13"/>
      <c r="D1078" s="11" t="s">
        <v>5</v>
      </c>
      <c r="E1078" s="23">
        <f ca="1">IF(F1065/(8.3*E1058+158.3)+33%&gt;67%,67%,F1065/(8.3*E1058+158.3)+33%)</f>
        <v>0.33</v>
      </c>
      <c r="F1078" s="13"/>
      <c r="G1078" s="11" t="s">
        <v>5</v>
      </c>
      <c r="H1078" s="23">
        <f ca="1">IF(I1065/(8.3*H1058+158.3)+33%&gt;67%,67%,I1065/(8.3*H1058+158.3)+33%)</f>
        <v>0.33</v>
      </c>
      <c r="I1078" s="13"/>
      <c r="J1078" s="11" t="s">
        <v>5</v>
      </c>
      <c r="K1078" s="23">
        <f ca="1">IF(L1065/(8.3*K1058+158.3)+33%&gt;67%,67%,L1065/(8.3*K1058+158.3)+33%)</f>
        <v>0.33</v>
      </c>
      <c r="L1078" s="13"/>
    </row>
    <row r="1079" spans="1:12" ht="14.25" hidden="1" outlineLevel="2" thickBot="1" x14ac:dyDescent="0.2">
      <c r="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     <c r="E1079" s="29">
        <f ca="1">IF(E1062/(4*F1058+76)+5%&gt;70%,70%,E1062/(4*F1058+76)+5%)</f>
        <v>0.05</v>
      </c>
      <c r="F1079" s="13"/>
      <c r="G1079" s="11" t="s">
        <v>22</v>
      </c>
      <c r="H1079" s="29">
        <f ca="1">IF(H1062/(4*I1058+76)+5%&gt;70%,70%,H1062/(4*I1058+76)+5%)</f>
        <v>0.05</v>
      </c>
      <c r="I1079" s="13"/>
      <c r="J1079" s="11" t="s">
        <v>22</v>
      </c>
      <c r="K1079" s="29">
        <f ca="1">IF(K1062/(4*L1058+76)+5%&gt;70%,70%,K1062/(4*L1058+76)+5%)</f>
        <v>0.05</v>
      </c>
      <c r="L1079" s="13"/>
    </row>
    <row r="1080" spans="1:12" s="7" customFormat="1" ht="14.25" hidden="1" outlineLevel="2" thickBot="1" x14ac:dyDescent="0.2">
      <c r="A1080" s="26" t="s">
        <v>23</v>
      </c>
      <c r="B1080" s="27">
        <f ca="1">IF(RAND()&lt;B1079,1,0)</f>
        <v>1</v>
      </c>
      <c r="C1080" s="28"/>
      <c r="D1080" s="26" t="s">
        <v>23</v>
      </c>
      <c r="E1080" s="27">
        <f ca="1">IF(RAND()&lt;E1079,1,0)</f>
        <v>0</v>
      </c>
      <c r="F1080" s="28"/>
      <c r="G1080" s="26" t="s">
        <v>23</v>
      </c>
      <c r="H1080" s="27">
        <f ca="1">IF(RAND()&lt;H1079,1,0)</f>
        <v>0</v>
      </c>
      <c r="I1080" s="28"/>
      <c r="J1080" s="26" t="s">
        <v>23</v>
      </c>
      <c r="K1080" s="27">
        <f ca="1">IF(RAND()&lt;K1079,1,0)</f>
        <v>0</v>
      </c>
      <c r="L1080" s="28"/>
    </row>
    <row r="1081" spans="1:12" ht="14.25" hidden="1" outlineLevel="2" thickBot="1" x14ac:dyDescent="0.2">
      <c r="A1081" s="11" t="s">
        <v>24</v>
      </c>
      <c r="B1081" s="29">
        <f ca="1">IF((B1063-C1068)/(5*C1058+95)+50%&gt;200%,200%,(B1063-C1068)/(5*C1058+95)+50%)</f>
        <v>0.5</v>
      </c>
      <c r="C1081" s="13"/>
      <c r="D1081" s="11" t="s">
        <v>24</v>
      </c>
      <c r="E1081" s="29">
        <f ca="1">IF((E1063-F1068)/(5*F1058+95)+50%&gt;200%,200%,(E1063-F1068)/(5*F1058+95)+50%)</f>
        <v>0.5</v>
      </c>
      <c r="F1081" s="13"/>
      <c r="G1081" s="11" t="s">
        <v>24</v>
      </c>
      <c r="H1081" s="29">
        <f ca="1">IF((H1063-I1068)/(5*I1058+95)+50%&gt;200%,200%,(H1063-I1068)/(5*I1058+95)+50%)</f>
        <v>0.5</v>
      </c>
      <c r="I1081" s="13"/>
      <c r="J1081" s="11" t="s">
        <v>24</v>
      </c>
      <c r="K1081" s="29">
        <f ca="1">IF((K1063-L1068)/(5*L1058+95)+50%&gt;200%,200%,(K1063-L1068)/(5*L1058+95)+50%)</f>
        <v>0.5</v>
      </c>
      <c r="L1081" s="13"/>
    </row>
    <row r="1082" spans="1:12" ht="14.25" hidden="1" outlineLevel="2" thickBot="1" x14ac:dyDescent="0.2">
      <c r="A1082" s="11" t="s">
        <v>54</v>
      </c>
      <c r="B1082" s="29">
        <f ca="1">RAND()*0.1+0.95</f>
        <v>1.0068030605653224</v>
      </c>
      <c r="C1082" s="13"/>
      <c r="D1082" s="11" t="s">
        <v>54</v>
      </c>
      <c r="E1082" s="29">
        <f ca="1">RAND()*0.1+0.95</f>
        <v>0.98583629781357596</v>
      </c>
      <c r="F1082" s="13"/>
      <c r="G1082" s="11" t="s">
        <v>54</v>
      </c>
      <c r="H1082" s="29">
        <f ca="1">RAND()*0.1+0.95</f>
        <v>1.0001347044848707</v>
      </c>
      <c r="I1082" s="13"/>
      <c r="J1082" s="11" t="s">
        <v>54</v>
      </c>
      <c r="K1082" s="29">
        <f ca="1">RAND()*0.1+0.95</f>
        <v>1.0423611228376546</v>
      </c>
      <c r="L1082" s="13"/>
    </row>
    <row r="1083" spans="1:12" ht="14.25" hidden="1" outlineLevel="2" thickBot="1" x14ac:dyDescent="0.2">
      <c r="A1083" s="11" t="s">
        <v>55</v>
      </c>
      <c r="B1083" s="15">
        <f ca="1">ROUND(B1075*(1+B1080*B1081)*(1-B1077*B1078)*B1082*B1052,0)</f>
        <v>0</v>
      </c>
      <c r="C1083" s="13"/>
      <c r="D1083" s="11" t="s">
        <v>55</v>
      </c>
      <c r="E1083" s="15">
        <f ca="1">ROUND(E1075*(1+E1080*E1081)*(1-E1077*E1078)*E1082*E1052,0)</f>
        <v>0</v>
      </c>
      <c r="F1083" s="13"/>
      <c r="G1083" s="11" t="s">
        <v>55</v>
      </c>
      <c r="H1083" s="15">
        <f ca="1">ROUND(H1075*(1+H1080*H1081)*(1-H1077*H1078)*H1082*H1052,0)</f>
        <v>0</v>
      </c>
      <c r="I1083" s="13"/>
      <c r="J1083" s="11" t="s">
        <v>55</v>
      </c>
      <c r="K1083" s="15">
        <f ca="1">ROUND(K1075*(1+K1080*K1081)*(1-K1077*K1078)*K1082*K1052,0)</f>
        <v>0</v>
      </c>
      <c r="L1083" s="13"/>
    </row>
    <row r="1084" spans="1:12" s="36" customFormat="1" ht="14.25" hidden="1" outlineLevel="2" thickBot="1" x14ac:dyDescent="0.2">
      <c r="A1084" s="33"/>
      <c r="B1084" s="34"/>
      <c r="C1084" s="35"/>
      <c r="D1084" s="33"/>
      <c r="E1084" s="34"/>
      <c r="F1084" s="35"/>
      <c r="G1084" s="33"/>
      <c r="H1084" s="34"/>
      <c r="I1084" s="35"/>
      <c r="J1084" s="33"/>
      <c r="K1084" s="34"/>
      <c r="L1084" s="35"/>
    </row>
    <row r="1085" spans="1:12" ht="14.25" hidden="1" outlineLevel="2" thickBot="1" x14ac:dyDescent="0.2">
      <c r="A1085" s="11" t="s">
        <v>56</v>
      </c>
      <c r="B1085" s="12">
        <f ca="1">H1083+K1083</f>
        <v>0</v>
      </c>
      <c r="C1085" s="13"/>
      <c r="D1085" s="11" t="s">
        <v>57</v>
      </c>
      <c r="E1085" s="12">
        <f ca="1">E1052</f>
        <v>0</v>
      </c>
      <c r="F1085" s="13"/>
      <c r="G1085" s="11" t="s">
        <v>60</v>
      </c>
      <c r="H1085" s="12">
        <f ca="1">B1083+E1083</f>
        <v>0</v>
      </c>
      <c r="I1085" s="13"/>
      <c r="J1085" s="11" t="s">
        <v>61</v>
      </c>
      <c r="K1085" s="12">
        <f ca="1">H1052</f>
        <v>0</v>
      </c>
      <c r="L1085" s="13"/>
    </row>
    <row r="1086" spans="1:12" outlineLevel="1" collapsed="1" x14ac:dyDescent="0.15">
      <c r="A1086" s="8" t="s">
        <v>73</v>
      </c>
      <c r="B1086" s="9">
        <f ca="1">B1083</f>
        <v>0</v>
      </c>
      <c r="C1086" s="10"/>
      <c r="D1086" s="8" t="s">
        <v>74</v>
      </c>
      <c r="E1086" s="9">
        <f ca="1">E1083</f>
        <v>0</v>
      </c>
      <c r="F1086" s="10"/>
      <c r="G1086" s="8" t="s">
        <v>75</v>
      </c>
      <c r="H1086" s="9">
        <f ca="1">H1083</f>
        <v>0</v>
      </c>
      <c r="I1086" s="10"/>
      <c r="J1086" s="8" t="s">
        <v>76</v>
      </c>
      <c r="K1086" s="9">
        <f ca="1">K1083</f>
        <v>0</v>
      </c>
      <c r="L1086" s="10"/>
    </row>
    <row r="1087" spans="1:12" outlineLevel="1" x14ac:dyDescent="0.15">
      <c r="A1087" s="11" t="s">
        <v>62</v>
      </c>
      <c r="B1087" s="12">
        <f ca="1">MAX(B1047-(1-E1085)*B1085,0)</f>
        <v>0</v>
      </c>
      <c r="C1087" s="13"/>
      <c r="D1087" s="11" t="s">
        <v>4</v>
      </c>
      <c r="E1087" s="12">
        <f ca="1">MAX(0,E1047-E1085*B1085)</f>
        <v>0</v>
      </c>
      <c r="F1087" s="13"/>
      <c r="G1087" s="11" t="s">
        <v>65</v>
      </c>
      <c r="H1087" s="12">
        <f ca="1">MAX(0,H1047-H1085*K1085)</f>
        <v>0</v>
      </c>
      <c r="I1087" s="13"/>
      <c r="J1087" s="11" t="s">
        <v>68</v>
      </c>
      <c r="K1087" s="12">
        <f ca="1">MAX(K1047-(1-K1085)*H1085,0)</f>
        <v>0</v>
      </c>
      <c r="L1087" s="13"/>
    </row>
    <row r="1088" spans="1:12" ht="14.25" outlineLevel="1" thickBot="1" x14ac:dyDescent="0.2">
      <c r="A1088" s="30" t="s">
        <v>63</v>
      </c>
      <c r="B1088" s="31">
        <f ca="1">B1087/B1059</f>
        <v>0</v>
      </c>
      <c r="C1088" s="32"/>
      <c r="D1088" s="30" t="s">
        <v>64</v>
      </c>
      <c r="E1088" s="31">
        <f ca="1">E1087/E1059</f>
        <v>0</v>
      </c>
      <c r="F1088" s="32"/>
      <c r="G1088" s="30" t="s">
        <v>66</v>
      </c>
      <c r="H1088" s="31">
        <f ca="1">H1087/H1059</f>
        <v>0</v>
      </c>
      <c r="I1088" s="32"/>
      <c r="J1088" s="30" t="s">
        <v>67</v>
      </c>
      <c r="K1088" s="31">
        <f ca="1">K1087/K1059</f>
        <v>0</v>
      </c>
      <c r="L1088" s="32"/>
    </row>
    <row r="1090" spans="1:12" x14ac:dyDescent="0.15">
      <c r="A1090" s="6" t="s">
        <v>7</v>
      </c>
      <c r="B1090" s="37">
        <f>B1050+1</f>
        <v>28</v>
      </c>
    </row>
    <row r="1091" spans="1:12" ht="14.25" thickBot="1" x14ac:dyDescent="0.2"/>
    <row r="1092" spans="1:12" ht="41.25" hidden="1" outlineLevel="2" thickBot="1" x14ac:dyDescent="0.2">
      <c r="A1092" s="8" t="s">
        <v>58</v>
      </c>
      <c r="B1092" s="9">
        <f ca="1">IF(B1087&gt;0,1,0)</f>
        <v>0</v>
      </c>
      <c r="C1092" s="10"/>
      <c r="D1092" s="8" t="s">
        <v>11</v>
      </c>
      <c r="E1092" s="9">
        <f ca="1">IF(E1087&gt;0,1,0)</f>
        <v>0</v>
      </c>
      <c r="F1092" s="10"/>
      <c r="G1092" s="8" t="s">
        <v>71</v>
      </c>
      <c r="H1092" s="9">
        <f ca="1">IF(H1087&gt;0,1,0)</f>
        <v>0</v>
      </c>
      <c r="I1092" s="10"/>
      <c r="J1092" s="8" t="s">
        <v>72</v>
      </c>
      <c r="K1092" s="9">
        <f ca="1">IF(K1087&gt;0,1,0)</f>
        <v>0</v>
      </c>
      <c r="L1092" s="10"/>
    </row>
    <row r="1093" spans="1:12" ht="14.25" hidden="1" outlineLevel="2" thickBot="1" x14ac:dyDescent="0.2">
      <c r="A1093" s="11"/>
      <c r="B1093" s="12"/>
      <c r="C1093" s="13"/>
      <c r="D1093" s="11"/>
      <c r="E1093" s="12"/>
      <c r="F1093" s="13"/>
      <c r="G1093" s="11"/>
      <c r="H1093" s="12"/>
      <c r="I1093" s="13"/>
      <c r="J1093" s="11"/>
      <c r="K1093" s="12"/>
      <c r="L1093" s="13"/>
    </row>
    <row r="1094" spans="1:12" ht="14.25" hidden="1" outlineLevel="2" thickBot="1" x14ac:dyDescent="0.2">
      <c r="A1094" s="11" t="s">
        <v>59</v>
      </c>
      <c r="B1094" s="12"/>
      <c r="C1094" s="13"/>
      <c r="D1094" s="11" t="s">
        <v>3</v>
      </c>
      <c r="E1094" s="12"/>
      <c r="F1094" s="13"/>
      <c r="G1094" s="11" t="s">
        <v>69</v>
      </c>
      <c r="H1094" s="12"/>
      <c r="I1094" s="13"/>
      <c r="J1094" s="11" t="s">
        <v>70</v>
      </c>
      <c r="K1094" s="12"/>
      <c r="L1094" s="13"/>
    </row>
    <row r="1095" spans="1:12" ht="14.25" hidden="1" outlineLevel="2" thickBot="1" x14ac:dyDescent="0.2">
      <c r="A1095" s="11" t="s">
        <v>25</v>
      </c>
      <c r="B1095" s="14" t="s">
        <v>31</v>
      </c>
      <c r="C1095" s="13"/>
      <c r="D1095" s="11" t="s">
        <v>25</v>
      </c>
      <c r="E1095" s="14" t="s">
        <v>14</v>
      </c>
      <c r="F1095" s="13"/>
      <c r="G1095" s="11" t="s">
        <v>25</v>
      </c>
      <c r="H1095" s="14" t="s">
        <v>32</v>
      </c>
      <c r="I1095" s="13"/>
      <c r="J1095" s="11" t="s">
        <v>25</v>
      </c>
      <c r="K1095" s="14" t="s">
        <v>33</v>
      </c>
      <c r="L1095" s="13"/>
    </row>
    <row r="1096" spans="1:12" ht="14.25" hidden="1" outlineLevel="2" thickBot="1" x14ac:dyDescent="0.2">
      <c r="A1096" s="11" t="s">
        <v>26</v>
      </c>
      <c r="B1096" s="15" t="str">
        <f ca="1">IF($H1087&gt;0,"B1","B2")</f>
        <v>B2</v>
      </c>
      <c r="C1096" s="13"/>
      <c r="D1096" s="11" t="s">
        <v>26</v>
      </c>
      <c r="E1096" s="15" t="str">
        <f ca="1">IF($H1087&gt;0,"B1","B2")</f>
        <v>B2</v>
      </c>
      <c r="F1096" s="13"/>
      <c r="G1096" s="11" t="s">
        <v>26</v>
      </c>
      <c r="H1096" s="15" t="str">
        <f ca="1">IF($E1087&gt;0,"A1","A2")</f>
        <v>A2</v>
      </c>
      <c r="I1096" s="13"/>
      <c r="J1096" s="11" t="s">
        <v>26</v>
      </c>
      <c r="K1096" s="15" t="str">
        <f ca="1">IF(E1087&gt;0,"A1","A2")</f>
        <v>A2</v>
      </c>
      <c r="L1096" s="13"/>
    </row>
    <row r="1097" spans="1:12" ht="14.25" hidden="1" outlineLevel="2" thickBot="1" x14ac:dyDescent="0.2">
      <c r="A1097" s="16" t="s">
        <v>52</v>
      </c>
      <c r="B1097" s="17" t="s">
        <v>25</v>
      </c>
      <c r="C1097" s="18" t="s">
        <v>53</v>
      </c>
      <c r="D1097" s="16" t="s">
        <v>52</v>
      </c>
      <c r="E1097" s="17" t="s">
        <v>25</v>
      </c>
      <c r="F1097" s="18" t="s">
        <v>53</v>
      </c>
      <c r="G1097" s="16" t="s">
        <v>52</v>
      </c>
      <c r="H1097" s="17" t="s">
        <v>25</v>
      </c>
      <c r="I1097" s="18" t="s">
        <v>53</v>
      </c>
      <c r="J1097" s="16" t="s">
        <v>52</v>
      </c>
      <c r="K1097" s="17" t="s">
        <v>25</v>
      </c>
      <c r="L1097" s="18" t="s">
        <v>53</v>
      </c>
    </row>
    <row r="1098" spans="1:12" ht="15.75" hidden="1" outlineLevel="2" thickBot="1" x14ac:dyDescent="0.2">
      <c r="A1098" s="19" t="s">
        <v>41</v>
      </c>
      <c r="B1098" s="20">
        <f>VLOOKUP(B1095,'Total Result'!$A$3:$N$7,2,FALSE)</f>
        <v>1</v>
      </c>
      <c r="C1098" s="21">
        <f ca="1">VLOOKUP(B1096,'Total Result'!$A$3:$N$7,2,FALSE)</f>
        <v>1</v>
      </c>
      <c r="D1098" s="19" t="s">
        <v>41</v>
      </c>
      <c r="E1098" s="20">
        <f>VLOOKUP(E1095,'Total Result'!$A$3:$N$7,2,FALSE)</f>
        <v>1</v>
      </c>
      <c r="F1098" s="21">
        <f ca="1">VLOOKUP(E1096,'Total Result'!$A$3:$N$7,2,FALSE)</f>
        <v>1</v>
      </c>
      <c r="G1098" s="19" t="s">
        <v>41</v>
      </c>
      <c r="H1098" s="20">
        <f>VLOOKUP(H1095,'Total Result'!$A$3:$N$7,2,FALSE)</f>
        <v>1</v>
      </c>
      <c r="I1098" s="21">
        <f ca="1">VLOOKUP(H1096,'Total Result'!$A$3:$N$7,2,FALSE)</f>
        <v>1</v>
      </c>
      <c r="J1098" s="19" t="s">
        <v>41</v>
      </c>
      <c r="K1098" s="20">
        <f>VLOOKUP(K1095,'Total Result'!$A$3:$N$7,2,FALSE)</f>
        <v>1</v>
      </c>
      <c r="L1098" s="21">
        <f ca="1">VLOOKUP(K1096,'Total Result'!$A$3:$N$7,2,FALSE)</f>
        <v>1</v>
      </c>
    </row>
    <row r="1099" spans="1:12" ht="15.75" hidden="1" outlineLevel="2" thickBot="1" x14ac:dyDescent="0.2">
      <c r="A1099" s="19" t="s">
        <v>34</v>
      </c>
      <c r="B1099" s="20">
        <f>VLOOKUP(B1095,'Total Result'!$A$3:$N$7,3,FALSE)</f>
        <v>160</v>
      </c>
      <c r="C1099" s="21">
        <f ca="1">VLOOKUP(B1096,'Total Result'!$A$3:$N$7,3,FALSE)</f>
        <v>160</v>
      </c>
      <c r="D1099" s="19" t="s">
        <v>34</v>
      </c>
      <c r="E1099" s="20">
        <f>VLOOKUP(E1095,'Total Result'!$A$3:$N$7,3,FALSE)</f>
        <v>240</v>
      </c>
      <c r="F1099" s="21">
        <f ca="1">VLOOKUP(E1096,'Total Result'!$A$3:$N$7,3,FALSE)</f>
        <v>160</v>
      </c>
      <c r="G1099" s="19" t="s">
        <v>34</v>
      </c>
      <c r="H1099" s="20">
        <f>VLOOKUP(H1095,'Total Result'!$A$3:$N$7,3,FALSE)</f>
        <v>240</v>
      </c>
      <c r="I1099" s="21">
        <f ca="1">VLOOKUP(H1096,'Total Result'!$A$3:$N$7,3,FALSE)</f>
        <v>160</v>
      </c>
      <c r="J1099" s="19" t="s">
        <v>34</v>
      </c>
      <c r="K1099" s="20">
        <f>VLOOKUP(K1095,'Total Result'!$A$3:$N$7,3,FALSE)</f>
        <v>160</v>
      </c>
      <c r="L1099" s="21">
        <f ca="1">VLOOKUP(K1096,'Total Result'!$A$3:$N$7,3,FALSE)</f>
        <v>160</v>
      </c>
    </row>
    <row r="1100" spans="1:12" ht="15.75" hidden="1" outlineLevel="2" thickBot="1" x14ac:dyDescent="0.2">
      <c r="A1100" s="19" t="s">
        <v>2</v>
      </c>
      <c r="B1100" s="20">
        <f>VLOOKUP(B1095,'Total Result'!$A$3:$N$7,4,FALSE)</f>
        <v>30</v>
      </c>
      <c r="C1100" s="21">
        <f ca="1">VLOOKUP(B1096,'Total Result'!$A$3:$N$7,4,FALSE)</f>
        <v>30</v>
      </c>
      <c r="D1100" s="19" t="s">
        <v>2</v>
      </c>
      <c r="E1100" s="20">
        <f>VLOOKUP(E1095,'Total Result'!$A$3:$N$7,4,FALSE)</f>
        <v>20</v>
      </c>
      <c r="F1100" s="21">
        <f ca="1">VLOOKUP(E1096,'Total Result'!$A$3:$N$7,4,FALSE)</f>
        <v>30</v>
      </c>
      <c r="G1100" s="19" t="s">
        <v>2</v>
      </c>
      <c r="H1100" s="20">
        <f>VLOOKUP(H1095,'Total Result'!$A$3:$N$7,4,FALSE)</f>
        <v>20</v>
      </c>
      <c r="I1100" s="21">
        <f ca="1">VLOOKUP(H1096,'Total Result'!$A$3:$N$7,4,FALSE)</f>
        <v>30</v>
      </c>
      <c r="J1100" s="19" t="s">
        <v>2</v>
      </c>
      <c r="K1100" s="20">
        <f>VLOOKUP(K1095,'Total Result'!$A$3:$N$7,4,FALSE)</f>
        <v>30</v>
      </c>
      <c r="L1100" s="21">
        <f ca="1">VLOOKUP(K1096,'Total Result'!$A$3:$N$7,4,FALSE)</f>
        <v>30</v>
      </c>
    </row>
    <row r="1101" spans="1:12" ht="15.75" hidden="1" outlineLevel="2" thickBot="1" x14ac:dyDescent="0.2">
      <c r="A1101" s="19" t="s">
        <v>35</v>
      </c>
      <c r="B1101" s="20">
        <f>VLOOKUP(B1095,'Total Result'!$A$3:$N$7,5,FALSE)</f>
        <v>0</v>
      </c>
      <c r="C1101" s="21">
        <f ca="1">VLOOKUP(B1096,'Total Result'!$A$3:$N$7,5,FALSE)</f>
        <v>0</v>
      </c>
      <c r="D1101" s="19" t="s">
        <v>35</v>
      </c>
      <c r="E1101" s="20">
        <f>VLOOKUP(E1095,'Total Result'!$A$3:$N$7,5,FALSE)</f>
        <v>0</v>
      </c>
      <c r="F1101" s="21">
        <f ca="1">VLOOKUP(E1096,'Total Result'!$A$3:$N$7,5,FALSE)</f>
        <v>0</v>
      </c>
      <c r="G1101" s="19" t="s">
        <v>35</v>
      </c>
      <c r="H1101" s="20">
        <f>VLOOKUP(H1095,'Total Result'!$A$3:$N$7,5,FALSE)</f>
        <v>0</v>
      </c>
      <c r="I1101" s="21">
        <f ca="1">VLOOKUP(H1096,'Total Result'!$A$3:$N$7,5,FALSE)</f>
        <v>0</v>
      </c>
      <c r="J1101" s="19" t="s">
        <v>35</v>
      </c>
      <c r="K1101" s="20">
        <f>VLOOKUP(K1095,'Total Result'!$A$3:$N$7,5,FALSE)</f>
        <v>0</v>
      </c>
      <c r="L1101" s="21">
        <f ca="1">VLOOKUP(K1096,'Total Result'!$A$3:$N$7,5,FALSE)</f>
        <v>0</v>
      </c>
    </row>
    <row r="1102" spans="1:12" ht="15.75" hidden="1" outlineLevel="2" thickBot="1" x14ac:dyDescent="0.2">
      <c r="A1102" s="19" t="s">
        <v>15</v>
      </c>
      <c r="B1102" s="20">
        <f>VLOOKUP(B1095,'Total Result'!$A$3:$N$7,6,FALSE)</f>
        <v>0</v>
      </c>
      <c r="C1102" s="21">
        <f ca="1">VLOOKUP(B1096,'Total Result'!$A$3:$N$7,6,FALSE)</f>
        <v>0</v>
      </c>
      <c r="D1102" s="19" t="s">
        <v>15</v>
      </c>
      <c r="E1102" s="20">
        <f>VLOOKUP(E1095,'Total Result'!$A$3:$N$7,6,FALSE)</f>
        <v>0</v>
      </c>
      <c r="F1102" s="21">
        <f ca="1">VLOOKUP(E1096,'Total Result'!$A$3:$N$7,6,FALSE)</f>
        <v>0</v>
      </c>
      <c r="G1102" s="19" t="s">
        <v>15</v>
      </c>
      <c r="H1102" s="20">
        <f>VLOOKUP(H1095,'Total Result'!$A$3:$N$7,6,FALSE)</f>
        <v>0</v>
      </c>
      <c r="I1102" s="21">
        <f ca="1">VLOOKUP(H1096,'Total Result'!$A$3:$N$7,6,FALSE)</f>
        <v>0</v>
      </c>
      <c r="J1102" s="19" t="s">
        <v>15</v>
      </c>
      <c r="K1102" s="20">
        <f>VLOOKUP(K1095,'Total Result'!$A$3:$N$7,6,FALSE)</f>
        <v>0</v>
      </c>
      <c r="L1102" s="21">
        <f ca="1">VLOOKUP(K1096,'Total Result'!$A$3:$N$7,6,FALSE)</f>
        <v>0</v>
      </c>
    </row>
    <row r="1103" spans="1:12" ht="15.75" hidden="1" outlineLevel="2" thickBot="1" x14ac:dyDescent="0.2">
      <c r="A1103" s="19" t="s">
        <v>36</v>
      </c>
      <c r="B1103" s="20">
        <f>VLOOKUP(B1095,'Total Result'!$A$3:$N$7,7,FALSE)</f>
        <v>0</v>
      </c>
      <c r="C1103" s="21">
        <f ca="1">VLOOKUP(B1096,'Total Result'!$A$3:$N$7,7,FALSE)</f>
        <v>0</v>
      </c>
      <c r="D1103" s="19" t="s">
        <v>36</v>
      </c>
      <c r="E1103" s="20">
        <f>VLOOKUP(E1095,'Total Result'!$A$3:$N$7,7,FALSE)</f>
        <v>0</v>
      </c>
      <c r="F1103" s="21">
        <f ca="1">VLOOKUP(E1096,'Total Result'!$A$3:$N$7,7,FALSE)</f>
        <v>0</v>
      </c>
      <c r="G1103" s="19" t="s">
        <v>36</v>
      </c>
      <c r="H1103" s="20">
        <f>VLOOKUP(H1095,'Total Result'!$A$3:$N$7,7,FALSE)</f>
        <v>0</v>
      </c>
      <c r="I1103" s="21">
        <f ca="1">VLOOKUP(H1096,'Total Result'!$A$3:$N$7,7,FALSE)</f>
        <v>0</v>
      </c>
      <c r="J1103" s="19" t="s">
        <v>36</v>
      </c>
      <c r="K1103" s="20">
        <f>VLOOKUP(K1095,'Total Result'!$A$3:$N$7,7,FALSE)</f>
        <v>0</v>
      </c>
      <c r="L1103" s="21">
        <f ca="1">VLOOKUP(K1096,'Total Result'!$A$3:$N$7,7,FALSE)</f>
        <v>0</v>
      </c>
    </row>
    <row r="1104" spans="1:12" ht="15.75" hidden="1" outlineLevel="2" thickBot="1" x14ac:dyDescent="0.2">
      <c r="A1104" s="19" t="s">
        <v>16</v>
      </c>
      <c r="B1104" s="20">
        <f>VLOOKUP(B1095,'Total Result'!$A$3:$N$7,8,FALSE)</f>
        <v>0</v>
      </c>
      <c r="C1104" s="21">
        <f ca="1">VLOOKUP(B1096,'Total Result'!$A$3:$N$7,8,FALSE)</f>
        <v>0</v>
      </c>
      <c r="D1104" s="19" t="s">
        <v>16</v>
      </c>
      <c r="E1104" s="20">
        <f>VLOOKUP(E1095,'Total Result'!$A$3:$N$7,8,FALSE)</f>
        <v>0</v>
      </c>
      <c r="F1104" s="21">
        <f ca="1">VLOOKUP(E1096,'Total Result'!$A$3:$N$7,8,FALSE)</f>
        <v>0</v>
      </c>
      <c r="G1104" s="19" t="s">
        <v>16</v>
      </c>
      <c r="H1104" s="20">
        <f>VLOOKUP(H1095,'Total Result'!$A$3:$N$7,8,FALSE)</f>
        <v>0</v>
      </c>
      <c r="I1104" s="21">
        <f ca="1">VLOOKUP(H1096,'Total Result'!$A$3:$N$7,8,FALSE)</f>
        <v>0</v>
      </c>
      <c r="J1104" s="19" t="s">
        <v>16</v>
      </c>
      <c r="K1104" s="20">
        <f>VLOOKUP(K1095,'Total Result'!$A$3:$N$7,8,FALSE)</f>
        <v>0</v>
      </c>
      <c r="L1104" s="21">
        <f ca="1">VLOOKUP(K1096,'Total Result'!$A$3:$N$7,8,FALSE)</f>
        <v>0</v>
      </c>
    </row>
    <row r="1105" spans="1:12" ht="15.75" hidden="1" outlineLevel="2" thickBot="1" x14ac:dyDescent="0.2">
      <c r="A1105" s="19" t="s">
        <v>17</v>
      </c>
      <c r="B1105" s="20">
        <f>VLOOKUP(B1095,'Total Result'!$A$3:$N$7,9,FALSE)</f>
        <v>0</v>
      </c>
      <c r="C1105" s="21">
        <f ca="1">VLOOKUP(B1096,'Total Result'!$A$3:$N$7,9,FALSE)</f>
        <v>0</v>
      </c>
      <c r="D1105" s="19" t="s">
        <v>17</v>
      </c>
      <c r="E1105" s="20">
        <f>VLOOKUP(E1095,'Total Result'!$A$3:$N$7,9,FALSE)</f>
        <v>0</v>
      </c>
      <c r="F1105" s="21">
        <f ca="1">VLOOKUP(E1096,'Total Result'!$A$3:$N$7,9,FALSE)</f>
        <v>0</v>
      </c>
      <c r="G1105" s="19" t="s">
        <v>17</v>
      </c>
      <c r="H1105" s="20">
        <f>VLOOKUP(H1095,'Total Result'!$A$3:$N$7,9,FALSE)</f>
        <v>0</v>
      </c>
      <c r="I1105" s="21">
        <f ca="1">VLOOKUP(H1096,'Total Result'!$A$3:$N$7,9,FALSE)</f>
        <v>0</v>
      </c>
      <c r="J1105" s="19" t="s">
        <v>17</v>
      </c>
      <c r="K1105" s="20">
        <f>VLOOKUP(K1095,'Total Result'!$A$3:$N$7,9,FALSE)</f>
        <v>0</v>
      </c>
      <c r="L1105" s="21">
        <f ca="1">VLOOKUP(K1096,'Total Result'!$A$3:$N$7,9,FALSE)</f>
        <v>0</v>
      </c>
    </row>
    <row r="1106" spans="1:12" ht="15.75" hidden="1" outlineLevel="2" thickBot="1" x14ac:dyDescent="0.2">
      <c r="A1106" s="19" t="s">
        <v>37</v>
      </c>
      <c r="B1106" s="20">
        <f>VLOOKUP(B1095,'Total Result'!$A$3:$N$7,10,FALSE)</f>
        <v>0</v>
      </c>
      <c r="C1106" s="21">
        <f ca="1">VLOOKUP(B1096,'Total Result'!$A$3:$N$7,10,FALSE)</f>
        <v>0</v>
      </c>
      <c r="D1106" s="19" t="s">
        <v>37</v>
      </c>
      <c r="E1106" s="20">
        <f>VLOOKUP(E1095,'Total Result'!$A$3:$N$7,10,FALSE)</f>
        <v>0</v>
      </c>
      <c r="F1106" s="21">
        <f ca="1">VLOOKUP(E1096,'Total Result'!$A$3:$N$7,10,FALSE)</f>
        <v>0</v>
      </c>
      <c r="G1106" s="19" t="s">
        <v>37</v>
      </c>
      <c r="H1106" s="20">
        <f>VLOOKUP(H1095,'Total Result'!$A$3:$N$7,10,FALSE)</f>
        <v>0</v>
      </c>
      <c r="I1106" s="21">
        <f ca="1">VLOOKUP(H1096,'Total Result'!$A$3:$N$7,10,FALSE)</f>
        <v>0</v>
      </c>
      <c r="J1106" s="19" t="s">
        <v>37</v>
      </c>
      <c r="K1106" s="20">
        <f>VLOOKUP(K1095,'Total Result'!$A$3:$N$7,10,FALSE)</f>
        <v>0</v>
      </c>
      <c r="L1106" s="21">
        <f ca="1">VLOOKUP(K1096,'Total Result'!$A$3:$N$7,10,FALSE)</f>
        <v>0</v>
      </c>
    </row>
    <row r="1107" spans="1:12" ht="15.75" hidden="1" outlineLevel="2" thickBot="1" x14ac:dyDescent="0.2">
      <c r="A1107" s="19" t="s">
        <v>38</v>
      </c>
      <c r="B1107" s="20">
        <f>VLOOKUP(B1095,'Total Result'!$A$3:$N$7,11,FALSE)</f>
        <v>0</v>
      </c>
      <c r="C1107" s="21">
        <f ca="1">VLOOKUP(B1096,'Total Result'!$A$3:$N$7,11,FALSE)</f>
        <v>0</v>
      </c>
      <c r="D1107" s="19" t="s">
        <v>38</v>
      </c>
      <c r="E1107" s="20">
        <f>VLOOKUP(E1095,'Total Result'!$A$3:$N$7,11,FALSE)</f>
        <v>0</v>
      </c>
      <c r="F1107" s="21">
        <f ca="1">VLOOKUP(E1096,'Total Result'!$A$3:$N$7,11,FALSE)</f>
        <v>0</v>
      </c>
      <c r="G1107" s="19" t="s">
        <v>38</v>
      </c>
      <c r="H1107" s="20">
        <f>VLOOKUP(H1095,'Total Result'!$A$3:$N$7,11,FALSE)</f>
        <v>0</v>
      </c>
      <c r="I1107" s="21">
        <f ca="1">VLOOKUP(H1096,'Total Result'!$A$3:$N$7,11,FALSE)</f>
        <v>0</v>
      </c>
      <c r="J1107" s="19" t="s">
        <v>38</v>
      </c>
      <c r="K1107" s="20">
        <f>VLOOKUP(K1095,'Total Result'!$A$3:$N$7,11,FALSE)</f>
        <v>0</v>
      </c>
      <c r="L1107" s="21">
        <f ca="1">VLOOKUP(K1096,'Total Result'!$A$3:$N$7,11,FALSE)</f>
        <v>0</v>
      </c>
    </row>
    <row r="1108" spans="1:12" ht="15.75" hidden="1" outlineLevel="2" thickBot="1" x14ac:dyDescent="0.2">
      <c r="A1108" s="19" t="s">
        <v>39</v>
      </c>
      <c r="B1108" s="20">
        <f>VLOOKUP(B1095,'Total Result'!$A$3:$N$7,12,FALSE)</f>
        <v>0</v>
      </c>
      <c r="C1108" s="21">
        <f ca="1">VLOOKUP(B1096,'Total Result'!$A$3:$N$7,12,FALSE)</f>
        <v>0</v>
      </c>
      <c r="D1108" s="19" t="s">
        <v>39</v>
      </c>
      <c r="E1108" s="20">
        <f>VLOOKUP(E1095,'Total Result'!$A$3:$N$7,12,FALSE)</f>
        <v>0</v>
      </c>
      <c r="F1108" s="21">
        <f ca="1">VLOOKUP(E1096,'Total Result'!$A$3:$N$7,12,FALSE)</f>
        <v>0</v>
      </c>
      <c r="G1108" s="19" t="s">
        <v>39</v>
      </c>
      <c r="H1108" s="20">
        <f>VLOOKUP(H1095,'Total Result'!$A$3:$N$7,12,FALSE)</f>
        <v>0</v>
      </c>
      <c r="I1108" s="21">
        <f ca="1">VLOOKUP(H1096,'Total Result'!$A$3:$N$7,12,FALSE)</f>
        <v>0</v>
      </c>
      <c r="J1108" s="19" t="s">
        <v>39</v>
      </c>
      <c r="K1108" s="20">
        <f>VLOOKUP(K1095,'Total Result'!$A$3:$N$7,12,FALSE)</f>
        <v>0</v>
      </c>
      <c r="L1108" s="21">
        <f ca="1">VLOOKUP(K1096,'Total Result'!$A$3:$N$7,12,FALSE)</f>
        <v>0</v>
      </c>
    </row>
    <row r="1109" spans="1:12" ht="27.75" hidden="1" outlineLevel="2" thickBot="1" x14ac:dyDescent="0.2">
      <c r="A1109" s="22" t="s">
        <v>42</v>
      </c>
      <c r="B1109" s="20">
        <f>VLOOKUP(B1095,'Total Result'!$A$3:$N$7,13,FALSE)</f>
        <v>1</v>
      </c>
      <c r="C1109" s="21">
        <f ca="1">VLOOKUP(B1096,'Total Result'!$A$3:$N$7,13,FALSE)</f>
        <v>1</v>
      </c>
      <c r="D1109" s="22" t="s">
        <v>42</v>
      </c>
      <c r="E1109" s="20">
        <f>VLOOKUP(E1095,'Total Result'!$A$3:$N$7,13,FALSE)</f>
        <v>1</v>
      </c>
      <c r="F1109" s="21">
        <f ca="1">VLOOKUP(E1096,'Total Result'!$A$3:$N$7,13,FALSE)</f>
        <v>1</v>
      </c>
      <c r="G1109" s="22" t="s">
        <v>42</v>
      </c>
      <c r="H1109" s="20">
        <f>VLOOKUP(H1095,'Total Result'!$A$3:$N$7,13,FALSE)</f>
        <v>1</v>
      </c>
      <c r="I1109" s="21">
        <f ca="1">VLOOKUP(H1096,'Total Result'!$A$3:$N$7,13,FALSE)</f>
        <v>1</v>
      </c>
      <c r="J1109" s="22" t="s">
        <v>42</v>
      </c>
      <c r="K1109" s="20">
        <f>VLOOKUP(K1095,'Total Result'!$A$3:$N$7,13,FALSE)</f>
        <v>1</v>
      </c>
      <c r="L1109" s="21">
        <f ca="1">VLOOKUP(K1096,'Total Result'!$A$3:$N$7,13,FALSE)</f>
        <v>1</v>
      </c>
    </row>
    <row r="1110" spans="1:12" ht="27.75" hidden="1" outlineLevel="2" thickBot="1" x14ac:dyDescent="0.2">
      <c r="A1110" s="22" t="s">
        <v>43</v>
      </c>
      <c r="B1110" s="20">
        <f>VLOOKUP(B1095,'Total Result'!$A$3:$N$7,14,FALSE)</f>
        <v>1</v>
      </c>
      <c r="C1110" s="21">
        <f ca="1">VLOOKUP(B1096,'Total Result'!$A$3:$N$7,14,FALSE)</f>
        <v>1</v>
      </c>
      <c r="D1110" s="22" t="s">
        <v>43</v>
      </c>
      <c r="E1110" s="20">
        <f>VLOOKUP(E1095,'Total Result'!$A$3:$N$7,14,FALSE)</f>
        <v>1</v>
      </c>
      <c r="F1110" s="21">
        <f ca="1">VLOOKUP(E1096,'Total Result'!$A$3:$N$7,14,FALSE)</f>
        <v>1</v>
      </c>
      <c r="G1110" s="22" t="s">
        <v>43</v>
      </c>
      <c r="H1110" s="20">
        <f>VLOOKUP(H1095,'Total Result'!$A$3:$N$7,14,FALSE)</f>
        <v>1</v>
      </c>
      <c r="I1110" s="21">
        <f ca="1">VLOOKUP(H1096,'Total Result'!$A$3:$N$7,14,FALSE)</f>
        <v>1</v>
      </c>
      <c r="J1110" s="22" t="s">
        <v>43</v>
      </c>
      <c r="K1110" s="20">
        <f>VLOOKUP(K1095,'Total Result'!$A$3:$N$7,14,FALSE)</f>
        <v>1</v>
      </c>
      <c r="L1110" s="21">
        <f ca="1">VLOOKUP(K1096,'Total Result'!$A$3:$N$7,14,FALSE)</f>
        <v>1</v>
      </c>
    </row>
    <row r="1111" spans="1:12" ht="14.25" hidden="1" outlineLevel="2" thickBot="1" x14ac:dyDescent="0.2">
      <c r="A1111" s="11"/>
      <c r="B1111" s="12"/>
      <c r="C1111" s="13"/>
      <c r="D1111" s="11"/>
      <c r="E1111" s="12"/>
      <c r="F1111" s="13"/>
      <c r="G1111" s="11"/>
      <c r="H1111" s="12"/>
      <c r="I1111" s="13"/>
      <c r="J1111" s="11"/>
      <c r="K1111" s="12"/>
      <c r="L1111" s="13"/>
    </row>
    <row r="1112" spans="1:12" ht="14.25" hidden="1" outlineLevel="2" thickBot="1" x14ac:dyDescent="0.2">
      <c r="A1112" s="11" t="s">
        <v>51</v>
      </c>
      <c r="B1112" s="23">
        <f ca="1">(C1101-B1107)/(C1101-B1107+B1098*1.5+28.5)</f>
        <v>0</v>
      </c>
      <c r="C1112" s="13"/>
      <c r="D1112" s="11" t="s">
        <v>51</v>
      </c>
      <c r="E1112" s="23">
        <f ca="1">(F1101-E1107)/(F1101-E1107+E1098*1.5+28.5)</f>
        <v>0</v>
      </c>
      <c r="F1112" s="13"/>
      <c r="G1112" s="11" t="s">
        <v>51</v>
      </c>
      <c r="H1112" s="23">
        <f ca="1">(I1101-H1107)/(I1101-H1107+H1098*1.5+28.5)</f>
        <v>0</v>
      </c>
      <c r="I1112" s="13"/>
      <c r="J1112" s="11" t="s">
        <v>51</v>
      </c>
      <c r="K1112" s="23">
        <f ca="1">(L1101-K1107)/(L1101-K1107+K1098*1.5+28.5)</f>
        <v>0</v>
      </c>
      <c r="L1112" s="13"/>
    </row>
    <row r="1113" spans="1:12" ht="14.25" hidden="1" outlineLevel="2" thickBot="1" x14ac:dyDescent="0.2">
      <c r="A1113" s="11" t="s">
        <v>50</v>
      </c>
      <c r="B1113" s="12">
        <f ca="1">VLOOKUP(战斗模拟1!B1095,'Total Result'!$A$2:$N$7,13,TRUE)-VLOOKUP(战斗模拟1!B1096,'Total Result'!$A$2:$N$7,14,TRUE)</f>
        <v>0</v>
      </c>
      <c r="C1113" s="13"/>
      <c r="D1113" s="11" t="s">
        <v>50</v>
      </c>
      <c r="E1113" s="12">
        <f ca="1">VLOOKUP(战斗模拟1!E1095,'Total Result'!$A$2:$N$7,13,TRUE)-VLOOKUP(战斗模拟1!E1096,'Total Result'!$A$2:$N$7,14,TRUE)</f>
        <v>0</v>
      </c>
      <c r="F1113" s="13"/>
      <c r="G1113" s="11" t="s">
        <v>50</v>
      </c>
      <c r="H1113" s="12">
        <f ca="1">VLOOKUP(战斗模拟1!H1095,'Total Result'!$A$2:$N$7,13,TRUE)-VLOOKUP(战斗模拟1!H1096,'Total Result'!$A$2:$N$7,14,TRUE)</f>
        <v>0</v>
      </c>
      <c r="I1113" s="13"/>
      <c r="J1113" s="11" t="s">
        <v>50</v>
      </c>
      <c r="K1113" s="12">
        <f ca="1">VLOOKUP(战斗模拟1!K1095,'Total Result'!$A$2:$N$7,13,TRUE)-VLOOKUP(战斗模拟1!K1096,'Total Result'!$A$2:$N$7,14,TRUE)</f>
        <v>0</v>
      </c>
      <c r="L1113" s="13"/>
    </row>
    <row r="1114" spans="1:12" ht="14.25" hidden="1" outlineLevel="2" thickBot="1" x14ac:dyDescent="0.2">
      <c r="A1114" s="11" t="s">
        <v>18</v>
      </c>
      <c r="B1114" s="23">
        <f ca="1">IF(MOD(B1113,3)=0,100%,IF(MOD(B1113,3)=1,90%,110%))</f>
        <v>1</v>
      </c>
      <c r="C1114" s="13"/>
      <c r="D1114" s="11" t="s">
        <v>18</v>
      </c>
      <c r="E1114" s="23">
        <f ca="1">IF(MOD(E1113,3)=0,100%,IF(MOD(E1113,3)=1,90%,110%))</f>
        <v>1</v>
      </c>
      <c r="F1114" s="13"/>
      <c r="G1114" s="11" t="s">
        <v>18</v>
      </c>
      <c r="H1114" s="23">
        <f ca="1">IF(MOD(H1113,3)=0,100%,IF(MOD(H1113,3)=1,90%,110%))</f>
        <v>1</v>
      </c>
      <c r="I1114" s="13"/>
      <c r="J1114" s="11" t="s">
        <v>18</v>
      </c>
      <c r="K1114" s="23">
        <f ca="1">IF(MOD(K1113,3)=0,100%,IF(MOD(K1113,3)=1,90%,110%))</f>
        <v>1</v>
      </c>
      <c r="L1114" s="13"/>
    </row>
    <row r="1115" spans="1:12" ht="14.25" hidden="1" outlineLevel="2" thickBot="1" x14ac:dyDescent="0.2">
      <c r="A1115" s="11" t="s">
        <v>19</v>
      </c>
      <c r="B1115" s="24">
        <f ca="1">B1100*(1-B1112)*B1114</f>
        <v>30</v>
      </c>
      <c r="C1115" s="13"/>
      <c r="D1115" s="11" t="s">
        <v>19</v>
      </c>
      <c r="E1115" s="24">
        <f ca="1">E1100*(1-E1112)*E1114</f>
        <v>20</v>
      </c>
      <c r="F1115" s="13"/>
      <c r="G1115" s="11" t="s">
        <v>19</v>
      </c>
      <c r="H1115" s="24">
        <f ca="1">H1100*(1-H1112)*H1114</f>
        <v>20</v>
      </c>
      <c r="I1115" s="13"/>
      <c r="J1115" s="11" t="s">
        <v>19</v>
      </c>
      <c r="K1115" s="24">
        <f ca="1">K1100*(1-K1112)*K1114</f>
        <v>30</v>
      </c>
      <c r="L1115" s="13"/>
    </row>
    <row r="1116" spans="1:12" ht="14.25" hidden="1" outlineLevel="2" thickBot="1" x14ac:dyDescent="0.2">
      <c r="A1116" s="11" t="s">
        <v>20</v>
      </c>
      <c r="B1116" s="25">
        <f ca="1">IF((C1104-B1106)/(6.7*B1098+126.7)+5%&gt;70%,70%,(C1104-B1106)/(6.7*B1098+126.7)+5%)</f>
        <v>0.05</v>
      </c>
      <c r="C1116" s="13"/>
      <c r="D1116" s="11" t="s">
        <v>20</v>
      </c>
      <c r="E1116" s="25">
        <f ca="1">IF((F1104-E1106)/(6.7*E1098+126.7)+5%&gt;70%,70%,(F1104-E1106)/(6.7*E1098+126.7)+5%)</f>
        <v>0.05</v>
      </c>
      <c r="F1116" s="13"/>
      <c r="G1116" s="11" t="s">
        <v>20</v>
      </c>
      <c r="H1116" s="25">
        <f ca="1">IF((I1104-H1106)/(6.7*H1098+126.7)+5%&gt;70%,70%,(I1104-H1106)/(6.7*H1098+126.7)+5%)</f>
        <v>0.05</v>
      </c>
      <c r="I1116" s="13"/>
      <c r="J1116" s="11" t="s">
        <v>20</v>
      </c>
      <c r="K1116" s="25">
        <f ca="1">IF((L1104-K1106)/(6.7*K1098+126.7)+5%&gt;70%,70%,(L1104-K1106)/(6.7*K1098+126.7)+5%)</f>
        <v>0.05</v>
      </c>
      <c r="L1116" s="13"/>
    </row>
    <row r="1117" spans="1:12" s="7" customFormat="1" ht="14.25" hidden="1" outlineLevel="2" thickBot="1" x14ac:dyDescent="0.2">
      <c r="A1117" s="26" t="s">
        <v>21</v>
      </c>
      <c r="B1117" s="27">
        <f ca="1">IF(RAND()&lt;B1116,1,0)</f>
        <v>0</v>
      </c>
      <c r="C1117" s="28"/>
      <c r="D1117" s="26" t="s">
        <v>21</v>
      </c>
      <c r="E1117" s="27">
        <f ca="1">IF(RAND()&lt;E1116,1,0)</f>
        <v>0</v>
      </c>
      <c r="F1117" s="28"/>
      <c r="G1117" s="26" t="s">
        <v>21</v>
      </c>
      <c r="H1117" s="27">
        <f ca="1">IF(RAND()&lt;H1116,1,0)</f>
        <v>0</v>
      </c>
      <c r="I1117" s="28"/>
      <c r="J1117" s="26" t="s">
        <v>21</v>
      </c>
      <c r="K1117" s="27">
        <f ca="1">IF(RAND()&lt;K1116,1,0)</f>
        <v>1</v>
      </c>
      <c r="L1117" s="28"/>
    </row>
    <row r="1118" spans="1:12" ht="14.25" hidden="1" outlineLevel="2" thickBot="1" x14ac:dyDescent="0.2">
      <c r="A1118" s="11" t="s">
        <v>5</v>
      </c>
      <c r="B1118" s="23">
        <f ca="1">IF(C1105/(8.3*B1098+158.3)+33%&gt;67%,67%,C1105/(8.3*B1098+158.3)+33%)</f>
        <v>0.33</v>
      </c>
      <c r="C1118" s="13"/>
      <c r="D1118" s="11" t="s">
        <v>5</v>
      </c>
      <c r="E1118" s="23">
        <f ca="1">IF(F1105/(8.3*E1098+158.3)+33%&gt;67%,67%,F1105/(8.3*E1098+158.3)+33%)</f>
        <v>0.33</v>
      </c>
      <c r="F1118" s="13"/>
      <c r="G1118" s="11" t="s">
        <v>5</v>
      </c>
      <c r="H1118" s="23">
        <f ca="1">IF(I1105/(8.3*H1098+158.3)+33%&gt;67%,67%,I1105/(8.3*H1098+158.3)+33%)</f>
        <v>0.33</v>
      </c>
      <c r="I1118" s="13"/>
      <c r="J1118" s="11" t="s">
        <v>5</v>
      </c>
      <c r="K1118" s="23">
        <f ca="1">IF(L1105/(8.3*K1098+158.3)+33%&gt;67%,67%,L1105/(8.3*K1098+158.3)+33%)</f>
        <v>0.33</v>
      </c>
      <c r="L1118" s="13"/>
    </row>
    <row r="1119" spans="1:12" ht="14.25" hidden="1" outlineLevel="2" thickBot="1" x14ac:dyDescent="0.2">
      <c r="A1119" s="11" t="s">
        <v>22</v>
      </c>
      <c r="B1119" s="29">
        <f ca="1">IF(B1102/(4*C1098+76)+5%&gt;70%,70%,B1102/(4*C1098+76)+5%)</f>
        <v>0.05</v>
      </c>
      <c r="C1119" s="13"/>
      <c r="D1119" s="11" t="s">
        <v>22</v>
      </c>
      <c r="E1119" s="29">
        <f ca="1">IF(E1102/(4*F1098+76)+5%&gt;70%,70%,E1102/(4*F1098+76)+5%)</f>
        <v>0.05</v>
      </c>
      <c r="F1119" s="13"/>
      <c r="G1119" s="11" t="s">
        <v>22</v>
      </c>
      <c r="H1119" s="29">
        <f ca="1">IF(H1102/(4*I1098+76)+5%&gt;70%,70%,H1102/(4*I1098+76)+5%)</f>
        <v>0.05</v>
      </c>
      <c r="I1119" s="13"/>
      <c r="J1119" s="11" t="s">
        <v>22</v>
      </c>
      <c r="K1119" s="29">
        <f ca="1">IF(K1102/(4*L1098+76)+5%&gt;70%,70%,K1102/(4*L1098+76)+5%)</f>
        <v>0.05</v>
      </c>
      <c r="L1119" s="13"/>
    </row>
    <row r="1120" spans="1:12" s="7" customFormat="1" ht="14.25" hidden="1" outlineLevel="2" thickBot="1" x14ac:dyDescent="0.2">
      <c r="A1120" s="26" t="s">
        <v>23</v>
      </c>
      <c r="B1120" s="27">
        <f ca="1">IF(RAND()&lt;B1119,1,0)</f>
        <v>0</v>
      </c>
      <c r="C1120" s="28"/>
      <c r="D1120" s="26" t="s">
        <v>23</v>
      </c>
      <c r="E1120" s="27">
        <f ca="1">IF(RAND()&lt;E1119,1,0)</f>
        <v>0</v>
      </c>
      <c r="F1120" s="28"/>
      <c r="G1120" s="26" t="s">
        <v>23</v>
      </c>
      <c r="H1120" s="27">
        <f ca="1">IF(RAND()&lt;H1119,1,0)</f>
        <v>0</v>
      </c>
      <c r="I1120" s="28"/>
      <c r="J1120" s="26" t="s">
        <v>23</v>
      </c>
      <c r="K1120" s="27">
        <f ca="1">IF(RAND()&lt;K1119,1,0)</f>
        <v>0</v>
      </c>
      <c r="L1120" s="28"/>
    </row>
    <row r="1121" spans="1:12" ht="14.25" hidden="1" outlineLevel="2" thickBot="1" x14ac:dyDescent="0.2">
      <c r="A1121" s="11" t="s">
        <v>24</v>
      </c>
      <c r="B1121" s="29">
        <f ca="1">IF((B1103-C1108)/(5*C1098+95)+50%&gt;200%,200%,(B1103-C1108)/(5*C1098+95)+50%)</f>
        <v>0.5</v>
      </c>
      <c r="C1121" s="13"/>
      <c r="D1121" s="11" t="s">
        <v>24</v>
      </c>
      <c r="E1121" s="29">
        <f ca="1">IF((E1103-F1108)/(5*F1098+95)+50%&gt;200%,200%,(E1103-F1108)/(5*F1098+95)+50%)</f>
        <v>0.5</v>
      </c>
      <c r="F1121" s="13"/>
      <c r="G1121" s="11" t="s">
        <v>24</v>
      </c>
      <c r="H1121" s="29">
        <f ca="1">IF((H1103-I1108)/(5*I1098+95)+50%&gt;200%,200%,(H1103-I1108)/(5*I1098+95)+50%)</f>
        <v>0.5</v>
      </c>
      <c r="I1121" s="13"/>
      <c r="J1121" s="11" t="s">
        <v>24</v>
      </c>
      <c r="K1121" s="29">
        <f ca="1">IF((K1103-L1108)/(5*L1098+95)+50%&gt;200%,200%,(K1103-L1108)/(5*L1098+95)+50%)</f>
        <v>0.5</v>
      </c>
      <c r="L1121" s="13"/>
    </row>
    <row r="1122" spans="1:12" ht="14.25" hidden="1" outlineLevel="2" thickBot="1" x14ac:dyDescent="0.2">
      <c r="A1122" s="11" t="s">
        <v>54</v>
      </c>
      <c r="B1122" s="29">
        <f ca="1">RAND()*0.1+0.95</f>
        <v>0.9950666418178209</v>
      </c>
      <c r="C1122" s="13"/>
      <c r="D1122" s="11" t="s">
        <v>54</v>
      </c>
      <c r="E1122" s="29">
        <f ca="1">RAND()*0.1+0.95</f>
        <v>1.0212269964514089</v>
      </c>
      <c r="F1122" s="13"/>
      <c r="G1122" s="11" t="s">
        <v>54</v>
      </c>
      <c r="H1122" s="29">
        <f ca="1">RAND()*0.1+0.95</f>
        <v>1.019365041315849</v>
      </c>
      <c r="I1122" s="13"/>
      <c r="J1122" s="11" t="s">
        <v>54</v>
      </c>
      <c r="K1122" s="29">
        <f ca="1">RAND()*0.1+0.95</f>
        <v>1.0411851521640918</v>
      </c>
      <c r="L1122" s="13"/>
    </row>
    <row r="1123" spans="1:12" ht="14.25" hidden="1" outlineLevel="2" thickBot="1" x14ac:dyDescent="0.2">
      <c r="A1123" s="11" t="s">
        <v>55</v>
      </c>
      <c r="B1123" s="15">
        <f ca="1">ROUND(B1115*(1+B1120*B1121)*(1-B1117*B1118)*B1122*B1092,0)</f>
        <v>0</v>
      </c>
      <c r="C1123" s="13"/>
      <c r="D1123" s="11" t="s">
        <v>55</v>
      </c>
      <c r="E1123" s="15">
        <f ca="1">ROUND(E1115*(1+E1120*E1121)*(1-E1117*E1118)*E1122*E1092,0)</f>
        <v>0</v>
      </c>
      <c r="F1123" s="13"/>
      <c r="G1123" s="11" t="s">
        <v>55</v>
      </c>
      <c r="H1123" s="15">
        <f ca="1">ROUND(H1115*(1+H1120*H1121)*(1-H1117*H1118)*H1122*H1092,0)</f>
        <v>0</v>
      </c>
      <c r="I1123" s="13"/>
      <c r="J1123" s="11" t="s">
        <v>55</v>
      </c>
      <c r="K1123" s="15">
        <f ca="1">ROUND(K1115*(1+K1120*K1121)*(1-K1117*K1118)*K1122*K1092,0)</f>
        <v>0</v>
      </c>
      <c r="L1123" s="13"/>
    </row>
    <row r="1124" spans="1:12" s="36" customFormat="1" ht="14.25" hidden="1" outlineLevel="2" thickBot="1" x14ac:dyDescent="0.2">
      <c r="A1124" s="33"/>
      <c r="B1124" s="34"/>
      <c r="C1124" s="35"/>
      <c r="D1124" s="33"/>
      <c r="E1124" s="34"/>
      <c r="F1124" s="35"/>
      <c r="G1124" s="33"/>
      <c r="H1124" s="34"/>
      <c r="I1124" s="35"/>
      <c r="J1124" s="33"/>
      <c r="K1124" s="34"/>
      <c r="L1124" s="35"/>
    </row>
    <row r="1125" spans="1:12" ht="14.25" hidden="1" outlineLevel="2" thickBot="1" x14ac:dyDescent="0.2">
      <c r="A1125" s="11" t="s">
        <v>56</v>
      </c>
      <c r="B1125" s="12">
        <f ca="1">H1123+K1123</f>
        <v>0</v>
      </c>
      <c r="C1125" s="13"/>
      <c r="D1125" s="11" t="s">
        <v>57</v>
      </c>
      <c r="E1125" s="12">
        <f ca="1">E1092</f>
        <v>0</v>
      </c>
      <c r="F1125" s="13"/>
      <c r="G1125" s="11" t="s">
        <v>60</v>
      </c>
      <c r="H1125" s="12">
        <f ca="1">B1123+E1123</f>
        <v>0</v>
      </c>
      <c r="I1125" s="13"/>
      <c r="J1125" s="11" t="s">
        <v>61</v>
      </c>
      <c r="K1125" s="12">
        <f ca="1">H1092</f>
        <v>0</v>
      </c>
      <c r="L1125" s="13"/>
    </row>
    <row r="1126" spans="1:12" outlineLevel="1" collapsed="1" x14ac:dyDescent="0.15">
      <c r="A1126" s="8" t="s">
        <v>73</v>
      </c>
      <c r="B1126" s="9">
        <f ca="1">B1123</f>
        <v>0</v>
      </c>
      <c r="C1126" s="10"/>
      <c r="D1126" s="8" t="s">
        <v>74</v>
      </c>
      <c r="E1126" s="9">
        <f ca="1">E1123</f>
        <v>0</v>
      </c>
      <c r="F1126" s="10"/>
      <c r="G1126" s="8" t="s">
        <v>75</v>
      </c>
      <c r="H1126" s="9">
        <f ca="1">H1123</f>
        <v>0</v>
      </c>
      <c r="I1126" s="10"/>
      <c r="J1126" s="8" t="s">
        <v>76</v>
      </c>
      <c r="K1126" s="9">
        <f ca="1">K1123</f>
        <v>0</v>
      </c>
      <c r="L1126" s="10"/>
    </row>
    <row r="1127" spans="1:12" outlineLevel="1" x14ac:dyDescent="0.15">
      <c r="A1127" s="11" t="s">
        <v>62</v>
      </c>
      <c r="B1127" s="12">
        <f ca="1">MAX(B1087-(1-E1125)*B1125,0)</f>
        <v>0</v>
      </c>
      <c r="C1127" s="13"/>
      <c r="D1127" s="11" t="s">
        <v>4</v>
      </c>
      <c r="E1127" s="12">
        <f ca="1">MAX(0,E1087-E1125*B1125)</f>
        <v>0</v>
      </c>
      <c r="F1127" s="13"/>
      <c r="G1127" s="11" t="s">
        <v>65</v>
      </c>
      <c r="H1127" s="12">
        <f ca="1">MAX(0,H1087-H1125*K1125)</f>
        <v>0</v>
      </c>
      <c r="I1127" s="13"/>
      <c r="J1127" s="11" t="s">
        <v>68</v>
      </c>
      <c r="K1127" s="12">
        <f ca="1">MAX(K1087-(1-K1125)*H1125,0)</f>
        <v>0</v>
      </c>
      <c r="L1127" s="13"/>
    </row>
    <row r="1128" spans="1:12" ht="14.25" outlineLevel="1" thickBot="1" x14ac:dyDescent="0.2">
      <c r="A1128" s="30" t="s">
        <v>63</v>
      </c>
      <c r="B1128" s="31">
        <f ca="1">B1127/B1099</f>
        <v>0</v>
      </c>
      <c r="C1128" s="32"/>
      <c r="D1128" s="30" t="s">
        <v>64</v>
      </c>
      <c r="E1128" s="31">
        <f ca="1">E1127/E1099</f>
        <v>0</v>
      </c>
      <c r="F1128" s="32"/>
      <c r="G1128" s="30" t="s">
        <v>66</v>
      </c>
      <c r="H1128" s="31">
        <f ca="1">H1127/H1099</f>
        <v>0</v>
      </c>
      <c r="I1128" s="32"/>
      <c r="J1128" s="30" t="s">
        <v>67</v>
      </c>
      <c r="K1128" s="31">
        <f ca="1">K1127/K1099</f>
        <v>0</v>
      </c>
      <c r="L1128" s="32"/>
    </row>
    <row r="1130" spans="1:12" x14ac:dyDescent="0.15">
      <c r="A1130" s="6" t="s">
        <v>7</v>
      </c>
      <c r="B1130" s="37">
        <f>B1090+1</f>
        <v>29</v>
      </c>
    </row>
    <row r="1131" spans="1:12" ht="14.25" thickBot="1" x14ac:dyDescent="0.2"/>
    <row r="1132" spans="1:12" ht="41.25" hidden="1" outlineLevel="2" thickBot="1" x14ac:dyDescent="0.2">
      <c r="A1132" s="8" t="s">
        <v>58</v>
      </c>
      <c r="B1132" s="9">
        <f ca="1">IF(B1127&gt;0,1,0)</f>
        <v>0</v>
      </c>
      <c r="C1132" s="10"/>
      <c r="D1132" s="8" t="s">
        <v>11</v>
      </c>
      <c r="E1132" s="9">
        <f ca="1">IF(E1127&gt;0,1,0)</f>
        <v>0</v>
      </c>
      <c r="F1132" s="10"/>
      <c r="G1132" s="8" t="s">
        <v>71</v>
      </c>
      <c r="H1132" s="9">
        <f ca="1">IF(H1127&gt;0,1,0)</f>
        <v>0</v>
      </c>
      <c r="I1132" s="10"/>
      <c r="J1132" s="8" t="s">
        <v>72</v>
      </c>
      <c r="K1132" s="9">
        <f ca="1">IF(K1127&gt;0,1,0)</f>
        <v>0</v>
      </c>
      <c r="L1132" s="10"/>
    </row>
    <row r="1133" spans="1:12" ht="14.25" hidden="1" outlineLevel="2" thickBot="1" x14ac:dyDescent="0.2">
      <c r="A1133" s="11"/>
      <c r="B1133" s="12"/>
      <c r="C1133" s="13"/>
      <c r="D1133" s="11"/>
      <c r="E1133" s="12"/>
      <c r="F1133" s="13"/>
      <c r="G1133" s="11"/>
      <c r="H1133" s="12"/>
      <c r="I1133" s="13"/>
      <c r="J1133" s="11"/>
      <c r="K1133" s="12"/>
      <c r="L1133" s="13"/>
    </row>
    <row r="1134" spans="1:12" ht="14.25" hidden="1" outlineLevel="2" thickBot="1" x14ac:dyDescent="0.2">
      <c r="A1134" s="11" t="s">
        <v>59</v>
      </c>
      <c r="B1134" s="12"/>
      <c r="C1134" s="13"/>
      <c r="D1134" s="11" t="s">
        <v>3</v>
      </c>
      <c r="E1134" s="12"/>
      <c r="F1134" s="13"/>
      <c r="G1134" s="11" t="s">
        <v>69</v>
      </c>
      <c r="H1134" s="12"/>
      <c r="I1134" s="13"/>
      <c r="J1134" s="11" t="s">
        <v>70</v>
      </c>
      <c r="K1134" s="12"/>
      <c r="L1134" s="13"/>
    </row>
    <row r="1135" spans="1:12" ht="14.25" hidden="1" outlineLevel="2" thickBot="1" x14ac:dyDescent="0.2">
      <c r="A1135" s="11" t="s">
        <v>25</v>
      </c>
      <c r="B1135" s="14" t="s">
        <v>31</v>
      </c>
      <c r="C1135" s="13"/>
      <c r="D1135" s="11" t="s">
        <v>25</v>
      </c>
      <c r="E1135" s="14" t="s">
        <v>14</v>
      </c>
      <c r="F1135" s="13"/>
      <c r="G1135" s="11" t="s">
        <v>25</v>
      </c>
      <c r="H1135" s="14" t="s">
        <v>32</v>
      </c>
      <c r="I1135" s="13"/>
      <c r="J1135" s="11" t="s">
        <v>25</v>
      </c>
      <c r="K1135" s="14" t="s">
        <v>33</v>
      </c>
      <c r="L1135" s="13"/>
    </row>
    <row r="1136" spans="1:12" ht="14.25" hidden="1" outlineLevel="2" thickBot="1" x14ac:dyDescent="0.2">
      <c r="A1136" s="11" t="s">
        <v>26</v>
      </c>
      <c r="B1136" s="15" t="str">
        <f ca="1">IF($H1127&gt;0,"B1","B2")</f>
        <v>B2</v>
      </c>
      <c r="C1136" s="13"/>
      <c r="D1136" s="11" t="s">
        <v>26</v>
      </c>
      <c r="E1136" s="15" t="str">
        <f ca="1">IF($H1127&gt;0,"B1","B2")</f>
        <v>B2</v>
      </c>
      <c r="F1136" s="13"/>
      <c r="G1136" s="11" t="s">
        <v>26</v>
      </c>
      <c r="H1136" s="15" t="str">
        <f ca="1">IF($E1127&gt;0,"A1","A2")</f>
        <v>A2</v>
      </c>
      <c r="I1136" s="13"/>
      <c r="J1136" s="11" t="s">
        <v>26</v>
      </c>
      <c r="K1136" s="15" t="str">
        <f ca="1">IF(E1127&gt;0,"A1","A2")</f>
        <v>A2</v>
      </c>
      <c r="L1136" s="13"/>
    </row>
    <row r="1137" spans="1:12" ht="14.25" hidden="1" outlineLevel="2" thickBot="1" x14ac:dyDescent="0.2">
      <c r="A1137" s="16" t="s">
        <v>52</v>
      </c>
      <c r="B1137" s="17" t="s">
        <v>25</v>
      </c>
      <c r="C1137" s="18" t="s">
        <v>53</v>
      </c>
      <c r="D1137" s="16" t="s">
        <v>52</v>
      </c>
      <c r="E1137" s="17" t="s">
        <v>25</v>
      </c>
      <c r="F1137" s="18" t="s">
        <v>53</v>
      </c>
      <c r="G1137" s="16" t="s">
        <v>52</v>
      </c>
      <c r="H1137" s="17" t="s">
        <v>25</v>
      </c>
      <c r="I1137" s="18" t="s">
        <v>53</v>
      </c>
      <c r="J1137" s="16" t="s">
        <v>52</v>
      </c>
      <c r="K1137" s="17" t="s">
        <v>25</v>
      </c>
      <c r="L1137" s="18" t="s">
        <v>53</v>
      </c>
    </row>
    <row r="1138" spans="1:12" ht="15.75" hidden="1" outlineLevel="2" thickBot="1" x14ac:dyDescent="0.2">
      <c r="A1138" s="19" t="s">
        <v>41</v>
      </c>
      <c r="B1138" s="20">
        <f>VLOOKUP(B1135,'Total Result'!$A$3:$N$7,2,FALSE)</f>
        <v>1</v>
      </c>
      <c r="C1138" s="21">
        <f ca="1">VLOOKUP(B1136,'Total Result'!$A$3:$N$7,2,FALSE)</f>
        <v>1</v>
      </c>
      <c r="D1138" s="19" t="s">
        <v>41</v>
      </c>
      <c r="E1138" s="20">
        <f>VLOOKUP(E1135,'Total Result'!$A$3:$N$7,2,FALSE)</f>
        <v>1</v>
      </c>
      <c r="F1138" s="21">
        <f ca="1">VLOOKUP(E1136,'Total Result'!$A$3:$N$7,2,FALSE)</f>
        <v>1</v>
      </c>
      <c r="G1138" s="19" t="s">
        <v>41</v>
      </c>
      <c r="H1138" s="20">
        <f>VLOOKUP(H1135,'Total Result'!$A$3:$N$7,2,FALSE)</f>
        <v>1</v>
      </c>
      <c r="I1138" s="21">
        <f ca="1">VLOOKUP(H1136,'Total Result'!$A$3:$N$7,2,FALSE)</f>
        <v>1</v>
      </c>
      <c r="J1138" s="19" t="s">
        <v>41</v>
      </c>
      <c r="K1138" s="20">
        <f>VLOOKUP(K1135,'Total Result'!$A$3:$N$7,2,FALSE)</f>
        <v>1</v>
      </c>
      <c r="L1138" s="21">
        <f ca="1">VLOOKUP(K1136,'Total Result'!$A$3:$N$7,2,FALSE)</f>
        <v>1</v>
      </c>
    </row>
    <row r="1139" spans="1:12" ht="15.75" hidden="1" outlineLevel="2" thickBot="1" x14ac:dyDescent="0.2">
      <c r="A1139" s="19" t="s">
        <v>34</v>
      </c>
      <c r="B1139" s="20">
        <f>VLOOKUP(B1135,'Total Result'!$A$3:$N$7,3,FALSE)</f>
        <v>160</v>
      </c>
      <c r="C1139" s="21">
        <f ca="1">VLOOKUP(B1136,'Total Result'!$A$3:$N$7,3,FALSE)</f>
        <v>160</v>
      </c>
      <c r="D1139" s="19" t="s">
        <v>34</v>
      </c>
      <c r="E1139" s="20">
        <f>VLOOKUP(E1135,'Total Result'!$A$3:$N$7,3,FALSE)</f>
        <v>240</v>
      </c>
      <c r="F1139" s="21">
        <f ca="1">VLOOKUP(E1136,'Total Result'!$A$3:$N$7,3,FALSE)</f>
        <v>160</v>
      </c>
      <c r="G1139" s="19" t="s">
        <v>34</v>
      </c>
      <c r="H1139" s="20">
        <f>VLOOKUP(H1135,'Total Result'!$A$3:$N$7,3,FALSE)</f>
        <v>240</v>
      </c>
      <c r="I1139" s="21">
        <f ca="1">VLOOKUP(H1136,'Total Result'!$A$3:$N$7,3,FALSE)</f>
        <v>160</v>
      </c>
      <c r="J1139" s="19" t="s">
        <v>34</v>
      </c>
      <c r="K1139" s="20">
        <f>VLOOKUP(K1135,'Total Result'!$A$3:$N$7,3,FALSE)</f>
        <v>160</v>
      </c>
      <c r="L1139" s="21">
        <f ca="1">VLOOKUP(K1136,'Total Result'!$A$3:$N$7,3,FALSE)</f>
        <v>160</v>
      </c>
    </row>
    <row r="1140" spans="1:12" ht="15.75" hidden="1" outlineLevel="2" thickBot="1" x14ac:dyDescent="0.2">
      <c r="A1140" s="19" t="s">
        <v>2</v>
      </c>
      <c r="B1140" s="20">
        <f>VLOOKUP(B1135,'Total Result'!$A$3:$N$7,4,FALSE)</f>
        <v>30</v>
      </c>
      <c r="C1140" s="21">
        <f ca="1">VLOOKUP(B1136,'Total Result'!$A$3:$N$7,4,FALSE)</f>
        <v>30</v>
      </c>
      <c r="D1140" s="19" t="s">
        <v>2</v>
      </c>
      <c r="E1140" s="20">
        <f>VLOOKUP(E1135,'Total Result'!$A$3:$N$7,4,FALSE)</f>
        <v>20</v>
      </c>
      <c r="F1140" s="21">
        <f ca="1">VLOOKUP(E1136,'Total Result'!$A$3:$N$7,4,FALSE)</f>
        <v>30</v>
      </c>
      <c r="G1140" s="19" t="s">
        <v>2</v>
      </c>
      <c r="H1140" s="20">
        <f>VLOOKUP(H1135,'Total Result'!$A$3:$N$7,4,FALSE)</f>
        <v>20</v>
      </c>
      <c r="I1140" s="21">
        <f ca="1">VLOOKUP(H1136,'Total Result'!$A$3:$N$7,4,FALSE)</f>
        <v>30</v>
      </c>
      <c r="J1140" s="19" t="s">
        <v>2</v>
      </c>
      <c r="K1140" s="20">
        <f>VLOOKUP(K1135,'Total Result'!$A$3:$N$7,4,FALSE)</f>
        <v>30</v>
      </c>
      <c r="L1140" s="21">
        <f ca="1">VLOOKUP(K1136,'Total Result'!$A$3:$N$7,4,FALSE)</f>
        <v>30</v>
      </c>
    </row>
    <row r="1141" spans="1:12" ht="15.75" hidden="1" outlineLevel="2" thickBot="1" x14ac:dyDescent="0.2">
      <c r="A1141" s="19" t="s">
        <v>35</v>
      </c>
      <c r="B1141" s="20">
        <f>VLOOKUP(B1135,'Total Result'!$A$3:$N$7,5,FALSE)</f>
        <v>0</v>
      </c>
      <c r="C1141" s="21">
        <f ca="1">VLOOKUP(B1136,'Total Result'!$A$3:$N$7,5,FALSE)</f>
        <v>0</v>
      </c>
      <c r="D1141" s="19" t="s">
        <v>35</v>
      </c>
      <c r="E1141" s="20">
        <f>VLOOKUP(E1135,'Total Result'!$A$3:$N$7,5,FALSE)</f>
        <v>0</v>
      </c>
      <c r="F1141" s="21">
        <f ca="1">VLOOKUP(E1136,'Total Result'!$A$3:$N$7,5,FALSE)</f>
        <v>0</v>
      </c>
      <c r="G1141" s="19" t="s">
        <v>35</v>
      </c>
      <c r="H1141" s="20">
        <f>VLOOKUP(H1135,'Total Result'!$A$3:$N$7,5,FALSE)</f>
        <v>0</v>
      </c>
      <c r="I1141" s="21">
        <f ca="1">VLOOKUP(H1136,'Total Result'!$A$3:$N$7,5,FALSE)</f>
        <v>0</v>
      </c>
      <c r="J1141" s="19" t="s">
        <v>35</v>
      </c>
      <c r="K1141" s="20">
        <f>VLOOKUP(K1135,'Total Result'!$A$3:$N$7,5,FALSE)</f>
        <v>0</v>
      </c>
      <c r="L1141" s="21">
        <f ca="1">VLOOKUP(K1136,'Total Result'!$A$3:$N$7,5,FALSE)</f>
        <v>0</v>
      </c>
    </row>
    <row r="1142" spans="1:12" ht="15.75" hidden="1" outlineLevel="2" thickBot="1" x14ac:dyDescent="0.2">
      <c r="A1142" s="19" t="s">
        <v>15</v>
      </c>
      <c r="B1142" s="20">
        <f>VLOOKUP(B1135,'Total Result'!$A$3:$N$7,6,FALSE)</f>
        <v>0</v>
      </c>
      <c r="C1142" s="21">
        <f ca="1">VLOOKUP(B1136,'Total Result'!$A$3:$N$7,6,FALSE)</f>
        <v>0</v>
      </c>
      <c r="D1142" s="19" t="s">
        <v>15</v>
      </c>
      <c r="E1142" s="20">
        <f>VLOOKUP(E1135,'Total Result'!$A$3:$N$7,6,FALSE)</f>
        <v>0</v>
      </c>
      <c r="F1142" s="21">
        <f ca="1">VLOOKUP(E1136,'Total Result'!$A$3:$N$7,6,FALSE)</f>
        <v>0</v>
      </c>
      <c r="G1142" s="19" t="s">
        <v>15</v>
      </c>
      <c r="H1142" s="20">
        <f>VLOOKUP(H1135,'Total Result'!$A$3:$N$7,6,FALSE)</f>
        <v>0</v>
      </c>
      <c r="I1142" s="21">
        <f ca="1">VLOOKUP(H1136,'Total Result'!$A$3:$N$7,6,FALSE)</f>
        <v>0</v>
      </c>
      <c r="J1142" s="19" t="s">
        <v>15</v>
      </c>
      <c r="K1142" s="20">
        <f>VLOOKUP(K1135,'Total Result'!$A$3:$N$7,6,FALSE)</f>
        <v>0</v>
      </c>
      <c r="L1142" s="21">
        <f ca="1">VLOOKUP(K1136,'Total Result'!$A$3:$N$7,6,FALSE)</f>
        <v>0</v>
      </c>
    </row>
    <row r="1143" spans="1:12" ht="15.75" hidden="1" outlineLevel="2" thickBot="1" x14ac:dyDescent="0.2">
      <c r="A1143" s="19" t="s">
        <v>36</v>
      </c>
      <c r="B1143" s="20">
        <f>VLOOKUP(B1135,'Total Result'!$A$3:$N$7,7,FALSE)</f>
        <v>0</v>
      </c>
      <c r="C1143" s="21">
        <f ca="1">VLOOKUP(B1136,'Total Result'!$A$3:$N$7,7,FALSE)</f>
        <v>0</v>
      </c>
      <c r="D1143" s="19" t="s">
        <v>36</v>
      </c>
      <c r="E1143" s="20">
        <f>VLOOKUP(E1135,'Total Result'!$A$3:$N$7,7,FALSE)</f>
        <v>0</v>
      </c>
      <c r="F1143" s="21">
        <f ca="1">VLOOKUP(E1136,'Total Result'!$A$3:$N$7,7,FALSE)</f>
        <v>0</v>
      </c>
      <c r="G1143" s="19" t="s">
        <v>36</v>
      </c>
      <c r="H1143" s="20">
        <f>VLOOKUP(H1135,'Total Result'!$A$3:$N$7,7,FALSE)</f>
        <v>0</v>
      </c>
      <c r="I1143" s="21">
        <f ca="1">VLOOKUP(H1136,'Total Result'!$A$3:$N$7,7,FALSE)</f>
        <v>0</v>
      </c>
      <c r="J1143" s="19" t="s">
        <v>36</v>
      </c>
      <c r="K1143" s="20">
        <f>VLOOKUP(K1135,'Total Result'!$A$3:$N$7,7,FALSE)</f>
        <v>0</v>
      </c>
      <c r="L1143" s="21">
        <f ca="1">VLOOKUP(K1136,'Total Result'!$A$3:$N$7,7,FALSE)</f>
        <v>0</v>
      </c>
    </row>
    <row r="1144" spans="1:12" ht="15.75" hidden="1" outlineLevel="2" thickBot="1" x14ac:dyDescent="0.2">
      <c r="A1144" s="19" t="s">
        <v>16</v>
      </c>
      <c r="B1144" s="20">
        <f>VLOOKUP(B1135,'Total Result'!$A$3:$N$7,8,FALSE)</f>
        <v>0</v>
      </c>
      <c r="C1144" s="21">
        <f ca="1">VLOOKUP(B1136,'Total Result'!$A$3:$N$7,8,FALSE)</f>
        <v>0</v>
      </c>
      <c r="D1144" s="19" t="s">
        <v>16</v>
      </c>
      <c r="E1144" s="20">
        <f>VLOOKUP(E1135,'Total Result'!$A$3:$N$7,8,FALSE)</f>
        <v>0</v>
      </c>
      <c r="F1144" s="21">
        <f ca="1">VLOOKUP(E1136,'Total Result'!$A$3:$N$7,8,FALSE)</f>
        <v>0</v>
      </c>
      <c r="G1144" s="19" t="s">
        <v>16</v>
      </c>
      <c r="H1144" s="20">
        <f>VLOOKUP(H1135,'Total Result'!$A$3:$N$7,8,FALSE)</f>
        <v>0</v>
      </c>
      <c r="I1144" s="21">
        <f ca="1">VLOOKUP(H1136,'Total Result'!$A$3:$N$7,8,FALSE)</f>
        <v>0</v>
      </c>
      <c r="J1144" s="19" t="s">
        <v>16</v>
      </c>
      <c r="K1144" s="20">
        <f>VLOOKUP(K1135,'Total Result'!$A$3:$N$7,8,FALSE)</f>
        <v>0</v>
      </c>
      <c r="L1144" s="21">
        <f ca="1">VLOOKUP(K1136,'Total Result'!$A$3:$N$7,8,FALSE)</f>
        <v>0</v>
      </c>
    </row>
    <row r="1145" spans="1:12" ht="15.75" hidden="1" outlineLevel="2" thickBot="1" x14ac:dyDescent="0.2">
      <c r="A1145" s="19" t="s">
        <v>17</v>
      </c>
      <c r="B1145" s="20">
        <f>VLOOKUP(B1135,'Total Result'!$A$3:$N$7,9,FALSE)</f>
        <v>0</v>
      </c>
      <c r="C1145" s="21">
        <f ca="1">VLOOKUP(B1136,'Total Result'!$A$3:$N$7,9,FALSE)</f>
        <v>0</v>
      </c>
      <c r="D1145" s="19" t="s">
        <v>17</v>
      </c>
      <c r="E1145" s="20">
        <f>VLOOKUP(E1135,'Total Result'!$A$3:$N$7,9,FALSE)</f>
        <v>0</v>
      </c>
      <c r="F1145" s="21">
        <f ca="1">VLOOKUP(E1136,'Total Result'!$A$3:$N$7,9,FALSE)</f>
        <v>0</v>
      </c>
      <c r="G1145" s="19" t="s">
        <v>17</v>
      </c>
      <c r="H1145" s="20">
        <f>VLOOKUP(H1135,'Total Result'!$A$3:$N$7,9,FALSE)</f>
        <v>0</v>
      </c>
      <c r="I1145" s="21">
        <f ca="1">VLOOKUP(H1136,'Total Result'!$A$3:$N$7,9,FALSE)</f>
        <v>0</v>
      </c>
      <c r="J1145" s="19" t="s">
        <v>17</v>
      </c>
      <c r="K1145" s="20">
        <f>VLOOKUP(K1135,'Total Result'!$A$3:$N$7,9,FALSE)</f>
        <v>0</v>
      </c>
      <c r="L1145" s="21">
        <f ca="1">VLOOKUP(K1136,'Total Result'!$A$3:$N$7,9,FALSE)</f>
        <v>0</v>
      </c>
    </row>
    <row r="1146" spans="1:12" ht="15.75" hidden="1" outlineLevel="2" thickBot="1" x14ac:dyDescent="0.2">
      <c r="A1146" s="19" t="s">
        <v>37</v>
      </c>
      <c r="B1146" s="20">
        <f>VLOOKUP(B1135,'Total Result'!$A$3:$N$7,10,FALSE)</f>
        <v>0</v>
      </c>
      <c r="C1146" s="21">
        <f ca="1">VLOOKUP(B1136,'Total Result'!$A$3:$N$7,10,FALSE)</f>
        <v>0</v>
      </c>
      <c r="D1146" s="19" t="s">
        <v>37</v>
      </c>
      <c r="E1146" s="20">
        <f>VLOOKUP(E1135,'Total Result'!$A$3:$N$7,10,FALSE)</f>
        <v>0</v>
      </c>
      <c r="F1146" s="21">
        <f ca="1">VLOOKUP(E1136,'Total Result'!$A$3:$N$7,10,FALSE)</f>
        <v>0</v>
      </c>
      <c r="G1146" s="19" t="s">
        <v>37</v>
      </c>
      <c r="H1146" s="20">
        <f>VLOOKUP(H1135,'Total Result'!$A$3:$N$7,10,FALSE)</f>
        <v>0</v>
      </c>
      <c r="I1146" s="21">
        <f ca="1">VLOOKUP(H1136,'Total Result'!$A$3:$N$7,10,FALSE)</f>
        <v>0</v>
      </c>
      <c r="J1146" s="19" t="s">
        <v>37</v>
      </c>
      <c r="K1146" s="20">
        <f>VLOOKUP(K1135,'Total Result'!$A$3:$N$7,10,FALSE)</f>
        <v>0</v>
      </c>
      <c r="L1146" s="21">
        <f ca="1">VLOOKUP(K1136,'Total Result'!$A$3:$N$7,10,FALSE)</f>
        <v>0</v>
      </c>
    </row>
    <row r="1147" spans="1:12" ht="15.75" hidden="1" outlineLevel="2" thickBot="1" x14ac:dyDescent="0.2">
      <c r="A1147" s="19" t="s">
        <v>38</v>
      </c>
      <c r="B1147" s="20">
        <f>VLOOKUP(B1135,'Total Result'!$A$3:$N$7,11,FALSE)</f>
        <v>0</v>
      </c>
      <c r="C1147" s="21">
        <f ca="1">VLOOKUP(B1136,'Total Result'!$A$3:$N$7,11,FALSE)</f>
        <v>0</v>
      </c>
      <c r="D1147" s="19" t="s">
        <v>38</v>
      </c>
      <c r="E1147" s="20">
        <f>VLOOKUP(E1135,'Total Result'!$A$3:$N$7,11,FALSE)</f>
        <v>0</v>
      </c>
      <c r="F1147" s="21">
        <f ca="1">VLOOKUP(E1136,'Total Result'!$A$3:$N$7,11,FALSE)</f>
        <v>0</v>
      </c>
      <c r="G1147" s="19" t="s">
        <v>38</v>
      </c>
      <c r="H1147" s="20">
        <f>VLOOKUP(H1135,'Total Result'!$A$3:$N$7,11,FALSE)</f>
        <v>0</v>
      </c>
      <c r="I1147" s="21">
        <f ca="1">VLOOKUP(H1136,'Total Result'!$A$3:$N$7,11,FALSE)</f>
        <v>0</v>
      </c>
      <c r="J1147" s="19" t="s">
        <v>38</v>
      </c>
      <c r="K1147" s="20">
        <f>VLOOKUP(K1135,'Total Result'!$A$3:$N$7,11,FALSE)</f>
        <v>0</v>
      </c>
      <c r="L1147" s="21">
        <f ca="1">VLOOKUP(K1136,'Total Result'!$A$3:$N$7,11,FALSE)</f>
        <v>0</v>
      </c>
    </row>
    <row r="1148" spans="1:12" ht="15.75" hidden="1" outlineLevel="2" thickBot="1" x14ac:dyDescent="0.2">
      <c r="A1148" s="19" t="s">
        <v>39</v>
      </c>
      <c r="B1148" s="20">
        <f>VLOOKUP(B1135,'Total Result'!$A$3:$N$7,12,FALSE)</f>
        <v>0</v>
      </c>
      <c r="C1148" s="21">
        <f ca="1">VLOOKUP(B1136,'Total Result'!$A$3:$N$7,12,FALSE)</f>
        <v>0</v>
      </c>
      <c r="D1148" s="19" t="s">
        <v>39</v>
      </c>
      <c r="E1148" s="20">
        <f>VLOOKUP(E1135,'Total Result'!$A$3:$N$7,12,FALSE)</f>
        <v>0</v>
      </c>
      <c r="F1148" s="21">
        <f ca="1">VLOOKUP(E1136,'Total Result'!$A$3:$N$7,12,FALSE)</f>
        <v>0</v>
      </c>
      <c r="G1148" s="19" t="s">
        <v>39</v>
      </c>
      <c r="H1148" s="20">
        <f>VLOOKUP(H1135,'Total Result'!$A$3:$N$7,12,FALSE)</f>
        <v>0</v>
      </c>
      <c r="I1148" s="21">
        <f ca="1">VLOOKUP(H1136,'Total Result'!$A$3:$N$7,12,FALSE)</f>
        <v>0</v>
      </c>
      <c r="J1148" s="19" t="s">
        <v>39</v>
      </c>
      <c r="K1148" s="20">
        <f>VLOOKUP(K1135,'Total Result'!$A$3:$N$7,12,FALSE)</f>
        <v>0</v>
      </c>
      <c r="L1148" s="21">
        <f ca="1">VLOOKUP(K1136,'Total Result'!$A$3:$N$7,12,FALSE)</f>
        <v>0</v>
      </c>
    </row>
    <row r="1149" spans="1:12" ht="27.75" hidden="1" outlineLevel="2" thickBot="1" x14ac:dyDescent="0.2">
      <c r="A1149" s="22" t="s">
        <v>42</v>
      </c>
      <c r="B1149" s="20">
        <f>VLOOKUP(B1135,'Total Result'!$A$3:$N$7,13,FALSE)</f>
        <v>1</v>
      </c>
      <c r="C1149" s="21">
        <f ca="1">VLOOKUP(B1136,'Total Result'!$A$3:$N$7,13,FALSE)</f>
        <v>1</v>
      </c>
      <c r="D1149" s="22" t="s">
        <v>42</v>
      </c>
      <c r="E1149" s="20">
        <f>VLOOKUP(E1135,'Total Result'!$A$3:$N$7,13,FALSE)</f>
        <v>1</v>
      </c>
      <c r="F1149" s="21">
        <f ca="1">VLOOKUP(E1136,'Total Result'!$A$3:$N$7,13,FALSE)</f>
        <v>1</v>
      </c>
      <c r="G1149" s="22" t="s">
        <v>42</v>
      </c>
      <c r="H1149" s="20">
        <f>VLOOKUP(H1135,'Total Result'!$A$3:$N$7,13,FALSE)</f>
        <v>1</v>
      </c>
      <c r="I1149" s="21">
        <f ca="1">VLOOKUP(H1136,'Total Result'!$A$3:$N$7,13,FALSE)</f>
        <v>1</v>
      </c>
      <c r="J1149" s="22" t="s">
        <v>42</v>
      </c>
      <c r="K1149" s="20">
        <f>VLOOKUP(K1135,'Total Result'!$A$3:$N$7,13,FALSE)</f>
        <v>1</v>
      </c>
      <c r="L1149" s="21">
        <f ca="1">VLOOKUP(K1136,'Total Result'!$A$3:$N$7,13,FALSE)</f>
        <v>1</v>
      </c>
    </row>
    <row r="1150" spans="1:12" ht="27.75" hidden="1" outlineLevel="2" thickBot="1" x14ac:dyDescent="0.2">
      <c r="A1150" s="22" t="s">
        <v>43</v>
      </c>
      <c r="B1150" s="20">
        <f>VLOOKUP(B1135,'Total Result'!$A$3:$N$7,14,FALSE)</f>
        <v>1</v>
      </c>
      <c r="C1150" s="21">
        <f ca="1">VLOOKUP(B1136,'Total Result'!$A$3:$N$7,14,FALSE)</f>
        <v>1</v>
      </c>
      <c r="D1150" s="22" t="s">
        <v>43</v>
      </c>
      <c r="E1150" s="20">
        <f>VLOOKUP(E1135,'Total Result'!$A$3:$N$7,14,FALSE)</f>
        <v>1</v>
      </c>
      <c r="F1150" s="21">
        <f ca="1">VLOOKUP(E1136,'Total Result'!$A$3:$N$7,14,FALSE)</f>
        <v>1</v>
      </c>
      <c r="G1150" s="22" t="s">
        <v>43</v>
      </c>
      <c r="H1150" s="20">
        <f>VLOOKUP(H1135,'Total Result'!$A$3:$N$7,14,FALSE)</f>
        <v>1</v>
      </c>
      <c r="I1150" s="21">
        <f ca="1">VLOOKUP(H1136,'Total Result'!$A$3:$N$7,14,FALSE)</f>
        <v>1</v>
      </c>
      <c r="J1150" s="22" t="s">
        <v>43</v>
      </c>
      <c r="K1150" s="20">
        <f>VLOOKUP(K1135,'Total Result'!$A$3:$N$7,14,FALSE)</f>
        <v>1</v>
      </c>
      <c r="L1150" s="21">
        <f ca="1">VLOOKUP(K1136,'Total Result'!$A$3:$N$7,14,FALSE)</f>
        <v>1</v>
      </c>
    </row>
    <row r="1151" spans="1:12" ht="14.25" hidden="1" outlineLevel="2" thickBot="1" x14ac:dyDescent="0.2">
      <c r="A1151" s="11"/>
      <c r="B1151" s="12"/>
      <c r="C1151" s="13"/>
      <c r="D1151" s="11"/>
      <c r="E1151" s="12"/>
      <c r="F1151" s="13"/>
      <c r="G1151" s="11"/>
      <c r="H1151" s="12"/>
      <c r="I1151" s="13"/>
      <c r="J1151" s="11"/>
      <c r="K1151" s="12"/>
      <c r="L1151" s="13"/>
    </row>
    <row r="1152" spans="1:12" ht="14.25" hidden="1" outlineLevel="2" thickBot="1" x14ac:dyDescent="0.2">
      <c r="A1152" s="11" t="s">
        <v>51</v>
      </c>
      <c r="B1152" s="23">
        <f ca="1">(C1141-B1147)/(C1141-B1147+B1138*1.5+28.5)</f>
        <v>0</v>
      </c>
      <c r="C1152" s="13"/>
      <c r="D1152" s="11" t="s">
        <v>51</v>
      </c>
      <c r="E1152" s="23">
        <f ca="1">(F1141-E1147)/(F1141-E1147+E1138*1.5+28.5)</f>
        <v>0</v>
      </c>
      <c r="F1152" s="13"/>
      <c r="G1152" s="11" t="s">
        <v>51</v>
      </c>
      <c r="H1152" s="23">
        <f ca="1">(I1141-H1147)/(I1141-H1147+H1138*1.5+28.5)</f>
        <v>0</v>
      </c>
      <c r="I1152" s="13"/>
      <c r="J1152" s="11" t="s">
        <v>51</v>
      </c>
      <c r="K1152" s="23">
        <f ca="1">(L1141-K1147)/(L1141-K1147+K1138*1.5+28.5)</f>
        <v>0</v>
      </c>
      <c r="L1152" s="13"/>
    </row>
    <row r="1153" spans="1:12" ht="14.25" hidden="1" outlineLevel="2" thickBot="1" x14ac:dyDescent="0.2">
      <c r="A1153" s="11" t="s">
        <v>50</v>
      </c>
      <c r="B1153" s="12">
        <f ca="1">VLOOKUP(战斗模拟1!B1135,'Total Result'!$A$2:$N$7,13,TRUE)-VLOOKUP(战斗模拟1!B1136,'Total Result'!$A$2:$N$7,14,TRUE)</f>
        <v>0</v>
      </c>
      <c r="C1153" s="13"/>
      <c r="D1153" s="11" t="s">
        <v>50</v>
      </c>
      <c r="E1153" s="12">
        <f ca="1">VLOOKUP(战斗模拟1!E1135,'Total Result'!$A$2:$N$7,13,TRUE)-VLOOKUP(战斗模拟1!E1136,'Total Result'!$A$2:$N$7,14,TRUE)</f>
        <v>0</v>
      </c>
      <c r="F1153" s="13"/>
      <c r="G1153" s="11" t="s">
        <v>50</v>
      </c>
      <c r="H1153" s="12">
        <f ca="1">VLOOKUP(战斗模拟1!H1135,'Total Result'!$A$2:$N$7,13,TRUE)-VLOOKUP(战斗模拟1!H1136,'Total Result'!$A$2:$N$7,14,TRUE)</f>
        <v>0</v>
      </c>
      <c r="I1153" s="13"/>
      <c r="J1153" s="11" t="s">
        <v>50</v>
      </c>
      <c r="K1153" s="12">
        <f ca="1">VLOOKUP(战斗模拟1!K1135,'Total Result'!$A$2:$N$7,13,TRUE)-VLOOKUP(战斗模拟1!K1136,'Total Result'!$A$2:$N$7,14,TRUE)</f>
        <v>0</v>
      </c>
      <c r="L1153" s="13"/>
    </row>
    <row r="1154" spans="1:12" ht="14.25" hidden="1" outlineLevel="2" thickBot="1" x14ac:dyDescent="0.2">
      <c r="A1154" s="11" t="s">
        <v>18</v>
      </c>
      <c r="B1154" s="23">
        <f ca="1">IF(MOD(B1153,3)=0,100%,IF(MOD(B1153,3)=1,90%,110%))</f>
        <v>1</v>
      </c>
      <c r="C1154" s="13"/>
      <c r="D1154" s="11" t="s">
        <v>18</v>
      </c>
      <c r="E1154" s="23">
        <f ca="1">IF(MOD(E1153,3)=0,100%,IF(MOD(E1153,3)=1,90%,110%))</f>
        <v>1</v>
      </c>
      <c r="F1154" s="13"/>
      <c r="G1154" s="11" t="s">
        <v>18</v>
      </c>
      <c r="H1154" s="23">
        <f ca="1">IF(MOD(H1153,3)=0,100%,IF(MOD(H1153,3)=1,90%,110%))</f>
        <v>1</v>
      </c>
      <c r="I1154" s="13"/>
      <c r="J1154" s="11" t="s">
        <v>18</v>
      </c>
      <c r="K1154" s="23">
        <f ca="1">IF(MOD(K1153,3)=0,100%,IF(MOD(K1153,3)=1,90%,110%))</f>
        <v>1</v>
      </c>
      <c r="L1154" s="13"/>
    </row>
    <row r="1155" spans="1:12" ht="14.25" hidden="1" outlineLevel="2" thickBot="1" x14ac:dyDescent="0.2">
      <c r="A1155" s="11" t="s">
        <v>19</v>
      </c>
      <c r="B1155" s="24">
        <f ca="1">B1140*(1-B1152)*B1154</f>
        <v>30</v>
      </c>
      <c r="C1155" s="13"/>
      <c r="D1155" s="11" t="s">
        <v>19</v>
      </c>
      <c r="E1155" s="24">
        <f ca="1">E1140*(1-E1152)*E1154</f>
        <v>20</v>
      </c>
      <c r="F1155" s="13"/>
      <c r="G1155" s="11" t="s">
        <v>19</v>
      </c>
      <c r="H1155" s="24">
        <f ca="1">H1140*(1-H1152)*H1154</f>
        <v>20</v>
      </c>
      <c r="I1155" s="13"/>
      <c r="J1155" s="11" t="s">
        <v>19</v>
      </c>
      <c r="K1155" s="24">
        <f ca="1">K1140*(1-K1152)*K1154</f>
        <v>30</v>
      </c>
      <c r="L1155" s="13"/>
    </row>
    <row r="1156" spans="1:12" ht="14.25" hidden="1" outlineLevel="2" thickBot="1" x14ac:dyDescent="0.2">
      <c r="A1156" s="11" t="s">
        <v>20</v>
      </c>
      <c r="B1156" s="25">
        <f ca="1">IF((C1144-B1146)/(6.7*B1138+126.7)+5%&gt;70%,70%,(C1144-B1146)/(6.7*B1138+126.7)+5%)</f>
        <v>0.05</v>
      </c>
      <c r="C1156" s="13"/>
      <c r="D1156" s="11" t="s">
        <v>20</v>
      </c>
      <c r="E1156" s="25">
        <f ca="1">IF((F1144-E1146)/(6.7*E1138+126.7)+5%&gt;70%,70%,(F1144-E1146)/(6.7*E1138+126.7)+5%)</f>
        <v>0.05</v>
      </c>
      <c r="F1156" s="13"/>
      <c r="G1156" s="11" t="s">
        <v>20</v>
      </c>
      <c r="H1156" s="25">
        <f ca="1">IF((I1144-H1146)/(6.7*H1138+126.7)+5%&gt;70%,70%,(I1144-H1146)/(6.7*H1138+126.7)+5%)</f>
        <v>0.05</v>
      </c>
      <c r="I1156" s="13"/>
      <c r="J1156" s="11" t="s">
        <v>20</v>
      </c>
      <c r="K1156" s="25">
        <f ca="1">IF((L1144-K1146)/(6.7*K1138+126.7)+5%&gt;70%,70%,(L1144-K1146)/(6.7*K1138+126.7)+5%)</f>
        <v>0.05</v>
      </c>
      <c r="L1156" s="13"/>
    </row>
    <row r="1157" spans="1:12" s="7" customFormat="1" ht="14.25" hidden="1" outlineLevel="2" thickBot="1" x14ac:dyDescent="0.2">
      <c r="A1157" s="26" t="s">
        <v>21</v>
      </c>
      <c r="B1157" s="27">
        <f ca="1">IF(RAND()&lt;B1156,1,0)</f>
        <v>0</v>
      </c>
      <c r="C1157" s="28"/>
      <c r="D1157" s="26" t="s">
        <v>21</v>
      </c>
      <c r="E1157" s="27">
        <f ca="1">IF(RAND()&lt;E1156,1,0)</f>
        <v>0</v>
      </c>
      <c r="F1157" s="28"/>
      <c r="G1157" s="26" t="s">
        <v>21</v>
      </c>
      <c r="H1157" s="27">
        <f ca="1">IF(RAND()&lt;H1156,1,0)</f>
        <v>0</v>
      </c>
      <c r="I1157" s="28"/>
      <c r="J1157" s="26" t="s">
        <v>21</v>
      </c>
      <c r="K1157" s="27">
        <f ca="1">IF(RAND()&lt;K1156,1,0)</f>
        <v>0</v>
      </c>
      <c r="L1157" s="28"/>
    </row>
    <row r="1158" spans="1:12" ht="14.25" hidden="1" outlineLevel="2" thickBot="1" x14ac:dyDescent="0.2">
      <c r="A1158" s="11" t="s">
        <v>5</v>
      </c>
      <c r="B1158" s="23">
        <f ca="1">IF(C1145/(8.3*B1138+158.3)+33%&gt;67%,67%,C1145/(8.3*B1138+158.3)+33%)</f>
        <v>0.33</v>
      </c>
      <c r="C1158" s="13"/>
      <c r="D1158" s="11" t="s">
        <v>5</v>
      </c>
      <c r="E1158" s="23">
        <f ca="1">IF(F1145/(8.3*E1138+158.3)+33%&gt;67%,67%,F1145/(8.3*E1138+158.3)+33%)</f>
        <v>0.33</v>
      </c>
      <c r="F1158" s="13"/>
      <c r="G1158" s="11" t="s">
        <v>5</v>
      </c>
      <c r="H1158" s="23">
        <f ca="1">IF(I1145/(8.3*H1138+158.3)+33%&gt;67%,67%,I1145/(8.3*H1138+158.3)+33%)</f>
        <v>0.33</v>
      </c>
      <c r="I1158" s="13"/>
      <c r="J1158" s="11" t="s">
        <v>5</v>
      </c>
      <c r="K1158" s="23">
        <f ca="1">IF(L1145/(8.3*K1138+158.3)+33%&gt;67%,67%,L1145/(8.3*K1138+158.3)+33%)</f>
        <v>0.33</v>
      </c>
      <c r="L1158" s="13"/>
    </row>
    <row r="1159" spans="1:12" ht="14.25" hidden="1" outlineLevel="2" thickBot="1" x14ac:dyDescent="0.2">
      <c r="A1159" s="11" t="s">
        <v>22</v>
      </c>
      <c r="B1159" s="29">
        <f ca="1">IF(B1142/(4*C1138+76)+5%&gt;70%,70%,B1142/(4*C1138+76)+5%)</f>
        <v>0.05</v>
      </c>
      <c r="C1159" s="13"/>
      <c r="D1159" s="11" t="s">
        <v>22</v>
      </c>
      <c r="E1159" s="29">
        <f ca="1">IF(E1142/(4*F1138+76)+5%&gt;70%,70%,E1142/(4*F1138+76)+5%)</f>
        <v>0.05</v>
      </c>
      <c r="F1159" s="13"/>
      <c r="G1159" s="11" t="s">
        <v>22</v>
      </c>
      <c r="H1159" s="29">
        <f ca="1">IF(H1142/(4*I1138+76)+5%&gt;70%,70%,H1142/(4*I1138+76)+5%)</f>
        <v>0.05</v>
      </c>
      <c r="I1159" s="13"/>
      <c r="J1159" s="11" t="s">
        <v>22</v>
      </c>
      <c r="K1159" s="29">
        <f ca="1">IF(K1142/(4*L1138+76)+5%&gt;70%,70%,K1142/(4*L1138+76)+5%)</f>
        <v>0.05</v>
      </c>
      <c r="L1159" s="13"/>
    </row>
    <row r="1160" spans="1:12" s="7" customFormat="1" ht="14.25" hidden="1" outlineLevel="2" thickBot="1" x14ac:dyDescent="0.2">
      <c r="A1160" s="26" t="s">
        <v>23</v>
      </c>
      <c r="B1160" s="27">
        <f ca="1">IF(RAND()&lt;B1159,1,0)</f>
        <v>0</v>
      </c>
      <c r="C1160" s="28"/>
      <c r="D1160" s="26" t="s">
        <v>23</v>
      </c>
      <c r="E1160" s="27">
        <f ca="1">IF(RAND()&lt;E1159,1,0)</f>
        <v>0</v>
      </c>
      <c r="F1160" s="28"/>
      <c r="G1160" s="26" t="s">
        <v>23</v>
      </c>
      <c r="H1160" s="27">
        <f ca="1">IF(RAND()&lt;H1159,1,0)</f>
        <v>0</v>
      </c>
      <c r="I1160" s="28"/>
      <c r="J1160" s="26" t="s">
        <v>23</v>
      </c>
      <c r="K1160" s="27">
        <f ca="1">IF(RAND()&lt;K1159,1,0)</f>
        <v>0</v>
      </c>
      <c r="L1160" s="28"/>
    </row>
    <row r="1161" spans="1:12" ht="14.25" hidden="1" outlineLevel="2" thickBot="1" x14ac:dyDescent="0.2">
      <c r="A1161" s="11" t="s">
        <v>24</v>
      </c>
      <c r="B1161" s="29">
        <f ca="1">IF((B1143-C1148)/(5*C1138+95)+50%&gt;200%,200%,(B1143-C1148)/(5*C1138+95)+50%)</f>
        <v>0.5</v>
      </c>
      <c r="C1161" s="13"/>
      <c r="D1161" s="11" t="s">
        <v>24</v>
      </c>
      <c r="E1161" s="29">
        <f ca="1">IF((E1143-F1148)/(5*F1138+95)+50%&gt;200%,200%,(E1143-F1148)/(5*F1138+95)+50%)</f>
        <v>0.5</v>
      </c>
      <c r="F1161" s="13"/>
      <c r="G1161" s="11" t="s">
        <v>24</v>
      </c>
      <c r="H1161" s="29">
        <f ca="1">IF((H1143-I1148)/(5*I1138+95)+50%&gt;200%,200%,(H1143-I1148)/(5*I1138+95)+50%)</f>
        <v>0.5</v>
      </c>
      <c r="I1161" s="13"/>
      <c r="J1161" s="11" t="s">
        <v>24</v>
      </c>
      <c r="K1161" s="29">
        <f ca="1">IF((K1143-L1148)/(5*L1138+95)+50%&gt;200%,200%,(K1143-L1148)/(5*L1138+95)+50%)</f>
        <v>0.5</v>
      </c>
      <c r="L1161" s="13"/>
    </row>
    <row r="1162" spans="1:12" ht="14.25" hidden="1" outlineLevel="2" thickBot="1" x14ac:dyDescent="0.2">
      <c r="A1162" s="11" t="s">
        <v>54</v>
      </c>
      <c r="B1162" s="29">
        <f ca="1">RAND()*0.1+0.95</f>
        <v>0.99421324925726695</v>
      </c>
      <c r="C1162" s="13"/>
      <c r="D1162" s="11" t="s">
        <v>54</v>
      </c>
      <c r="E1162" s="29">
        <f ca="1">RAND()*0.1+0.95</f>
        <v>0.98226755670983024</v>
      </c>
      <c r="F1162" s="13"/>
      <c r="G1162" s="11" t="s">
        <v>54</v>
      </c>
      <c r="H1162" s="29">
        <f ca="1">RAND()*0.1+0.95</f>
        <v>0.96245594787922117</v>
      </c>
      <c r="I1162" s="13"/>
      <c r="J1162" s="11" t="s">
        <v>54</v>
      </c>
      <c r="K1162" s="29">
        <f ca="1">RAND()*0.1+0.95</f>
        <v>0.95095829692283629</v>
      </c>
      <c r="L1162" s="13"/>
    </row>
    <row r="1163" spans="1:12" ht="14.25" hidden="1" outlineLevel="2" thickBot="1" x14ac:dyDescent="0.2">
      <c r="A1163" s="11" t="s">
        <v>55</v>
      </c>
      <c r="B1163" s="15">
        <f ca="1">ROUND(B1155*(1+B1160*B1161)*(1-B1157*B1158)*B1162*B1132,0)</f>
        <v>0</v>
      </c>
      <c r="C1163" s="13"/>
      <c r="D1163" s="11" t="s">
        <v>55</v>
      </c>
      <c r="E1163" s="15">
        <f ca="1">ROUND(E1155*(1+E1160*E1161)*(1-E1157*E1158)*E1162*E1132,0)</f>
        <v>0</v>
      </c>
      <c r="F1163" s="13"/>
      <c r="G1163" s="11" t="s">
        <v>55</v>
      </c>
      <c r="H1163" s="15">
        <f ca="1">ROUND(H1155*(1+H1160*H1161)*(1-H1157*H1158)*H1162*H1132,0)</f>
        <v>0</v>
      </c>
      <c r="I1163" s="13"/>
      <c r="J1163" s="11" t="s">
        <v>55</v>
      </c>
      <c r="K1163" s="15">
        <f ca="1">ROUND(K1155*(1+K1160*K1161)*(1-K1157*K1158)*K1162*K1132,0)</f>
        <v>0</v>
      </c>
      <c r="L1163" s="13"/>
    </row>
    <row r="1164" spans="1:12" s="36" customFormat="1" ht="14.25" hidden="1" outlineLevel="2" thickBot="1" x14ac:dyDescent="0.2">
      <c r="A1164" s="33"/>
      <c r="B1164" s="34"/>
      <c r="C1164" s="35"/>
      <c r="D1164" s="33"/>
      <c r="E1164" s="34"/>
      <c r="F1164" s="35"/>
      <c r="G1164" s="33"/>
      <c r="H1164" s="34"/>
      <c r="I1164" s="35"/>
      <c r="J1164" s="33"/>
      <c r="K1164" s="34"/>
      <c r="L1164" s="35"/>
    </row>
    <row r="1165" spans="1:12" ht="14.25" hidden="1" outlineLevel="2" thickBot="1" x14ac:dyDescent="0.2">
      <c r="A1165" s="11" t="s">
        <v>56</v>
      </c>
      <c r="B1165" s="12">
        <f ca="1">H1163+K1163</f>
        <v>0</v>
      </c>
      <c r="C1165" s="13"/>
      <c r="D1165" s="11" t="s">
        <v>57</v>
      </c>
      <c r="E1165" s="12">
        <f ca="1">E1132</f>
        <v>0</v>
      </c>
      <c r="F1165" s="13"/>
      <c r="G1165" s="11" t="s">
        <v>60</v>
      </c>
      <c r="H1165" s="12">
        <f ca="1">B1163+E1163</f>
        <v>0</v>
      </c>
      <c r="I1165" s="13"/>
      <c r="J1165" s="11" t="s">
        <v>61</v>
      </c>
      <c r="K1165" s="12">
        <f ca="1">H1132</f>
        <v>0</v>
      </c>
      <c r="L1165" s="13"/>
    </row>
    <row r="1166" spans="1:12" outlineLevel="1" collapsed="1" x14ac:dyDescent="0.15">
      <c r="A1166" s="8" t="s">
        <v>73</v>
      </c>
      <c r="B1166" s="9">
        <f ca="1">B1163</f>
        <v>0</v>
      </c>
      <c r="C1166" s="10"/>
      <c r="D1166" s="8" t="s">
        <v>74</v>
      </c>
      <c r="E1166" s="9">
        <f ca="1">E1163</f>
        <v>0</v>
      </c>
      <c r="F1166" s="10"/>
      <c r="G1166" s="8" t="s">
        <v>75</v>
      </c>
      <c r="H1166" s="9">
        <f ca="1">H1163</f>
        <v>0</v>
      </c>
      <c r="I1166" s="10"/>
      <c r="J1166" s="8" t="s">
        <v>76</v>
      </c>
      <c r="K1166" s="9">
        <f ca="1">K1163</f>
        <v>0</v>
      </c>
      <c r="L1166" s="10"/>
    </row>
    <row r="1167" spans="1:12" outlineLevel="1" x14ac:dyDescent="0.15">
      <c r="A1167" s="11" t="s">
        <v>62</v>
      </c>
      <c r="B1167" s="12">
        <f ca="1">MAX(B1127-(1-E1165)*B1165,0)</f>
        <v>0</v>
      </c>
      <c r="C1167" s="13"/>
      <c r="D1167" s="11" t="s">
        <v>4</v>
      </c>
      <c r="E1167" s="12">
        <f ca="1">MAX(0,E1127-E1165*B1165)</f>
        <v>0</v>
      </c>
      <c r="F1167" s="13"/>
      <c r="G1167" s="11" t="s">
        <v>65</v>
      </c>
      <c r="H1167" s="12">
        <f ca="1">MAX(0,H1127-H1165*K1165)</f>
        <v>0</v>
      </c>
      <c r="I1167" s="13"/>
      <c r="J1167" s="11" t="s">
        <v>68</v>
      </c>
      <c r="K1167" s="12">
        <f ca="1">MAX(K1127-(1-K1165)*H1165,0)</f>
        <v>0</v>
      </c>
      <c r="L1167" s="13"/>
    </row>
    <row r="1168" spans="1:12" ht="14.25" outlineLevel="1" thickBot="1" x14ac:dyDescent="0.2">
      <c r="A1168" s="30" t="s">
        <v>63</v>
      </c>
      <c r="B1168" s="31">
        <f ca="1">B1167/B1139</f>
        <v>0</v>
      </c>
      <c r="C1168" s="32"/>
      <c r="D1168" s="30" t="s">
        <v>64</v>
      </c>
      <c r="E1168" s="31">
        <f ca="1">E1167/E1139</f>
        <v>0</v>
      </c>
      <c r="F1168" s="32"/>
      <c r="G1168" s="30" t="s">
        <v>66</v>
      </c>
      <c r="H1168" s="31">
        <f ca="1">H1167/H1139</f>
        <v>0</v>
      </c>
      <c r="I1168" s="32"/>
      <c r="J1168" s="30" t="s">
        <v>67</v>
      </c>
      <c r="K1168" s="31">
        <f ca="1">K1167/K1139</f>
        <v>0</v>
      </c>
      <c r="L1168" s="32"/>
    </row>
    <row r="1170" spans="1:12" x14ac:dyDescent="0.15">
      <c r="A1170" s="6" t="s">
        <v>7</v>
      </c>
      <c r="B1170" s="37">
        <f>B1130+1</f>
        <v>30</v>
      </c>
    </row>
    <row r="1171" spans="1:12" ht="14.25" thickBot="1" x14ac:dyDescent="0.2"/>
    <row r="1172" spans="1:12" ht="41.25" hidden="1" outlineLevel="2" thickBot="1" x14ac:dyDescent="0.2">
      <c r="A1172" s="8" t="s">
        <v>58</v>
      </c>
      <c r="B1172" s="9">
        <f ca="1">IF(B1167&gt;0,1,0)</f>
        <v>0</v>
      </c>
      <c r="C1172" s="10"/>
      <c r="D1172" s="8" t="s">
        <v>11</v>
      </c>
      <c r="E1172" s="9">
        <f ca="1">IF(E1167&gt;0,1,0)</f>
        <v>0</v>
      </c>
      <c r="F1172" s="10"/>
      <c r="G1172" s="8" t="s">
        <v>71</v>
      </c>
      <c r="H1172" s="9">
        <f ca="1">IF(H1167&gt;0,1,0)</f>
        <v>0</v>
      </c>
      <c r="I1172" s="10"/>
      <c r="J1172" s="8" t="s">
        <v>72</v>
      </c>
      <c r="K1172" s="9">
        <f ca="1">IF(K1167&gt;0,1,0)</f>
        <v>0</v>
      </c>
      <c r="L1172" s="10"/>
    </row>
    <row r="1173" spans="1:12" ht="14.25" hidden="1" outlineLevel="2" thickBot="1" x14ac:dyDescent="0.2">
      <c r="A1173" s="11"/>
      <c r="B1173" s="12"/>
      <c r="C1173" s="13"/>
      <c r="D1173" s="11"/>
      <c r="E1173" s="12"/>
      <c r="F1173" s="13"/>
      <c r="G1173" s="11"/>
      <c r="H1173" s="12"/>
      <c r="I1173" s="13"/>
      <c r="J1173" s="11"/>
      <c r="K1173" s="12"/>
      <c r="L1173" s="13"/>
    </row>
    <row r="1174" spans="1:12" ht="14.25" hidden="1" outlineLevel="2" thickBot="1" x14ac:dyDescent="0.2">
      <c r="A1174" s="11" t="s">
        <v>59</v>
      </c>
      <c r="B1174" s="12"/>
      <c r="C1174" s="13"/>
      <c r="D1174" s="11" t="s">
        <v>3</v>
      </c>
      <c r="E1174" s="12"/>
      <c r="F1174" s="13"/>
      <c r="G1174" s="11" t="s">
        <v>69</v>
      </c>
      <c r="H1174" s="12"/>
      <c r="I1174" s="13"/>
      <c r="J1174" s="11" t="s">
        <v>70</v>
      </c>
      <c r="K1174" s="12"/>
      <c r="L1174" s="13"/>
    </row>
    <row r="1175" spans="1:12" ht="14.25" hidden="1" outlineLevel="2" thickBot="1" x14ac:dyDescent="0.2">
      <c r="A1175" s="11" t="s">
        <v>25</v>
      </c>
      <c r="B1175" s="14" t="s">
        <v>31</v>
      </c>
      <c r="C1175" s="13"/>
      <c r="D1175" s="11" t="s">
        <v>25</v>
      </c>
      <c r="E1175" s="14" t="s">
        <v>14</v>
      </c>
      <c r="F1175" s="13"/>
      <c r="G1175" s="11" t="s">
        <v>25</v>
      </c>
      <c r="H1175" s="14" t="s">
        <v>32</v>
      </c>
      <c r="I1175" s="13"/>
      <c r="J1175" s="11" t="s">
        <v>25</v>
      </c>
      <c r="K1175" s="14" t="s">
        <v>33</v>
      </c>
      <c r="L1175" s="13"/>
    </row>
    <row r="1176" spans="1:12" ht="14.25" hidden="1" outlineLevel="2" thickBot="1" x14ac:dyDescent="0.2">
      <c r="A1176" s="11" t="s">
        <v>26</v>
      </c>
      <c r="B1176" s="15" t="str">
        <f ca="1">IF($H1167&gt;0,"B1","B2")</f>
        <v>B2</v>
      </c>
      <c r="C1176" s="13"/>
      <c r="D1176" s="11" t="s">
        <v>26</v>
      </c>
      <c r="E1176" s="15" t="str">
        <f ca="1">IF($H1167&gt;0,"B1","B2")</f>
        <v>B2</v>
      </c>
      <c r="F1176" s="13"/>
      <c r="G1176" s="11" t="s">
        <v>26</v>
      </c>
      <c r="H1176" s="15" t="str">
        <f ca="1">IF($E1167&gt;0,"A1","A2")</f>
        <v>A2</v>
      </c>
      <c r="I1176" s="13"/>
      <c r="J1176" s="11" t="s">
        <v>26</v>
      </c>
      <c r="K1176" s="15" t="str">
        <f ca="1">IF(E1167&gt;0,"A1","A2")</f>
        <v>A2</v>
      </c>
      <c r="L1176" s="13"/>
    </row>
    <row r="1177" spans="1:12" ht="14.25" hidden="1" outlineLevel="2" thickBot="1" x14ac:dyDescent="0.2">
      <c r="A1177" s="16" t="s">
        <v>52</v>
      </c>
      <c r="B1177" s="17" t="s">
        <v>25</v>
      </c>
      <c r="C1177" s="18" t="s">
        <v>53</v>
      </c>
      <c r="D1177" s="16" t="s">
        <v>52</v>
      </c>
      <c r="E1177" s="17" t="s">
        <v>25</v>
      </c>
      <c r="F1177" s="18" t="s">
        <v>53</v>
      </c>
      <c r="G1177" s="16" t="s">
        <v>52</v>
      </c>
      <c r="H1177" s="17" t="s">
        <v>25</v>
      </c>
      <c r="I1177" s="18" t="s">
        <v>53</v>
      </c>
      <c r="J1177" s="16" t="s">
        <v>52</v>
      </c>
      <c r="K1177" s="17" t="s">
        <v>25</v>
      </c>
      <c r="L1177" s="18" t="s">
        <v>53</v>
      </c>
    </row>
    <row r="1178" spans="1:12" ht="15.75" hidden="1" outlineLevel="2" thickBot="1" x14ac:dyDescent="0.2">
      <c r="A1178" s="19" t="s">
        <v>41</v>
      </c>
      <c r="B1178" s="20">
        <f>VLOOKUP(B1175,'Total Result'!$A$3:$N$7,2,FALSE)</f>
        <v>1</v>
      </c>
      <c r="C1178" s="21">
        <f ca="1">VLOOKUP(B1176,'Total Result'!$A$3:$N$7,2,FALSE)</f>
        <v>1</v>
      </c>
      <c r="D1178" s="19" t="s">
        <v>41</v>
      </c>
      <c r="E1178" s="20">
        <f>VLOOKUP(E1175,'Total Result'!$A$3:$N$7,2,FALSE)</f>
        <v>1</v>
      </c>
      <c r="F1178" s="21">
        <f ca="1">VLOOKUP(E1176,'Total Result'!$A$3:$N$7,2,FALSE)</f>
        <v>1</v>
      </c>
      <c r="G1178" s="19" t="s">
        <v>41</v>
      </c>
      <c r="H1178" s="20">
        <f>VLOOKUP(H1175,'Total Result'!$A$3:$N$7,2,FALSE)</f>
        <v>1</v>
      </c>
      <c r="I1178" s="21">
        <f ca="1">VLOOKUP(H1176,'Total Result'!$A$3:$N$7,2,FALSE)</f>
        <v>1</v>
      </c>
      <c r="J1178" s="19" t="s">
        <v>41</v>
      </c>
      <c r="K1178" s="20">
        <f>VLOOKUP(K1175,'Total Result'!$A$3:$N$7,2,FALSE)</f>
        <v>1</v>
      </c>
      <c r="L1178" s="21">
        <f ca="1">VLOOKUP(K1176,'Total Result'!$A$3:$N$7,2,FALSE)</f>
        <v>1</v>
      </c>
    </row>
    <row r="1179" spans="1:12" ht="15.75" hidden="1" outlineLevel="2" thickBot="1" x14ac:dyDescent="0.2">
      <c r="A1179" s="19" t="s">
        <v>34</v>
      </c>
      <c r="B1179" s="20">
        <f>VLOOKUP(B1175,'Total Result'!$A$3:$N$7,3,FALSE)</f>
        <v>160</v>
      </c>
      <c r="C1179" s="21">
        <f ca="1">VLOOKUP(B1176,'Total Result'!$A$3:$N$7,3,FALSE)</f>
        <v>160</v>
      </c>
      <c r="D1179" s="19" t="s">
        <v>34</v>
      </c>
      <c r="E1179" s="20">
        <f>VLOOKUP(E1175,'Total Result'!$A$3:$N$7,3,FALSE)</f>
        <v>240</v>
      </c>
      <c r="F1179" s="21">
        <f ca="1">VLOOKUP(E1176,'Total Result'!$A$3:$N$7,3,FALSE)</f>
        <v>160</v>
      </c>
      <c r="G1179" s="19" t="s">
        <v>34</v>
      </c>
      <c r="H1179" s="20">
        <f>VLOOKUP(H1175,'Total Result'!$A$3:$N$7,3,FALSE)</f>
        <v>240</v>
      </c>
      <c r="I1179" s="21">
        <f ca="1">VLOOKUP(H1176,'Total Result'!$A$3:$N$7,3,FALSE)</f>
        <v>160</v>
      </c>
      <c r="J1179" s="19" t="s">
        <v>34</v>
      </c>
      <c r="K1179" s="20">
        <f>VLOOKUP(K1175,'Total Result'!$A$3:$N$7,3,FALSE)</f>
        <v>160</v>
      </c>
      <c r="L1179" s="21">
        <f ca="1">VLOOKUP(K1176,'Total Result'!$A$3:$N$7,3,FALSE)</f>
        <v>160</v>
      </c>
    </row>
    <row r="1180" spans="1:12" ht="15.75" hidden="1" outlineLevel="2" thickBot="1" x14ac:dyDescent="0.2">
      <c r="A1180" s="19" t="s">
        <v>2</v>
      </c>
      <c r="B1180" s="20">
        <f>VLOOKUP(B1175,'Total Result'!$A$3:$N$7,4,FALSE)</f>
        <v>30</v>
      </c>
      <c r="C1180" s="21">
        <f ca="1">VLOOKUP(B1176,'Total Result'!$A$3:$N$7,4,FALSE)</f>
        <v>30</v>
      </c>
      <c r="D1180" s="19" t="s">
        <v>2</v>
      </c>
      <c r="E1180" s="20">
        <f>VLOOKUP(E1175,'Total Result'!$A$3:$N$7,4,FALSE)</f>
        <v>20</v>
      </c>
      <c r="F1180" s="21">
        <f ca="1">VLOOKUP(E1176,'Total Result'!$A$3:$N$7,4,FALSE)</f>
        <v>30</v>
      </c>
      <c r="G1180" s="19" t="s">
        <v>2</v>
      </c>
      <c r="H1180" s="20">
        <f>VLOOKUP(H1175,'Total Result'!$A$3:$N$7,4,FALSE)</f>
        <v>20</v>
      </c>
      <c r="I1180" s="21">
        <f ca="1">VLOOKUP(H1176,'Total Result'!$A$3:$N$7,4,FALSE)</f>
        <v>30</v>
      </c>
      <c r="J1180" s="19" t="s">
        <v>2</v>
      </c>
      <c r="K1180" s="20">
        <f>VLOOKUP(K1175,'Total Result'!$A$3:$N$7,4,FALSE)</f>
        <v>30</v>
      </c>
      <c r="L1180" s="21">
        <f ca="1">VLOOKUP(K1176,'Total Result'!$A$3:$N$7,4,FALSE)</f>
        <v>30</v>
      </c>
    </row>
    <row r="1181" spans="1:12" ht="15.75" hidden="1" outlineLevel="2" thickBot="1" x14ac:dyDescent="0.2">
      <c r="A1181" s="19" t="s">
        <v>35</v>
      </c>
      <c r="B1181" s="20">
        <f>VLOOKUP(B1175,'Total Result'!$A$3:$N$7,5,FALSE)</f>
        <v>0</v>
      </c>
      <c r="C1181" s="21">
        <f ca="1">VLOOKUP(B1176,'Total Result'!$A$3:$N$7,5,FALSE)</f>
        <v>0</v>
      </c>
      <c r="D1181" s="19" t="s">
        <v>35</v>
      </c>
      <c r="E1181" s="20">
        <f>VLOOKUP(E1175,'Total Result'!$A$3:$N$7,5,FALSE)</f>
        <v>0</v>
      </c>
      <c r="F1181" s="21">
        <f ca="1">VLOOKUP(E1176,'Total Result'!$A$3:$N$7,5,FALSE)</f>
        <v>0</v>
      </c>
      <c r="G1181" s="19" t="s">
        <v>35</v>
      </c>
      <c r="H1181" s="20">
        <f>VLOOKUP(H1175,'Total Result'!$A$3:$N$7,5,FALSE)</f>
        <v>0</v>
      </c>
      <c r="I1181" s="21">
        <f ca="1">VLOOKUP(H1176,'Total Result'!$A$3:$N$7,5,FALSE)</f>
        <v>0</v>
      </c>
      <c r="J1181" s="19" t="s">
        <v>35</v>
      </c>
      <c r="K1181" s="20">
        <f>VLOOKUP(K1175,'Total Result'!$A$3:$N$7,5,FALSE)</f>
        <v>0</v>
      </c>
      <c r="L1181" s="21">
        <f ca="1">VLOOKUP(K1176,'Total Result'!$A$3:$N$7,5,FALSE)</f>
        <v>0</v>
      </c>
    </row>
    <row r="1182" spans="1:12" ht="15.75" hidden="1" outlineLevel="2" thickBot="1" x14ac:dyDescent="0.2">
      <c r="A1182" s="19" t="s">
        <v>15</v>
      </c>
      <c r="B1182" s="20">
        <f>VLOOKUP(B1175,'Total Result'!$A$3:$N$7,6,FALSE)</f>
        <v>0</v>
      </c>
      <c r="C1182" s="21">
        <f ca="1">VLOOKUP(B1176,'Total Result'!$A$3:$N$7,6,FALSE)</f>
        <v>0</v>
      </c>
      <c r="D1182" s="19" t="s">
        <v>15</v>
      </c>
      <c r="E1182" s="20">
        <f>VLOOKUP(E1175,'Total Result'!$A$3:$N$7,6,FALSE)</f>
        <v>0</v>
      </c>
      <c r="F1182" s="21">
        <f ca="1">VLOOKUP(E1176,'Total Result'!$A$3:$N$7,6,FALSE)</f>
        <v>0</v>
      </c>
      <c r="G1182" s="19" t="s">
        <v>15</v>
      </c>
      <c r="H1182" s="20">
        <f>VLOOKUP(H1175,'Total Result'!$A$3:$N$7,6,FALSE)</f>
        <v>0</v>
      </c>
      <c r="I1182" s="21">
        <f ca="1">VLOOKUP(H1176,'Total Result'!$A$3:$N$7,6,FALSE)</f>
        <v>0</v>
      </c>
      <c r="J1182" s="19" t="s">
        <v>15</v>
      </c>
      <c r="K1182" s="20">
        <f>VLOOKUP(K1175,'Total Result'!$A$3:$N$7,6,FALSE)</f>
        <v>0</v>
      </c>
      <c r="L1182" s="21">
        <f ca="1">VLOOKUP(K1176,'Total Result'!$A$3:$N$7,6,FALSE)</f>
        <v>0</v>
      </c>
    </row>
    <row r="1183" spans="1:12" ht="15.75" hidden="1" outlineLevel="2" thickBot="1" x14ac:dyDescent="0.2">
      <c r="A1183" s="19" t="s">
        <v>36</v>
      </c>
      <c r="B1183" s="20">
        <f>VLOOKUP(B1175,'Total Result'!$A$3:$N$7,7,FALSE)</f>
        <v>0</v>
      </c>
      <c r="C1183" s="21">
        <f ca="1">VLOOKUP(B1176,'Total Result'!$A$3:$N$7,7,FALSE)</f>
        <v>0</v>
      </c>
      <c r="D1183" s="19" t="s">
        <v>36</v>
      </c>
      <c r="E1183" s="20">
        <f>VLOOKUP(E1175,'Total Result'!$A$3:$N$7,7,FALSE)</f>
        <v>0</v>
      </c>
      <c r="F1183" s="21">
        <f ca="1">VLOOKUP(E1176,'Total Result'!$A$3:$N$7,7,FALSE)</f>
        <v>0</v>
      </c>
      <c r="G1183" s="19" t="s">
        <v>36</v>
      </c>
      <c r="H1183" s="20">
        <f>VLOOKUP(H1175,'Total Result'!$A$3:$N$7,7,FALSE)</f>
        <v>0</v>
      </c>
      <c r="I1183" s="21">
        <f ca="1">VLOOKUP(H1176,'Total Result'!$A$3:$N$7,7,FALSE)</f>
        <v>0</v>
      </c>
      <c r="J1183" s="19" t="s">
        <v>36</v>
      </c>
      <c r="K1183" s="20">
        <f>VLOOKUP(K1175,'Total Result'!$A$3:$N$7,7,FALSE)</f>
        <v>0</v>
      </c>
      <c r="L1183" s="21">
        <f ca="1">VLOOKUP(K1176,'Total Result'!$A$3:$N$7,7,FALSE)</f>
        <v>0</v>
      </c>
    </row>
    <row r="1184" spans="1:12" ht="15.75" hidden="1" outlineLevel="2" thickBot="1" x14ac:dyDescent="0.2">
      <c r="A1184" s="19" t="s">
        <v>16</v>
      </c>
      <c r="B1184" s="20">
        <f>VLOOKUP(B1175,'Total Result'!$A$3:$N$7,8,FALSE)</f>
        <v>0</v>
      </c>
      <c r="C1184" s="21">
        <f ca="1">VLOOKUP(B1176,'Total Result'!$A$3:$N$7,8,FALSE)</f>
        <v>0</v>
      </c>
      <c r="D1184" s="19" t="s">
        <v>16</v>
      </c>
      <c r="E1184" s="20">
        <f>VLOOKUP(E1175,'Total Result'!$A$3:$N$7,8,FALSE)</f>
        <v>0</v>
      </c>
      <c r="F1184" s="21">
        <f ca="1">VLOOKUP(E1176,'Total Result'!$A$3:$N$7,8,FALSE)</f>
        <v>0</v>
      </c>
      <c r="G1184" s="19" t="s">
        <v>16</v>
      </c>
      <c r="H1184" s="20">
        <f>VLOOKUP(H1175,'Total Result'!$A$3:$N$7,8,FALSE)</f>
        <v>0</v>
      </c>
      <c r="I1184" s="21">
        <f ca="1">VLOOKUP(H1176,'Total Result'!$A$3:$N$7,8,FALSE)</f>
        <v>0</v>
      </c>
      <c r="J1184" s="19" t="s">
        <v>16</v>
      </c>
      <c r="K1184" s="20">
        <f>VLOOKUP(K1175,'Total Result'!$A$3:$N$7,8,FALSE)</f>
        <v>0</v>
      </c>
      <c r="L1184" s="21">
        <f ca="1">VLOOKUP(K1176,'Total Result'!$A$3:$N$7,8,FALSE)</f>
        <v>0</v>
      </c>
    </row>
    <row r="1185" spans="1:12" ht="15.75" hidden="1" outlineLevel="2" thickBot="1" x14ac:dyDescent="0.2">
      <c r="A1185" s="19" t="s">
        <v>17</v>
      </c>
      <c r="B1185" s="20">
        <f>VLOOKUP(B1175,'Total Result'!$A$3:$N$7,9,FALSE)</f>
        <v>0</v>
      </c>
      <c r="C1185" s="21">
        <f ca="1">VLOOKUP(B1176,'Total Result'!$A$3:$N$7,9,FALSE)</f>
        <v>0</v>
      </c>
      <c r="D1185" s="19" t="s">
        <v>17</v>
      </c>
      <c r="E1185" s="20">
        <f>VLOOKUP(E1175,'Total Result'!$A$3:$N$7,9,FALSE)</f>
        <v>0</v>
      </c>
      <c r="F1185" s="21">
        <f ca="1">VLOOKUP(E1176,'Total Result'!$A$3:$N$7,9,FALSE)</f>
        <v>0</v>
      </c>
      <c r="G1185" s="19" t="s">
        <v>17</v>
      </c>
      <c r="H1185" s="20">
        <f>VLOOKUP(H1175,'Total Result'!$A$3:$N$7,9,FALSE)</f>
        <v>0</v>
      </c>
      <c r="I1185" s="21">
        <f ca="1">VLOOKUP(H1176,'Total Result'!$A$3:$N$7,9,FALSE)</f>
        <v>0</v>
      </c>
      <c r="J1185" s="19" t="s">
        <v>17</v>
      </c>
      <c r="K1185" s="20">
        <f>VLOOKUP(K1175,'Total Result'!$A$3:$N$7,9,FALSE)</f>
        <v>0</v>
      </c>
      <c r="L1185" s="21">
        <f ca="1">VLOOKUP(K1176,'Total Result'!$A$3:$N$7,9,FALSE)</f>
        <v>0</v>
      </c>
    </row>
    <row r="1186" spans="1:12" ht="15.75" hidden="1" outlineLevel="2" thickBot="1" x14ac:dyDescent="0.2">
      <c r="A1186" s="19" t="s">
        <v>37</v>
      </c>
      <c r="B1186" s="20">
        <f>VLOOKUP(B1175,'Total Result'!$A$3:$N$7,10,FALSE)</f>
        <v>0</v>
      </c>
      <c r="C1186" s="21">
        <f ca="1">VLOOKUP(B1176,'Total Result'!$A$3:$N$7,10,FALSE)</f>
        <v>0</v>
      </c>
      <c r="D1186" s="19" t="s">
        <v>37</v>
      </c>
      <c r="E1186" s="20">
        <f>VLOOKUP(E1175,'Total Result'!$A$3:$N$7,10,FALSE)</f>
        <v>0</v>
      </c>
      <c r="F1186" s="21">
        <f ca="1">VLOOKUP(E1176,'Total Result'!$A$3:$N$7,10,FALSE)</f>
        <v>0</v>
      </c>
      <c r="G1186" s="19" t="s">
        <v>37</v>
      </c>
      <c r="H1186" s="20">
        <f>VLOOKUP(H1175,'Total Result'!$A$3:$N$7,10,FALSE)</f>
        <v>0</v>
      </c>
      <c r="I1186" s="21">
        <f ca="1">VLOOKUP(H1176,'Total Result'!$A$3:$N$7,10,FALSE)</f>
        <v>0</v>
      </c>
      <c r="J1186" s="19" t="s">
        <v>37</v>
      </c>
      <c r="K1186" s="20">
        <f>VLOOKUP(K1175,'Total Result'!$A$3:$N$7,10,FALSE)</f>
        <v>0</v>
      </c>
      <c r="L1186" s="21">
        <f ca="1">VLOOKUP(K1176,'Total Result'!$A$3:$N$7,10,FALSE)</f>
        <v>0</v>
      </c>
    </row>
    <row r="1187" spans="1:12" ht="15.75" hidden="1" outlineLevel="2" thickBot="1" x14ac:dyDescent="0.2">
      <c r="A1187" s="19" t="s">
        <v>38</v>
      </c>
      <c r="B1187" s="20">
        <f>VLOOKUP(B1175,'Total Result'!$A$3:$N$7,11,FALSE)</f>
        <v>0</v>
      </c>
      <c r="C1187" s="21">
        <f ca="1">VLOOKUP(B1176,'Total Result'!$A$3:$N$7,11,FALSE)</f>
        <v>0</v>
      </c>
      <c r="D1187" s="19" t="s">
        <v>38</v>
      </c>
      <c r="E1187" s="20">
        <f>VLOOKUP(E1175,'Total Result'!$A$3:$N$7,11,FALSE)</f>
        <v>0</v>
      </c>
      <c r="F1187" s="21">
        <f ca="1">VLOOKUP(E1176,'Total Result'!$A$3:$N$7,11,FALSE)</f>
        <v>0</v>
      </c>
      <c r="G1187" s="19" t="s">
        <v>38</v>
      </c>
      <c r="H1187" s="20">
        <f>VLOOKUP(H1175,'Total Result'!$A$3:$N$7,11,FALSE)</f>
        <v>0</v>
      </c>
      <c r="I1187" s="21">
        <f ca="1">VLOOKUP(H1176,'Total Result'!$A$3:$N$7,11,FALSE)</f>
        <v>0</v>
      </c>
      <c r="J1187" s="19" t="s">
        <v>38</v>
      </c>
      <c r="K1187" s="20">
        <f>VLOOKUP(K1175,'Total Result'!$A$3:$N$7,11,FALSE)</f>
        <v>0</v>
      </c>
      <c r="L1187" s="21">
        <f ca="1">VLOOKUP(K1176,'Total Result'!$A$3:$N$7,11,FALSE)</f>
        <v>0</v>
      </c>
    </row>
    <row r="1188" spans="1:12" ht="15.75" hidden="1" outlineLevel="2" thickBot="1" x14ac:dyDescent="0.2">
      <c r="A1188" s="19" t="s">
        <v>39</v>
      </c>
      <c r="B1188" s="20">
        <f>VLOOKUP(B1175,'Total Result'!$A$3:$N$7,12,FALSE)</f>
        <v>0</v>
      </c>
      <c r="C1188" s="21">
        <f ca="1">VLOOKUP(B1176,'Total Result'!$A$3:$N$7,12,FALSE)</f>
        <v>0</v>
      </c>
      <c r="D1188" s="19" t="s">
        <v>39</v>
      </c>
      <c r="E1188" s="20">
        <f>VLOOKUP(E1175,'Total Result'!$A$3:$N$7,12,FALSE)</f>
        <v>0</v>
      </c>
      <c r="F1188" s="21">
        <f ca="1">VLOOKUP(E1176,'Total Result'!$A$3:$N$7,12,FALSE)</f>
        <v>0</v>
      </c>
      <c r="G1188" s="19" t="s">
        <v>39</v>
      </c>
      <c r="H1188" s="20">
        <f>VLOOKUP(H1175,'Total Result'!$A$3:$N$7,12,FALSE)</f>
        <v>0</v>
      </c>
      <c r="I1188" s="21">
        <f ca="1">VLOOKUP(H1176,'Total Result'!$A$3:$N$7,12,FALSE)</f>
        <v>0</v>
      </c>
      <c r="J1188" s="19" t="s">
        <v>39</v>
      </c>
      <c r="K1188" s="20">
        <f>VLOOKUP(K1175,'Total Result'!$A$3:$N$7,12,FALSE)</f>
        <v>0</v>
      </c>
      <c r="L1188" s="21">
        <f ca="1">VLOOKUP(K1176,'Total Result'!$A$3:$N$7,12,FALSE)</f>
        <v>0</v>
      </c>
    </row>
    <row r="1189" spans="1:12" ht="27.75" hidden="1" outlineLevel="2" thickBot="1" x14ac:dyDescent="0.2">
      <c r="A1189" s="22" t="s">
        <v>42</v>
      </c>
      <c r="B1189" s="20">
        <f>VLOOKUP(B1175,'Total Result'!$A$3:$N$7,13,FALSE)</f>
        <v>1</v>
      </c>
      <c r="C1189" s="21">
        <f ca="1">VLOOKUP(B1176,'Total Result'!$A$3:$N$7,13,FALSE)</f>
        <v>1</v>
      </c>
      <c r="D1189" s="22" t="s">
        <v>42</v>
      </c>
      <c r="E1189" s="20">
        <f>VLOOKUP(E1175,'Total Result'!$A$3:$N$7,13,FALSE)</f>
        <v>1</v>
      </c>
      <c r="F1189" s="21">
        <f ca="1">VLOOKUP(E1176,'Total Result'!$A$3:$N$7,13,FALSE)</f>
        <v>1</v>
      </c>
      <c r="G1189" s="22" t="s">
        <v>42</v>
      </c>
      <c r="H1189" s="20">
        <f>VLOOKUP(H1175,'Total Result'!$A$3:$N$7,13,FALSE)</f>
        <v>1</v>
      </c>
      <c r="I1189" s="21">
        <f ca="1">VLOOKUP(H1176,'Total Result'!$A$3:$N$7,13,FALSE)</f>
        <v>1</v>
      </c>
      <c r="J1189" s="22" t="s">
        <v>42</v>
      </c>
      <c r="K1189" s="20">
        <f>VLOOKUP(K1175,'Total Result'!$A$3:$N$7,13,FALSE)</f>
        <v>1</v>
      </c>
      <c r="L1189" s="21">
        <f ca="1">VLOOKUP(K1176,'Total Result'!$A$3:$N$7,13,FALSE)</f>
        <v>1</v>
      </c>
    </row>
    <row r="1190" spans="1:12" ht="27.75" hidden="1" outlineLevel="2" thickBot="1" x14ac:dyDescent="0.2">
      <c r="A1190" s="22" t="s">
        <v>43</v>
      </c>
      <c r="B1190" s="20">
        <f>VLOOKUP(B1175,'Total Result'!$A$3:$N$7,14,FALSE)</f>
        <v>1</v>
      </c>
      <c r="C1190" s="21">
        <f ca="1">VLOOKUP(B1176,'Total Result'!$A$3:$N$7,14,FALSE)</f>
        <v>1</v>
      </c>
      <c r="D1190" s="22" t="s">
        <v>43</v>
      </c>
      <c r="E1190" s="20">
        <f>VLOOKUP(E1175,'Total Result'!$A$3:$N$7,14,FALSE)</f>
        <v>1</v>
      </c>
      <c r="F1190" s="21">
        <f ca="1">VLOOKUP(E1176,'Total Result'!$A$3:$N$7,14,FALSE)</f>
        <v>1</v>
      </c>
      <c r="G1190" s="22" t="s">
        <v>43</v>
      </c>
      <c r="H1190" s="20">
        <f>VLOOKUP(H1175,'Total Result'!$A$3:$N$7,14,FALSE)</f>
        <v>1</v>
      </c>
      <c r="I1190" s="21">
        <f ca="1">VLOOKUP(H1176,'Total Result'!$A$3:$N$7,14,FALSE)</f>
        <v>1</v>
      </c>
      <c r="J1190" s="22" t="s">
        <v>43</v>
      </c>
      <c r="K1190" s="20">
        <f>VLOOKUP(K1175,'Total Result'!$A$3:$N$7,14,FALSE)</f>
        <v>1</v>
      </c>
      <c r="L1190" s="21">
        <f ca="1">VLOOKUP(K1176,'Total Result'!$A$3:$N$7,14,FALSE)</f>
        <v>1</v>
      </c>
    </row>
    <row r="1191" spans="1:12" ht="14.25" hidden="1" outlineLevel="2" thickBot="1" x14ac:dyDescent="0.2">
      <c r="A1191" s="11"/>
      <c r="B1191" s="12"/>
      <c r="C1191" s="13"/>
      <c r="D1191" s="11"/>
      <c r="E1191" s="12"/>
      <c r="F1191" s="13"/>
      <c r="G1191" s="11"/>
      <c r="H1191" s="12"/>
      <c r="I1191" s="13"/>
      <c r="J1191" s="11"/>
      <c r="K1191" s="12"/>
      <c r="L1191" s="13"/>
    </row>
    <row r="1192" spans="1:12" ht="14.25" hidden="1" outlineLevel="2" thickBot="1" x14ac:dyDescent="0.2">
      <c r="A1192" s="11" t="s">
        <v>51</v>
      </c>
      <c r="B1192" s="23">
        <f ca="1">(C1181-B1187)/(C1181-B1187+B1178*1.5+28.5)</f>
        <v>0</v>
      </c>
      <c r="C1192" s="13"/>
      <c r="D1192" s="11" t="s">
        <v>51</v>
      </c>
      <c r="E1192" s="23">
        <f ca="1">(F1181-E1187)/(F1181-E1187+E1178*1.5+28.5)</f>
        <v>0</v>
      </c>
      <c r="F1192" s="13"/>
      <c r="G1192" s="11" t="s">
        <v>51</v>
      </c>
      <c r="H1192" s="23">
        <f ca="1">(I1181-H1187)/(I1181-H1187+H1178*1.5+28.5)</f>
        <v>0</v>
      </c>
      <c r="I1192" s="13"/>
      <c r="J1192" s="11" t="s">
        <v>51</v>
      </c>
      <c r="K1192" s="23">
        <f ca="1">(L1181-K1187)/(L1181-K1187+K1178*1.5+28.5)</f>
        <v>0</v>
      </c>
      <c r="L1192" s="13"/>
    </row>
    <row r="1193" spans="1:12" ht="14.25" hidden="1" outlineLevel="2" thickBot="1" x14ac:dyDescent="0.2">
      <c r="A1193" s="11" t="s">
        <v>50</v>
      </c>
      <c r="B1193" s="12">
        <f ca="1">VLOOKUP(战斗模拟1!B1175,'Total Result'!$A$2:$N$7,13,TRUE)-VLOOKUP(战斗模拟1!B1176,'Total Result'!$A$2:$N$7,14,TRUE)</f>
        <v>0</v>
      </c>
      <c r="C1193" s="13"/>
      <c r="D1193" s="11" t="s">
        <v>50</v>
      </c>
      <c r="E1193" s="12">
        <f ca="1">VLOOKUP(战斗模拟1!E1175,'Total Result'!$A$2:$N$7,13,TRUE)-VLOOKUP(战斗模拟1!E1176,'Total Result'!$A$2:$N$7,14,TRUE)</f>
        <v>0</v>
      </c>
      <c r="F1193" s="13"/>
      <c r="G1193" s="11" t="s">
        <v>50</v>
      </c>
      <c r="H1193" s="12">
        <f ca="1">VLOOKUP(战斗模拟1!H1175,'Total Result'!$A$2:$N$7,13,TRUE)-VLOOKUP(战斗模拟1!H1176,'Total Result'!$A$2:$N$7,14,TRUE)</f>
        <v>0</v>
      </c>
      <c r="I1193" s="13"/>
      <c r="J1193" s="11" t="s">
        <v>50</v>
      </c>
      <c r="K1193" s="12">
        <f ca="1">VLOOKUP(战斗模拟1!K1175,'Total Result'!$A$2:$N$7,13,TRUE)-VLOOKUP(战斗模拟1!K1176,'Total Result'!$A$2:$N$7,14,TRUE)</f>
        <v>0</v>
      </c>
      <c r="L1193" s="13"/>
    </row>
    <row r="1194" spans="1:12" ht="14.25" hidden="1" outlineLevel="2" thickBot="1" x14ac:dyDescent="0.2">
      <c r="A1194" s="11" t="s">
        <v>18</v>
      </c>
      <c r="B1194" s="23">
        <f ca="1">IF(MOD(B1193,3)=0,100%,IF(MOD(B1193,3)=1,90%,110%))</f>
        <v>1</v>
      </c>
      <c r="C1194" s="13"/>
      <c r="D1194" s="11" t="s">
        <v>18</v>
      </c>
      <c r="E1194" s="23">
        <f ca="1">IF(MOD(E1193,3)=0,100%,IF(MOD(E1193,3)=1,90%,110%))</f>
        <v>1</v>
      </c>
      <c r="F1194" s="13"/>
      <c r="G1194" s="11" t="s">
        <v>18</v>
      </c>
      <c r="H1194" s="23">
        <f ca="1">IF(MOD(H1193,3)=0,100%,IF(MOD(H1193,3)=1,90%,110%))</f>
        <v>1</v>
      </c>
      <c r="I1194" s="13"/>
      <c r="J1194" s="11" t="s">
        <v>18</v>
      </c>
      <c r="K1194" s="23">
        <f ca="1">IF(MOD(K1193,3)=0,100%,IF(MOD(K1193,3)=1,90%,110%))</f>
        <v>1</v>
      </c>
      <c r="L1194" s="13"/>
    </row>
    <row r="1195" spans="1:12" ht="14.25" hidden="1" outlineLevel="2" thickBot="1" x14ac:dyDescent="0.2">
      <c r="A1195" s="11" t="s">
        <v>19</v>
      </c>
      <c r="B1195" s="24">
        <f ca="1">B1180*(1-B1192)*B1194</f>
        <v>30</v>
      </c>
      <c r="C1195" s="13"/>
      <c r="D1195" s="11" t="s">
        <v>19</v>
      </c>
      <c r="E1195" s="24">
        <f ca="1">E1180*(1-E1192)*E1194</f>
        <v>20</v>
      </c>
      <c r="F1195" s="13"/>
      <c r="G1195" s="11" t="s">
        <v>19</v>
      </c>
      <c r="H1195" s="24">
        <f ca="1">H1180*(1-H1192)*H1194</f>
        <v>20</v>
      </c>
      <c r="I1195" s="13"/>
      <c r="J1195" s="11" t="s">
        <v>19</v>
      </c>
      <c r="K1195" s="24">
        <f ca="1">K1180*(1-K1192)*K1194</f>
        <v>30</v>
      </c>
      <c r="L1195" s="13"/>
    </row>
    <row r="1196" spans="1:12" ht="14.25" hidden="1" outlineLevel="2" thickBot="1" x14ac:dyDescent="0.2">
      <c r="A1196" s="11" t="s">
        <v>20</v>
      </c>
      <c r="B1196" s="25">
        <f ca="1">IF((C1184-B1186)/(6.7*B1178+126.7)+5%&gt;70%,70%,(C1184-B1186)/(6.7*B1178+126.7)+5%)</f>
        <v>0.05</v>
      </c>
      <c r="C1196" s="13"/>
      <c r="D1196" s="11" t="s">
        <v>20</v>
      </c>
      <c r="E1196" s="25">
        <f ca="1">IF((F1184-E1186)/(6.7*E1178+126.7)+5%&gt;70%,70%,(F1184-E1186)/(6.7*E1178+126.7)+5%)</f>
        <v>0.05</v>
      </c>
      <c r="F1196" s="13"/>
      <c r="G1196" s="11" t="s">
        <v>20</v>
      </c>
      <c r="H1196" s="25">
        <f ca="1">IF((I1184-H1186)/(6.7*H1178+126.7)+5%&gt;70%,70%,(I1184-H1186)/(6.7*H1178+126.7)+5%)</f>
        <v>0.05</v>
      </c>
      <c r="I1196" s="13"/>
      <c r="J1196" s="11" t="s">
        <v>20</v>
      </c>
      <c r="K1196" s="25">
        <f ca="1">IF((L1184-K1186)/(6.7*K1178+126.7)+5%&gt;70%,70%,(L1184-K1186)/(6.7*K1178+126.7)+5%)</f>
        <v>0.05</v>
      </c>
      <c r="L1196" s="13"/>
    </row>
    <row r="1197" spans="1:12" s="7" customFormat="1" ht="14.25" hidden="1" outlineLevel="2" thickBot="1" x14ac:dyDescent="0.2">
      <c r="A1197" s="26" t="s">
        <v>21</v>
      </c>
      <c r="B1197" s="27">
        <f ca="1">IF(RAND()&lt;B1196,1,0)</f>
        <v>0</v>
      </c>
      <c r="C1197" s="28"/>
      <c r="D1197" s="26" t="s">
        <v>21</v>
      </c>
      <c r="E1197" s="27">
        <f ca="1">IF(RAND()&lt;E1196,1,0)</f>
        <v>0</v>
      </c>
      <c r="F1197" s="28"/>
      <c r="G1197" s="26" t="s">
        <v>21</v>
      </c>
      <c r="H1197" s="27">
        <f ca="1">IF(RAND()&lt;H1196,1,0)</f>
        <v>0</v>
      </c>
      <c r="I1197" s="28"/>
      <c r="J1197" s="26" t="s">
        <v>21</v>
      </c>
      <c r="K1197" s="27">
        <f ca="1">IF(RAND()&lt;K1196,1,0)</f>
        <v>0</v>
      </c>
      <c r="L1197" s="28"/>
    </row>
    <row r="1198" spans="1:12" ht="14.25" hidden="1" outlineLevel="2" thickBot="1" x14ac:dyDescent="0.2">
      <c r="A1198" s="11" t="s">
        <v>5</v>
      </c>
      <c r="B1198" s="23">
        <f ca="1">IF(C1185/(8.3*B1178+158.3)+33%&gt;67%,67%,C1185/(8.3*B1178+158.3)+33%)</f>
        <v>0.33</v>
      </c>
      <c r="C1198" s="13"/>
      <c r="D1198" s="11" t="s">
        <v>5</v>
      </c>
      <c r="E1198" s="23">
        <f ca="1">IF(F1185/(8.3*E1178+158.3)+33%&gt;67%,67%,F1185/(8.3*E1178+158.3)+33%)</f>
        <v>0.33</v>
      </c>
      <c r="F1198" s="13"/>
      <c r="G1198" s="11" t="s">
        <v>5</v>
      </c>
      <c r="H1198" s="23">
        <f ca="1">IF(I1185/(8.3*H1178+158.3)+33%&gt;67%,67%,I1185/(8.3*H1178+158.3)+33%)</f>
        <v>0.33</v>
      </c>
      <c r="I1198" s="13"/>
      <c r="J1198" s="11" t="s">
        <v>5</v>
      </c>
      <c r="K1198" s="23">
        <f ca="1">IF(L1185/(8.3*K1178+158.3)+33%&gt;67%,67%,L1185/(8.3*K1178+158.3)+33%)</f>
        <v>0.33</v>
      </c>
      <c r="L1198" s="13"/>
    </row>
    <row r="1199" spans="1:12" ht="14.25" hidden="1" outlineLevel="2" thickBot="1" x14ac:dyDescent="0.2">
      <c r="A1199" s="11" t="s">
        <v>22</v>
      </c>
      <c r="B1199" s="29">
        <f ca="1">IF(B1182/(4*C1178+76)+5%&gt;70%,70%,B1182/(4*C1178+76)+5%)</f>
        <v>0.05</v>
      </c>
      <c r="C1199" s="13"/>
      <c r="D1199" s="11" t="s">
        <v>22</v>
      </c>
      <c r="E1199" s="29">
        <f ca="1">IF(E1182/(4*F1178+76)+5%&gt;70%,70%,E1182/(4*F1178+76)+5%)</f>
        <v>0.05</v>
      </c>
      <c r="F1199" s="13"/>
      <c r="G1199" s="11" t="s">
        <v>22</v>
      </c>
      <c r="H1199" s="29">
        <f ca="1">IF(H1182/(4*I1178+76)+5%&gt;70%,70%,H1182/(4*I1178+76)+5%)</f>
        <v>0.05</v>
      </c>
      <c r="I1199" s="13"/>
      <c r="J1199" s="11" t="s">
        <v>22</v>
      </c>
      <c r="K1199" s="29">
        <f ca="1">IF(K1182/(4*L1178+76)+5%&gt;70%,70%,K1182/(4*L1178+76)+5%)</f>
        <v>0.05</v>
      </c>
      <c r="L1199" s="13"/>
    </row>
    <row r="1200" spans="1:12" s="7" customFormat="1" ht="14.25" hidden="1" outlineLevel="2" thickBot="1" x14ac:dyDescent="0.2">
      <c r="A1200" s="26" t="s">
        <v>23</v>
      </c>
      <c r="B1200" s="27">
        <f ca="1">IF(RAND()&lt;B1199,1,0)</f>
        <v>0</v>
      </c>
      <c r="C1200" s="28"/>
      <c r="D1200" s="26" t="s">
        <v>23</v>
      </c>
      <c r="E1200" s="27">
        <f ca="1">IF(RAND()&lt;E1199,1,0)</f>
        <v>0</v>
      </c>
      <c r="F1200" s="28"/>
      <c r="G1200" s="26" t="s">
        <v>23</v>
      </c>
      <c r="H1200" s="27">
        <f ca="1">IF(RAND()&lt;H1199,1,0)</f>
        <v>1</v>
      </c>
      <c r="I1200" s="28"/>
      <c r="J1200" s="26" t="s">
        <v>23</v>
      </c>
      <c r="K1200" s="27">
        <f ca="1">IF(RAND()&lt;K1199,1,0)</f>
        <v>0</v>
      </c>
      <c r="L1200" s="28"/>
    </row>
    <row r="1201" spans="1:12" ht="14.25" hidden="1" outlineLevel="2" thickBot="1" x14ac:dyDescent="0.2">
      <c r="A1201" s="11" t="s">
        <v>24</v>
      </c>
      <c r="B1201" s="29">
        <f ca="1">IF((B1183-C1188)/(5*C1178+95)+50%&gt;200%,200%,(B1183-C1188)/(5*C1178+95)+50%)</f>
        <v>0.5</v>
      </c>
      <c r="C1201" s="13"/>
      <c r="D1201" s="11" t="s">
        <v>24</v>
      </c>
      <c r="E1201" s="29">
        <f ca="1">IF((E1183-F1188)/(5*F1178+95)+50%&gt;200%,200%,(E1183-F1188)/(5*F1178+95)+50%)</f>
        <v>0.5</v>
      </c>
      <c r="F1201" s="13"/>
      <c r="G1201" s="11" t="s">
        <v>24</v>
      </c>
      <c r="H1201" s="29">
        <f ca="1">IF((H1183-I1188)/(5*I1178+95)+50%&gt;200%,200%,(H1183-I1188)/(5*I1178+95)+50%)</f>
        <v>0.5</v>
      </c>
      <c r="I1201" s="13"/>
      <c r="J1201" s="11" t="s">
        <v>24</v>
      </c>
      <c r="K1201" s="29">
        <f ca="1">IF((K1183-L1188)/(5*L1178+95)+50%&gt;200%,200%,(K1183-L1188)/(5*L1178+95)+50%)</f>
        <v>0.5</v>
      </c>
      <c r="L1201" s="13"/>
    </row>
    <row r="1202" spans="1:12" ht="14.25" hidden="1" outlineLevel="2" thickBot="1" x14ac:dyDescent="0.2">
      <c r="A1202" s="11" t="s">
        <v>54</v>
      </c>
      <c r="B1202" s="29">
        <f ca="1">RAND()*0.1+0.95</f>
        <v>1.0384274831747446</v>
      </c>
      <c r="C1202" s="13"/>
      <c r="D1202" s="11" t="s">
        <v>54</v>
      </c>
      <c r="E1202" s="29">
        <f ca="1">RAND()*0.1+0.95</f>
        <v>1.043960563038407</v>
      </c>
      <c r="F1202" s="13"/>
      <c r="G1202" s="11" t="s">
        <v>54</v>
      </c>
      <c r="H1202" s="29">
        <f ca="1">RAND()*0.1+0.95</f>
        <v>1.0413583740596513</v>
      </c>
      <c r="I1202" s="13"/>
      <c r="J1202" s="11" t="s">
        <v>54</v>
      </c>
      <c r="K1202" s="29">
        <f ca="1">RAND()*0.1+0.95</f>
        <v>1.0386014939490837</v>
      </c>
      <c r="L1202" s="13"/>
    </row>
    <row r="1203" spans="1:12" ht="14.25" hidden="1" outlineLevel="2" thickBot="1" x14ac:dyDescent="0.2">
      <c r="A1203" s="11" t="s">
        <v>55</v>
      </c>
      <c r="B1203" s="15">
        <f ca="1">ROUND(B1195*(1+B1200*B1201)*(1-B1197*B1198)*B1202*B1172,0)</f>
        <v>0</v>
      </c>
      <c r="C1203" s="13"/>
      <c r="D1203" s="11" t="s">
        <v>55</v>
      </c>
      <c r="E1203" s="15">
        <f ca="1">ROUND(E1195*(1+E1200*E1201)*(1-E1197*E1198)*E1202*E1172,0)</f>
        <v>0</v>
      </c>
      <c r="F1203" s="13"/>
      <c r="G1203" s="11" t="s">
        <v>55</v>
      </c>
      <c r="H1203" s="15">
        <f ca="1">ROUND(H1195*(1+H1200*H1201)*(1-H1197*H1198)*H1202*H1172,0)</f>
        <v>0</v>
      </c>
      <c r="I1203" s="13"/>
      <c r="J1203" s="11" t="s">
        <v>55</v>
      </c>
      <c r="K1203" s="15">
        <f ca="1">ROUND(K1195*(1+K1200*K1201)*(1-K1197*K1198)*K1202*K1172,0)</f>
        <v>0</v>
      </c>
      <c r="L1203" s="13"/>
    </row>
    <row r="1204" spans="1:12" s="36" customFormat="1" ht="14.25" hidden="1" outlineLevel="2" thickBot="1" x14ac:dyDescent="0.2">
      <c r="A1204" s="33"/>
      <c r="B1204" s="34"/>
      <c r="C1204" s="35"/>
      <c r="D1204" s="33"/>
      <c r="E1204" s="34"/>
      <c r="F1204" s="35"/>
      <c r="G1204" s="33"/>
      <c r="H1204" s="34"/>
      <c r="I1204" s="35"/>
      <c r="J1204" s="33"/>
      <c r="K1204" s="34"/>
      <c r="L1204" s="35"/>
    </row>
    <row r="1205" spans="1:12" ht="14.25" hidden="1" outlineLevel="2" thickBot="1" x14ac:dyDescent="0.2">
      <c r="A1205" s="11" t="s">
        <v>56</v>
      </c>
      <c r="B1205" s="12">
        <f ca="1">H1203+K1203</f>
        <v>0</v>
      </c>
      <c r="C1205" s="13"/>
      <c r="D1205" s="11" t="s">
        <v>57</v>
      </c>
      <c r="E1205" s="12">
        <f ca="1">E1172</f>
        <v>0</v>
      </c>
      <c r="F1205" s="13"/>
      <c r="G1205" s="11" t="s">
        <v>60</v>
      </c>
      <c r="H1205" s="12">
        <f ca="1">B1203+E1203</f>
        <v>0</v>
      </c>
      <c r="I1205" s="13"/>
      <c r="J1205" s="11" t="s">
        <v>61</v>
      </c>
      <c r="K1205" s="12">
        <f ca="1">H1172</f>
        <v>0</v>
      </c>
      <c r="L1205" s="13"/>
    </row>
    <row r="1206" spans="1:12" outlineLevel="1" collapsed="1" x14ac:dyDescent="0.15">
      <c r="A1206" s="8" t="s">
        <v>73</v>
      </c>
      <c r="B1206" s="9">
        <f ca="1">B1203</f>
        <v>0</v>
      </c>
      <c r="C1206" s="10"/>
      <c r="D1206" s="8" t="s">
        <v>74</v>
      </c>
      <c r="E1206" s="9">
        <f ca="1">E1203</f>
        <v>0</v>
      </c>
      <c r="F1206" s="10"/>
      <c r="G1206" s="8" t="s">
        <v>75</v>
      </c>
      <c r="H1206" s="9">
        <f ca="1">H1203</f>
        <v>0</v>
      </c>
      <c r="I1206" s="10"/>
      <c r="J1206" s="8" t="s">
        <v>76</v>
      </c>
      <c r="K1206" s="9">
        <f ca="1">K1203</f>
        <v>0</v>
      </c>
      <c r="L1206" s="10"/>
    </row>
    <row r="1207" spans="1:12" outlineLevel="1" x14ac:dyDescent="0.15">
      <c r="A1207" s="11" t="s">
        <v>62</v>
      </c>
      <c r="B1207" s="12">
        <f ca="1">MAX(B1167-(1-E1205)*B1205,0)</f>
        <v>0</v>
      </c>
      <c r="C1207" s="13"/>
      <c r="D1207" s="11" t="s">
        <v>4</v>
      </c>
      <c r="E1207" s="12">
        <f ca="1">MAX(0,E1167-E1205*B1205)</f>
        <v>0</v>
      </c>
      <c r="F1207" s="13"/>
      <c r="G1207" s="11" t="s">
        <v>65</v>
      </c>
      <c r="H1207" s="12">
        <f ca="1">MAX(0,H1167-H1205*K1205)</f>
        <v>0</v>
      </c>
      <c r="I1207" s="13"/>
      <c r="J1207" s="11" t="s">
        <v>68</v>
      </c>
      <c r="K1207" s="12">
        <f ca="1">MAX(K1167-(1-K1205)*H1205,0)</f>
        <v>0</v>
      </c>
      <c r="L1207" s="13"/>
    </row>
    <row r="1208" spans="1:12" ht="14.25" outlineLevel="1" thickBot="1" x14ac:dyDescent="0.2">
      <c r="A1208" s="30" t="s">
        <v>63</v>
      </c>
      <c r="B1208" s="31">
        <f ca="1">B1207/B1179</f>
        <v>0</v>
      </c>
      <c r="C1208" s="32"/>
      <c r="D1208" s="30" t="s">
        <v>64</v>
      </c>
      <c r="E1208" s="31">
        <f ca="1">E1207/E1179</f>
        <v>0</v>
      </c>
      <c r="F1208" s="32"/>
      <c r="G1208" s="30" t="s">
        <v>66</v>
      </c>
      <c r="H1208" s="31">
        <f ca="1">H1207/H1179</f>
        <v>0</v>
      </c>
      <c r="I1208" s="32"/>
      <c r="J1208" s="30" t="s">
        <v>67</v>
      </c>
      <c r="K1208" s="31">
        <f ca="1">K1207/K1179</f>
        <v>0</v>
      </c>
      <c r="L1208" s="32"/>
    </row>
  </sheetData>
  <mergeCells count="3">
    <mergeCell ref="F2:G2"/>
    <mergeCell ref="F3:G3"/>
    <mergeCell ref="F4:G4"/>
  </mergeCells>
  <phoneticPr fontId="25" type="noConversion"/>
  <conditionalFormatting sqref="E48">
    <cfRule type="dataBar" priority="3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{7F90AC97-0ADF-4140-842A-0E90084B2C13}</x14:id>
        </ext>
      </extLst>
    </cfRule>
    <cfRule type="dataBar" priority="3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{D30BA5B9-7B28-43E0-8EE9-FD0C9F9A7861}</x14:id>
        </ext>
      </extLst>
    </cfRule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{A6775875-1DB0-45A5-8427-6748CA888A4B}</x14:id>
        </ext>
      </extLst>
    </cfRule>
  </conditionalFormatting>
  <conditionalFormatting sqref="B48">
    <cfRule type="dataBar" priority="3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{D1761AD7-B5B6-44B9-ABE4-98B545879042}</x14:id>
        </ext>
      </extLst>
    </cfRule>
    <cfRule type="dataBar" priority="3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{268A4345-FC5F-4FD7-9755-3D33A531A141}</x14:id>
        </ext>
      </extLst>
    </cfRule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{70432A2A-3E84-4838-AE96-7334062F9055}</x14:id>
        </ext>
      </extLst>
    </cfRule>
  </conditionalFormatting>
  <conditionalFormatting sqref="H48">
    <cfRule type="dataBar" priority="3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{566F1949-BEB2-4D24-B8ED-542DBA4F426C}</x14:id>
        </ext>
      </extLst>
    </cfRule>
    <cfRule type="dataBar" priority="3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{FFC84C21-E91C-49D8-A8CE-79950784BCAD}</x14:id>
        </ext>
      </extLst>
    </cfRule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{01DE7D69-F49D-47DD-B683-87A847ADFA79}</x14:id>
        </ext>
      </extLst>
    </cfRule>
  </conditionalFormatting>
  <conditionalFormatting sqref="K48">
    <cfRule type="dataBar" priority="3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{7C3DBA03-C787-49A4-92D7-0E3E547D9A98}</x14:id>
        </ext>
      </extLst>
    </cfRule>
    <cfRule type="dataBar" priority="3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{D68EB4DC-3BB0-48A2-BB75-E9A48430AB1F}</x14:id>
        </ext>
      </extLst>
    </cfRule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{B005E5B9-7806-4E94-8605-7FA086E363F0}</x14:id>
        </ext>
      </extLst>
    </cfRule>
  </conditionalFormatting>
  <conditionalFormatting sqref="B8">
    <cfRule type="dataBar" priority="3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{E14EFF70-524B-40FA-AD43-4EC3C103E7A1}</x14:id>
        </ext>
      </extLst>
    </cfRule>
    <cfRule type="dataBar" priority="3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{41A47310-9E00-494F-88F6-D1CFD28B5C58}</x14:id>
        </ext>
      </extLst>
    </cfRule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{715080A6-5E5D-4F0B-93D9-687A278A3A82}</x14:id>
        </ext>
      </extLst>
    </cfRule>
  </conditionalFormatting>
  <conditionalFormatting sqref="E8">
    <cfRule type="dataBar" priority="3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{478C1879-D450-4C03-868D-83413B171E0E}</x14:id>
        </ext>
      </extLst>
    </cfRule>
    <cfRule type="dataBar" priority="3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{E8C1315F-7CEE-4C3E-9813-81F085792671}</x14:id>
        </ext>
      </extLst>
    </cfRule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{5CCB3631-C793-4DC6-BFC0-EC5CC7E2DDA9}</x14:id>
        </ext>
      </extLst>
    </cfRule>
  </conditionalFormatting>
  <conditionalFormatting sqref="H8">
    <cfRule type="dataBar" priority="3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{7B47EBA7-9778-4B01-857C-66544B1719BD}</x14:id>
        </ext>
      </extLst>
    </cfRule>
    <cfRule type="dataBar" priority="3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{F35F3340-6BD7-4819-9AAE-29F9C2E43C92}</x14:id>
        </ext>
      </extLst>
    </cfRule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{209F61E9-56BD-44AE-9CCE-7817E038D957}</x14:id>
        </ext>
      </extLst>
    </cfRule>
  </conditionalFormatting>
  <conditionalFormatting sqref="K8">
    <cfRule type="dataBar" priority="3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{3590E4C1-79EC-41FD-90AA-D54BBCF2605F}</x14:id>
        </ext>
      </extLst>
    </cfRule>
    <cfRule type="dataBar" priority="3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{E2E907CC-3E1B-43D3-B081-B46353EA9CE9}</x14:id>
        </ext>
      </extLst>
    </cfRule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{B3039477-EC9F-4E60-BE58-0BFEF7BFF7F7}</x14:id>
        </ext>
      </extLst>
    </cfRule>
  </conditionalFormatting>
  <conditionalFormatting sqref="B3">
    <cfRule type="dataBar" priority="3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{67F05BFC-69B5-4688-8D30-E87BE7099D0B}</x14:id>
        </ext>
      </extLst>
    </cfRule>
    <cfRule type="dataBar" priority="3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{25897CB4-8C88-4B36-96F6-6305EDC95DA1}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{9D04A34A-AD2E-4A43-AA7A-83F0E855997F}</x14:id>
        </ext>
      </extLst>
    </cfRule>
  </conditionalFormatting>
  <conditionalFormatting sqref="E3">
    <cfRule type="dataBar" priority="3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{F825AA86-9B3E-4C1D-8D7C-B28E70824695}</x14:id>
        </ext>
      </extLst>
    </cfRule>
    <cfRule type="dataBar" priority="3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{2A501DA6-8D8F-4554-A30E-66D5B4DD320E}</x14:id>
        </ext>
      </extLst>
    </cfRule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{F72BCF13-CC08-442A-A59D-398676C4F651}</x14:id>
        </ext>
      </extLst>
    </cfRule>
  </conditionalFormatting>
  <conditionalFormatting sqref="H3">
    <cfRule type="dataBar" priority="3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{3B0016CA-B65B-42B4-ADE3-6D59042857FB}</x14:id>
        </ext>
      </extLst>
    </cfRule>
    <cfRule type="dataBar" priority="3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{CCAA90D4-C956-402E-802D-EFC3E9A34CD7}</x14:id>
        </ext>
      </extLst>
    </cfRule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{734F9C27-DDA6-4763-8DD2-F21EECDEC3EC}</x14:id>
        </ext>
      </extLst>
    </cfRule>
  </conditionalFormatting>
  <conditionalFormatting sqref="K3">
    <cfRule type="dataBar" priority="3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{72AA02A4-938F-4864-8EC3-44754932E916}</x14:id>
        </ext>
      </extLst>
    </cfRule>
    <cfRule type="dataBar" priority="3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{6ED88AC5-A73B-412D-B3D5-37ED21367703}</x14:id>
        </ext>
      </extLst>
    </cfRule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{52187DD3-47A7-4338-9741-A054FB50EF5C}</x14:id>
        </ext>
      </extLst>
    </cfRule>
  </conditionalFormatting>
  <conditionalFormatting sqref="E88">
    <cfRule type="dataBar" priority="3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{90BBEE0B-C140-4DFD-B973-45468B12E8E4}</x14:id>
        </ext>
      </extLst>
    </cfRule>
    <cfRule type="dataBar" priority="3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{1014755D-6A72-4F11-9450-04B796DD0165}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{C3900F3A-8D8E-4B37-A071-C4B60E4F6090}</x14:id>
        </ext>
      </extLst>
    </cfRule>
  </conditionalFormatting>
  <conditionalFormatting sqref="B88">
    <cfRule type="dataBar" priority="3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{963F54EC-F8C5-4580-A322-75B067BEE9F5}</x14:id>
        </ext>
      </extLst>
    </cfRule>
    <cfRule type="dataBar" priority="3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{8FF7F9DD-40CC-408D-AD0D-B74EBC637A20}</x14:id>
        </ext>
      </extLst>
    </cfRule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{AC592EE5-81CC-400D-8C68-5F89C7BFE70C}</x14:id>
        </ext>
      </extLst>
    </cfRule>
  </conditionalFormatting>
  <conditionalFormatting sqref="H88">
    <cfRule type="dataBar" priority="3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{BF45A4D4-A37A-494F-8C8E-658CF1E47269}</x14:id>
        </ext>
      </extLst>
    </cfRule>
    <cfRule type="dataBar" priority="3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{122B6F3C-E3C9-4760-953A-4BD8B8CD4F0B}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{28518A39-C192-478C-AABA-D722772D5AD7}</x14:id>
        </ext>
      </extLst>
    </cfRule>
  </conditionalFormatting>
  <conditionalFormatting sqref="K88">
    <cfRule type="dataBar" priority="3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{80A3838B-523D-4455-BF84-8100112FD1C6}</x14:id>
        </ext>
      </extLst>
    </cfRule>
    <cfRule type="dataBar" priority="3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{21902F14-288B-4063-95E2-0C3AAB6D3246}</x14:id>
        </ext>
      </extLst>
    </cfRule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{2F62F6B4-4D40-41CD-802A-E0DC04643D87}</x14:id>
        </ext>
      </extLst>
    </cfRule>
  </conditionalFormatting>
  <conditionalFormatting sqref="E128">
    <cfRule type="dataBar" priority="3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{8865AD89-3175-486E-8F99-9F3728141090}</x14:id>
        </ext>
      </extLst>
    </cfRule>
    <cfRule type="dataBar" priority="3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{EFB14107-6279-48BA-A5F4-1291F3D1CDB2}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{A28D61D7-1DE8-4C15-B4DF-09F785F06D63}</x14:id>
        </ext>
      </extLst>
    </cfRule>
  </conditionalFormatting>
  <conditionalFormatting sqref="B128">
    <cfRule type="dataBar" priority="3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{541B83B1-27B7-489F-ACB9-05F7A23C467A}</x14:id>
        </ext>
      </extLst>
    </cfRule>
    <cfRule type="dataBar" priority="3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{3D13BCBE-0A08-43DE-9F02-FBAF5EF88899}</x14:id>
        </ext>
      </extLst>
    </cfRule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{EAFE235C-BC05-4919-B0C2-0378A015CACB}</x14:id>
        </ext>
      </extLst>
    </cfRule>
  </conditionalFormatting>
  <conditionalFormatting sqref="H128">
    <cfRule type="dataBar" priority="3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{DDE351B5-62A1-4B75-B7AA-25ADC0208177}</x14:id>
        </ext>
      </extLst>
    </cfRule>
    <cfRule type="dataBar" priority="3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{8DF9E139-A49C-407D-9C28-1FEBB89AA73B}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{744F73A3-9821-4412-8AB7-729E2EFA25FB}</x14:id>
        </ext>
      </extLst>
    </cfRule>
  </conditionalFormatting>
  <conditionalFormatting sqref="K128">
    <cfRule type="dataBar" priority="3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{BAB2A126-CD5F-4F75-81E2-8366A790B6F8}</x14:id>
        </ext>
      </extLst>
    </cfRule>
    <cfRule type="dataBar" priority="3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{278BA291-0BDD-4987-BD3C-6AE399CB715B}</x14:id>
        </ext>
      </extLst>
    </cfRule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{60746625-04F1-4F98-AFEA-87B133E10C6D}</x14:id>
        </ext>
      </extLst>
    </cfRule>
  </conditionalFormatting>
  <conditionalFormatting sqref="E168">
    <cfRule type="dataBar" priority="3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{4E68BCA1-DB52-4E63-9B83-DCE58FCF9FA8}</x14:id>
        </ext>
      </extLst>
    </cfRule>
    <cfRule type="dataBar" priority="3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{6BF9AADA-FAFB-4189-B128-5669D0C86C2C}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{8650C930-E0DF-4075-A987-9588DD6D1D4F}</x14:id>
        </ext>
      </extLst>
    </cfRule>
  </conditionalFormatting>
  <conditionalFormatting sqref="B168">
    <cfRule type="dataBar" priority="3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{862F08E1-959B-402C-A5DA-051A5BCB7262}</x14:id>
        </ext>
      </extLst>
    </cfRule>
    <cfRule type="dataBar" priority="3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{0BB1E104-6945-4D65-B7E5-FB201712A172}</x14:id>
        </ext>
      </extLst>
    </cfRule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{32BA29E5-FA1B-4CAA-B14A-D100A82FA4FB}</x14:id>
        </ext>
      </extLst>
    </cfRule>
  </conditionalFormatting>
  <conditionalFormatting sqref="H168">
    <cfRule type="dataBar" priority="3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{D4C09A70-511D-4DC3-B394-AA2FCEE0A26D}</x14:id>
        </ext>
      </extLst>
    </cfRule>
    <cfRule type="dataBar" priority="3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{5C5CF9AB-DF56-4F40-8F2A-624C85DAD019}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{8E1CCF4C-D22B-4E30-A8DC-650FFD2A5FB4}</x14:id>
        </ext>
      </extLst>
    </cfRule>
  </conditionalFormatting>
  <conditionalFormatting sqref="K168">
    <cfRule type="dataBar" priority="3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{F49AADCA-B069-4E8B-A3E6-4FFAF7472B56}</x14:id>
        </ext>
      </extLst>
    </cfRule>
    <cfRule type="dataBar" priority="3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{9297D1A7-F270-4A2E-B18D-BE88745102D2}</x14:id>
        </ext>
      </extLst>
    </cfRule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{B97D7575-4763-49D1-919E-B293786FF644}</x14:id>
        </ext>
      </extLst>
    </cfRule>
  </conditionalFormatting>
  <conditionalFormatting sqref="E208">
    <cfRule type="dataBar" priority="3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{3C87F9B6-CF01-4CAF-8353-E631F3C062CC}</x14:id>
        </ext>
      </extLst>
    </cfRule>
    <cfRule type="dataBar" priority="3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{EF1F9FB9-B7A2-4747-A66F-292F325FDE1B}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{9EDA0091-24F6-45DE-A185-F16E956993BC}</x14:id>
        </ext>
      </extLst>
    </cfRule>
  </conditionalFormatting>
  <conditionalFormatting sqref="B208">
    <cfRule type="dataBar" priority="30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{EB34B64F-778F-4CCB-9C50-4756D40FBF16}</x14:id>
        </ext>
      </extLst>
    </cfRule>
    <cfRule type="dataBar" priority="30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{14131048-AEEA-48BB-88F6-7B1F0292DA6B}</x14:id>
        </ext>
      </extLst>
    </cfRule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{09FC46FF-0A47-4B88-99AE-67CDB638110C}</x14:id>
        </ext>
      </extLst>
    </cfRule>
  </conditionalFormatting>
  <conditionalFormatting sqref="H208">
    <cfRule type="dataBar" priority="30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{C49A5F1E-D7A1-46BA-A634-4A118FF962F6}</x14:id>
        </ext>
      </extLst>
    </cfRule>
    <cfRule type="dataBar" priority="30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{4D58487B-26AC-4329-BC4C-6A1547CC285E}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{73B35080-5CF0-496D-9FB2-53F777C2DA36}</x14:id>
        </ext>
      </extLst>
    </cfRule>
  </conditionalFormatting>
  <conditionalFormatting sqref="K208">
    <cfRule type="dataBar" priority="30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{802BAA9F-02E3-4EE7-9D14-AD081689E26C}</x14:id>
        </ext>
      </extLst>
    </cfRule>
    <cfRule type="dataBar" priority="30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{C6B524EE-E39F-4FF9-8B4C-8B5656989671}</x14:id>
        </ext>
      </extLst>
    </cfRule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{3BD097F2-8F2C-47F6-B112-7426C8DD0E38}</x14:id>
        </ext>
      </extLst>
    </cfRule>
  </conditionalFormatting>
  <conditionalFormatting sqref="E248">
    <cfRule type="dataBar" priority="29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{53F3F445-0B52-43FE-B41B-7CA5AE8750E4}</x14:id>
        </ext>
      </extLst>
    </cfRule>
    <cfRule type="dataBar" priority="29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{36D1FE9B-301D-400F-BAB5-74C65F336A43}</x14:id>
        </ext>
      </extLst>
    </cfRule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{D2A544E4-2ECB-4511-A5CC-C55DC5570702}</x14:id>
        </ext>
      </extLst>
    </cfRule>
  </conditionalFormatting>
  <conditionalFormatting sqref="B248">
    <cfRule type="dataBar" priority="29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{D15DF354-6B71-4744-9DB3-028934777AE6}</x14:id>
        </ext>
      </extLst>
    </cfRule>
    <cfRule type="dataBar" priority="29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{E49CB070-0C2B-46EE-870F-9A4DF04C0FFE}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{8FA7DC41-1C90-4B62-BC00-C0507E5F771D}</x14:id>
        </ext>
      </extLst>
    </cfRule>
  </conditionalFormatting>
  <conditionalFormatting sqref="H248">
    <cfRule type="dataBar" priority="29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{A5720611-76C7-430C-91B7-54A4F36E9150}</x14:id>
        </ext>
      </extLst>
    </cfRule>
    <cfRule type="dataBar" priority="29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{05E27D78-9736-46E1-9D43-A9F0A58982C8}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{6E4B4881-BD3E-4F8C-8079-53570AB0202C}</x14:id>
        </ext>
      </extLst>
    </cfRule>
  </conditionalFormatting>
  <conditionalFormatting sqref="K248">
    <cfRule type="dataBar" priority="28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{BB4C67A1-73CE-41D7-ABA1-5D16B4593407}</x14:id>
        </ext>
      </extLst>
    </cfRule>
    <cfRule type="dataBar" priority="29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{9EE54D2A-DFAE-4D92-8E5C-25B6510696D6}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{BF0DD8A0-FF83-4BE5-99C6-38D06BD41B13}</x14:id>
        </ext>
      </extLst>
    </cfRule>
  </conditionalFormatting>
  <conditionalFormatting sqref="E288">
    <cfRule type="dataBar" priority="28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{A27B6812-C2C6-4D1F-82FC-D81D2C245EE5}</x14:id>
        </ext>
      </extLst>
    </cfRule>
    <cfRule type="dataBar" priority="28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{D6EEE989-593C-4329-8B7E-9B42D8845F3C}</x14:id>
        </ext>
      </extLst>
    </cfRule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{6A94A85A-9AA8-4A49-A76F-89D8BA2950DE}</x14:id>
        </ext>
      </extLst>
    </cfRule>
  </conditionalFormatting>
  <conditionalFormatting sqref="B288">
    <cfRule type="dataBar" priority="28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{4E10D943-AA51-4763-AE6A-C663179E5123}</x14:id>
        </ext>
      </extLst>
    </cfRule>
    <cfRule type="dataBar" priority="28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{0222A0FF-E87E-4749-98D4-1631707C4C5F}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{F59BD7F6-913F-4284-99C2-438B7216EF70}</x14:id>
        </ext>
      </extLst>
    </cfRule>
  </conditionalFormatting>
  <conditionalFormatting sqref="H288">
    <cfRule type="dataBar" priority="2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{44E2F630-7972-4FB9-B16D-D78EE1A95975}</x14:id>
        </ext>
      </extLst>
    </cfRule>
    <cfRule type="dataBar" priority="28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{FCCB7FA1-084D-4D02-99D4-07213B98003C}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{085F42B0-1B03-4FC0-BDFC-C2AEB068F151}</x14:id>
        </ext>
      </extLst>
    </cfRule>
  </conditionalFormatting>
  <conditionalFormatting sqref="K288">
    <cfRule type="dataBar" priority="27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{835D0ACE-C961-49EC-9223-4FB22D70936D}</x14:id>
        </ext>
      </extLst>
    </cfRule>
    <cfRule type="dataBar" priority="27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{58A3400D-7E13-452E-A965-666AC53351A7}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{5373B948-C771-4097-9E2A-C65210061970}</x14:id>
        </ext>
      </extLst>
    </cfRule>
  </conditionalFormatting>
  <conditionalFormatting sqref="E328">
    <cfRule type="dataBar" priority="27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{07B6A1E1-C623-49C9-834C-29A7DA2243FE}</x14:id>
        </ext>
      </extLst>
    </cfRule>
    <cfRule type="dataBar" priority="27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{C95EFDE7-01A6-42C8-9348-F3BCFBFEEA40}</x14:id>
        </ext>
      </extLst>
    </cfRule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{5796D334-8BB6-44E8-A1DB-CC01E4C1B7F4}</x14:id>
        </ext>
      </extLst>
    </cfRule>
  </conditionalFormatting>
  <conditionalFormatting sqref="B328">
    <cfRule type="dataBar" priority="27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{5481EDA4-946B-4F65-8BDC-31C465EE39AF}</x14:id>
        </ext>
      </extLst>
    </cfRule>
    <cfRule type="dataBar" priority="27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{0E4BFE78-10B5-43D4-9675-152408512665}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{BF7905D7-79AC-406E-9425-2384B8C7233A}</x14:id>
        </ext>
      </extLst>
    </cfRule>
  </conditionalFormatting>
  <conditionalFormatting sqref="H328">
    <cfRule type="dataBar" priority="26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{3E34769A-C100-49A6-A057-61A669A9D90F}</x14:id>
        </ext>
      </extLst>
    </cfRule>
    <cfRule type="dataBar" priority="26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{546C5B32-B1D3-47AB-A701-53A034EB44E6}</x14:id>
        </ext>
      </extLst>
    </cfRule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{448EAC59-B308-4DC0-BC4E-40429EAF5F3F}</x14:id>
        </ext>
      </extLst>
    </cfRule>
  </conditionalFormatting>
  <conditionalFormatting sqref="K328">
    <cfRule type="dataBar" priority="2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{39E8BD1F-5504-4752-ADF1-4FDDAC2FDFB6}</x14:id>
        </ext>
      </extLst>
    </cfRule>
    <cfRule type="dataBar" priority="26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{2AE3A658-E9CD-41A0-AC40-52424A39E2E5}</x14:id>
        </ext>
      </extLst>
    </cfRule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{705F35F6-A6C9-4CD6-913B-638D0D0CE489}</x14:id>
        </ext>
      </extLst>
    </cfRule>
  </conditionalFormatting>
  <conditionalFormatting sqref="E368">
    <cfRule type="dataBar" priority="2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{C6696FF1-C1AA-475E-944D-3069F7A4CE86}</x14:id>
        </ext>
      </extLst>
    </cfRule>
    <cfRule type="dataBar" priority="26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{5FF0CB13-3661-4576-A87E-F5D4B3FB2198}</x14:id>
        </ext>
      </extLst>
    </cfRule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{3E680A24-4C0C-4DC8-B5F8-4607F4224676}</x14:id>
        </ext>
      </extLst>
    </cfRule>
  </conditionalFormatting>
  <conditionalFormatting sqref="B368">
    <cfRule type="dataBar" priority="25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{FF56D91E-5519-402A-BDF8-7171E6B73C6C}</x14:id>
        </ext>
      </extLst>
    </cfRule>
    <cfRule type="dataBar" priority="26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{A2555A6B-4308-4049-8805-E146349B14A9}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{303C9543-8B1A-4984-90C1-777A0FF0B1C2}</x14:id>
        </ext>
      </extLst>
    </cfRule>
  </conditionalFormatting>
  <conditionalFormatting sqref="H368">
    <cfRule type="dataBar" priority="2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{76237E37-98AF-4696-A65E-8E87DB9CD33D}</x14:id>
        </ext>
      </extLst>
    </cfRule>
    <cfRule type="dataBar" priority="25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{355102BC-6523-4916-B2AF-69E2EB1D0BC2}</x14:id>
        </ext>
      </extLst>
    </cfRule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{AC19502A-D50A-4AF7-A4D6-0E9BA8D5F9C3}</x14:id>
        </ext>
      </extLst>
    </cfRule>
  </conditionalFormatting>
  <conditionalFormatting sqref="K368">
    <cfRule type="dataBar" priority="25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{5A9FBEFC-797B-4D39-A553-0D4B66E63898}</x14:id>
        </ext>
      </extLst>
    </cfRule>
    <cfRule type="dataBar" priority="25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{463ACEBD-B20E-4AE2-B751-45DC968F1D5D}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{70252A88-E1E5-4EC0-A8B4-2B5BB5BF1D8B}</x14:id>
        </ext>
      </extLst>
    </cfRule>
  </conditionalFormatting>
  <conditionalFormatting sqref="E408">
    <cfRule type="dataBar" priority="25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{792D0ED6-2F67-4833-B948-0BFCBD1B1873}</x14:id>
        </ext>
      </extLst>
    </cfRule>
    <cfRule type="dataBar" priority="25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{F9D987EA-099B-419A-8817-078A9A2B044F}</x14:id>
        </ext>
      </extLst>
    </cfRule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{60B8ADCF-FCEA-4648-9679-19ADB334ED9F}</x14:id>
        </ext>
      </extLst>
    </cfRule>
  </conditionalFormatting>
  <conditionalFormatting sqref="B408">
    <cfRule type="dataBar" priority="24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{45364644-D633-4508-8341-1452018CD5B4}</x14:id>
        </ext>
      </extLst>
    </cfRule>
    <cfRule type="dataBar" priority="24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{3BC5160E-4D20-4585-AA61-C867A652FDD9}</x14:id>
        </ext>
      </extLst>
    </cfRule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{C1631949-1AFE-4E26-B433-174C942A0B50}</x14:id>
        </ext>
      </extLst>
    </cfRule>
  </conditionalFormatting>
  <conditionalFormatting sqref="H408">
    <cfRule type="dataBar" priority="24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{52D34ECA-7BAF-4CF4-9E54-FFF973B5C095}</x14:id>
        </ext>
      </extLst>
    </cfRule>
    <cfRule type="dataBar" priority="24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{DB884EBE-2351-40D0-8963-382BAC9A1251}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{53459DC3-CD99-472B-B063-5DD4E9D22686}</x14:id>
        </ext>
      </extLst>
    </cfRule>
  </conditionalFormatting>
  <conditionalFormatting sqref="K408">
    <cfRule type="dataBar" priority="24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{73D0F14F-541F-4175-ACE7-1FBA9934FDB2}</x14:id>
        </ext>
      </extLst>
    </cfRule>
    <cfRule type="dataBar" priority="24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{C1544571-38EC-4283-872B-061B55C6AA65}</x14:id>
        </ext>
      </extLst>
    </cfRule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{26DD5CA1-C9AD-4E2E-9875-A961C754D4A9}</x14:id>
        </ext>
      </extLst>
    </cfRule>
  </conditionalFormatting>
  <conditionalFormatting sqref="E448">
    <cfRule type="dataBar" priority="23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{C879C506-DDE8-48FD-B4F9-EC989A9FFEB8}</x14:id>
        </ext>
      </extLst>
    </cfRule>
    <cfRule type="dataBar" priority="23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{EB0B8518-0E8B-4700-82B5-74BEC9D6A56A}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{26AA7E2D-5FCB-4249-89E9-5817B2B8762D}</x14:id>
        </ext>
      </extLst>
    </cfRule>
  </conditionalFormatting>
  <conditionalFormatting sqref="B448">
    <cfRule type="dataBar" priority="23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{DF4C118C-7209-459D-A451-1C11D9F4B1BE}</x14:id>
        </ext>
      </extLst>
    </cfRule>
    <cfRule type="dataBar" priority="23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{3DA61095-5817-4A52-9F04-00B95868D4F3}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{CDE680B9-4976-447C-93E6-4C999C0F4D84}</x14:id>
        </ext>
      </extLst>
    </cfRule>
  </conditionalFormatting>
  <conditionalFormatting sqref="H448">
    <cfRule type="dataBar" priority="23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{07789D50-E5BA-46B7-AFA7-6B910E45CC40}</x14:id>
        </ext>
      </extLst>
    </cfRule>
    <cfRule type="dataBar" priority="23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{E8399E4E-0167-4ABC-A498-0602561D31AE}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{9913E7B7-CA27-4209-B785-C57AB9949655}</x14:id>
        </ext>
      </extLst>
    </cfRule>
  </conditionalFormatting>
  <conditionalFormatting sqref="K448">
    <cfRule type="dataBar" priority="22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{1D436485-1562-4654-AFED-B2F15CEA91B2}</x14:id>
        </ext>
      </extLst>
    </cfRule>
    <cfRule type="dataBar" priority="23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{3D0D03F5-EFD7-407A-92CB-28F53BF677B4}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{108A69E7-D936-4224-B0BB-58C1D295ACD9}</x14:id>
        </ext>
      </extLst>
    </cfRule>
  </conditionalFormatting>
  <conditionalFormatting sqref="E488">
    <cfRule type="dataBar" priority="22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{9DEFF8A5-CD6B-49F5-8926-04C08F166BBF}</x14:id>
        </ext>
      </extLst>
    </cfRule>
    <cfRule type="dataBar" priority="22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{DBA06A5A-2C10-46D1-93C8-FBEA70AD996F}</x14:id>
        </ext>
      </extLst>
    </cfRule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{459FFDDD-9ACC-4BC4-A810-16DCDDDD1241}</x14:id>
        </ext>
      </extLst>
    </cfRule>
  </conditionalFormatting>
  <conditionalFormatting sqref="B488">
    <cfRule type="dataBar" priority="22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{11945CBA-F95C-4310-A209-EA3D5A61ED72}</x14:id>
        </ext>
      </extLst>
    </cfRule>
    <cfRule type="dataBar" priority="22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{F8180D13-5C27-4660-B07B-B4F9349504CA}</x14:id>
        </ext>
      </extLst>
    </cfRule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{27B11AD6-395C-4E16-8C76-7F55DCDB884F}</x14:id>
        </ext>
      </extLst>
    </cfRule>
  </conditionalFormatting>
  <conditionalFormatting sqref="H488">
    <cfRule type="dataBar" priority="22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{ACBB7F11-4EEB-4871-A4A6-16FAAD73BF72}</x14:id>
        </ext>
      </extLst>
    </cfRule>
    <cfRule type="dataBar" priority="2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{4735888F-188D-4F1A-BF9C-47439B7F0D0F}</x14:id>
        </ext>
      </extLst>
    </cfRule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{3A683149-8468-4D1D-AA27-F82C473A696A}</x14:id>
        </ext>
      </extLst>
    </cfRule>
  </conditionalFormatting>
  <conditionalFormatting sqref="K488">
    <cfRule type="dataBar" priority="21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{EC7941CB-5303-456D-B268-CCDF996D6E81}</x14:id>
        </ext>
      </extLst>
    </cfRule>
    <cfRule type="dataBar" priority="21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{A481E981-CD7E-4F31-9C82-205F3CA69509}</x14:id>
        </ext>
      </extLst>
    </cfRule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{AC419FBC-23F9-4F54-8D40-D2C2E35ACA6C}</x14:id>
        </ext>
      </extLst>
    </cfRule>
  </conditionalFormatting>
  <conditionalFormatting sqref="E528">
    <cfRule type="dataBar" priority="21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{FA3212DC-962B-42D4-907A-73245CC5A598}</x14:id>
        </ext>
      </extLst>
    </cfRule>
    <cfRule type="dataBar" priority="21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{630ECF5F-D042-4B66-8769-2AF043498419}</x14:id>
        </ext>
      </extLst>
    </cfRule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{13E36630-B642-4A8B-B006-FB377F56EA69}</x14:id>
        </ext>
      </extLst>
    </cfRule>
  </conditionalFormatting>
  <conditionalFormatting sqref="B528">
    <cfRule type="dataBar" priority="21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{FAC2B3BC-7A17-46EF-8D40-F2DC945A41B7}</x14:id>
        </ext>
      </extLst>
    </cfRule>
    <cfRule type="dataBar" priority="21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{A5A01B3F-4779-454D-A7F1-83F8876FA78B}</x14:id>
        </ext>
      </extLst>
    </cfRule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{B52FFCAC-CA43-4257-8A14-E2D8CABEB6F9}</x14:id>
        </ext>
      </extLst>
    </cfRule>
  </conditionalFormatting>
  <conditionalFormatting sqref="H528">
    <cfRule type="dataBar" priority="20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{0F461C60-7E02-4802-8D7E-CC85751B24AA}</x14:id>
        </ext>
      </extLst>
    </cfRule>
    <cfRule type="dataBar" priority="20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{535EACFE-8022-400B-9253-31772A4A59B8}</x14:id>
        </ext>
      </extLst>
    </cfRule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{CA7F1F37-F047-4086-A5A2-AC4B47C7D5C8}</x14:id>
        </ext>
      </extLst>
    </cfRule>
  </conditionalFormatting>
  <conditionalFormatting sqref="K528">
    <cfRule type="dataBar" priority="20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{A068EE0F-9AA8-4C54-B1A6-AD2A8A352ADE}</x14:id>
        </ext>
      </extLst>
    </cfRule>
    <cfRule type="dataBar" priority="20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{B27C9E89-E2EC-4A40-976B-6AA194E83100}</x14:id>
        </ext>
      </extLst>
    </cfRule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{80248125-B34D-4909-ACEF-670985904CEC}</x14:id>
        </ext>
      </extLst>
    </cfRule>
  </conditionalFormatting>
  <conditionalFormatting sqref="E568">
    <cfRule type="dataBar" priority="20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{2A1CEECB-A7F8-4174-B8CC-9FE8E9EED665}</x14:id>
        </ext>
      </extLst>
    </cfRule>
    <cfRule type="dataBar" priority="20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{D5C79F80-CCEA-4144-925C-3074FED83C9B}</x14:id>
        </ext>
      </extLst>
    </cfRule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{81F2F695-CEC1-49C9-A4FD-4F7543DE2F1D}</x14:id>
        </ext>
      </extLst>
    </cfRule>
  </conditionalFormatting>
  <conditionalFormatting sqref="B568">
    <cfRule type="dataBar" priority="19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{AA08EDEB-A446-4036-87C4-456B4D2BD761}</x14:id>
        </ext>
      </extLst>
    </cfRule>
    <cfRule type="dataBar" priority="20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{8FA3B27A-CA5A-425A-8F61-CF906015B026}</x14:id>
        </ext>
      </extLst>
    </cfRule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{3FC67A23-2DF4-4BD0-A86F-C3500F5AC4B9}</x14:id>
        </ext>
      </extLst>
    </cfRule>
  </conditionalFormatting>
  <conditionalFormatting sqref="H568">
    <cfRule type="dataBar" priority="19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{54363A0F-8FD2-4F4A-BFA7-B896A6BBB119}</x14:id>
        </ext>
      </extLst>
    </cfRule>
    <cfRule type="dataBar" priority="19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{0D06DD6B-3435-4458-BC56-7F3E2CB13B48}</x14:id>
        </ext>
      </extLst>
    </cfRule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{4FB88510-1979-4ABA-98F4-3C617BB7ACBC}</x14:id>
        </ext>
      </extLst>
    </cfRule>
  </conditionalFormatting>
  <conditionalFormatting sqref="K568">
    <cfRule type="dataBar" priority="19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{CAC323C0-2470-4BA8-9EAD-D84FAD1E9E2C}</x14:id>
        </ext>
      </extLst>
    </cfRule>
    <cfRule type="dataBar" priority="19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{58EB7988-40B0-449E-9A06-0A4322752408}</x14:id>
        </ext>
      </extLst>
    </cfRule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{C5703A07-E0C3-4AEA-A683-F65C50E8B9B5}</x14:id>
        </ext>
      </extLst>
    </cfRule>
  </conditionalFormatting>
  <conditionalFormatting sqref="E608">
    <cfRule type="dataBar" priority="19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{C9381A84-E8F3-4BB7-8163-977242416023}</x14:id>
        </ext>
      </extLst>
    </cfRule>
    <cfRule type="dataBar" priority="19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{3AD6920C-89D3-4EA9-B5F5-9864B8808A30}</x14:id>
        </ext>
      </extLst>
    </cfRule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{5E364640-2DDE-4E28-9A90-4FB988012B9D}</x14:id>
        </ext>
      </extLst>
    </cfRule>
  </conditionalFormatting>
  <conditionalFormatting sqref="B608">
    <cfRule type="dataBar" priority="18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{703B3DB3-0A6B-4C35-8956-04F2274CAE78}</x14:id>
        </ext>
      </extLst>
    </cfRule>
    <cfRule type="dataBar" priority="18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{EA825468-F30B-4993-8DCD-5A71BB7ED634}</x14:id>
        </ext>
      </extLst>
    </cfRule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{019905A4-712E-473B-8B00-B46FA80BCDE9}</x14:id>
        </ext>
      </extLst>
    </cfRule>
  </conditionalFormatting>
  <conditionalFormatting sqref="H608">
    <cfRule type="dataBar" priority="18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{85F2CBF2-900F-4CF7-A385-FA38714125B2}</x14:id>
        </ext>
      </extLst>
    </cfRule>
    <cfRule type="dataBar" priority="18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{9D27859A-E1A3-4E08-ABF4-29003FBAA238}</x14:id>
        </ext>
      </extLst>
    </cfRule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{A163DD5A-B420-4454-BAB9-13D71AED4BDC}</x14:id>
        </ext>
      </extLst>
    </cfRule>
  </conditionalFormatting>
  <conditionalFormatting sqref="K608">
    <cfRule type="dataBar" priority="18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{BF582158-CD05-427B-8C61-307869520769}</x14:id>
        </ext>
      </extLst>
    </cfRule>
    <cfRule type="dataBar" priority="18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{62EBA060-C3AD-4288-9CC5-D5C245294524}</x14:id>
        </ext>
      </extLst>
    </cfRule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{622CE128-FD5A-4B06-8B78-7C93CCB64E4E}</x14:id>
        </ext>
      </extLst>
    </cfRule>
  </conditionalFormatting>
  <conditionalFormatting sqref="E648">
    <cfRule type="dataBar" priority="17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{FEBDF483-7729-437B-A90E-9879F2AC69D7}</x14:id>
        </ext>
      </extLst>
    </cfRule>
    <cfRule type="dataBar" priority="17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{A1E9E8F2-A0C7-4313-A0F6-A379B771FDBD}</x14:id>
        </ext>
      </extLst>
    </cfRule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{ED1E1DEF-99B3-42DF-9DCC-BBD62EDF2EF6}</x14:id>
        </ext>
      </extLst>
    </cfRule>
  </conditionalFormatting>
  <conditionalFormatting sqref="B648">
    <cfRule type="dataBar" priority="17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{788741F5-37ED-4189-8F9B-BA4A4B304D52}</x14:id>
        </ext>
      </extLst>
    </cfRule>
    <cfRule type="dataBar" priority="17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{0BC6043B-AC3E-4C3F-8F24-CCCCF2C2BF88}</x14:id>
        </ext>
      </extLst>
    </cfRule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{96EBA0A4-8F3B-4962-A4D4-92882D9C6F8B}</x14:id>
        </ext>
      </extLst>
    </cfRule>
  </conditionalFormatting>
  <conditionalFormatting sqref="H648">
    <cfRule type="dataBar" priority="17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{5DDF4D86-0CCF-4C74-B941-52FBC1426E9E}</x14:id>
        </ext>
      </extLst>
    </cfRule>
    <cfRule type="dataBar" priority="17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{8721F982-2EE9-46AD-8CF3-DA437EDB22DA}</x14:id>
        </ext>
      </extLst>
    </cfRule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{ADE89F4D-1AB4-4343-9900-5C6823037BF7}</x14:id>
        </ext>
      </extLst>
    </cfRule>
  </conditionalFormatting>
  <conditionalFormatting sqref="K648">
    <cfRule type="dataBar" priority="16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{AB7327A7-B4B7-4942-AA15-AFCD189E7532}</x14:id>
        </ext>
      </extLst>
    </cfRule>
    <cfRule type="dataBar" priority="17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{640172DA-8966-42E3-BAF5-1AAE6AAF6A54}</x14:id>
        </ext>
      </extLst>
    </cfRule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{D27543FC-8C9A-48E8-9E34-54AFD493E084}</x14:id>
        </ext>
      </extLst>
    </cfRule>
  </conditionalFormatting>
  <conditionalFormatting sqref="E688">
    <cfRule type="dataBar" priority="1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{8FB1F44B-3BC2-4B6F-A7F4-4981D7E93304}</x14:id>
        </ext>
      </extLst>
    </cfRule>
    <cfRule type="dataBar" priority="16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{715681F9-3A56-48DC-A575-2A0E6A5E3665}</x14:id>
        </ext>
      </extLst>
    </cfRule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{7F913385-E710-4909-AE23-BD5EFEBC191A}</x14:id>
        </ext>
      </extLst>
    </cfRule>
  </conditionalFormatting>
  <conditionalFormatting sqref="B688">
    <cfRule type="dataBar" priority="1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{EED8CA7C-8912-46A6-99F0-112AA12BEEC2}</x14:id>
        </ext>
      </extLst>
    </cfRule>
    <cfRule type="dataBar" priority="16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{26C653E4-B5F2-4F60-B2E7-94F1DDA78008}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{E2B7AE9F-613E-4883-B595-8657415BAEE8}</x14:id>
        </ext>
      </extLst>
    </cfRule>
  </conditionalFormatting>
  <conditionalFormatting sqref="H688">
    <cfRule type="dataBar" priority="1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{96CF6792-E7B9-4471-9267-86D30CD7A802}</x14:id>
        </ext>
      </extLst>
    </cfRule>
    <cfRule type="dataBar" priority="16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{FB7AF197-CE2B-4831-ABE2-C2DBA67A3AB8}</x14:id>
        </ext>
      </extLst>
    </cfRule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{E814C000-7B2C-456E-9E22-3B69F79FA648}</x14:id>
        </ext>
      </extLst>
    </cfRule>
  </conditionalFormatting>
  <conditionalFormatting sqref="K688">
    <cfRule type="dataBar" priority="15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{5D81F368-03A6-4B24-9947-78F7A977EBF5}</x14:id>
        </ext>
      </extLst>
    </cfRule>
    <cfRule type="dataBar" priority="15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{A5A25CAE-8D65-44B3-871E-28D3D7E6A7D1}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{A7C02B4F-629E-46CF-B59D-43097B84C70D}</x14:id>
        </ext>
      </extLst>
    </cfRule>
  </conditionalFormatting>
  <conditionalFormatting sqref="E728">
    <cfRule type="dataBar" priority="1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{5B223D18-951E-4FAC-A49C-CB4241D17D40}</x14:id>
        </ext>
      </extLst>
    </cfRule>
    <cfRule type="dataBar" priority="15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{AAFC8000-CA52-4F74-8249-8EA50F9CBD57}</x14:id>
        </ext>
      </extLst>
    </cfRule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{AFD580DC-D9FA-4F89-9467-A405F4651320}</x14:id>
        </ext>
      </extLst>
    </cfRule>
  </conditionalFormatting>
  <conditionalFormatting sqref="B728">
    <cfRule type="dataBar" priority="15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{E976109E-E098-4DB9-9683-F78D7F55E898}</x14:id>
        </ext>
      </extLst>
    </cfRule>
    <cfRule type="dataBar" priority="15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{C165E9FA-5020-424B-BE0D-17AFFCD7D05A}</x14:id>
        </ext>
      </extLst>
    </cfRule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{BA2CB033-EB56-4B88-9318-FC8A77901042}</x14:id>
        </ext>
      </extLst>
    </cfRule>
  </conditionalFormatting>
  <conditionalFormatting sqref="H728">
    <cfRule type="dataBar" priority="14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{D963E95A-F7AF-492A-941E-3AF9831D4CF7}</x14:id>
        </ext>
      </extLst>
    </cfRule>
    <cfRule type="dataBar" priority="14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{3E5E5E98-D4D5-447A-9AD7-8DCB6774C1B1}</x14:id>
        </ext>
      </extLst>
    </cfRule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{163E86D6-5E12-42B9-8297-556998BB3193}</x14:id>
        </ext>
      </extLst>
    </cfRule>
  </conditionalFormatting>
  <conditionalFormatting sqref="K728">
    <cfRule type="dataBar" priority="14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{2EAB7BFE-3405-43CB-8E8F-88167F37F318}</x14:id>
        </ext>
      </extLst>
    </cfRule>
    <cfRule type="dataBar" priority="14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{D3B0A4B4-92C2-44B9-A059-3826DC308AF4}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{934F7EA5-4EA8-4474-BDCF-979F55ACFE0A}</x14:id>
        </ext>
      </extLst>
    </cfRule>
  </conditionalFormatting>
  <conditionalFormatting sqref="E768">
    <cfRule type="dataBar" priority="14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{98AC98F5-A774-4ECF-9CC6-93D8C64B69A7}</x14:id>
        </ext>
      </extLst>
    </cfRule>
    <cfRule type="dataBar" priority="14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{7A15925B-E2AA-43CF-8D51-2A0ECBED7961}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{5229BDFF-069F-4FDF-950A-11153F8151F8}</x14:id>
        </ext>
      </extLst>
    </cfRule>
  </conditionalFormatting>
  <conditionalFormatting sqref="B768">
    <cfRule type="dataBar" priority="1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{E5132CD7-D7A0-4D17-A998-FF1F26D1A33F}</x14:id>
        </ext>
      </extLst>
    </cfRule>
    <cfRule type="dataBar" priority="14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{40C3A091-C424-4CDE-BB33-BFA5AD32AC23}</x14:id>
        </ext>
      </extLst>
    </cfRule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{C75C62B6-7C4F-4268-BB00-B1787856A713}</x14:id>
        </ext>
      </extLst>
    </cfRule>
  </conditionalFormatting>
  <conditionalFormatting sqref="H768">
    <cfRule type="dataBar" priority="1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{524BBA00-EFC7-4EF5-9BD3-4791E4BD4C2B}</x14:id>
        </ext>
      </extLst>
    </cfRule>
    <cfRule type="dataBar" priority="13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{50E8B111-DFEB-4B61-894B-290DCDD80464}</x14:id>
        </ext>
      </extLst>
    </cfRule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{A9DB0215-D3CD-48F8-AABD-4F4459D911B2}</x14:id>
        </ext>
      </extLst>
    </cfRule>
  </conditionalFormatting>
  <conditionalFormatting sqref="K768">
    <cfRule type="dataBar" priority="13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{97F1864E-501A-43AC-B438-2E0BE138FF86}</x14:id>
        </ext>
      </extLst>
    </cfRule>
    <cfRule type="dataBar" priority="13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{4C5D3F26-22B4-4C4C-8F42-F8CA99FA78E4}</x14:id>
        </ext>
      </extLst>
    </cfRule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{C2A84A0C-3444-4E79-9301-38CC529406CE}</x14:id>
        </ext>
      </extLst>
    </cfRule>
  </conditionalFormatting>
  <conditionalFormatting sqref="E808">
    <cfRule type="dataBar" priority="13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{053DBD61-BBFC-4F0F-A32F-AAD1679FF76D}</x14:id>
        </ext>
      </extLst>
    </cfRule>
    <cfRule type="dataBar" priority="13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{E9800BAC-8E46-4029-A2FD-03A0BCA61EFB}</x14:id>
        </ext>
      </extLst>
    </cfRule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{1B4B09A2-F5CA-4F24-A8FE-53E4883AEB6D}</x14:id>
        </ext>
      </extLst>
    </cfRule>
  </conditionalFormatting>
  <conditionalFormatting sqref="B808">
    <cfRule type="dataBar" priority="12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{7C6F36BA-F394-4C63-8EB2-DC1662627512}</x14:id>
        </ext>
      </extLst>
    </cfRule>
    <cfRule type="dataBar" priority="12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{1B967295-8286-47E5-8F03-C9C6BCAC1503}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{42A07394-8CFC-47B0-94DE-7445D336883C}</x14:id>
        </ext>
      </extLst>
    </cfRule>
  </conditionalFormatting>
  <conditionalFormatting sqref="H808">
    <cfRule type="dataBar" priority="12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{3FEEAD99-4136-44A9-8BED-7DE8B5340D68}</x14:id>
        </ext>
      </extLst>
    </cfRule>
    <cfRule type="dataBar" priority="12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{850032C1-0B84-4F4C-B9CD-657B9F26E933}</x14:id>
        </ext>
      </extLst>
    </cfRule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{C620A3E8-FC9F-41D6-9DE4-E70DC2DA6848}</x14:id>
        </ext>
      </extLst>
    </cfRule>
  </conditionalFormatting>
  <conditionalFormatting sqref="K808">
    <cfRule type="dataBar" priority="12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{2365C062-1841-4DF2-9B22-78DA1919A0D5}</x14:id>
        </ext>
      </extLst>
    </cfRule>
    <cfRule type="dataBar" priority="12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{BCCB1996-0048-427C-8798-6E89F7CA2F50}</x14:id>
        </ext>
      </extLst>
    </cfRule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{DB7BC23E-FBEB-467A-A209-9290911F3393}</x14:id>
        </ext>
      </extLst>
    </cfRule>
  </conditionalFormatting>
  <conditionalFormatting sqref="E848">
    <cfRule type="dataBar" priority="11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{6AFD4FD6-9B90-4A6A-9705-CA11F3D009F6}</x14:id>
        </ext>
      </extLst>
    </cfRule>
    <cfRule type="dataBar" priority="11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{7B75DB03-9339-40D9-94FF-A73EE24EF005}</x14:id>
        </ext>
      </extLst>
    </cfRule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{5E1F1CCB-E3DB-44E8-B256-1B599221ED13}</x14:id>
        </ext>
      </extLst>
    </cfRule>
  </conditionalFormatting>
  <conditionalFormatting sqref="B848">
    <cfRule type="dataBar" priority="11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{1FE3CAF8-840F-4056-9D12-1A3EE4839E86}</x14:id>
        </ext>
      </extLst>
    </cfRule>
    <cfRule type="dataBar" priority="11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{EC6BBD51-B8FA-484A-B4CC-D4682C253EC1}</x14:id>
        </ext>
      </extLst>
    </cfRule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{0041E5B8-43AB-416F-9766-55DD9C8D0918}</x14:id>
        </ext>
      </extLst>
    </cfRule>
  </conditionalFormatting>
  <conditionalFormatting sqref="H848">
    <cfRule type="dataBar" priority="11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{A90179C3-C59F-41F5-A5F6-5583BC75AD3B}</x14:id>
        </ext>
      </extLst>
    </cfRule>
    <cfRule type="dataBar" priority="1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{3FFF21A6-A81E-41C9-A8D0-531BE6955FA1}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{383EB4BA-0929-4FF7-88E6-2FB1EB05A0A5}</x14:id>
        </ext>
      </extLst>
    </cfRule>
  </conditionalFormatting>
  <conditionalFormatting sqref="K848">
    <cfRule type="dataBar" priority="10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{99A98C64-2EB4-44B4-A68A-553FC141E1C5}</x14:id>
        </ext>
      </extLst>
    </cfRule>
    <cfRule type="dataBar" priority="11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{87E41B93-833D-4F10-8A2F-2B91F6FECA6E}</x14:id>
        </ext>
      </extLst>
    </cfRule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{0994288C-CE52-432A-A643-1EC831E194A7}</x14:id>
        </ext>
      </extLst>
    </cfRule>
  </conditionalFormatting>
  <conditionalFormatting sqref="E888">
    <cfRule type="dataBar" priority="10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{F7C0AC32-A7B1-4454-B891-ACC299BCC0B7}</x14:id>
        </ext>
      </extLst>
    </cfRule>
    <cfRule type="dataBar" priority="10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{639DF317-5805-4193-BB09-8E87895D977B}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{4A96E79C-C6FE-4558-AE76-5AA71CAFBB33}</x14:id>
        </ext>
      </extLst>
    </cfRule>
  </conditionalFormatting>
  <conditionalFormatting sqref="B888">
    <cfRule type="dataBar" priority="10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{A4997868-5141-48B1-B4FF-E448624A57DB}</x14:id>
        </ext>
      </extLst>
    </cfRule>
    <cfRule type="dataBar" priority="10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{2A4AC70E-3D6D-4399-B579-74AA3C112212}</x14:id>
        </ext>
      </extLst>
    </cfRule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{AB9BDBD4-3CF2-4A9B-AF94-6B0513A8E0CF}</x14:id>
        </ext>
      </extLst>
    </cfRule>
  </conditionalFormatting>
  <conditionalFormatting sqref="H888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{526850F0-D9F9-498E-B163-03D5FBC4DF3F}</x14:id>
        </ext>
      </extLst>
    </cfRule>
    <cfRule type="dataBar" priority="10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{F0EC781C-06A5-451C-B0BB-9F6E69BC4628}</x14:id>
        </ext>
      </extLst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{31B73142-F7F6-455D-B8A6-D50882D4B7CA}</x14:id>
        </ext>
      </extLst>
    </cfRule>
  </conditionalFormatting>
  <conditionalFormatting sqref="K888">
    <cfRule type="dataBar" priority="9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{BED63C04-3A84-4634-BE2A-9CB272C2BF70}</x14:id>
        </ext>
      </extLst>
    </cfRule>
    <cfRule type="dataBar" priority="9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{A72B8054-E6B5-44FF-A381-6776C159B868}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{FA10FF77-2CDA-417A-9EBD-52FB97CA3B3C}</x14:id>
        </ext>
      </extLst>
    </cfRule>
  </conditionalFormatting>
  <conditionalFormatting sqref="E928">
    <cfRule type="dataBar" priority="9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{9EF5E577-59A2-42B0-9DDF-54688B7EA712}</x14:id>
        </ext>
      </extLst>
    </cfRule>
    <cfRule type="dataBar" priority="9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{7DF94F78-BDAC-45E5-98BC-A03388124BA8}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{217DE482-5A08-41D7-A859-A73AA9FE2C7C}</x14:id>
        </ext>
      </extLst>
    </cfRule>
  </conditionalFormatting>
  <conditionalFormatting sqref="B928">
    <cfRule type="dataBar" priority="9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{36244A6E-D864-4C6C-82ED-49A6DC3A0F3D}</x14:id>
        </ext>
      </extLst>
    </cfRule>
    <cfRule type="dataBar" priority="9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{88963B2D-0954-45A4-98B0-1464D60B36F1}</x14:id>
        </ext>
      </extLst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{AAC60CBE-9CEA-448E-95BD-0263FE7CA28D}</x14:id>
        </ext>
      </extLst>
    </cfRule>
  </conditionalFormatting>
  <conditionalFormatting sqref="H928">
    <cfRule type="dataBar" priority="8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{43C5F2B3-3ADE-44BF-9219-E6B4CD7D10A8}</x14:id>
        </ext>
      </extLst>
    </cfRule>
    <cfRule type="dataBar" priority="8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{490667E9-C0F4-4AC3-A5E6-20DB8FEE3D4A}</x14:id>
        </ext>
      </extLst>
    </cfRule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{174C0E53-E677-49C1-8BFD-ACCB177E1529}</x14:id>
        </ext>
      </extLst>
    </cfRule>
  </conditionalFormatting>
  <conditionalFormatting sqref="K928">
    <cfRule type="dataBar" priority="8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{F668E75A-CE85-4461-8E06-48F5D33EF0E6}</x14:id>
        </ext>
      </extLst>
    </cfRule>
    <cfRule type="dataBar" priority="8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{59E60AEE-4966-4BF4-BAA5-1AF4B8B05831}</x14:id>
        </ext>
      </extLst>
    </cfRule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{FA0DBD64-8A99-4620-8643-DC42946FE2C0}</x14:id>
        </ext>
      </extLst>
    </cfRule>
  </conditionalFormatting>
  <conditionalFormatting sqref="E968">
    <cfRule type="dataBar" priority="8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{49A7F1B2-6790-4FA2-A59A-DCA257280197}</x14:id>
        </ext>
      </extLst>
    </cfRule>
    <cfRule type="dataBar" priority="8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{EAF69269-E349-474D-9BB6-52C07840C765}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{D8F79A30-ACF9-4F87-A41B-996C15CEC594}</x14:id>
        </ext>
      </extLst>
    </cfRule>
  </conditionalFormatting>
  <conditionalFormatting sqref="B968">
    <cfRule type="dataBar" priority="7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{657DCED2-B85B-4997-A14F-D9FC81683356}</x14:id>
        </ext>
      </extLst>
    </cfRule>
    <cfRule type="dataBar" priority="8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{86C6EC23-6F96-4D56-BB91-276559DF670B}</x14:id>
        </ext>
      </extLst>
    </cfRule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{58D081C9-D17F-4CFF-9CCE-AF1AFD02B67F}</x14:id>
        </ext>
      </extLst>
    </cfRule>
  </conditionalFormatting>
  <conditionalFormatting sqref="H968">
    <cfRule type="dataBar" priority="7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{1FC9211A-5B1D-44F5-BF0D-0154647774C3}</x14:id>
        </ext>
      </extLst>
    </cfRule>
    <cfRule type="dataBar" priority="7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{306DE5CC-C9AA-4BF0-82F2-627B8CE98943}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{97E45F29-3812-4971-9586-6F676E8D3852}</x14:id>
        </ext>
      </extLst>
    </cfRule>
  </conditionalFormatting>
  <conditionalFormatting sqref="K968">
    <cfRule type="dataBar" priority="7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{C7CB98FA-75A4-4BAA-80FD-5C633B33615E}</x14:id>
        </ext>
      </extLst>
    </cfRule>
    <cfRule type="dataBar" priority="7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{A54F792B-1F42-441B-8D51-6D1C04F26FF2}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{1465F7EB-04AE-4A9B-A12A-9E4D40B1DDD5}</x14:id>
        </ext>
      </extLst>
    </cfRule>
  </conditionalFormatting>
  <conditionalFormatting sqref="E1008">
    <cfRule type="dataBar" priority="7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{9DA79839-E9B9-4C36-8E8E-9E4CE6221B85}</x14:id>
        </ext>
      </extLst>
    </cfRule>
    <cfRule type="dataBar" priority="7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{9D1A8FB8-A842-4D38-A607-584E688C4D4F}</x14:id>
        </ext>
      </extLst>
    </cfRule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{AAF03E78-F080-446B-91DB-A78BAD2333D0}</x14:id>
        </ext>
      </extLst>
    </cfRule>
  </conditionalFormatting>
  <conditionalFormatting sqref="B1008">
    <cfRule type="dataBar" priority="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{FC88F103-2E21-4907-97C4-51FA1DB48B8D}</x14:id>
        </ext>
      </extLst>
    </cfRule>
    <cfRule type="dataBar" priority="6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{4D9ECA1C-28D3-4175-9C31-AC1983E7EBC6}</x14:id>
        </ext>
      </extLst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{EEE094ED-6873-4C95-97C1-0F17A6AC2A4D}</x14:id>
        </ext>
      </extLst>
    </cfRule>
  </conditionalFormatting>
  <conditionalFormatting sqref="H1008">
    <cfRule type="dataBar" priority="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{853296C9-7C18-4931-9D38-E261BEB78587}</x14:id>
        </ext>
      </extLst>
    </cfRule>
    <cfRule type="dataBar" priority="6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{98A7D17D-FD1B-4636-9712-955FE7A96741}</x14:id>
        </ext>
      </extLst>
    </cfRule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{64737253-5C83-4209-84BB-5C9DD0BFAA60}</x14:id>
        </ext>
      </extLst>
    </cfRule>
  </conditionalFormatting>
  <conditionalFormatting sqref="K1008">
    <cfRule type="dataBar" priority="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{4C2D64D4-85F9-4F49-831D-57F8F78E73D7}</x14:id>
        </ext>
      </extLst>
    </cfRule>
    <cfRule type="dataBar" priority="6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{F53FA6A4-C258-4164-9279-D6A8737CF5F5}</x14:id>
        </ext>
      </extLst>
    </cfRule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{02E0E7B7-94B5-444D-B86C-5D3A87499F7B}</x14:id>
        </ext>
      </extLst>
    </cfRule>
  </conditionalFormatting>
  <conditionalFormatting sqref="E1048">
    <cfRule type="dataBar" priority="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{6755AC5A-0420-4114-9A4B-232B3F6B0812}</x14:id>
        </ext>
      </extLst>
    </cfRule>
    <cfRule type="dataBar" priority="5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{8F05929F-41A9-4DA3-AA8A-59BF202958CF}</x14:id>
        </ext>
      </extLst>
    </cfRule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{1AF9BDA4-74ED-40B7-BECA-7A43AEB24F5B}</x14:id>
        </ext>
      </extLst>
    </cfRule>
  </conditionalFormatting>
  <conditionalFormatting sqref="B1048">
    <cfRule type="dataBar" priority="5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{0F99A5BC-9AAB-4F2D-973E-5C9C7DE8EA19}</x14:id>
        </ext>
      </extLst>
    </cfRule>
    <cfRule type="dataBar" priority="5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{D4D7950D-2BEA-4F0F-A906-86C552D932B4}</x14:id>
        </ext>
      </extLst>
    </cfRule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{9520E84B-7CEF-4539-8144-0AFF1A11E740}</x14:id>
        </ext>
      </extLst>
    </cfRule>
  </conditionalFormatting>
  <conditionalFormatting sqref="H1048">
    <cfRule type="dataBar" priority="5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{4EDB9FED-8DC1-4C61-9E49-5116DD648EAA}</x14:id>
        </ext>
      </extLst>
    </cfRule>
    <cfRule type="dataBar" priority="5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{00015534-A844-4151-B35D-84A0793EA7EB}</x14:id>
        </ext>
      </extLst>
    </cfRule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{32E586C1-D42A-421B-A21A-257A2E047DDB}</x14:id>
        </ext>
      </extLst>
    </cfRule>
  </conditionalFormatting>
  <conditionalFormatting sqref="K1048">
    <cfRule type="dataBar" priority="4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{4CDDC522-AED4-480E-ABDE-A9B7F2BDF822}</x14:id>
        </ext>
      </extLst>
    </cfRule>
    <cfRule type="dataBar" priority="5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{C1AAA52A-836B-4D97-81E9-8D420AAE1398}</x14:id>
        </ext>
      </extLst>
    </cfRule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{1248A29C-E63A-4E2E-97EF-C9B8025289E6}</x14:id>
        </ext>
      </extLst>
    </cfRule>
  </conditionalFormatting>
  <conditionalFormatting sqref="E1088">
    <cfRule type="dataBar" priority="4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{CD0069A2-27CB-4DD9-A217-DAFC17217898}</x14:id>
        </ext>
      </extLst>
    </cfRule>
    <cfRule type="dataBar" priority="4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{76251E6B-DF33-4B3D-AEC9-FFCDE80826C8}</x14:id>
        </ext>
      </extLst>
    </cfRule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{2FAC234B-1528-4141-86D1-CB086485C9E7}</x14:id>
        </ext>
      </extLst>
    </cfRule>
  </conditionalFormatting>
  <conditionalFormatting sqref="B1088">
    <cfRule type="dataBar" priority="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{A7B38663-6594-4C19-8133-D6C77E6A1F6E}</x14:id>
        </ext>
      </extLst>
    </cfRule>
    <cfRule type="dataBar" priority="4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{65AD5B27-9437-46F4-8F05-46CA70474107}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{BF2642BD-9F72-4A7A-BE61-F2CBCA9EB3B3}</x14:id>
        </ext>
      </extLst>
    </cfRule>
  </conditionalFormatting>
  <conditionalFormatting sqref="H1088">
    <cfRule type="dataBar" priority="4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{FEE34F8E-E7ED-4E1B-8894-BB1642E3DF55}</x14:id>
        </ext>
      </extLst>
    </cfRule>
    <cfRule type="dataBar" priority="4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{853B5B5F-7185-43AD-9B3D-BFB8AD226829}</x14:id>
        </ext>
      </extLst>
    </cfRule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{01258086-EC9C-4515-9F64-E3E94C3258BA}</x14:id>
        </ext>
      </extLst>
    </cfRule>
  </conditionalFormatting>
  <conditionalFormatting sqref="K1088">
    <cfRule type="dataBar" priority="3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{D7B20076-34B2-4701-8B3E-61C1B6E20F75}</x14:id>
        </ext>
      </extLst>
    </cfRule>
    <cfRule type="dataBar" priority="3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{37254803-4E3A-4A72-A1BB-6FA0171B858A}</x14:id>
        </ext>
      </extLst>
    </cfRule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{94E7A71A-2021-4311-BFB9-61E58927A858}</x14:id>
        </ext>
      </extLst>
    </cfRule>
  </conditionalFormatting>
  <conditionalFormatting sqref="E1128">
    <cfRule type="dataBar" priority="3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{BBEB3C1C-217D-4C13-8A0E-051C24448B85}</x14:id>
        </ext>
      </extLst>
    </cfRule>
    <cfRule type="dataBar" priority="3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{832A8568-4BC1-4AD7-84A2-519416B41796}</x14:id>
        </ext>
      </extLst>
    </cfRule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{CC05A355-AAC4-4ACB-AEA8-E0976F2780B6}</x14:id>
        </ext>
      </extLst>
    </cfRule>
  </conditionalFormatting>
  <conditionalFormatting sqref="B1128">
    <cfRule type="dataBar" priority="3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{8D50D816-D3DC-423E-A08B-1E54EE30C654}</x14:id>
        </ext>
      </extLst>
    </cfRule>
    <cfRule type="dataBar" priority="3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{A30A1D7A-A44E-449C-BB74-9078AB94E097}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{D709181D-5C23-48F6-BC9E-82F98CC6E010}</x14:id>
        </ext>
      </extLst>
    </cfRule>
  </conditionalFormatting>
  <conditionalFormatting sqref="H1128">
    <cfRule type="dataBar" priority="2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{82068D28-4168-496A-A0AD-E82DD6551FC1}</x14:id>
        </ext>
      </extLst>
    </cfRule>
    <cfRule type="dataBar" priority="29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{B6ED2495-BD7A-49D8-9138-5D02B5ABC7A6}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{D6B6EED4-9226-4CE1-A180-55BD3544D8F7}</x14:id>
        </ext>
      </extLst>
    </cfRule>
  </conditionalFormatting>
  <conditionalFormatting sqref="K1128">
    <cfRule type="dataBar" priority="2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{0C8E608B-AA98-4E84-B11F-B72C7BE07299}</x14:id>
        </ext>
      </extLst>
    </cfRule>
    <cfRule type="dataBar" priority="26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{097B5D47-D885-42D9-B3F6-D67F80F63B0D}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{7AF1C761-F4FF-4100-B440-EE713D3FEDC5}</x14:id>
        </ext>
      </extLst>
    </cfRule>
  </conditionalFormatting>
  <conditionalFormatting sqref="E1168">
    <cfRule type="dataBar" priority="2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{7046FBCC-A5C9-4F7E-BF98-AE55C467793C}</x14:id>
        </ext>
      </extLst>
    </cfRule>
    <cfRule type="dataBar" priority="2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{D8FC6A91-1EC6-4D94-A9EA-546B8875CF06}</x14:id>
        </ext>
      </extLst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{72C97EE9-1E20-4BC5-97C6-F2CC4BB11476}</x14:id>
        </ext>
      </extLst>
    </cfRule>
  </conditionalFormatting>
  <conditionalFormatting sqref="B1168">
    <cfRule type="dataBar" priority="1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{B4E3B6B5-B46F-4BD1-840F-CCED50D040EC}</x14:id>
        </ext>
      </extLst>
    </cfRule>
    <cfRule type="dataBar" priority="20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{12110DBF-3DF7-4EFF-ABB2-2546F256B07E}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{5821677B-870F-47B1-AD76-17CD97BDC075}</x14:id>
        </ext>
      </extLst>
    </cfRule>
  </conditionalFormatting>
  <conditionalFormatting sqref="H1168">
    <cfRule type="dataBar" priority="1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{02A9ED2D-CC4B-48DC-B8D6-E9F33B2D13E5}</x14:id>
        </ext>
      </extLst>
    </cfRule>
    <cfRule type="dataBar" priority="17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{108140E9-020E-49B8-9685-0138D15B6FF3}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{C6AB8E5F-05DD-4DD4-A2F5-057DF21EB3BA}</x14:id>
        </ext>
      </extLst>
    </cfRule>
  </conditionalFormatting>
  <conditionalFormatting sqref="K1168">
    <cfRule type="dataBar" priority="1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{A51668C3-8885-4381-A7EE-3D0AC2222F6F}</x14:id>
        </ext>
      </extLst>
    </cfRule>
    <cfRule type="dataBar" priority="1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{4714224F-F3BA-4DAE-8173-418365F82EA3}</x14:id>
        </ext>
      </extLst>
    </cfRule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{DFE8B33B-6168-44CD-AC4C-486739BFEB81}</x14:id>
        </ext>
      </extLst>
    </cfRule>
  </conditionalFormatting>
  <conditionalFormatting sqref="E1208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{00602431-D4EB-4445-87EF-2AC927035BC0}</x14:id>
        </ext>
      </extLst>
    </cfRule>
    <cfRule type="dataBar" priority="1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{9627AD41-FDC1-4DEA-BD95-0FF883F3EC39}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{40EC2F3E-96FF-4329-A7C4-986D40FF1D22}</x14:id>
        </ext>
      </extLst>
    </cfRule>
  </conditionalFormatting>
  <conditionalFormatting sqref="B1208">
    <cfRule type="dataBar" priority="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{41702116-7833-43EA-8FFA-8C315570A4D0}</x14:id>
        </ext>
      </extLst>
    </cfRule>
    <cfRule type="dataBar" priority="8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{B69CAEDD-2B04-4892-A58F-EFC14EB21733}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{AA355114-C1FA-488B-A310-15FAB44C7B72}</x14:id>
        </ext>
      </extLst>
    </cfRule>
  </conditionalFormatting>
  <conditionalFormatting sqref="H1208">
    <cfRule type="dataBar" priority="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{C1FD6AE9-98B0-4A02-B2C0-8E98A2D1B6D8}</x14:id>
        </ext>
      </extLst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{F5568048-2301-4E98-86EB-9F7EAC1A7B2F}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{F36B2065-5BF3-456D-B648-2DB2864CA04E}</x14:id>
        </ext>
      </extLst>
    </cfRule>
  </conditionalFormatting>
  <conditionalFormatting sqref="K1208">
    <cfRule type="dataBar" priority="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{93017BFB-F7C3-4AD3-A85D-52BF4A53C1FA}</x14:id>
        </ext>
      </extLst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{DC6003D6-8B1B-40EB-9574-6AA1A7BEE111}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{4F7F4B97-8393-4C95-B6FF-454593B55AAC}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90AC97-0ADF-4140-842A-0E90084B2C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0BA5B9-7B28-43E0-8EE9-FD0C9F9A7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775875-1DB0-45A5-8427-6748CA888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D1761AD7-B5B6-44B9-ABE4-98B5458790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8A4345-FC5F-4FD7-9755-3D33A531A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432A2A-3E84-4838-AE96-7334062F9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</xm:sqref>
        </x14:conditionalFormatting>
        <x14:conditionalFormatting xmlns:xm="http://schemas.microsoft.com/office/excel/2006/main">
          <x14:cfRule type="dataBar" id="{566F1949-BEB2-4D24-B8ED-542DBA4F42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C84C21-E91C-49D8-A8CE-79950784B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DE7D69-F49D-47DD-B683-87A847ADFA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7C3DBA03-C787-49A4-92D7-0E3E547D9A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8EB4DC-3BB0-48A2-BB75-E9A48430AB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5E5B9-7806-4E94-8605-7FA086E36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E14EFF70-524B-40FA-AD43-4EC3C103E7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A47310-9E00-494F-88F6-D1CFD28B5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5080A6-5E5D-4F0B-93D9-687A278A3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478C1879-D450-4C03-868D-83413B171E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C1315F-7CEE-4C3E-9813-81F085792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CB3631-C793-4DC6-BFC0-EC5CC7E2D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7B47EBA7-9778-4B01-857C-66544B1719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5F3340-6BD7-4819-9AAE-29F9C2E43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9F61E9-56BD-44AE-9CCE-7817E038D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3590E4C1-79EC-41FD-90AA-D54BBCF260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E907CC-3E1B-43D3-B081-B46353EA9C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039477-EC9F-4E60-BE58-0BFEF7BFF7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67F05BFC-69B5-4688-8D30-E87BE7099D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897CB4-8C88-4B36-96F6-6305EDC95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04A34A-AD2E-4A43-AA7A-83F0E8559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F825AA86-9B3E-4C1D-8D7C-B28E708246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501DA6-8D8F-4554-A30E-66D5B4DD3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2BCF13-CC08-442A-A59D-398676C4F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3B0016CA-B65B-42B4-ADE3-6D59042857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AA90D4-C956-402E-802D-EFC3E9A34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F9C27-DDA6-4763-8DD2-F21EECDEC3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72AA02A4-938F-4864-8EC3-44754932E9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D88AC5-A73B-412D-B3D5-37ED21367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187DD3-47A7-4338-9741-A054FB50EF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0BBEE0B-C140-4DFD-B973-45468B12E8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14755D-6A72-4F11-9450-04B796DD01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900F3A-8D8E-4B37-A071-C4B60E4F60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963F54EC-F8C5-4580-A322-75B067BEE9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F7F9DD-40CC-408D-AD0D-B74EBC637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92EE5-81CC-400D-8C68-5F89C7BFE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</xm:sqref>
        </x14:conditionalFormatting>
        <x14:conditionalFormatting xmlns:xm="http://schemas.microsoft.com/office/excel/2006/main">
          <x14:cfRule type="dataBar" id="{BF45A4D4-A37A-494F-8C8E-658CF1E472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2B6F3C-E3C9-4760-953A-4BD8B8CD4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518A39-C192-478C-AABA-D722772D5A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80A3838B-523D-4455-BF84-8100112FD1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902F14-288B-4063-95E2-0C3AAB6D32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62F6B4-4D40-41CD-802A-E0DC04643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</xm:sqref>
        </x14:conditionalFormatting>
        <x14:conditionalFormatting xmlns:xm="http://schemas.microsoft.com/office/excel/2006/main">
          <x14:cfRule type="dataBar" id="{8865AD89-3175-486E-8F99-9F37281410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B14107-6279-48BA-A5F4-1291F3D1CD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8D61D7-1DE8-4C15-B4DF-09F785F06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541B83B1-27B7-489F-ACB9-05F7A23C46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13BCBE-0A08-43DE-9F02-FBAF5EF88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FE235C-BC05-4919-B0C2-0378A015C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B128</xm:sqref>
        </x14:conditionalFormatting>
        <x14:conditionalFormatting xmlns:xm="http://schemas.microsoft.com/office/excel/2006/main">
          <x14:cfRule type="dataBar" id="{DDE351B5-62A1-4B75-B7AA-25ADC02081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F9E139-A49C-407D-9C28-1FEBB89AA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4F73A3-9821-4412-8AB7-729E2EFA2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H128</xm:sqref>
        </x14:conditionalFormatting>
        <x14:conditionalFormatting xmlns:xm="http://schemas.microsoft.com/office/excel/2006/main">
          <x14:cfRule type="dataBar" id="{BAB2A126-CD5F-4F75-81E2-8366A790B6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8BA291-0BDD-4987-BD3C-6AE399CB71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746625-04F1-4F98-AFEA-87B133E10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K128</xm:sqref>
        </x14:conditionalFormatting>
        <x14:conditionalFormatting xmlns:xm="http://schemas.microsoft.com/office/excel/2006/main">
          <x14:cfRule type="dataBar" id="{4E68BCA1-DB52-4E63-9B83-DCE58FCF9F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F9AADA-FAFB-4189-B128-5669D0C86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50C930-E0DF-4075-A987-9588DD6D1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862F08E1-959B-402C-A5DA-051A5BCB72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B1E104-6945-4D65-B7E5-FB201712A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BA29E5-FA1B-4CAA-B14A-D100A82FA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D4C09A70-511D-4DC3-B394-AA2FCEE0A2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5CF9AB-DF56-4F40-8F2A-624C85DAD0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1CCF4C-D22B-4E30-A8DC-650FFD2A5F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H168</xm:sqref>
        </x14:conditionalFormatting>
        <x14:conditionalFormatting xmlns:xm="http://schemas.microsoft.com/office/excel/2006/main">
          <x14:cfRule type="dataBar" id="{F49AADCA-B069-4E8B-A3E6-4FFAF7472B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97D1A7-F270-4A2E-B18D-BE88745102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7D7575-4763-49D1-919E-B293786FF6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K168</xm:sqref>
        </x14:conditionalFormatting>
        <x14:conditionalFormatting xmlns:xm="http://schemas.microsoft.com/office/excel/2006/main">
          <x14:cfRule type="dataBar" id="{3C87F9B6-CF01-4CAF-8353-E631F3C062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1F9FB9-B7A2-4747-A66F-292F325FDE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DA0091-24F6-45DE-A185-F16E95699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EB34B64F-778F-4CCB-9C50-4756D40FBF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131048-AEEA-48BB-88F6-7B1F0292D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FC46FF-0A47-4B88-99AE-67CDB63811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C49A5F1E-D7A1-46BA-A634-4A118FF962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58487B-26AC-4329-BC4C-6A1547CC2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B35080-5CF0-496D-9FB2-53F777C2DA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H208</xm:sqref>
        </x14:conditionalFormatting>
        <x14:conditionalFormatting xmlns:xm="http://schemas.microsoft.com/office/excel/2006/main">
          <x14:cfRule type="dataBar" id="{802BAA9F-02E3-4EE7-9D14-AD081689E2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B524EE-E39F-4FF9-8B4C-8B5656989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D097F2-8F2C-47F6-B112-7426C8DD0E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K208</xm:sqref>
        </x14:conditionalFormatting>
        <x14:conditionalFormatting xmlns:xm="http://schemas.microsoft.com/office/excel/2006/main">
          <x14:cfRule type="dataBar" id="{53F3F445-0B52-43FE-B41B-7CA5AE8750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D1FE9B-301D-400F-BAB5-74C65F336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A544E4-2ECB-4511-A5CC-C55DC5570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E248</xm:sqref>
        </x14:conditionalFormatting>
        <x14:conditionalFormatting xmlns:xm="http://schemas.microsoft.com/office/excel/2006/main">
          <x14:cfRule type="dataBar" id="{D15DF354-6B71-4744-9DB3-028934777A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9CB070-0C2B-46EE-870F-9A4DF04C0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A7DC41-1C90-4B62-BC00-C0507E5F7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B248</xm:sqref>
        </x14:conditionalFormatting>
        <x14:conditionalFormatting xmlns:xm="http://schemas.microsoft.com/office/excel/2006/main">
          <x14:cfRule type="dataBar" id="{A5720611-76C7-430C-91B7-54A4F36E91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E27D78-9736-46E1-9D43-A9F0A5898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4B4881-BD3E-4F8C-8079-53570AB02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H248</xm:sqref>
        </x14:conditionalFormatting>
        <x14:conditionalFormatting xmlns:xm="http://schemas.microsoft.com/office/excel/2006/main">
          <x14:cfRule type="dataBar" id="{BB4C67A1-73CE-41D7-ABA1-5D16B45934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E54D2A-DFAE-4D92-8E5C-25B651069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0DD8A0-FF83-4BE5-99C6-38D06BD41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K248</xm:sqref>
        </x14:conditionalFormatting>
        <x14:conditionalFormatting xmlns:xm="http://schemas.microsoft.com/office/excel/2006/main">
          <x14:cfRule type="dataBar" id="{A27B6812-C2C6-4D1F-82FC-D81D2C245E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EEE989-593C-4329-8B7E-9B42D8845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94A85A-9AA8-4A49-A76F-89D8BA2950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E288</xm:sqref>
        </x14:conditionalFormatting>
        <x14:conditionalFormatting xmlns:xm="http://schemas.microsoft.com/office/excel/2006/main">
          <x14:cfRule type="dataBar" id="{4E10D943-AA51-4763-AE6A-C663179E51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22A0FF-E87E-4749-98D4-1631707C4C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BD7F6-913F-4284-99C2-438B7216E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B288</xm:sqref>
        </x14:conditionalFormatting>
        <x14:conditionalFormatting xmlns:xm="http://schemas.microsoft.com/office/excel/2006/main">
          <x14:cfRule type="dataBar" id="{44E2F630-7972-4FB9-B16D-D78EE1A959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CB7FA1-084D-4D02-99D4-07213B9800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5F42B0-1B03-4FC0-BDFC-C2AEB068F1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835D0ACE-C961-49EC-9223-4FB22D7093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A3400D-7E13-452E-A965-666AC5335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73B948-C771-4097-9E2A-C652100619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K288</xm:sqref>
        </x14:conditionalFormatting>
        <x14:conditionalFormatting xmlns:xm="http://schemas.microsoft.com/office/excel/2006/main">
          <x14:cfRule type="dataBar" id="{07B6A1E1-C623-49C9-834C-29A7DA2243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5EFDE7-01A6-42C8-9348-F3BCFBFEE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6D334-8BB6-44E8-A1DB-CC01E4C1B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E328</xm:sqref>
        </x14:conditionalFormatting>
        <x14:conditionalFormatting xmlns:xm="http://schemas.microsoft.com/office/excel/2006/main">
          <x14:cfRule type="dataBar" id="{5481EDA4-946B-4F65-8BDC-31C465EE39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4BFE78-10B5-43D4-9675-152408512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905D7-79AC-406E-9425-2384B8C72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B328</xm:sqref>
        </x14:conditionalFormatting>
        <x14:conditionalFormatting xmlns:xm="http://schemas.microsoft.com/office/excel/2006/main">
          <x14:cfRule type="dataBar" id="{3E34769A-C100-49A6-A057-61A669A9D9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6C5B32-B1D3-47AB-A701-53A034EB4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8EAC59-B308-4DC0-BC4E-40429EAF5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39E8BD1F-5504-4752-ADF1-4FDDAC2FDF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E3A658-E9CD-41A0-AC40-52424A39E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5F35F6-A6C9-4CD6-913B-638D0D0CE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K328</xm:sqref>
        </x14:conditionalFormatting>
        <x14:conditionalFormatting xmlns:xm="http://schemas.microsoft.com/office/excel/2006/main">
          <x14:cfRule type="dataBar" id="{C6696FF1-C1AA-475E-944D-3069F7A4CE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F0CB13-3661-4576-A87E-F5D4B3FB2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680A24-4C0C-4DC8-B5F8-4607F4224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E368</xm:sqref>
        </x14:conditionalFormatting>
        <x14:conditionalFormatting xmlns:xm="http://schemas.microsoft.com/office/excel/2006/main">
          <x14:cfRule type="dataBar" id="{FF56D91E-5519-402A-BDF8-7171E6B73C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555A6B-4308-4049-8805-E146349B14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3C9543-8B1A-4984-90C1-777A0FF0B1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B368</xm:sqref>
        </x14:conditionalFormatting>
        <x14:conditionalFormatting xmlns:xm="http://schemas.microsoft.com/office/excel/2006/main">
          <x14:cfRule type="dataBar" id="{76237E37-98AF-4696-A65E-8E87DB9CD3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5102BC-6523-4916-B2AF-69E2EB1D0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19502A-D50A-4AF7-A4D6-0E9BA8D5F9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H368</xm:sqref>
        </x14:conditionalFormatting>
        <x14:conditionalFormatting xmlns:xm="http://schemas.microsoft.com/office/excel/2006/main">
          <x14:cfRule type="dataBar" id="{5A9FBEFC-797B-4D39-A553-0D4B66E63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3ACEBD-B20E-4AE2-B751-45DC968F1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252A88-E1E5-4EC0-A8B4-2B5BB5BF1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K368</xm:sqref>
        </x14:conditionalFormatting>
        <x14:conditionalFormatting xmlns:xm="http://schemas.microsoft.com/office/excel/2006/main">
          <x14:cfRule type="dataBar" id="{792D0ED6-2F67-4833-B948-0BFCBD1B18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D987EA-099B-419A-8817-078A9A2B0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8ADCF-FCEA-4648-9679-19ADB334E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E408</xm:sqref>
        </x14:conditionalFormatting>
        <x14:conditionalFormatting xmlns:xm="http://schemas.microsoft.com/office/excel/2006/main">
          <x14:cfRule type="dataBar" id="{45364644-D633-4508-8341-1452018CD5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C5160E-4D20-4585-AA61-C867A652FD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631949-1AFE-4E26-B433-174C942A0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B408</xm:sqref>
        </x14:conditionalFormatting>
        <x14:conditionalFormatting xmlns:xm="http://schemas.microsoft.com/office/excel/2006/main">
          <x14:cfRule type="dataBar" id="{52D34ECA-7BAF-4CF4-9E54-FFF973B5C0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884EBE-2351-40D0-8963-382BAC9A1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459DC3-CD99-472B-B063-5DD4E9D22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H408</xm:sqref>
        </x14:conditionalFormatting>
        <x14:conditionalFormatting xmlns:xm="http://schemas.microsoft.com/office/excel/2006/main">
          <x14:cfRule type="dataBar" id="{73D0F14F-541F-4175-ACE7-1FBA9934FD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544571-38EC-4283-872B-061B55C6A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DD5CA1-C9AD-4E2E-9875-A961C754D4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K408</xm:sqref>
        </x14:conditionalFormatting>
        <x14:conditionalFormatting xmlns:xm="http://schemas.microsoft.com/office/excel/2006/main">
          <x14:cfRule type="dataBar" id="{C879C506-DDE8-48FD-B4F9-EC989A9FFE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0B8518-0E8B-4700-82B5-74BEC9D6A5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AA7E2D-5FCB-4249-89E9-5817B2B87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E448</xm:sqref>
        </x14:conditionalFormatting>
        <x14:conditionalFormatting xmlns:xm="http://schemas.microsoft.com/office/excel/2006/main">
          <x14:cfRule type="dataBar" id="{DF4C118C-7209-459D-A451-1C11D9F4B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A61095-5817-4A52-9F04-00B95868D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E680B9-4976-447C-93E6-4C999C0F4D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B448</xm:sqref>
        </x14:conditionalFormatting>
        <x14:conditionalFormatting xmlns:xm="http://schemas.microsoft.com/office/excel/2006/main">
          <x14:cfRule type="dataBar" id="{07789D50-E5BA-46B7-AFA7-6B910E45CC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399E4E-0167-4ABC-A498-0602561D3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13E7B7-CA27-4209-B785-C57AB9949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H448</xm:sqref>
        </x14:conditionalFormatting>
        <x14:conditionalFormatting xmlns:xm="http://schemas.microsoft.com/office/excel/2006/main">
          <x14:cfRule type="dataBar" id="{1D436485-1562-4654-AFED-B2F15CEA91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0D03F5-EFD7-407A-92CB-28F53BF677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8A69E7-D936-4224-B0BB-58C1D295A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K448</xm:sqref>
        </x14:conditionalFormatting>
        <x14:conditionalFormatting xmlns:xm="http://schemas.microsoft.com/office/excel/2006/main">
          <x14:cfRule type="dataBar" id="{9DEFF8A5-CD6B-49F5-8926-04C08F166B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A06A5A-2C10-46D1-93C8-FBEA70AD99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FFDDD-9ACC-4BC4-A810-16DCDDDD12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E488</xm:sqref>
        </x14:conditionalFormatting>
        <x14:conditionalFormatting xmlns:xm="http://schemas.microsoft.com/office/excel/2006/main">
          <x14:cfRule type="dataBar" id="{11945CBA-F95C-4310-A209-EA3D5A61ED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180D13-5C27-4660-B07B-B4F9349504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B11AD6-395C-4E16-8C76-7F55DCDB8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B488</xm:sqref>
        </x14:conditionalFormatting>
        <x14:conditionalFormatting xmlns:xm="http://schemas.microsoft.com/office/excel/2006/main">
          <x14:cfRule type="dataBar" id="{ACBB7F11-4EEB-4871-A4A6-16FAAD73BF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35888F-188D-4F1A-BF9C-47439B7F0D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683149-8468-4D1D-AA27-F82C473A69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H488</xm:sqref>
        </x14:conditionalFormatting>
        <x14:conditionalFormatting xmlns:xm="http://schemas.microsoft.com/office/excel/2006/main">
          <x14:cfRule type="dataBar" id="{EC7941CB-5303-456D-B268-CCDF996D6E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81E981-CD7E-4F31-9C82-205F3CA695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419FBC-23F9-4F54-8D40-D2C2E35ACA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K488</xm:sqref>
        </x14:conditionalFormatting>
        <x14:conditionalFormatting xmlns:xm="http://schemas.microsoft.com/office/excel/2006/main">
          <x14:cfRule type="dataBar" id="{FA3212DC-962B-42D4-907A-73245CC5A5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0ECF5F-D042-4B66-8769-2AF043498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36630-B642-4A8B-B006-FB377F56E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E528</xm:sqref>
        </x14:conditionalFormatting>
        <x14:conditionalFormatting xmlns:xm="http://schemas.microsoft.com/office/excel/2006/main">
          <x14:cfRule type="dataBar" id="{FAC2B3BC-7A17-46EF-8D40-F2DC945A41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A01B3F-4779-454D-A7F1-83F8876FA7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FFCAC-CA43-4257-8A14-E2D8CABEB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B528</xm:sqref>
        </x14:conditionalFormatting>
        <x14:conditionalFormatting xmlns:xm="http://schemas.microsoft.com/office/excel/2006/main">
          <x14:cfRule type="dataBar" id="{0F461C60-7E02-4802-8D7E-CC85751B24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5EACFE-8022-400B-9253-31772A4A59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7F1F37-F047-4086-A5A2-AC4B47C7D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H528</xm:sqref>
        </x14:conditionalFormatting>
        <x14:conditionalFormatting xmlns:xm="http://schemas.microsoft.com/office/excel/2006/main">
          <x14:cfRule type="dataBar" id="{A068EE0F-9AA8-4C54-B1A6-AD2A8A352A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7C9E89-E2EC-4A40-976B-6AA194E83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248125-B34D-4909-ACEF-670985904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K528</xm:sqref>
        </x14:conditionalFormatting>
        <x14:conditionalFormatting xmlns:xm="http://schemas.microsoft.com/office/excel/2006/main">
          <x14:cfRule type="dataBar" id="{2A1CEECB-A7F8-4174-B8CC-9FE8E9EED6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C79F80-CCEA-4144-925C-3074FED83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F2F695-CEC1-49C9-A4FD-4F7543DE2F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E568</xm:sqref>
        </x14:conditionalFormatting>
        <x14:conditionalFormatting xmlns:xm="http://schemas.microsoft.com/office/excel/2006/main">
          <x14:cfRule type="dataBar" id="{AA08EDEB-A446-4036-87C4-456B4D2BD7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A3B27A-CA5A-425A-8F61-CF906015B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C67A23-2DF4-4BD0-A86F-C3500F5AC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B568</xm:sqref>
        </x14:conditionalFormatting>
        <x14:conditionalFormatting xmlns:xm="http://schemas.microsoft.com/office/excel/2006/main">
          <x14:cfRule type="dataBar" id="{54363A0F-8FD2-4F4A-BFA7-B896A6BBB1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06DD6B-3435-4458-BC56-7F3E2CB13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B88510-1979-4ABA-98F4-3C617BB7A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H568</xm:sqref>
        </x14:conditionalFormatting>
        <x14:conditionalFormatting xmlns:xm="http://schemas.microsoft.com/office/excel/2006/main">
          <x14:cfRule type="dataBar" id="{CAC323C0-2470-4BA8-9EAD-D84FAD1E9E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EB7988-40B0-449E-9A06-0A4322752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703A07-E0C3-4AEA-A683-F65C50E8B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K568</xm:sqref>
        </x14:conditionalFormatting>
        <x14:conditionalFormatting xmlns:xm="http://schemas.microsoft.com/office/excel/2006/main">
          <x14:cfRule type="dataBar" id="{C9381A84-E8F3-4BB7-8163-9772424160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D6920C-89D3-4EA9-B5F5-9864B880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364640-2DDE-4E28-9A90-4FB988012B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E608</xm:sqref>
        </x14:conditionalFormatting>
        <x14:conditionalFormatting xmlns:xm="http://schemas.microsoft.com/office/excel/2006/main">
          <x14:cfRule type="dataBar" id="{703B3DB3-0A6B-4C35-8956-04F2274CAE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825468-F30B-4993-8DCD-5A71BB7ED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9905A4-712E-473B-8B00-B46FA80BC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B608</xm:sqref>
        </x14:conditionalFormatting>
        <x14:conditionalFormatting xmlns:xm="http://schemas.microsoft.com/office/excel/2006/main">
          <x14:cfRule type="dataBar" id="{85F2CBF2-900F-4CF7-A385-FA38714125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27859A-E1A3-4E08-ABF4-29003FBAA2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63DD5A-B420-4454-BAB9-13D71AED4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H608</xm:sqref>
        </x14:conditionalFormatting>
        <x14:conditionalFormatting xmlns:xm="http://schemas.microsoft.com/office/excel/2006/main">
          <x14:cfRule type="dataBar" id="{BF582158-CD05-427B-8C61-3078695207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EBA060-C3AD-4288-9CC5-D5C2452945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CE128-FD5A-4B06-8B78-7C93CCB64E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K608</xm:sqref>
        </x14:conditionalFormatting>
        <x14:conditionalFormatting xmlns:xm="http://schemas.microsoft.com/office/excel/2006/main">
          <x14:cfRule type="dataBar" id="{FEBDF483-7729-437B-A90E-9879F2AC69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E9E8F2-A0C7-4313-A0F6-A379B771F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1E1DEF-99B3-42DF-9DCC-BBD62EDF2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E648</xm:sqref>
        </x14:conditionalFormatting>
        <x14:conditionalFormatting xmlns:xm="http://schemas.microsoft.com/office/excel/2006/main">
          <x14:cfRule type="dataBar" id="{788741F5-37ED-4189-8F9B-BA4A4B304D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C6043B-AC3E-4C3F-8F24-CCCCF2C2B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EBA0A4-8F3B-4962-A4D4-92882D9C6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B648</xm:sqref>
        </x14:conditionalFormatting>
        <x14:conditionalFormatting xmlns:xm="http://schemas.microsoft.com/office/excel/2006/main">
          <x14:cfRule type="dataBar" id="{5DDF4D86-0CCF-4C74-B941-52FBC1426E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21F982-2EE9-46AD-8CF3-DA437EDB22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89F4D-1AB4-4343-9900-5C6823037B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H648</xm:sqref>
        </x14:conditionalFormatting>
        <x14:conditionalFormatting xmlns:xm="http://schemas.microsoft.com/office/excel/2006/main">
          <x14:cfRule type="dataBar" id="{AB7327A7-B4B7-4942-AA15-AFCD189E75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0172DA-8966-42E3-BAF5-1AAE6AAF6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7543FC-8C9A-48E8-9E34-54AFD493E0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K648</xm:sqref>
        </x14:conditionalFormatting>
        <x14:conditionalFormatting xmlns:xm="http://schemas.microsoft.com/office/excel/2006/main">
          <x14:cfRule type="dataBar" id="{8FB1F44B-3BC2-4B6F-A7F4-4981D7E933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5681F9-3A56-48DC-A575-2A0E6A5E3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913385-E710-4909-AE23-BD5EFEBC1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E688</xm:sqref>
        </x14:conditionalFormatting>
        <x14:conditionalFormatting xmlns:xm="http://schemas.microsoft.com/office/excel/2006/main">
          <x14:cfRule type="dataBar" id="{EED8CA7C-8912-46A6-99F0-112AA12BEE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C653E4-B5F2-4F60-B2E7-94F1DDA78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B7AE9F-613E-4883-B595-8657415BA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B688</xm:sqref>
        </x14:conditionalFormatting>
        <x14:conditionalFormatting xmlns:xm="http://schemas.microsoft.com/office/excel/2006/main">
          <x14:cfRule type="dataBar" id="{96CF6792-E7B9-4471-9267-86D30CD7A8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7AF197-CE2B-4831-ABE2-C2DBA67A3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14C000-7B2C-456E-9E22-3B69F79FA6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H688</xm:sqref>
        </x14:conditionalFormatting>
        <x14:conditionalFormatting xmlns:xm="http://schemas.microsoft.com/office/excel/2006/main">
          <x14:cfRule type="dataBar" id="{5D81F368-03A6-4B24-9947-78F7A977EB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A25CAE-8D65-44B3-871E-28D3D7E6A7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C02B4F-629E-46CF-B59D-43097B84C7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K688</xm:sqref>
        </x14:conditionalFormatting>
        <x14:conditionalFormatting xmlns:xm="http://schemas.microsoft.com/office/excel/2006/main">
          <x14:cfRule type="dataBar" id="{5B223D18-951E-4FAC-A49C-CB4241D17D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FC8000-CA52-4F74-8249-8EA50F9CB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D580DC-D9FA-4F89-9467-A405F4651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E728</xm:sqref>
        </x14:conditionalFormatting>
        <x14:conditionalFormatting xmlns:xm="http://schemas.microsoft.com/office/excel/2006/main">
          <x14:cfRule type="dataBar" id="{E976109E-E098-4DB9-9683-F78D7F55E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65E9FA-5020-424B-BE0D-17AFFCD7D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2CB033-EB56-4B88-9318-FC8A77901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B728</xm:sqref>
        </x14:conditionalFormatting>
        <x14:conditionalFormatting xmlns:xm="http://schemas.microsoft.com/office/excel/2006/main">
          <x14:cfRule type="dataBar" id="{D963E95A-F7AF-492A-941E-3AF9831D4C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5E5E98-D4D5-447A-9AD7-8DCB6774C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3E86D6-5E12-42B9-8297-556998BB3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H728</xm:sqref>
        </x14:conditionalFormatting>
        <x14:conditionalFormatting xmlns:xm="http://schemas.microsoft.com/office/excel/2006/main">
          <x14:cfRule type="dataBar" id="{2EAB7BFE-3405-43CB-8E8F-88167F37F3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B0A4B4-92C2-44B9-A059-3826DC308A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4F7EA5-4EA8-4474-BDCF-979F55ACF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K728</xm:sqref>
        </x14:conditionalFormatting>
        <x14:conditionalFormatting xmlns:xm="http://schemas.microsoft.com/office/excel/2006/main">
          <x14:cfRule type="dataBar" id="{98AC98F5-A774-4ECF-9CC6-93D8C64B69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15925B-E2AA-43CF-8D51-2A0ECBED7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9BDFF-069F-4FDF-950A-11153F8151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E768</xm:sqref>
        </x14:conditionalFormatting>
        <x14:conditionalFormatting xmlns:xm="http://schemas.microsoft.com/office/excel/2006/main">
          <x14:cfRule type="dataBar" id="{E5132CD7-D7A0-4D17-A998-FF1F26D1A3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C3A091-C424-4CDE-BB33-BFA5AD32A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5C62B6-7C4F-4268-BB00-B1787856A7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B768</xm:sqref>
        </x14:conditionalFormatting>
        <x14:conditionalFormatting xmlns:xm="http://schemas.microsoft.com/office/excel/2006/main">
          <x14:cfRule type="dataBar" id="{524BBA00-EFC7-4EF5-9BD3-4791E4BD4C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E8B111-DFEB-4B61-894B-290DCDD80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DB0215-D3CD-48F8-AABD-4F4459D91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H768</xm:sqref>
        </x14:conditionalFormatting>
        <x14:conditionalFormatting xmlns:xm="http://schemas.microsoft.com/office/excel/2006/main">
          <x14:cfRule type="dataBar" id="{97F1864E-501A-43AC-B438-2E0BE138FF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5D3F26-22B4-4C4C-8F42-F8CA99FA7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A84A0C-3444-4E79-9301-38CC529406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K768</xm:sqref>
        </x14:conditionalFormatting>
        <x14:conditionalFormatting xmlns:xm="http://schemas.microsoft.com/office/excel/2006/main">
          <x14:cfRule type="dataBar" id="{053DBD61-BBFC-4F0F-A32F-AAD1679FF7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800BAC-8E46-4029-A2FD-03A0BCA61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4B09A2-F5CA-4F24-A8FE-53E4883AEB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E808</xm:sqref>
        </x14:conditionalFormatting>
        <x14:conditionalFormatting xmlns:xm="http://schemas.microsoft.com/office/excel/2006/main">
          <x14:cfRule type="dataBar" id="{7C6F36BA-F394-4C63-8EB2-DC16626275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967295-8286-47E5-8F03-C9C6BCAC15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A07394-8CFC-47B0-94DE-7445D3368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B808</xm:sqref>
        </x14:conditionalFormatting>
        <x14:conditionalFormatting xmlns:xm="http://schemas.microsoft.com/office/excel/2006/main">
          <x14:cfRule type="dataBar" id="{3FEEAD99-4136-44A9-8BED-7DE8B5340D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0032C1-0B84-4F4C-B9CD-657B9F26E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20A3E8-FC9F-41D6-9DE4-E70DC2DA6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H808</xm:sqref>
        </x14:conditionalFormatting>
        <x14:conditionalFormatting xmlns:xm="http://schemas.microsoft.com/office/excel/2006/main">
          <x14:cfRule type="dataBar" id="{2365C062-1841-4DF2-9B22-78DA1919A0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CB1996-0048-427C-8798-6E89F7CA2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7BC23E-FBEB-467A-A209-9290911F33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K808</xm:sqref>
        </x14:conditionalFormatting>
        <x14:conditionalFormatting xmlns:xm="http://schemas.microsoft.com/office/excel/2006/main">
          <x14:cfRule type="dataBar" id="{6AFD4FD6-9B90-4A6A-9705-CA11F3D009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75DB03-9339-40D9-94FF-A73EE24EF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1F1CCB-E3DB-44E8-B256-1B599221ED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E848</xm:sqref>
        </x14:conditionalFormatting>
        <x14:conditionalFormatting xmlns:xm="http://schemas.microsoft.com/office/excel/2006/main">
          <x14:cfRule type="dataBar" id="{1FE3CAF8-840F-4056-9D12-1A3EE4839E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6BBD51-B8FA-484A-B4CC-D4682C253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41E5B8-43AB-416F-9766-55DD9C8D0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B848</xm:sqref>
        </x14:conditionalFormatting>
        <x14:conditionalFormatting xmlns:xm="http://schemas.microsoft.com/office/excel/2006/main">
          <x14:cfRule type="dataBar" id="{A90179C3-C59F-41F5-A5F6-5583BC75AD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FF21A6-A81E-41C9-A8D0-531BE6955F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3EB4BA-0929-4FF7-88E6-2FB1EB05A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H848</xm:sqref>
        </x14:conditionalFormatting>
        <x14:conditionalFormatting xmlns:xm="http://schemas.microsoft.com/office/excel/2006/main">
          <x14:cfRule type="dataBar" id="{99A98C64-2EB4-44B4-A68A-553FC141E1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E41B93-833D-4F10-8A2F-2B91F6FECA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94288C-CE52-432A-A643-1EC831E19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K848</xm:sqref>
        </x14:conditionalFormatting>
        <x14:conditionalFormatting xmlns:xm="http://schemas.microsoft.com/office/excel/2006/main">
          <x14:cfRule type="dataBar" id="{F7C0AC32-A7B1-4454-B891-ACC299BCC0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9DF317-5805-4193-BB09-8E87895D9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96E79C-C6FE-4558-AE76-5AA71CAFBB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E888</xm:sqref>
        </x14:conditionalFormatting>
        <x14:conditionalFormatting xmlns:xm="http://schemas.microsoft.com/office/excel/2006/main">
          <x14:cfRule type="dataBar" id="{A4997868-5141-48B1-B4FF-E448624A57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4AC70E-3D6D-4399-B579-74AA3C112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9BDBD4-3CF2-4A9B-AF94-6B0513A8E0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B888</xm:sqref>
        </x14:conditionalFormatting>
        <x14:conditionalFormatting xmlns:xm="http://schemas.microsoft.com/office/excel/2006/main">
          <x14:cfRule type="dataBar" id="{526850F0-D9F9-498E-B163-03D5FBC4DF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EC781C-06A5-451C-B0BB-9F6E69BC4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B73142-F7F6-455D-B8A6-D50882D4B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H888</xm:sqref>
        </x14:conditionalFormatting>
        <x14:conditionalFormatting xmlns:xm="http://schemas.microsoft.com/office/excel/2006/main">
          <x14:cfRule type="dataBar" id="{BED63C04-3A84-4634-BE2A-9CB272C2BF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2B8054-E6B5-44FF-A381-6776C159B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10FF77-2CDA-417A-9EBD-52FB97CA3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K888</xm:sqref>
        </x14:conditionalFormatting>
        <x14:conditionalFormatting xmlns:xm="http://schemas.microsoft.com/office/excel/2006/main">
          <x14:cfRule type="dataBar" id="{9EF5E577-59A2-42B0-9DDF-54688B7EA7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F94F78-BDAC-45E5-98BC-A03388124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7DE482-5A08-41D7-A859-A73AA9FE2C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E928</xm:sqref>
        </x14:conditionalFormatting>
        <x14:conditionalFormatting xmlns:xm="http://schemas.microsoft.com/office/excel/2006/main">
          <x14:cfRule type="dataBar" id="{36244A6E-D864-4C6C-82ED-49A6DC3A0F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963B2D-0954-45A4-98B0-1464D60B3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C60CBE-9CEA-448E-95BD-0263FE7CA2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B928</xm:sqref>
        </x14:conditionalFormatting>
        <x14:conditionalFormatting xmlns:xm="http://schemas.microsoft.com/office/excel/2006/main">
          <x14:cfRule type="dataBar" id="{43C5F2B3-3ADE-44BF-9219-E6B4CD7D10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0667E9-C0F4-4AC3-A5E6-20DB8FEE3D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4C0E53-E677-49C1-8BFD-ACCB177E1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H928</xm:sqref>
        </x14:conditionalFormatting>
        <x14:conditionalFormatting xmlns:xm="http://schemas.microsoft.com/office/excel/2006/main">
          <x14:cfRule type="dataBar" id="{F668E75A-CE85-4461-8E06-48F5D33EF0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E60AEE-4966-4BF4-BAA5-1AF4B8B05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0DBD64-8A99-4620-8643-DC42946FE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K928</xm:sqref>
        </x14:conditionalFormatting>
        <x14:conditionalFormatting xmlns:xm="http://schemas.microsoft.com/office/excel/2006/main">
          <x14:cfRule type="dataBar" id="{49A7F1B2-6790-4FA2-A59A-DCA2572801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F69269-E349-474D-9BB6-52C07840C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F79A30-ACF9-4F87-A41B-996C15CEC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E968</xm:sqref>
        </x14:conditionalFormatting>
        <x14:conditionalFormatting xmlns:xm="http://schemas.microsoft.com/office/excel/2006/main">
          <x14:cfRule type="dataBar" id="{657DCED2-B85B-4997-A14F-D9FC816833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C6EC23-6F96-4D56-BB91-276559DF6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D081C9-D17F-4CFF-9CCE-AF1AFD02B6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B968</xm:sqref>
        </x14:conditionalFormatting>
        <x14:conditionalFormatting xmlns:xm="http://schemas.microsoft.com/office/excel/2006/main">
          <x14:cfRule type="dataBar" id="{1FC9211A-5B1D-44F5-BF0D-0154647774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6DE5CC-C9AA-4BF0-82F2-627B8CE98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E45F29-3812-4971-9586-6F676E8D3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H968</xm:sqref>
        </x14:conditionalFormatting>
        <x14:conditionalFormatting xmlns:xm="http://schemas.microsoft.com/office/excel/2006/main">
          <x14:cfRule type="dataBar" id="{C7CB98FA-75A4-4BAA-80FD-5C633B3361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4F792B-1F42-441B-8D51-6D1C04F26F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65F7EB-04AE-4A9B-A12A-9E4D40B1D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K968</xm:sqref>
        </x14:conditionalFormatting>
        <x14:conditionalFormatting xmlns:xm="http://schemas.microsoft.com/office/excel/2006/main">
          <x14:cfRule type="dataBar" id="{9DA79839-E9B9-4C36-8E8E-9E4CE6221B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1A8FB8-A842-4D38-A607-584E688C4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F03E78-F080-446B-91DB-A78BAD2333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E1008</xm:sqref>
        </x14:conditionalFormatting>
        <x14:conditionalFormatting xmlns:xm="http://schemas.microsoft.com/office/excel/2006/main">
          <x14:cfRule type="dataBar" id="{FC88F103-2E21-4907-97C4-51FA1DB48B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9ECA1C-28D3-4175-9C31-AC1983E7E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E094ED-6873-4C95-97C1-0F17A6AC2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B1008</xm:sqref>
        </x14:conditionalFormatting>
        <x14:conditionalFormatting xmlns:xm="http://schemas.microsoft.com/office/excel/2006/main">
          <x14:cfRule type="dataBar" id="{853296C9-7C18-4931-9D38-E261BEB785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A7D17D-FD1B-4636-9712-955FE7A967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737253-5C83-4209-84BB-5C9DD0BFAA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H1008</xm:sqref>
        </x14:conditionalFormatting>
        <x14:conditionalFormatting xmlns:xm="http://schemas.microsoft.com/office/excel/2006/main">
          <x14:cfRule type="dataBar" id="{4C2D64D4-85F9-4F49-831D-57F8F78E73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3FA6A4-C258-4164-9279-D6A8737CF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E0E7B7-94B5-444D-B86C-5D3A87499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K1008</xm:sqref>
        </x14:conditionalFormatting>
        <x14:conditionalFormatting xmlns:xm="http://schemas.microsoft.com/office/excel/2006/main">
          <x14:cfRule type="dataBar" id="{6755AC5A-0420-4114-9A4B-232B3F6B08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05929F-41A9-4DA3-AA8A-59BF20295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F9BDA4-74ED-40B7-BECA-7A43AEB24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E1048</xm:sqref>
        </x14:conditionalFormatting>
        <x14:conditionalFormatting xmlns:xm="http://schemas.microsoft.com/office/excel/2006/main">
          <x14:cfRule type="dataBar" id="{0F99A5BC-9AAB-4F2D-973E-5C9C7DE8EA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D7950D-2BEA-4F0F-A906-86C552D93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20E84B-7CEF-4539-8144-0AFF1A11E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B1048</xm:sqref>
        </x14:conditionalFormatting>
        <x14:conditionalFormatting xmlns:xm="http://schemas.microsoft.com/office/excel/2006/main">
          <x14:cfRule type="dataBar" id="{4EDB9FED-8DC1-4C61-9E49-5116DD648E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015534-A844-4151-B35D-84A0793EA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E586C1-D42A-421B-A21A-257A2E047D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H1048</xm:sqref>
        </x14:conditionalFormatting>
        <x14:conditionalFormatting xmlns:xm="http://schemas.microsoft.com/office/excel/2006/main">
          <x14:cfRule type="dataBar" id="{4CDDC522-AED4-480E-ABDE-A9B7F2BDF8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AAA52A-836B-4D97-81E9-8D420AAE1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48A29C-E63A-4E2E-97EF-C9B8025289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K1048</xm:sqref>
        </x14:conditionalFormatting>
        <x14:conditionalFormatting xmlns:xm="http://schemas.microsoft.com/office/excel/2006/main">
          <x14:cfRule type="dataBar" id="{CD0069A2-27CB-4DD9-A217-DAFC17217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251E6B-DF33-4B3D-AEC9-FFCDE80826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AC234B-1528-4141-86D1-CB086485C9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E1088</xm:sqref>
        </x14:conditionalFormatting>
        <x14:conditionalFormatting xmlns:xm="http://schemas.microsoft.com/office/excel/2006/main">
          <x14:cfRule type="dataBar" id="{A7B38663-6594-4C19-8133-D6C77E6A1F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AD5B27-9437-46F4-8F05-46CA70474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2642BD-9F72-4A7A-BE61-F2CBCA9EB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B1088</xm:sqref>
        </x14:conditionalFormatting>
        <x14:conditionalFormatting xmlns:xm="http://schemas.microsoft.com/office/excel/2006/main">
          <x14:cfRule type="dataBar" id="{FEE34F8E-E7ED-4E1B-8894-BB1642E3DF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3B5B5F-7185-43AD-9B3D-BFB8AD226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258086-EC9C-4515-9F64-E3E94C3258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H1088</xm:sqref>
        </x14:conditionalFormatting>
        <x14:conditionalFormatting xmlns:xm="http://schemas.microsoft.com/office/excel/2006/main">
          <x14:cfRule type="dataBar" id="{D7B20076-34B2-4701-8B3E-61C1B6E20F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254803-4E3A-4A72-A1BB-6FA0171B8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E7A71A-2021-4311-BFB9-61E58927A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K1088</xm:sqref>
        </x14:conditionalFormatting>
        <x14:conditionalFormatting xmlns:xm="http://schemas.microsoft.com/office/excel/2006/main">
          <x14:cfRule type="dataBar" id="{BBEB3C1C-217D-4C13-8A0E-051C24448B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2A8568-4BC1-4AD7-84A2-519416B417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5A355-AAC4-4ACB-AEA8-E0976F278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E1128</xm:sqref>
        </x14:conditionalFormatting>
        <x14:conditionalFormatting xmlns:xm="http://schemas.microsoft.com/office/excel/2006/main">
          <x14:cfRule type="dataBar" id="{8D50D816-D3DC-423E-A08B-1E54EE30C6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0A1D7A-A44E-449C-BB74-9078AB94E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09181D-5C23-48F6-BC9E-82F98CC6E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B1128</xm:sqref>
        </x14:conditionalFormatting>
        <x14:conditionalFormatting xmlns:xm="http://schemas.microsoft.com/office/excel/2006/main">
          <x14:cfRule type="dataBar" id="{82068D28-4168-496A-A0AD-E82DD6551F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ED2495-BD7A-49D8-9138-5D02B5ABC7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B6EED4-9226-4CE1-A180-55BD3544D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H1128</xm:sqref>
        </x14:conditionalFormatting>
        <x14:conditionalFormatting xmlns:xm="http://schemas.microsoft.com/office/excel/2006/main">
          <x14:cfRule type="dataBar" id="{0C8E608B-AA98-4E84-B11F-B72C7BE072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97B5D47-D885-42D9-B3F6-D67F80F63B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F1C761-F4FF-4100-B440-EE713D3FE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K1128</xm:sqref>
        </x14:conditionalFormatting>
        <x14:conditionalFormatting xmlns:xm="http://schemas.microsoft.com/office/excel/2006/main">
          <x14:cfRule type="dataBar" id="{7046FBCC-A5C9-4F7E-BF98-AE55C46779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FC6A91-1EC6-4D94-A9EA-546B8875C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C97EE9-1E20-4BC5-97C6-F2CC4BB114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E1168</xm:sqref>
        </x14:conditionalFormatting>
        <x14:conditionalFormatting xmlns:xm="http://schemas.microsoft.com/office/excel/2006/main">
          <x14:cfRule type="dataBar" id="{B4E3B6B5-B46F-4BD1-840F-CCED50D040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110DBF-3DF7-4EFF-ABB2-2546F256B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21677B-870F-47B1-AD76-17CD97BDC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B1168</xm:sqref>
        </x14:conditionalFormatting>
        <x14:conditionalFormatting xmlns:xm="http://schemas.microsoft.com/office/excel/2006/main">
          <x14:cfRule type="dataBar" id="{02A9ED2D-CC4B-48DC-B8D6-E9F33B2D13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8140E9-020E-49B8-9685-0138D15B6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AB8E5F-05DD-4DD4-A2F5-057DF21EB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H1168</xm:sqref>
        </x14:conditionalFormatting>
        <x14:conditionalFormatting xmlns:xm="http://schemas.microsoft.com/office/excel/2006/main">
          <x14:cfRule type="dataBar" id="{A51668C3-8885-4381-A7EE-3D0AC2222F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14224F-F3BA-4DAE-8173-418365F82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8B33B-6168-44CD-AC4C-486739BFE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K1168</xm:sqref>
        </x14:conditionalFormatting>
        <x14:conditionalFormatting xmlns:xm="http://schemas.microsoft.com/office/excel/2006/main">
          <x14:cfRule type="dataBar" id="{00602431-D4EB-4445-87EF-2AC927035B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27AD41-FDC1-4DEA-BD95-0FF883F3E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EC2F3E-96FF-4329-A7C4-986D40FF1D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E1208</xm:sqref>
        </x14:conditionalFormatting>
        <x14:conditionalFormatting xmlns:xm="http://schemas.microsoft.com/office/excel/2006/main">
          <x14:cfRule type="dataBar" id="{41702116-7833-43EA-8FFA-8C315570A4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9CAEDD-2B04-4892-A58F-EFC14EB21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355114-C1FA-488B-A310-15FAB44C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B1208</xm:sqref>
        </x14:conditionalFormatting>
        <x14:conditionalFormatting xmlns:xm="http://schemas.microsoft.com/office/excel/2006/main">
          <x14:cfRule type="dataBar" id="{C1FD6AE9-98B0-4A02-B2C0-8E98A2D1B6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568048-2301-4E98-86EB-9F7EAC1A7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6B2065-5BF3-456D-B648-2DB2864CA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H1208</xm:sqref>
        </x14:conditionalFormatting>
        <x14:conditionalFormatting xmlns:xm="http://schemas.microsoft.com/office/excel/2006/main">
          <x14:cfRule type="dataBar" id="{93017BFB-F7C3-4AD3-A85D-52BF4A53C1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6003D6-8B1B-40EB-9574-6AA1A7BEE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F4B97-8393-4C95-B6FF-454593B55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K1208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Inscriptions</vt:lpstr>
      <vt:lpstr>A1</vt:lpstr>
      <vt:lpstr>A2</vt:lpstr>
      <vt:lpstr>B1</vt:lpstr>
      <vt:lpstr>B2</vt:lpstr>
      <vt:lpstr>Total Result</vt:lpstr>
      <vt:lpstr>常数</vt:lpstr>
      <vt:lpstr>战斗模拟1</vt:lpstr>
      <vt:lpstr>战斗模拟2</vt:lpstr>
      <vt:lpstr>战斗模拟3</vt:lpstr>
      <vt:lpstr>战斗模拟4</vt:lpstr>
      <vt:lpstr>战斗模拟5</vt:lpstr>
      <vt:lpstr>战斗模拟6</vt:lpstr>
      <vt:lpstr>战斗模拟7</vt:lpstr>
      <vt:lpstr>战斗模拟8</vt:lpstr>
      <vt:lpstr>战斗模拟9</vt:lpstr>
      <vt:lpstr>战斗模拟10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2014-09-19T02:46:01Z</dcterms:modified>
</cp:coreProperties>
</file>