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l8832\Desktop\Graph &amp; Dataset\"/>
    </mc:Choice>
  </mc:AlternateContent>
  <xr:revisionPtr revIDLastSave="0" documentId="13_ncr:1_{81946E40-2422-4A4E-B8A3-AC21394CB00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NC" sheetId="1" r:id="rId1"/>
    <sheet name="Y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36" i="3"/>
  <c r="G35" i="3"/>
  <c r="G34" i="3"/>
  <c r="G33" i="3"/>
  <c r="G32" i="3"/>
  <c r="G31" i="3"/>
  <c r="G30" i="3"/>
  <c r="G29" i="3"/>
  <c r="G27" i="3"/>
  <c r="G26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13" i="1"/>
  <c r="G12" i="1"/>
  <c r="G4" i="1"/>
  <c r="G5" i="1"/>
  <c r="G6" i="1"/>
  <c r="G7" i="1"/>
  <c r="G8" i="1"/>
  <c r="G9" i="1"/>
  <c r="G10" i="1"/>
  <c r="G11" i="1"/>
  <c r="G4" i="3"/>
  <c r="G5" i="3"/>
  <c r="G6" i="3"/>
  <c r="G7" i="3"/>
  <c r="G8" i="3"/>
  <c r="G3" i="3"/>
  <c r="G3" i="1"/>
  <c r="G39" i="3" l="1"/>
  <c r="G39" i="1"/>
</calcChain>
</file>

<file path=xl/sharedStrings.xml><?xml version="1.0" encoding="utf-8"?>
<sst xmlns="http://schemas.openxmlformats.org/spreadsheetml/2006/main" count="32" uniqueCount="11">
  <si>
    <t>Model</t>
    <phoneticPr fontId="1" type="noConversion"/>
  </si>
  <si>
    <t>p</t>
    <phoneticPr fontId="1" type="noConversion"/>
  </si>
  <si>
    <t>d</t>
    <phoneticPr fontId="1" type="noConversion"/>
  </si>
  <si>
    <t>q</t>
    <phoneticPr fontId="1" type="noConversion"/>
  </si>
  <si>
    <t>SS</t>
    <phoneticPr fontId="1" type="noConversion"/>
  </si>
  <si>
    <t>AICc</t>
    <phoneticPr fontId="1" type="noConversion"/>
  </si>
  <si>
    <t>No Constant</t>
    <phoneticPr fontId="1" type="noConversion"/>
  </si>
  <si>
    <t>N</t>
    <phoneticPr fontId="1" type="noConversion"/>
  </si>
  <si>
    <t>Yes Constant</t>
    <phoneticPr fontId="1" type="noConversion"/>
  </si>
  <si>
    <t>Lowest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</si>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</sst>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_);[Red]\(0.0000000\)"/>
    <numFmt numFmtId="166" formatCode="0.0000000"/>
    <numFmt numFmtId="170" formatCode="0.00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2"/>
      <color theme="0" tint="-0.499984740745262"/>
      <name val="Arial"/>
      <family val="2"/>
    </font>
    <font>
      <b/>
      <i/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7" fillId="0" borderId="1" xfId="0" applyNumberFormat="1" applyFont="1" applyBorder="1"/>
    <xf numFmtId="0" fontId="7" fillId="0" borderId="1" xfId="0" applyFont="1" applyFill="1" applyBorder="1"/>
    <xf numFmtId="0" fontId="7" fillId="0" borderId="1" xfId="0" applyNumberFormat="1" applyFont="1" applyFill="1" applyBorder="1"/>
    <xf numFmtId="0" fontId="7" fillId="3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7" fillId="0" borderId="1" xfId="0" applyNumberFormat="1" applyFont="1" applyFill="1" applyBorder="1"/>
    <xf numFmtId="166" fontId="7" fillId="0" borderId="1" xfId="0" applyNumberFormat="1" applyFont="1" applyBorder="1"/>
    <xf numFmtId="164" fontId="7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70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A40" sqref="A40"/>
    </sheetView>
  </sheetViews>
  <sheetFormatPr defaultColWidth="8.85546875" defaultRowHeight="15"/>
  <cols>
    <col min="1" max="4" width="8.85546875" style="1"/>
    <col min="5" max="5" width="8.85546875" style="1" customWidth="1"/>
    <col min="6" max="7" width="17.7109375" style="1" customWidth="1"/>
    <col min="8" max="11" width="8.85546875" style="1"/>
    <col min="12" max="13" width="8.85546875" style="1" customWidth="1"/>
    <col min="14" max="16384" width="8.85546875" style="1"/>
  </cols>
  <sheetData>
    <row r="1" spans="1:7" ht="30" customHeight="1">
      <c r="A1" s="11" t="s">
        <v>6</v>
      </c>
      <c r="B1" s="11"/>
      <c r="C1" s="11"/>
      <c r="D1" s="11"/>
      <c r="E1" s="11"/>
      <c r="F1" s="11"/>
      <c r="G1" s="11"/>
    </row>
    <row r="2" spans="1:7" ht="15.75">
      <c r="A2" s="2" t="s">
        <v>0</v>
      </c>
      <c r="B2" s="3" t="s">
        <v>1</v>
      </c>
      <c r="C2" s="3" t="s">
        <v>2</v>
      </c>
      <c r="D2" s="3" t="s">
        <v>3</v>
      </c>
      <c r="E2" s="3" t="s">
        <v>7</v>
      </c>
      <c r="F2" s="3" t="s">
        <v>4</v>
      </c>
      <c r="G2" s="3" t="s">
        <v>5</v>
      </c>
    </row>
    <row r="3" spans="1:7" ht="15.75">
      <c r="A3" s="4">
        <v>1</v>
      </c>
      <c r="B3" s="5">
        <v>0</v>
      </c>
      <c r="C3" s="5">
        <v>1</v>
      </c>
      <c r="D3" s="5">
        <v>0</v>
      </c>
      <c r="E3" s="5">
        <v>249</v>
      </c>
      <c r="F3" s="6">
        <v>8.5568920743983798E-2</v>
      </c>
      <c r="G3" s="7">
        <f>E3*LN(F3/E3)+2*(B3+D3+1)*(E3/(E3-B3-D3-2))</f>
        <v>-1983.9794280463027</v>
      </c>
    </row>
    <row r="4" spans="1:7" ht="15.75">
      <c r="A4" s="4">
        <v>2</v>
      </c>
      <c r="B4" s="5">
        <v>0</v>
      </c>
      <c r="C4" s="5">
        <v>1</v>
      </c>
      <c r="D4" s="5">
        <v>1</v>
      </c>
      <c r="E4" s="5">
        <v>249</v>
      </c>
      <c r="F4" s="6">
        <v>8.5029720988496704E-2</v>
      </c>
      <c r="G4" s="7">
        <f t="shared" ref="G4:G20" si="0">E4*LN(F4/E4)+2*(B4+D4+1)*(E4/(E4-B4-D4-2))</f>
        <v>-1983.5208425369817</v>
      </c>
    </row>
    <row r="5" spans="1:7" ht="15.75">
      <c r="A5" s="4">
        <v>3</v>
      </c>
      <c r="B5" s="5">
        <v>0</v>
      </c>
      <c r="C5" s="5">
        <v>1</v>
      </c>
      <c r="D5" s="5">
        <v>2</v>
      </c>
      <c r="E5" s="5">
        <v>249</v>
      </c>
      <c r="F5" s="6">
        <v>8.0257978677601496E-2</v>
      </c>
      <c r="G5" s="7">
        <f t="shared" si="0"/>
        <v>-1995.8525777219677</v>
      </c>
    </row>
    <row r="6" spans="1:7" ht="15.75">
      <c r="A6" s="4">
        <v>4</v>
      </c>
      <c r="B6" s="5">
        <v>0</v>
      </c>
      <c r="C6" s="5">
        <v>1</v>
      </c>
      <c r="D6" s="5">
        <v>3</v>
      </c>
      <c r="E6" s="5">
        <v>249</v>
      </c>
      <c r="F6" s="6">
        <v>8.0244235571843694E-2</v>
      </c>
      <c r="G6" s="7">
        <f t="shared" si="0"/>
        <v>-1993.8292440511566</v>
      </c>
    </row>
    <row r="7" spans="1:7" ht="15.75">
      <c r="A7" s="4">
        <v>5</v>
      </c>
      <c r="B7" s="5">
        <v>0</v>
      </c>
      <c r="C7" s="5">
        <v>1</v>
      </c>
      <c r="D7" s="5">
        <v>4</v>
      </c>
      <c r="E7" s="5">
        <v>249</v>
      </c>
      <c r="F7" s="6">
        <v>8.0239617036782895E-2</v>
      </c>
      <c r="G7" s="7">
        <f t="shared" si="0"/>
        <v>-1991.7605967468771</v>
      </c>
    </row>
    <row r="8" spans="1:7" ht="15.75">
      <c r="A8" s="4">
        <v>6</v>
      </c>
      <c r="B8" s="5">
        <v>0</v>
      </c>
      <c r="C8" s="5">
        <v>1</v>
      </c>
      <c r="D8" s="5">
        <v>5</v>
      </c>
      <c r="E8" s="5">
        <v>249</v>
      </c>
      <c r="F8" s="6">
        <v>7.9615341326065403E-2</v>
      </c>
      <c r="G8" s="7">
        <f t="shared" si="0"/>
        <v>-1991.6052339259536</v>
      </c>
    </row>
    <row r="9" spans="1:7" ht="15.75">
      <c r="A9" s="4">
        <v>7</v>
      </c>
      <c r="B9" s="5">
        <v>1</v>
      </c>
      <c r="C9" s="5">
        <v>1</v>
      </c>
      <c r="D9" s="5">
        <v>0</v>
      </c>
      <c r="E9" s="5">
        <v>249</v>
      </c>
      <c r="F9" s="6">
        <v>8.5284051861768295E-2</v>
      </c>
      <c r="G9" s="7">
        <f t="shared" si="0"/>
        <v>-1982.7771747353906</v>
      </c>
    </row>
    <row r="10" spans="1:7" ht="15.75">
      <c r="A10" s="4">
        <v>8</v>
      </c>
      <c r="B10" s="5">
        <v>1</v>
      </c>
      <c r="C10" s="5">
        <v>1</v>
      </c>
      <c r="D10" s="5">
        <v>1</v>
      </c>
      <c r="E10" s="5">
        <v>249</v>
      </c>
      <c r="F10" s="6">
        <v>8.2542190754608905E-2</v>
      </c>
      <c r="G10" s="7">
        <f t="shared" si="0"/>
        <v>-1988.8647946420926</v>
      </c>
    </row>
    <row r="11" spans="1:7" ht="15.75">
      <c r="A11" s="4">
        <v>9</v>
      </c>
      <c r="B11" s="5">
        <v>1</v>
      </c>
      <c r="C11" s="5">
        <v>1</v>
      </c>
      <c r="D11" s="5">
        <v>2</v>
      </c>
      <c r="E11" s="5">
        <v>249</v>
      </c>
      <c r="F11" s="6">
        <v>8.0243968290907006E-2</v>
      </c>
      <c r="G11" s="7">
        <f t="shared" si="0"/>
        <v>-1993.8300734324025</v>
      </c>
    </row>
    <row r="12" spans="1:7" ht="15.75">
      <c r="A12" s="4">
        <v>10</v>
      </c>
      <c r="B12" s="8">
        <v>1</v>
      </c>
      <c r="C12" s="5">
        <v>1</v>
      </c>
      <c r="D12" s="8">
        <v>3</v>
      </c>
      <c r="E12" s="5">
        <v>249</v>
      </c>
      <c r="F12" s="13">
        <v>8.0243896334124404E-2</v>
      </c>
      <c r="G12" s="9">
        <f t="shared" si="0"/>
        <v>-1991.7473175630416</v>
      </c>
    </row>
    <row r="13" spans="1:7" ht="15.75">
      <c r="A13" s="4">
        <v>11</v>
      </c>
      <c r="B13" s="5">
        <v>1</v>
      </c>
      <c r="C13" s="5">
        <v>1</v>
      </c>
      <c r="D13" s="5">
        <v>4</v>
      </c>
      <c r="E13" s="5">
        <v>249</v>
      </c>
      <c r="F13" s="14">
        <v>7.9916273623437506E-2</v>
      </c>
      <c r="G13" s="5">
        <f t="shared" si="0"/>
        <v>-1990.6658310251944</v>
      </c>
    </row>
    <row r="14" spans="1:7" ht="15.75">
      <c r="A14" s="4">
        <v>12</v>
      </c>
      <c r="B14" s="5">
        <v>1</v>
      </c>
      <c r="C14" s="5">
        <v>1</v>
      </c>
      <c r="D14" s="5">
        <v>5</v>
      </c>
      <c r="E14" s="5">
        <v>249</v>
      </c>
      <c r="F14" s="16" t="s">
        <v>10</v>
      </c>
      <c r="G14" s="17" t="s">
        <v>10</v>
      </c>
    </row>
    <row r="15" spans="1:7" ht="15.75">
      <c r="A15" s="4">
        <v>13</v>
      </c>
      <c r="B15" s="5">
        <v>2</v>
      </c>
      <c r="C15" s="5">
        <v>1</v>
      </c>
      <c r="D15" s="5">
        <v>0</v>
      </c>
      <c r="E15" s="5">
        <v>249</v>
      </c>
      <c r="F15" s="14">
        <v>8.0248168651990304E-2</v>
      </c>
      <c r="G15" s="5">
        <f t="shared" si="0"/>
        <v>-1995.8830151403579</v>
      </c>
    </row>
    <row r="16" spans="1:7" ht="15.75">
      <c r="A16" s="4">
        <v>14</v>
      </c>
      <c r="B16" s="5">
        <v>2</v>
      </c>
      <c r="C16" s="5">
        <v>1</v>
      </c>
      <c r="D16" s="5">
        <v>1</v>
      </c>
      <c r="E16" s="5">
        <v>249</v>
      </c>
      <c r="F16" s="14">
        <v>8.0202637415612704E-2</v>
      </c>
      <c r="G16" s="5">
        <f t="shared" si="0"/>
        <v>-1993.9583577065457</v>
      </c>
    </row>
    <row r="17" spans="1:7" ht="15.75">
      <c r="A17" s="4">
        <v>15</v>
      </c>
      <c r="B17" s="5">
        <v>2</v>
      </c>
      <c r="C17" s="5">
        <v>1</v>
      </c>
      <c r="D17" s="5">
        <v>2</v>
      </c>
      <c r="E17" s="5">
        <v>249</v>
      </c>
      <c r="F17" s="14">
        <v>8.0201023108843403E-2</v>
      </c>
      <c r="G17" s="18">
        <f t="shared" si="0"/>
        <v>-1991.8803904379711</v>
      </c>
    </row>
    <row r="18" spans="1:7" ht="15.75">
      <c r="A18" s="4">
        <v>16</v>
      </c>
      <c r="B18" s="5">
        <v>2</v>
      </c>
      <c r="C18" s="5">
        <v>1</v>
      </c>
      <c r="D18" s="5">
        <v>3</v>
      </c>
      <c r="E18" s="5">
        <v>249</v>
      </c>
      <c r="F18" s="14">
        <v>8.0141516958567194E-2</v>
      </c>
      <c r="G18" s="5">
        <f t="shared" si="0"/>
        <v>-1989.9650138107729</v>
      </c>
    </row>
    <row r="19" spans="1:7" ht="15.75">
      <c r="A19" s="4">
        <v>17</v>
      </c>
      <c r="B19" s="5">
        <v>2</v>
      </c>
      <c r="C19" s="5">
        <v>1</v>
      </c>
      <c r="D19" s="5">
        <v>4</v>
      </c>
      <c r="E19" s="5">
        <v>249</v>
      </c>
      <c r="F19" s="14">
        <v>7.8471344546119801E-2</v>
      </c>
      <c r="G19" s="5">
        <f t="shared" si="0"/>
        <v>-1993.0914587871091</v>
      </c>
    </row>
    <row r="20" spans="1:7" ht="15.75">
      <c r="A20" s="4">
        <v>18</v>
      </c>
      <c r="B20" s="5">
        <v>2</v>
      </c>
      <c r="C20" s="5">
        <v>1</v>
      </c>
      <c r="D20" s="5">
        <v>5</v>
      </c>
      <c r="E20" s="5">
        <v>249</v>
      </c>
      <c r="F20" s="16" t="s">
        <v>10</v>
      </c>
      <c r="G20" s="17" t="s">
        <v>10</v>
      </c>
    </row>
    <row r="21" spans="1:7" ht="15.75">
      <c r="A21" s="4">
        <v>19</v>
      </c>
      <c r="B21" s="5">
        <v>3</v>
      </c>
      <c r="C21" s="5">
        <v>1</v>
      </c>
      <c r="D21" s="5">
        <v>0</v>
      </c>
      <c r="E21" s="5">
        <v>249</v>
      </c>
      <c r="F21" s="14">
        <v>8.0204050484089504E-2</v>
      </c>
      <c r="G21" s="7">
        <f>E21*LN(F21/E21)+2*(B21+D21+1)*(E21/(E21-B21-D21-2))</f>
        <v>-1993.9539706818482</v>
      </c>
    </row>
    <row r="22" spans="1:7" ht="15.75">
      <c r="A22" s="4">
        <v>20</v>
      </c>
      <c r="B22" s="5">
        <v>3</v>
      </c>
      <c r="C22" s="5">
        <v>1</v>
      </c>
      <c r="D22" s="5">
        <v>1</v>
      </c>
      <c r="E22" s="5">
        <v>249</v>
      </c>
      <c r="F22" s="14">
        <v>8.0202556171339104E-2</v>
      </c>
      <c r="G22" s="7">
        <f t="shared" ref="G22:G38" si="1">E22*LN(F22/E22)+2*(B22+D22+1)*(E22/(E22-B22-D22-2))</f>
        <v>-1991.8756307865576</v>
      </c>
    </row>
    <row r="23" spans="1:7" ht="15.75">
      <c r="A23" s="4">
        <v>21</v>
      </c>
      <c r="B23" s="5">
        <v>3</v>
      </c>
      <c r="C23" s="5">
        <v>1</v>
      </c>
      <c r="D23" s="5">
        <v>2</v>
      </c>
      <c r="E23" s="5">
        <v>249</v>
      </c>
      <c r="F23" s="14">
        <v>7.9749200173052495E-2</v>
      </c>
      <c r="G23" s="7">
        <f t="shared" si="1"/>
        <v>-1991.1869368515254</v>
      </c>
    </row>
    <row r="24" spans="1:7" ht="15.75">
      <c r="A24" s="4">
        <v>22</v>
      </c>
      <c r="B24" s="5">
        <v>3</v>
      </c>
      <c r="C24" s="5">
        <v>1</v>
      </c>
      <c r="D24" s="5">
        <v>3</v>
      </c>
      <c r="E24" s="5">
        <v>249</v>
      </c>
      <c r="F24" s="14">
        <v>8.0201535888045197E-2</v>
      </c>
      <c r="G24" s="7">
        <f t="shared" si="1"/>
        <v>-1987.6609817080077</v>
      </c>
    </row>
    <row r="25" spans="1:7" ht="15.75">
      <c r="A25" s="4">
        <v>23</v>
      </c>
      <c r="B25" s="5">
        <v>3</v>
      </c>
      <c r="C25" s="5">
        <v>1</v>
      </c>
      <c r="D25" s="5">
        <v>4</v>
      </c>
      <c r="E25" s="5">
        <v>249</v>
      </c>
      <c r="F25" s="14">
        <v>7.8960487246616404E-2</v>
      </c>
      <c r="G25" s="7">
        <f t="shared" si="1"/>
        <v>-1989.4088917748406</v>
      </c>
    </row>
    <row r="26" spans="1:7" ht="15.75">
      <c r="A26" s="4">
        <v>24</v>
      </c>
      <c r="B26" s="5">
        <v>3</v>
      </c>
      <c r="C26" s="5">
        <v>1</v>
      </c>
      <c r="D26" s="5">
        <v>5</v>
      </c>
      <c r="E26" s="5">
        <v>249</v>
      </c>
      <c r="F26" s="14">
        <v>7.6374057448036603E-2</v>
      </c>
      <c r="G26" s="7">
        <f t="shared" si="1"/>
        <v>-1995.5485716098344</v>
      </c>
    </row>
    <row r="27" spans="1:7" ht="15.75">
      <c r="A27" s="4">
        <v>25</v>
      </c>
      <c r="B27" s="5">
        <v>4</v>
      </c>
      <c r="C27" s="5">
        <v>1</v>
      </c>
      <c r="D27" s="5">
        <v>0</v>
      </c>
      <c r="E27" s="5">
        <v>249</v>
      </c>
      <c r="F27" s="14">
        <v>8.0194701592151196E-2</v>
      </c>
      <c r="G27" s="7">
        <f t="shared" si="1"/>
        <v>-1991.9000176151933</v>
      </c>
    </row>
    <row r="28" spans="1:7" ht="15.75">
      <c r="A28" s="4">
        <v>26</v>
      </c>
      <c r="B28" s="5">
        <v>4</v>
      </c>
      <c r="C28" s="5">
        <v>1</v>
      </c>
      <c r="D28" s="5">
        <v>1</v>
      </c>
      <c r="E28" s="5">
        <v>249</v>
      </c>
      <c r="F28" s="14">
        <v>8.0196269628665606E-2</v>
      </c>
      <c r="G28" s="7">
        <f t="shared" si="1"/>
        <v>-1989.7949551405788</v>
      </c>
    </row>
    <row r="29" spans="1:7" ht="15.75">
      <c r="A29" s="4">
        <v>27</v>
      </c>
      <c r="B29" s="5">
        <v>4</v>
      </c>
      <c r="C29" s="5">
        <v>1</v>
      </c>
      <c r="D29" s="5">
        <v>2</v>
      </c>
      <c r="E29" s="5">
        <v>249</v>
      </c>
      <c r="F29" s="14">
        <v>7.6571433315328993E-2</v>
      </c>
      <c r="G29" s="7">
        <f t="shared" si="1"/>
        <v>-1999.1943109774247</v>
      </c>
    </row>
    <row r="30" spans="1:7" ht="15.75">
      <c r="A30" s="4">
        <v>28</v>
      </c>
      <c r="B30" s="8">
        <v>4</v>
      </c>
      <c r="C30" s="5">
        <v>1</v>
      </c>
      <c r="D30" s="8">
        <v>3</v>
      </c>
      <c r="E30" s="5">
        <v>249</v>
      </c>
      <c r="F30" s="16" t="s">
        <v>10</v>
      </c>
      <c r="G30" s="17" t="s">
        <v>10</v>
      </c>
    </row>
    <row r="31" spans="1:7" ht="15.75">
      <c r="A31" s="4">
        <v>29</v>
      </c>
      <c r="B31" s="5">
        <v>4</v>
      </c>
      <c r="C31" s="5">
        <v>1</v>
      </c>
      <c r="D31" s="5">
        <v>4</v>
      </c>
      <c r="E31" s="5">
        <v>249</v>
      </c>
      <c r="F31" s="14">
        <v>7.5985467523962805E-2</v>
      </c>
      <c r="G31" s="5">
        <f t="shared" si="1"/>
        <v>-1996.8187134131358</v>
      </c>
    </row>
    <row r="32" spans="1:7" ht="15.75">
      <c r="A32" s="4">
        <v>30</v>
      </c>
      <c r="B32" s="5">
        <v>4</v>
      </c>
      <c r="C32" s="5">
        <v>1</v>
      </c>
      <c r="D32" s="5">
        <v>5</v>
      </c>
      <c r="E32" s="5">
        <v>249</v>
      </c>
      <c r="F32" s="14">
        <v>7.9750671936151804E-2</v>
      </c>
      <c r="G32" s="5">
        <f t="shared" si="1"/>
        <v>-1982.6050793152403</v>
      </c>
    </row>
    <row r="33" spans="1:7" ht="15.75">
      <c r="A33" s="4">
        <v>31</v>
      </c>
      <c r="B33" s="5">
        <v>5</v>
      </c>
      <c r="C33" s="5">
        <v>1</v>
      </c>
      <c r="D33" s="5">
        <v>0</v>
      </c>
      <c r="E33" s="5">
        <v>249</v>
      </c>
      <c r="F33" s="14">
        <v>7.9821144106446501E-2</v>
      </c>
      <c r="G33" s="5">
        <f t="shared" si="1"/>
        <v>-1990.9624084065963</v>
      </c>
    </row>
    <row r="34" spans="1:7" ht="15.75">
      <c r="A34" s="4">
        <v>32</v>
      </c>
      <c r="B34" s="5">
        <v>5</v>
      </c>
      <c r="C34" s="5">
        <v>1</v>
      </c>
      <c r="D34" s="5">
        <v>1</v>
      </c>
      <c r="E34" s="5">
        <v>249</v>
      </c>
      <c r="F34" s="14">
        <v>7.9163351799608206E-2</v>
      </c>
      <c r="G34" s="5">
        <f t="shared" si="1"/>
        <v>-1990.9052533764877</v>
      </c>
    </row>
    <row r="35" spans="1:7" ht="15.75">
      <c r="A35" s="4">
        <v>33</v>
      </c>
      <c r="B35" s="5">
        <v>5</v>
      </c>
      <c r="C35" s="5">
        <v>1</v>
      </c>
      <c r="D35" s="5">
        <v>2</v>
      </c>
      <c r="E35" s="5">
        <v>249</v>
      </c>
      <c r="F35" s="14">
        <v>7.8516349319353598E-2</v>
      </c>
      <c r="G35" s="5">
        <f t="shared" si="1"/>
        <v>-1990.8134238892089</v>
      </c>
    </row>
    <row r="36" spans="1:7" ht="15.75">
      <c r="A36" s="4">
        <v>34</v>
      </c>
      <c r="B36" s="5">
        <v>5</v>
      </c>
      <c r="C36" s="5">
        <v>1</v>
      </c>
      <c r="D36" s="5">
        <v>3</v>
      </c>
      <c r="E36" s="5">
        <v>249</v>
      </c>
      <c r="F36" s="14">
        <v>7.8513507714182196E-2</v>
      </c>
      <c r="G36" s="5">
        <f t="shared" si="1"/>
        <v>-1988.6692975993114</v>
      </c>
    </row>
    <row r="37" spans="1:7" ht="15.75">
      <c r="A37" s="4">
        <v>35</v>
      </c>
      <c r="B37" s="5">
        <v>5</v>
      </c>
      <c r="C37" s="5">
        <v>1</v>
      </c>
      <c r="D37" s="5">
        <v>4</v>
      </c>
      <c r="E37" s="5">
        <v>249</v>
      </c>
      <c r="F37" s="14">
        <v>7.5837258261600496E-2</v>
      </c>
      <c r="G37" s="5">
        <f t="shared" si="1"/>
        <v>-1995.1336292242036</v>
      </c>
    </row>
    <row r="38" spans="1:7" ht="15.75">
      <c r="A38" s="4">
        <v>36</v>
      </c>
      <c r="B38" s="5">
        <v>5</v>
      </c>
      <c r="C38" s="5">
        <v>1</v>
      </c>
      <c r="D38" s="5">
        <v>5</v>
      </c>
      <c r="E38" s="5">
        <v>249</v>
      </c>
      <c r="F38" s="14">
        <v>7.5825347637619001E-2</v>
      </c>
      <c r="G38" s="5">
        <f t="shared" si="1"/>
        <v>-1992.9831846988591</v>
      </c>
    </row>
    <row r="39" spans="1:7" ht="15.75">
      <c r="F39" s="10" t="s">
        <v>9</v>
      </c>
      <c r="G39" s="10">
        <f>MIN(G3:G38)</f>
        <v>-1999.1943109774247</v>
      </c>
    </row>
  </sheetData>
  <mergeCells count="1">
    <mergeCell ref="A1:G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B10-602C-48E8-9C55-5A08F43677B3}">
  <dimension ref="A1:G39"/>
  <sheetViews>
    <sheetView tabSelected="1" workbookViewId="0">
      <selection activeCell="F38" sqref="F38:G38"/>
    </sheetView>
  </sheetViews>
  <sheetFormatPr defaultRowHeight="15"/>
  <cols>
    <col min="6" max="7" width="17.7109375" customWidth="1"/>
  </cols>
  <sheetData>
    <row r="1" spans="1:7" ht="30" customHeight="1">
      <c r="A1" s="12" t="s">
        <v>8</v>
      </c>
      <c r="B1" s="12"/>
      <c r="C1" s="12"/>
      <c r="D1" s="12"/>
      <c r="E1" s="12"/>
      <c r="F1" s="12"/>
      <c r="G1" s="12"/>
    </row>
    <row r="2" spans="1:7" ht="15.75">
      <c r="A2" s="2" t="s">
        <v>0</v>
      </c>
      <c r="B2" s="3" t="s">
        <v>1</v>
      </c>
      <c r="C2" s="3" t="s">
        <v>2</v>
      </c>
      <c r="D2" s="3" t="s">
        <v>3</v>
      </c>
      <c r="E2" s="3" t="s">
        <v>7</v>
      </c>
      <c r="F2" s="3" t="s">
        <v>4</v>
      </c>
      <c r="G2" s="3" t="s">
        <v>5</v>
      </c>
    </row>
    <row r="3" spans="1:7" ht="15.75">
      <c r="A3" s="4">
        <v>1</v>
      </c>
      <c r="B3" s="5">
        <v>0</v>
      </c>
      <c r="C3" s="5">
        <v>1</v>
      </c>
      <c r="D3" s="5">
        <v>0</v>
      </c>
      <c r="E3" s="5">
        <v>249</v>
      </c>
      <c r="F3" s="6">
        <v>8.5127557979110396E-2</v>
      </c>
      <c r="G3" s="7">
        <f>E3*LN(F3/E3)+2*(B3+D3+2)*(E3/(E3-B3-D3-3))</f>
        <v>-1983.2345025873155</v>
      </c>
    </row>
    <row r="4" spans="1:7" ht="15.75">
      <c r="A4" s="4">
        <v>2</v>
      </c>
      <c r="B4" s="5">
        <v>0</v>
      </c>
      <c r="C4" s="5">
        <v>1</v>
      </c>
      <c r="D4" s="5">
        <v>1</v>
      </c>
      <c r="E4" s="5">
        <v>249</v>
      </c>
      <c r="F4" s="6">
        <v>8.4669454185700405E-2</v>
      </c>
      <c r="G4" s="7">
        <f t="shared" ref="G4:G8" si="0">E4*LN(F4/E4)+2*(B4+D4+2)*(E4/(E4-B4-D4-3))</f>
        <v>-1982.5289060884484</v>
      </c>
    </row>
    <row r="5" spans="1:7" ht="15.75">
      <c r="A5" s="4">
        <v>3</v>
      </c>
      <c r="B5" s="5">
        <v>0</v>
      </c>
      <c r="C5" s="5">
        <v>1</v>
      </c>
      <c r="D5" s="5">
        <v>2</v>
      </c>
      <c r="E5" s="5">
        <v>249</v>
      </c>
      <c r="F5" s="6">
        <v>7.95684577334385E-2</v>
      </c>
      <c r="G5" s="18">
        <f t="shared" si="0"/>
        <v>-1995.9350803425796</v>
      </c>
    </row>
    <row r="6" spans="1:7" ht="15.75">
      <c r="A6" s="4">
        <v>4</v>
      </c>
      <c r="B6" s="5">
        <v>0</v>
      </c>
      <c r="C6" s="5">
        <v>1</v>
      </c>
      <c r="D6" s="5">
        <v>3</v>
      </c>
      <c r="E6" s="5">
        <v>249</v>
      </c>
      <c r="F6" s="6">
        <v>7.9531351625885496E-2</v>
      </c>
      <c r="G6" s="7">
        <f t="shared" si="0"/>
        <v>-1993.9682474113069</v>
      </c>
    </row>
    <row r="7" spans="1:7" ht="15.75">
      <c r="A7" s="4">
        <v>5</v>
      </c>
      <c r="B7" s="5">
        <v>0</v>
      </c>
      <c r="C7" s="5">
        <v>1</v>
      </c>
      <c r="D7" s="5">
        <v>4</v>
      </c>
      <c r="E7" s="5">
        <v>249</v>
      </c>
      <c r="F7" s="6">
        <v>7.9512325407111104E-2</v>
      </c>
      <c r="G7" s="7">
        <f t="shared" si="0"/>
        <v>-1991.9276287417597</v>
      </c>
    </row>
    <row r="8" spans="1:7" ht="15.75">
      <c r="A8" s="4">
        <v>6</v>
      </c>
      <c r="B8" s="5">
        <v>0</v>
      </c>
      <c r="C8" s="5">
        <v>1</v>
      </c>
      <c r="D8" s="5">
        <v>5</v>
      </c>
      <c r="E8" s="5">
        <v>249</v>
      </c>
      <c r="F8" s="6">
        <v>7.8992553406068505E-2</v>
      </c>
      <c r="G8" s="7">
        <f t="shared" si="0"/>
        <v>-1991.4430621477677</v>
      </c>
    </row>
    <row r="9" spans="1:7" ht="15.75">
      <c r="A9" s="4">
        <v>7</v>
      </c>
      <c r="B9" s="5">
        <v>1</v>
      </c>
      <c r="C9" s="5">
        <v>1</v>
      </c>
      <c r="D9" s="5">
        <v>0</v>
      </c>
      <c r="E9" s="5">
        <v>249</v>
      </c>
      <c r="F9" s="6">
        <v>8.4891201633343294E-2</v>
      </c>
      <c r="G9" s="7">
        <f>E9*LN(F9/E9)+2*(B9+D9+2)*(E9/(E9-B9-D9-3))</f>
        <v>-1981.8776330006656</v>
      </c>
    </row>
    <row r="10" spans="1:7" ht="15.75">
      <c r="A10" s="4">
        <v>8</v>
      </c>
      <c r="B10" s="5">
        <v>1</v>
      </c>
      <c r="C10" s="5">
        <v>1</v>
      </c>
      <c r="D10" s="5">
        <v>1</v>
      </c>
      <c r="E10" s="5">
        <v>249</v>
      </c>
      <c r="F10" s="6">
        <v>8.2173828245653599E-2</v>
      </c>
      <c r="G10" s="7">
        <f t="shared" ref="G10:G14" si="1">E10*LN(F10/E10)+2*(B10+D10+2)*(E10/(E10-B10-D10-3))</f>
        <v>-1987.9125230720258</v>
      </c>
    </row>
    <row r="11" spans="1:7" ht="15.75">
      <c r="A11" s="4">
        <v>9</v>
      </c>
      <c r="B11" s="5">
        <v>1</v>
      </c>
      <c r="C11" s="5">
        <v>1</v>
      </c>
      <c r="D11" s="5">
        <v>2</v>
      </c>
      <c r="E11" s="5">
        <v>249</v>
      </c>
      <c r="F11" s="6">
        <v>7.9528779601795704E-2</v>
      </c>
      <c r="G11" s="18">
        <f t="shared" si="1"/>
        <v>-1993.9763001394606</v>
      </c>
    </row>
    <row r="12" spans="1:7" ht="15.75">
      <c r="A12" s="4">
        <v>10</v>
      </c>
      <c r="B12" s="5">
        <v>1</v>
      </c>
      <c r="C12" s="5">
        <v>1</v>
      </c>
      <c r="D12" s="5">
        <v>3</v>
      </c>
      <c r="E12" s="5">
        <v>249</v>
      </c>
      <c r="F12" s="6">
        <v>7.9528778153015595E-2</v>
      </c>
      <c r="G12" s="7">
        <f t="shared" si="1"/>
        <v>-1991.8761108177373</v>
      </c>
    </row>
    <row r="13" spans="1:7" ht="15.75">
      <c r="A13" s="4">
        <v>11</v>
      </c>
      <c r="B13" s="5">
        <v>1</v>
      </c>
      <c r="C13" s="5">
        <v>1</v>
      </c>
      <c r="D13" s="5">
        <v>4</v>
      </c>
      <c r="E13" s="5">
        <v>249</v>
      </c>
      <c r="F13" s="6">
        <v>7.9170959400776994E-2</v>
      </c>
      <c r="G13" s="7">
        <f t="shared" si="1"/>
        <v>-1990.8813256165711</v>
      </c>
    </row>
    <row r="14" spans="1:7" ht="15.75">
      <c r="A14" s="4">
        <v>12</v>
      </c>
      <c r="B14" s="5">
        <v>1</v>
      </c>
      <c r="C14" s="5">
        <v>1</v>
      </c>
      <c r="D14" s="5">
        <v>5</v>
      </c>
      <c r="E14" s="5">
        <v>249</v>
      </c>
      <c r="F14" s="15" t="s">
        <v>10</v>
      </c>
      <c r="G14" s="15" t="s">
        <v>10</v>
      </c>
    </row>
    <row r="15" spans="1:7" ht="15.75">
      <c r="A15" s="4">
        <v>13</v>
      </c>
      <c r="B15" s="5">
        <v>2</v>
      </c>
      <c r="C15" s="5">
        <v>1</v>
      </c>
      <c r="D15" s="5">
        <v>0</v>
      </c>
      <c r="E15" s="5">
        <v>249</v>
      </c>
      <c r="F15" s="6">
        <v>7.9620515043650697E-2</v>
      </c>
      <c r="G15" s="7">
        <f>E15*LN(F15/E15)+2*(B15+D15+2)*(E15/(E15-B15-D15-3))</f>
        <v>-1995.7722264654706</v>
      </c>
    </row>
    <row r="16" spans="1:7" ht="15.75">
      <c r="A16" s="4">
        <v>14</v>
      </c>
      <c r="B16" s="5">
        <v>2</v>
      </c>
      <c r="C16" s="5">
        <v>1</v>
      </c>
      <c r="D16" s="5">
        <v>1</v>
      </c>
      <c r="E16" s="5">
        <v>249</v>
      </c>
      <c r="F16" s="6">
        <v>7.9533124193757396E-2</v>
      </c>
      <c r="G16" s="7">
        <f t="shared" ref="G16:G20" si="2">E16*LN(F16/E16)+2*(B16+D16+2)*(E16/(E16-B16-D16-3))</f>
        <v>-1993.9626978453484</v>
      </c>
    </row>
    <row r="17" spans="1:7" ht="15.75">
      <c r="A17" s="4">
        <v>15</v>
      </c>
      <c r="B17" s="5">
        <v>2</v>
      </c>
      <c r="C17" s="5">
        <v>1</v>
      </c>
      <c r="D17" s="5">
        <v>2</v>
      </c>
      <c r="E17" s="5">
        <v>249</v>
      </c>
      <c r="F17" s="6">
        <v>7.9527007870691294E-2</v>
      </c>
      <c r="G17" s="7">
        <f t="shared" si="2"/>
        <v>-1991.881653530892</v>
      </c>
    </row>
    <row r="18" spans="1:7" ht="15.75">
      <c r="A18" s="4">
        <v>16</v>
      </c>
      <c r="B18" s="5">
        <v>2</v>
      </c>
      <c r="C18" s="5">
        <v>1</v>
      </c>
      <c r="D18" s="5">
        <v>3</v>
      </c>
      <c r="E18" s="5">
        <v>249</v>
      </c>
      <c r="F18" s="6">
        <v>7.9492881242423596E-2</v>
      </c>
      <c r="G18" s="7">
        <f t="shared" si="2"/>
        <v>-1989.8709044867098</v>
      </c>
    </row>
    <row r="19" spans="1:7" ht="15.75">
      <c r="A19" s="4">
        <v>17</v>
      </c>
      <c r="B19" s="5">
        <v>2</v>
      </c>
      <c r="C19" s="5">
        <v>1</v>
      </c>
      <c r="D19" s="5">
        <v>4</v>
      </c>
      <c r="E19" s="5">
        <v>249</v>
      </c>
      <c r="F19" s="6">
        <v>7.7753383290638994E-2</v>
      </c>
      <c r="G19" s="7">
        <f t="shared" si="2"/>
        <v>-1993.2448614751852</v>
      </c>
    </row>
    <row r="20" spans="1:7" ht="15.75">
      <c r="A20" s="4">
        <v>18</v>
      </c>
      <c r="B20" s="5">
        <v>2</v>
      </c>
      <c r="C20" s="5">
        <v>1</v>
      </c>
      <c r="D20" s="5">
        <v>5</v>
      </c>
      <c r="E20" s="5">
        <v>249</v>
      </c>
      <c r="F20" s="6">
        <v>7.8607261585178195E-2</v>
      </c>
      <c r="G20" s="7">
        <f t="shared" si="2"/>
        <v>-1988.3721412557834</v>
      </c>
    </row>
    <row r="21" spans="1:7" ht="15.75">
      <c r="A21" s="4">
        <v>19</v>
      </c>
      <c r="B21" s="5">
        <v>3</v>
      </c>
      <c r="C21" s="5">
        <v>1</v>
      </c>
      <c r="D21" s="5">
        <v>0</v>
      </c>
      <c r="E21" s="5">
        <v>249</v>
      </c>
      <c r="F21" s="6">
        <v>7.9540253847884795E-2</v>
      </c>
      <c r="G21" s="7">
        <f>E21*LN(F21/E21)+2*(B21+D21+2)*(E21/(E21-B21-D21-3))</f>
        <v>-1993.9403775312799</v>
      </c>
    </row>
    <row r="22" spans="1:7" ht="15.75">
      <c r="A22" s="4">
        <v>20</v>
      </c>
      <c r="B22" s="5">
        <v>3</v>
      </c>
      <c r="C22" s="5">
        <v>1</v>
      </c>
      <c r="D22" s="5">
        <v>1</v>
      </c>
      <c r="E22" s="5">
        <v>249</v>
      </c>
      <c r="F22" s="6">
        <v>7.9069382850127101E-2</v>
      </c>
      <c r="G22" s="7">
        <f t="shared" ref="G22:G26" si="3">E22*LN(F22/E22)+2*(B22+D22+2)*(E22/(E22-B22-D22-3))</f>
        <v>-1993.3186212430458</v>
      </c>
    </row>
    <row r="23" spans="1:7" ht="15.75">
      <c r="A23" s="4">
        <v>21</v>
      </c>
      <c r="B23" s="5">
        <v>3</v>
      </c>
      <c r="C23" s="5">
        <v>1</v>
      </c>
      <c r="D23" s="5">
        <v>2</v>
      </c>
      <c r="E23" s="5">
        <v>249</v>
      </c>
      <c r="F23" s="6">
        <v>7.9068599467826906E-2</v>
      </c>
      <c r="G23" s="7">
        <f t="shared" si="3"/>
        <v>-1991.2034653778519</v>
      </c>
    </row>
    <row r="24" spans="1:7" ht="15.75">
      <c r="A24" s="4">
        <v>22</v>
      </c>
      <c r="B24" s="5">
        <v>3</v>
      </c>
      <c r="C24" s="5">
        <v>1</v>
      </c>
      <c r="D24" s="5">
        <v>3</v>
      </c>
      <c r="E24" s="5">
        <v>249</v>
      </c>
      <c r="F24" s="6">
        <v>7.8919898894459301E-2</v>
      </c>
      <c r="G24" s="7">
        <f t="shared" si="3"/>
        <v>-1989.5369190764807</v>
      </c>
    </row>
    <row r="25" spans="1:7" ht="15.75">
      <c r="A25" s="4">
        <v>23</v>
      </c>
      <c r="B25" s="5">
        <v>3</v>
      </c>
      <c r="C25" s="5">
        <v>1</v>
      </c>
      <c r="D25" s="5">
        <v>4</v>
      </c>
      <c r="E25" s="5">
        <v>249</v>
      </c>
      <c r="F25" s="15" t="s">
        <v>10</v>
      </c>
      <c r="G25" s="15" t="s">
        <v>10</v>
      </c>
    </row>
    <row r="26" spans="1:7" ht="15.75">
      <c r="A26" s="4">
        <v>24</v>
      </c>
      <c r="B26" s="5">
        <v>3</v>
      </c>
      <c r="C26" s="5">
        <v>1</v>
      </c>
      <c r="D26" s="5">
        <v>5</v>
      </c>
      <c r="E26" s="5">
        <v>249</v>
      </c>
      <c r="F26" s="6">
        <v>7.5610992266552199E-2</v>
      </c>
      <c r="G26" s="7">
        <f t="shared" si="3"/>
        <v>-1995.8776493695573</v>
      </c>
    </row>
    <row r="27" spans="1:7" ht="15.75">
      <c r="A27" s="4">
        <v>25</v>
      </c>
      <c r="B27" s="5">
        <v>4</v>
      </c>
      <c r="C27" s="5">
        <v>1</v>
      </c>
      <c r="D27" s="5">
        <v>0</v>
      </c>
      <c r="E27" s="5">
        <v>249</v>
      </c>
      <c r="F27" s="6">
        <v>7.9511371076597295E-2</v>
      </c>
      <c r="G27" s="7">
        <f>E27*LN(F27/E27)+2*(B27+D27+2)*(E27/(E27-B27-D27-3))</f>
        <v>-1991.9306173315513</v>
      </c>
    </row>
    <row r="28" spans="1:7" ht="15.75">
      <c r="A28" s="4">
        <v>26</v>
      </c>
      <c r="B28" s="5">
        <v>4</v>
      </c>
      <c r="C28" s="5">
        <v>1</v>
      </c>
      <c r="D28" s="5">
        <v>1</v>
      </c>
      <c r="E28" s="5">
        <v>249</v>
      </c>
      <c r="F28" s="15" t="s">
        <v>10</v>
      </c>
      <c r="G28" s="15" t="s">
        <v>10</v>
      </c>
    </row>
    <row r="29" spans="1:7" ht="15.75">
      <c r="A29" s="4">
        <v>27</v>
      </c>
      <c r="B29" s="5">
        <v>4</v>
      </c>
      <c r="C29" s="5">
        <v>1</v>
      </c>
      <c r="D29" s="5">
        <v>2</v>
      </c>
      <c r="E29" s="5">
        <v>249</v>
      </c>
      <c r="F29" s="6">
        <v>7.6434503816348601E-2</v>
      </c>
      <c r="G29" s="7">
        <f t="shared" ref="G28:G32" si="4">E29*LN(F29/E29)+2*(B29+D29+2)*(E29/(E29-B29-D29-3))</f>
        <v>-1997.5047161872685</v>
      </c>
    </row>
    <row r="30" spans="1:7" ht="15.75">
      <c r="A30" s="4">
        <v>28</v>
      </c>
      <c r="B30" s="5">
        <v>4</v>
      </c>
      <c r="C30" s="5">
        <v>1</v>
      </c>
      <c r="D30" s="5">
        <v>3</v>
      </c>
      <c r="E30" s="5">
        <v>249</v>
      </c>
      <c r="F30" s="6">
        <v>7.8697352815357099E-2</v>
      </c>
      <c r="G30" s="7">
        <f t="shared" si="4"/>
        <v>-1988.0869275148805</v>
      </c>
    </row>
    <row r="31" spans="1:7" ht="15.75">
      <c r="A31" s="4">
        <v>29</v>
      </c>
      <c r="B31" s="5">
        <v>4</v>
      </c>
      <c r="C31" s="5">
        <v>1</v>
      </c>
      <c r="D31" s="5">
        <v>4</v>
      </c>
      <c r="E31" s="5">
        <v>249</v>
      </c>
      <c r="F31" s="6">
        <v>7.5216452317203003E-2</v>
      </c>
      <c r="G31" s="7">
        <f t="shared" si="4"/>
        <v>-1997.1803389660477</v>
      </c>
    </row>
    <row r="32" spans="1:7" ht="15.75">
      <c r="A32" s="4">
        <v>30</v>
      </c>
      <c r="B32" s="5">
        <v>4</v>
      </c>
      <c r="C32" s="5">
        <v>1</v>
      </c>
      <c r="D32" s="5">
        <v>5</v>
      </c>
      <c r="E32" s="5">
        <v>249</v>
      </c>
      <c r="F32" s="6">
        <v>7.4985562145056806E-2</v>
      </c>
      <c r="G32" s="18">
        <f t="shared" si="4"/>
        <v>-1995.7563096578237</v>
      </c>
    </row>
    <row r="33" spans="1:7" ht="15.75">
      <c r="A33" s="4">
        <v>31</v>
      </c>
      <c r="B33" s="5">
        <v>5</v>
      </c>
      <c r="C33" s="5">
        <v>1</v>
      </c>
      <c r="D33" s="5">
        <v>0</v>
      </c>
      <c r="E33" s="5">
        <v>249</v>
      </c>
      <c r="F33" s="6">
        <v>7.9216496201276701E-2</v>
      </c>
      <c r="G33" s="7">
        <f>E33*LN(F33/E33)+2*(B33+D33+2)*(E33/(E33-B33-D33-3))</f>
        <v>-1990.7381493328971</v>
      </c>
    </row>
    <row r="34" spans="1:7" ht="15.75">
      <c r="A34" s="4">
        <v>32</v>
      </c>
      <c r="B34" s="5">
        <v>5</v>
      </c>
      <c r="C34" s="5">
        <v>1</v>
      </c>
      <c r="D34" s="5">
        <v>1</v>
      </c>
      <c r="E34" s="5">
        <v>249</v>
      </c>
      <c r="F34" s="6">
        <v>7.85494171981308E-2</v>
      </c>
      <c r="G34" s="7">
        <f t="shared" ref="G34:G38" si="5">E34*LN(F34/E34)+2*(B34+D34+2)*(E34/(E34-B34-D34-3))</f>
        <v>-1990.708577338369</v>
      </c>
    </row>
    <row r="35" spans="1:7" ht="15.75">
      <c r="A35" s="4">
        <v>33</v>
      </c>
      <c r="B35" s="5">
        <v>5</v>
      </c>
      <c r="C35" s="5">
        <v>1</v>
      </c>
      <c r="D35" s="5">
        <v>2</v>
      </c>
      <c r="E35" s="5">
        <v>249</v>
      </c>
      <c r="F35" s="6">
        <v>7.7939664393767094E-2</v>
      </c>
      <c r="G35" s="7">
        <f t="shared" si="5"/>
        <v>-1990.495884118644</v>
      </c>
    </row>
    <row r="36" spans="1:7" ht="15.75">
      <c r="A36" s="4">
        <v>34</v>
      </c>
      <c r="B36" s="5">
        <v>5</v>
      </c>
      <c r="C36" s="5">
        <v>1</v>
      </c>
      <c r="D36" s="5">
        <v>3</v>
      </c>
      <c r="E36" s="5">
        <v>249</v>
      </c>
      <c r="F36" s="6">
        <v>7.7885794424636307E-2</v>
      </c>
      <c r="G36" s="7">
        <f t="shared" si="5"/>
        <v>-1988.4968145940113</v>
      </c>
    </row>
    <row r="37" spans="1:7" ht="15.75">
      <c r="A37" s="4">
        <v>35</v>
      </c>
      <c r="B37" s="5">
        <v>5</v>
      </c>
      <c r="C37" s="5">
        <v>1</v>
      </c>
      <c r="D37" s="5">
        <v>4</v>
      </c>
      <c r="E37" s="5">
        <v>249</v>
      </c>
      <c r="F37" s="6">
        <v>7.5036909398346896E-2</v>
      </c>
      <c r="G37" s="7">
        <f t="shared" si="5"/>
        <v>-1995.5858623050115</v>
      </c>
    </row>
    <row r="38" spans="1:7" ht="15.75">
      <c r="A38" s="4">
        <v>36</v>
      </c>
      <c r="B38" s="5">
        <v>5</v>
      </c>
      <c r="C38" s="5">
        <v>1</v>
      </c>
      <c r="D38" s="5">
        <v>5</v>
      </c>
      <c r="E38" s="5">
        <v>249</v>
      </c>
      <c r="F38" s="15" t="s">
        <v>10</v>
      </c>
      <c r="G38" s="15" t="s">
        <v>10</v>
      </c>
    </row>
    <row r="39" spans="1:7" ht="15.75">
      <c r="F39" s="10" t="s">
        <v>9</v>
      </c>
      <c r="G39" s="10">
        <f>MIN(G3:G38)</f>
        <v>-1997.5047161872685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</vt:lpstr>
      <vt:lpstr>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</dc:creator>
  <cp:lastModifiedBy>Future Liang</cp:lastModifiedBy>
  <dcterms:created xsi:type="dcterms:W3CDTF">2015-06-05T18:19:34Z</dcterms:created>
  <dcterms:modified xsi:type="dcterms:W3CDTF">2023-10-25T15:57:40Z</dcterms:modified>
</cp:coreProperties>
</file>