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fuyizhou/vscard/vscard-tbl/"/>
    </mc:Choice>
  </mc:AlternateContent>
  <xr:revisionPtr revIDLastSave="0" documentId="13_ncr:1_{25D2D916-356C-464F-95D4-35A7E918A598}" xr6:coauthVersionLast="46" xr6:coauthVersionMax="46" xr10:uidLastSave="{00000000-0000-0000-0000-000000000000}"/>
  <bookViews>
    <workbookView xWindow="-33220" yWindow="900" windowWidth="28680" windowHeight="16700" activeTab="1" xr2:uid="{00000000-000D-0000-FFFF-FFFF00000000}"/>
  </bookViews>
  <sheets>
    <sheet name="vsai" sheetId="1" r:id="rId1"/>
    <sheet name="#时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L7" i="1"/>
  <c r="K7" i="1"/>
  <c r="W6" i="1"/>
  <c r="V6" i="1"/>
  <c r="U6" i="1"/>
  <c r="T6" i="1"/>
  <c r="S6" i="1"/>
  <c r="R6" i="1"/>
  <c r="Q6" i="1"/>
  <c r="P6" i="1"/>
  <c r="O6" i="1"/>
  <c r="N6" i="1"/>
  <c r="M6" i="1"/>
  <c r="L6" i="1"/>
  <c r="K6" i="1"/>
  <c r="W5" i="1"/>
  <c r="V5" i="1"/>
  <c r="U5" i="1"/>
  <c r="T5" i="1"/>
  <c r="S5" i="1"/>
  <c r="R5" i="1"/>
  <c r="Q5" i="1"/>
  <c r="P5" i="1"/>
  <c r="O5" i="1"/>
  <c r="N5" i="1"/>
  <c r="M5" i="1"/>
  <c r="L5" i="1"/>
  <c r="K5" i="1"/>
  <c r="W4" i="1"/>
  <c r="V4" i="1"/>
  <c r="U4" i="1"/>
  <c r="T4" i="1"/>
  <c r="S4" i="1"/>
  <c r="R4" i="1"/>
  <c r="Q4" i="1"/>
  <c r="P4" i="1"/>
  <c r="O4" i="1"/>
  <c r="N4" i="1"/>
  <c r="M4" i="1"/>
  <c r="L4" i="1"/>
  <c r="K4" i="1"/>
  <c r="W3" i="1"/>
  <c r="V3" i="1"/>
  <c r="U3" i="1"/>
  <c r="T3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<sst xmlns="http://schemas.openxmlformats.org/spreadsheetml/2006/main" count="83" uniqueCount="51">
  <si>
    <t>pid</t>
  </si>
  <si>
    <t>Svaule</t>
  </si>
  <si>
    <t>caredGroupID</t>
  </si>
  <si>
    <t>skinGroupID</t>
  </si>
  <si>
    <t>aigroup</t>
  </si>
  <si>
    <t>MatchErrorProbability</t>
  </si>
  <si>
    <t>MatchErrorNumb</t>
  </si>
  <si>
    <t>errorProbability</t>
  </si>
  <si>
    <t>ErrorNumb</t>
  </si>
  <si>
    <t>TimeID</t>
  </si>
  <si>
    <t>firsttimemin5</t>
  </si>
  <si>
    <t>firsttimemax5</t>
  </si>
  <si>
    <t>firsttimemin10</t>
  </si>
  <si>
    <t>firsttimemax10</t>
  </si>
  <si>
    <t>firsttimeminmore</t>
  </si>
  <si>
    <t>firsttimemaxmore</t>
  </si>
  <si>
    <t>othertimemin5</t>
  </si>
  <si>
    <t>othertimemax5</t>
  </si>
  <si>
    <t>othertime10</t>
  </si>
  <si>
    <t>othertimemax10</t>
  </si>
  <si>
    <t>othertimeminmore</t>
  </si>
  <si>
    <t>othertimemaxmore</t>
  </si>
  <si>
    <t>explain</t>
  </si>
  <si>
    <t>AIID</t>
  </si>
  <si>
    <t>s值</t>
  </si>
  <si>
    <t>卡组id</t>
  </si>
  <si>
    <t>皮肤组</t>
  </si>
  <si>
    <t>ai组</t>
  </si>
  <si>
    <t>赛点失误几率/10000</t>
  </si>
  <si>
    <t>ai失误最多次数</t>
  </si>
  <si>
    <t>常规失误几率/10000</t>
  </si>
  <si>
    <t>常规失误次数</t>
  </si>
  <si>
    <t>时间id</t>
  </si>
  <si>
    <t>每个回合首次行动且场面剩余方块数量小于等于5时最低需要考虑时间单位毫秒</t>
  </si>
  <si>
    <t>每个回合首次行动且场面剩余方块数量小于等于5时最多需要考虑时间单位毫秒</t>
  </si>
  <si>
    <t>每回合首次场面剩余5到10个最小时间</t>
  </si>
  <si>
    <t>每回合首次场面剩余5到10个最大时间</t>
  </si>
  <si>
    <t>每回合首次场面剩余超过10个最小时间</t>
  </si>
  <si>
    <t>每回合首次场面剩余超过10个最大时间</t>
  </si>
  <si>
    <t>每回合非首次场面剩余5个以内最小时间</t>
  </si>
  <si>
    <t>每回合非首次场面剩余5个以内最大时间</t>
  </si>
  <si>
    <t>每回合非首次场面剩余5到10个最小时间</t>
  </si>
  <si>
    <t>每回合非首次场面剩余5到10个最大时间</t>
  </si>
  <si>
    <t>每回合非首次场面剩余超过个最小时间</t>
  </si>
  <si>
    <t>每回合非首次场面剩余超过个最大时间</t>
  </si>
  <si>
    <t>策划备注</t>
  </si>
  <si>
    <t>激进的对手</t>
  </si>
  <si>
    <t>稍有思绪的对手</t>
  </si>
  <si>
    <t>深思熟虑的对手</t>
  </si>
  <si>
    <t>第一步深思熟虑，后续轻车熟路</t>
  </si>
  <si>
    <t>第一步随性，后续深思熟虑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</si>
</sst>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zoomScale="130" zoomScaleNormal="130" workbookViewId="0">
      <selection activeCell="C7" sqref="A1:C7"/>
    </sheetView>
  </sheetViews>
  <sheetFormatPr baseColWidth="10" defaultColWidth="9" defaultRowHeight="14"/>
  <cols>
    <col min="3" max="3" width="20" customWidth="1"/>
    <col min="4" max="5" width="11.6640625" customWidth="1"/>
    <col min="6" max="6" width="16.33203125" customWidth="1"/>
    <col min="7" max="7" width="20" customWidth="1"/>
    <col min="8" max="9" width="11.6640625" customWidth="1"/>
    <col min="10" max="10" width="12.6640625" customWidth="1"/>
    <col min="11" max="11" width="23.6640625" customWidth="1"/>
    <col min="12" max="12" width="18.6640625" customWidth="1"/>
    <col min="13" max="13" width="17.6640625" customWidth="1"/>
    <col min="14" max="14" width="16.1640625" customWidth="1"/>
    <col min="15" max="15" width="12.83203125" customWidth="1"/>
    <col min="16" max="16" width="13.33203125" customWidth="1"/>
    <col min="17" max="17" width="18.1640625" customWidth="1"/>
    <col min="18" max="18" width="14.83203125" customWidth="1"/>
    <col min="19" max="19" width="14.6640625" customWidth="1"/>
    <col min="20" max="20" width="19" customWidth="1"/>
    <col min="21" max="21" width="18" customWidth="1"/>
    <col min="22" max="22" width="22.1640625" customWidth="1"/>
    <col min="23" max="23" width="19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</row>
    <row r="3" spans="1:23">
      <c r="A3">
        <v>1</v>
      </c>
      <c r="B3">
        <v>50</v>
      </c>
      <c r="C3">
        <v>1</v>
      </c>
      <c r="D3">
        <v>1</v>
      </c>
      <c r="E3">
        <v>1</v>
      </c>
      <c r="F3" s="1">
        <v>2800</v>
      </c>
      <c r="G3" s="1">
        <v>5</v>
      </c>
      <c r="H3" s="1">
        <v>500</v>
      </c>
      <c r="I3" s="1">
        <v>5</v>
      </c>
      <c r="J3">
        <v>1</v>
      </c>
      <c r="K3" s="1">
        <f>VLOOKUP($J3,'#时间'!$A:$N,2,FALSE)</f>
        <v>1000</v>
      </c>
      <c r="L3" s="1">
        <f>VLOOKUP($J3,'#时间'!$A:$N,3,FALSE)</f>
        <v>4000</v>
      </c>
      <c r="M3" s="1">
        <f>VLOOKUP($J3,'#时间'!$A:$N,4,FALSE)</f>
        <v>3000</v>
      </c>
      <c r="N3" s="1">
        <f>VLOOKUP($J3,'#时间'!$A:$N,5,FALSE)</f>
        <v>6000</v>
      </c>
      <c r="O3" s="1">
        <f>VLOOKUP($J3,'#时间'!$A:$N,6,FALSE)</f>
        <v>5000</v>
      </c>
      <c r="P3" s="1">
        <f>VLOOKUP($J3,'#时间'!$A:$N,7,FALSE)</f>
        <v>15000</v>
      </c>
      <c r="Q3" s="1">
        <f>VLOOKUP($J3,'#时间'!$A:$N,8,FALSE)</f>
        <v>1000</v>
      </c>
      <c r="R3" s="1">
        <f>VLOOKUP($J3,'#时间'!$A:$N,9,FALSE)</f>
        <v>3000</v>
      </c>
      <c r="S3" s="1">
        <f>VLOOKUP($J3,'#时间'!$A:$N,10,FALSE)</f>
        <v>1000</v>
      </c>
      <c r="T3" s="1">
        <f>VLOOKUP($J3,'#时间'!$A:$N,11,FALSE)</f>
        <v>4000</v>
      </c>
      <c r="U3" s="1">
        <f>VLOOKUP($J3,'#时间'!$A:$N,12,FALSE)</f>
        <v>1000</v>
      </c>
      <c r="V3" s="1">
        <f>VLOOKUP($J3,'#时间'!$A:$N,13,FALSE)</f>
        <v>6000</v>
      </c>
      <c r="W3" s="1" t="str">
        <f>VLOOKUP($J3,'#时间'!$A:$N,14,FALSE)</f>
        <v>激进的对手</v>
      </c>
    </row>
    <row r="4" spans="1:23">
      <c r="A4">
        <v>2</v>
      </c>
      <c r="B4">
        <v>50</v>
      </c>
      <c r="C4">
        <v>1</v>
      </c>
      <c r="D4">
        <v>1</v>
      </c>
      <c r="E4">
        <v>1</v>
      </c>
      <c r="F4" s="1">
        <v>2800</v>
      </c>
      <c r="G4" s="1">
        <v>5</v>
      </c>
      <c r="H4" s="1">
        <v>500</v>
      </c>
      <c r="I4" s="1">
        <v>5</v>
      </c>
      <c r="J4">
        <v>2</v>
      </c>
      <c r="K4" s="1">
        <f>VLOOKUP($J4,'#时间'!$A:$N,2,FALSE)</f>
        <v>5000</v>
      </c>
      <c r="L4" s="1">
        <f>VLOOKUP($J4,'#时间'!$A:$N,3,FALSE)</f>
        <v>10000</v>
      </c>
      <c r="M4" s="1">
        <f>VLOOKUP($J4,'#时间'!$A:$N,4,FALSE)</f>
        <v>8000</v>
      </c>
      <c r="N4" s="1">
        <f>VLOOKUP($J4,'#时间'!$A:$N,5,FALSE)</f>
        <v>15000</v>
      </c>
      <c r="O4" s="1">
        <f>VLOOKUP($J4,'#时间'!$A:$N,6,FALSE)</f>
        <v>10000</v>
      </c>
      <c r="P4" s="1">
        <f>VLOOKUP($J4,'#时间'!$A:$N,7,FALSE)</f>
        <v>20000</v>
      </c>
      <c r="Q4" s="1">
        <f>VLOOKUP($J4,'#时间'!$A:$N,8,FALSE)</f>
        <v>3000</v>
      </c>
      <c r="R4" s="1">
        <f>VLOOKUP($J4,'#时间'!$A:$N,9,FALSE)</f>
        <v>5000</v>
      </c>
      <c r="S4" s="1">
        <f>VLOOKUP($J4,'#时间'!$A:$N,10,FALSE)</f>
        <v>3000</v>
      </c>
      <c r="T4" s="1">
        <f>VLOOKUP($J4,'#时间'!$A:$N,11,FALSE)</f>
        <v>6000</v>
      </c>
      <c r="U4" s="1">
        <f>VLOOKUP($J4,'#时间'!$A:$N,12,FALSE)</f>
        <v>3000</v>
      </c>
      <c r="V4" s="1">
        <f>VLOOKUP($J4,'#时间'!$A:$N,13,FALSE)</f>
        <v>9000</v>
      </c>
      <c r="W4" s="1" t="str">
        <f>VLOOKUP($J4,'#时间'!$A:$N,14,FALSE)</f>
        <v>稍有思绪的对手</v>
      </c>
    </row>
    <row r="5" spans="1:23">
      <c r="A5">
        <v>3</v>
      </c>
      <c r="B5">
        <v>50</v>
      </c>
      <c r="C5">
        <v>1</v>
      </c>
      <c r="D5">
        <v>1</v>
      </c>
      <c r="E5">
        <v>1</v>
      </c>
      <c r="F5" s="1">
        <v>2800</v>
      </c>
      <c r="G5" s="1">
        <v>5</v>
      </c>
      <c r="H5" s="1">
        <v>500</v>
      </c>
      <c r="I5" s="1">
        <v>5</v>
      </c>
      <c r="J5">
        <v>3</v>
      </c>
      <c r="K5" s="1">
        <f>VLOOKUP($J5,'#时间'!$A:$N,2,FALSE)</f>
        <v>10000</v>
      </c>
      <c r="L5" s="1">
        <f>VLOOKUP($J5,'#时间'!$A:$N,3,FALSE)</f>
        <v>15000</v>
      </c>
      <c r="M5" s="1">
        <f>VLOOKUP($J5,'#时间'!$A:$N,4,FALSE)</f>
        <v>10000</v>
      </c>
      <c r="N5" s="1">
        <f>VLOOKUP($J5,'#时间'!$A:$N,5,FALSE)</f>
        <v>18000</v>
      </c>
      <c r="O5" s="1">
        <f>VLOOKUP($J5,'#时间'!$A:$N,6,FALSE)</f>
        <v>15000</v>
      </c>
      <c r="P5" s="1">
        <f>VLOOKUP($J5,'#时间'!$A:$N,7,FALSE)</f>
        <v>30000</v>
      </c>
      <c r="Q5" s="1">
        <f>VLOOKUP($J5,'#时间'!$A:$N,8,FALSE)</f>
        <v>4000</v>
      </c>
      <c r="R5" s="1">
        <f>VLOOKUP($J5,'#时间'!$A:$N,9,FALSE)</f>
        <v>6000</v>
      </c>
      <c r="S5" s="1">
        <f>VLOOKUP($J5,'#时间'!$A:$N,10,FALSE)</f>
        <v>4000</v>
      </c>
      <c r="T5" s="1">
        <f>VLOOKUP($J5,'#时间'!$A:$N,11,FALSE)</f>
        <v>10000</v>
      </c>
      <c r="U5" s="1">
        <f>VLOOKUP($J5,'#时间'!$A:$N,12,FALSE)</f>
        <v>4000</v>
      </c>
      <c r="V5" s="1">
        <f>VLOOKUP($J5,'#时间'!$A:$N,13,FALSE)</f>
        <v>15000</v>
      </c>
      <c r="W5" s="1" t="str">
        <f>VLOOKUP($J5,'#时间'!$A:$N,14,FALSE)</f>
        <v>深思熟虑的对手</v>
      </c>
    </row>
    <row r="6" spans="1:23">
      <c r="A6">
        <v>4</v>
      </c>
      <c r="B6">
        <v>50</v>
      </c>
      <c r="C6">
        <v>1</v>
      </c>
      <c r="D6">
        <v>1</v>
      </c>
      <c r="E6">
        <v>2</v>
      </c>
      <c r="F6" s="1">
        <v>2800</v>
      </c>
      <c r="G6" s="1">
        <v>5</v>
      </c>
      <c r="H6" s="1">
        <v>500</v>
      </c>
      <c r="I6" s="1">
        <v>5</v>
      </c>
      <c r="J6">
        <v>4</v>
      </c>
      <c r="K6" s="1">
        <f>VLOOKUP($J6,'#时间'!$A:$N,2,FALSE)</f>
        <v>1000</v>
      </c>
      <c r="L6" s="1">
        <f>VLOOKUP($J6,'#时间'!$A:$N,3,FALSE)</f>
        <v>4000</v>
      </c>
      <c r="M6" s="1">
        <f>VLOOKUP($J6,'#时间'!$A:$N,4,FALSE)</f>
        <v>3000</v>
      </c>
      <c r="N6" s="1">
        <f>VLOOKUP($J6,'#时间'!$A:$N,5,FALSE)</f>
        <v>6000</v>
      </c>
      <c r="O6" s="1">
        <f>VLOOKUP($J6,'#时间'!$A:$N,6,FALSE)</f>
        <v>5000</v>
      </c>
      <c r="P6" s="1">
        <f>VLOOKUP($J6,'#时间'!$A:$N,7,FALSE)</f>
        <v>15000</v>
      </c>
      <c r="Q6" s="1">
        <f>VLOOKUP($J6,'#时间'!$A:$N,8,FALSE)</f>
        <v>3000</v>
      </c>
      <c r="R6" s="1">
        <f>VLOOKUP($J6,'#时间'!$A:$N,9,FALSE)</f>
        <v>5000</v>
      </c>
      <c r="S6" s="1">
        <f>VLOOKUP($J6,'#时间'!$A:$N,10,FALSE)</f>
        <v>3000</v>
      </c>
      <c r="T6" s="1">
        <f>VLOOKUP($J6,'#时间'!$A:$N,11,FALSE)</f>
        <v>6000</v>
      </c>
      <c r="U6" s="1">
        <f>VLOOKUP($J6,'#时间'!$A:$N,12,FALSE)</f>
        <v>3000</v>
      </c>
      <c r="V6" s="1">
        <f>VLOOKUP($J6,'#时间'!$A:$N,13,FALSE)</f>
        <v>9000</v>
      </c>
      <c r="W6" s="1" t="str">
        <f>VLOOKUP($J6,'#时间'!$A:$N,14,FALSE)</f>
        <v>第一步深思熟虑，后续轻车熟路</v>
      </c>
    </row>
    <row r="7" spans="1:23">
      <c r="A7">
        <v>5</v>
      </c>
      <c r="B7">
        <v>50</v>
      </c>
      <c r="C7">
        <v>1</v>
      </c>
      <c r="D7">
        <v>1</v>
      </c>
      <c r="E7">
        <v>2</v>
      </c>
      <c r="F7" s="1">
        <v>2800</v>
      </c>
      <c r="G7" s="1">
        <v>5</v>
      </c>
      <c r="H7" s="1">
        <v>500</v>
      </c>
      <c r="I7" s="1">
        <v>5</v>
      </c>
      <c r="J7">
        <v>5</v>
      </c>
      <c r="K7" s="1">
        <f>VLOOKUP($J7,'#时间'!$A:$N,2,FALSE)</f>
        <v>1000</v>
      </c>
      <c r="L7" s="1">
        <f>VLOOKUP($J7,'#时间'!$A:$N,3,FALSE)</f>
        <v>4000</v>
      </c>
      <c r="M7" s="1">
        <f>VLOOKUP($J7,'#时间'!$A:$N,4,FALSE)</f>
        <v>3000</v>
      </c>
      <c r="N7" s="1">
        <f>VLOOKUP($J7,'#时间'!$A:$N,5,FALSE)</f>
        <v>6000</v>
      </c>
      <c r="O7" s="1">
        <f>VLOOKUP($J7,'#时间'!$A:$N,6,FALSE)</f>
        <v>5000</v>
      </c>
      <c r="P7" s="1">
        <f>VLOOKUP($J7,'#时间'!$A:$N,7,FALSE)</f>
        <v>15000</v>
      </c>
      <c r="Q7" s="1">
        <f>VLOOKUP($J7,'#时间'!$A:$N,8,FALSE)</f>
        <v>4000</v>
      </c>
      <c r="R7" s="1">
        <f>VLOOKUP($J7,'#时间'!$A:$N,9,FALSE)</f>
        <v>6000</v>
      </c>
      <c r="S7" s="1">
        <f>VLOOKUP($J7,'#时间'!$A:$N,10,FALSE)</f>
        <v>4000</v>
      </c>
      <c r="T7" s="1">
        <f>VLOOKUP($J7,'#时间'!$A:$N,11,FALSE)</f>
        <v>10000</v>
      </c>
      <c r="U7" s="1">
        <f>VLOOKUP($J7,'#时间'!$A:$N,12,FALSE)</f>
        <v>4000</v>
      </c>
      <c r="V7" s="1">
        <f>VLOOKUP($J7,'#时间'!$A:$N,13,FALSE)</f>
        <v>15000</v>
      </c>
      <c r="W7" s="1" t="str">
        <f>VLOOKUP($J7,'#时间'!$A:$N,14,FALSE)</f>
        <v>第一步深思熟虑，后续轻车熟路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abSelected="1" workbookViewId="0">
      <selection activeCell="E4" sqref="E4"/>
    </sheetView>
  </sheetViews>
  <sheetFormatPr baseColWidth="10" defaultColWidth="9.33203125" defaultRowHeight="14"/>
  <cols>
    <col min="1" max="1" width="9.33203125" customWidth="1"/>
    <col min="2" max="2" width="10.1640625" customWidth="1"/>
    <col min="3" max="3" width="9.33203125" customWidth="1"/>
  </cols>
  <sheetData>
    <row r="1" spans="1:14">
      <c r="A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>
      <c r="A2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</row>
    <row r="3" spans="1:14">
      <c r="A3">
        <v>1</v>
      </c>
      <c r="B3" s="1">
        <v>1000</v>
      </c>
      <c r="C3" s="1">
        <v>4000</v>
      </c>
      <c r="D3" s="1">
        <v>3000</v>
      </c>
      <c r="E3" s="1">
        <v>6000</v>
      </c>
      <c r="F3" s="1">
        <v>5000</v>
      </c>
      <c r="G3" s="1">
        <v>15000</v>
      </c>
      <c r="H3" s="1">
        <v>1000</v>
      </c>
      <c r="I3" s="1">
        <v>3000</v>
      </c>
      <c r="J3" s="1">
        <v>1000</v>
      </c>
      <c r="K3" s="1">
        <v>4000</v>
      </c>
      <c r="L3" s="1">
        <v>1000</v>
      </c>
      <c r="M3" s="1">
        <v>6000</v>
      </c>
      <c r="N3" s="1" t="s">
        <v>46</v>
      </c>
    </row>
    <row r="4" spans="1:14">
      <c r="A4">
        <v>2</v>
      </c>
      <c r="B4" s="1">
        <v>5000</v>
      </c>
      <c r="C4" s="1">
        <v>10000</v>
      </c>
      <c r="D4" s="1">
        <v>8000</v>
      </c>
      <c r="E4" s="1">
        <v>15000</v>
      </c>
      <c r="F4" s="1">
        <v>10000</v>
      </c>
      <c r="G4" s="1">
        <v>20000</v>
      </c>
      <c r="H4" s="1">
        <v>3000</v>
      </c>
      <c r="I4" s="1">
        <v>5000</v>
      </c>
      <c r="J4" s="1">
        <v>3000</v>
      </c>
      <c r="K4" s="1">
        <v>6000</v>
      </c>
      <c r="L4" s="1">
        <v>3000</v>
      </c>
      <c r="M4" s="1">
        <v>9000</v>
      </c>
      <c r="N4" s="1" t="s">
        <v>47</v>
      </c>
    </row>
    <row r="5" spans="1:14">
      <c r="A5">
        <v>3</v>
      </c>
      <c r="B5" s="1">
        <v>10000</v>
      </c>
      <c r="C5" s="1">
        <v>15000</v>
      </c>
      <c r="D5" s="1">
        <v>10000</v>
      </c>
      <c r="E5" s="1">
        <v>18000</v>
      </c>
      <c r="F5" s="1">
        <v>15000</v>
      </c>
      <c r="G5" s="1">
        <v>30000</v>
      </c>
      <c r="H5" s="1">
        <v>4000</v>
      </c>
      <c r="I5" s="1">
        <v>6000</v>
      </c>
      <c r="J5" s="1">
        <v>4000</v>
      </c>
      <c r="K5" s="1">
        <v>10000</v>
      </c>
      <c r="L5" s="1">
        <v>4000</v>
      </c>
      <c r="M5" s="1">
        <v>15000</v>
      </c>
      <c r="N5" s="1" t="s">
        <v>48</v>
      </c>
    </row>
    <row r="6" spans="1:14">
      <c r="A6">
        <v>4</v>
      </c>
      <c r="B6" s="1">
        <v>1000</v>
      </c>
      <c r="C6" s="1">
        <v>4000</v>
      </c>
      <c r="D6" s="1">
        <v>3000</v>
      </c>
      <c r="E6" s="1">
        <v>6000</v>
      </c>
      <c r="F6" s="1">
        <v>5000</v>
      </c>
      <c r="G6" s="1">
        <v>15000</v>
      </c>
      <c r="H6" s="1">
        <v>3000</v>
      </c>
      <c r="I6" s="1">
        <v>5000</v>
      </c>
      <c r="J6" s="1">
        <v>3000</v>
      </c>
      <c r="K6" s="1">
        <v>6000</v>
      </c>
      <c r="L6" s="1">
        <v>3000</v>
      </c>
      <c r="M6" s="1">
        <v>9000</v>
      </c>
      <c r="N6" s="1" t="s">
        <v>49</v>
      </c>
    </row>
    <row r="7" spans="1:14">
      <c r="A7">
        <v>5</v>
      </c>
      <c r="B7" s="1">
        <v>1000</v>
      </c>
      <c r="C7" s="1">
        <v>4000</v>
      </c>
      <c r="D7" s="1">
        <v>3000</v>
      </c>
      <c r="E7" s="1">
        <v>6000</v>
      </c>
      <c r="F7" s="1">
        <v>5000</v>
      </c>
      <c r="G7" s="1">
        <v>15000</v>
      </c>
      <c r="H7" s="1">
        <v>4000</v>
      </c>
      <c r="I7" s="1">
        <v>6000</v>
      </c>
      <c r="J7" s="1">
        <v>4000</v>
      </c>
      <c r="K7" s="1">
        <v>10000</v>
      </c>
      <c r="L7" s="1">
        <v>4000</v>
      </c>
      <c r="M7" s="1">
        <v>15000</v>
      </c>
      <c r="N7" s="1" t="s">
        <v>49</v>
      </c>
    </row>
    <row r="8" spans="1:14">
      <c r="A8">
        <v>6</v>
      </c>
      <c r="B8" s="1">
        <v>5000</v>
      </c>
      <c r="C8" s="1">
        <v>10000</v>
      </c>
      <c r="D8" s="1">
        <v>8000</v>
      </c>
      <c r="E8" s="1">
        <v>15000</v>
      </c>
      <c r="F8" s="1">
        <v>10000</v>
      </c>
      <c r="G8" s="1">
        <v>20000</v>
      </c>
      <c r="H8" s="1">
        <v>1000</v>
      </c>
      <c r="I8" s="1">
        <v>3000</v>
      </c>
      <c r="J8" s="1">
        <v>1000</v>
      </c>
      <c r="K8" s="1">
        <v>4000</v>
      </c>
      <c r="L8" s="1">
        <v>1000</v>
      </c>
      <c r="M8" s="1">
        <v>6000</v>
      </c>
      <c r="N8" s="1" t="s">
        <v>49</v>
      </c>
    </row>
    <row r="9" spans="1:14">
      <c r="A9">
        <v>7</v>
      </c>
      <c r="B9" s="1">
        <v>5000</v>
      </c>
      <c r="C9" s="1">
        <v>10000</v>
      </c>
      <c r="D9" s="1">
        <v>8000</v>
      </c>
      <c r="E9" s="1">
        <v>15000</v>
      </c>
      <c r="F9" s="1">
        <v>10000</v>
      </c>
      <c r="G9" s="1">
        <v>20000</v>
      </c>
      <c r="H9" s="1">
        <v>4000</v>
      </c>
      <c r="I9" s="1">
        <v>6000</v>
      </c>
      <c r="J9" s="1">
        <v>4000</v>
      </c>
      <c r="K9" s="1">
        <v>10000</v>
      </c>
      <c r="L9" s="1">
        <v>4000</v>
      </c>
      <c r="M9" s="1">
        <v>15000</v>
      </c>
      <c r="N9" s="1" t="s">
        <v>50</v>
      </c>
    </row>
    <row r="10" spans="1:14">
      <c r="A10">
        <v>8</v>
      </c>
      <c r="B10" s="1">
        <v>10000</v>
      </c>
      <c r="C10" s="1">
        <v>15000</v>
      </c>
      <c r="D10" s="1">
        <v>10000</v>
      </c>
      <c r="E10" s="1">
        <v>18000</v>
      </c>
      <c r="F10" s="1">
        <v>15000</v>
      </c>
      <c r="G10" s="1">
        <v>30000</v>
      </c>
      <c r="H10" s="1">
        <v>1000</v>
      </c>
      <c r="I10" s="1">
        <v>3000</v>
      </c>
      <c r="J10" s="1">
        <v>1000</v>
      </c>
      <c r="K10" s="1">
        <v>4000</v>
      </c>
      <c r="L10" s="1">
        <v>1000</v>
      </c>
      <c r="M10" s="1">
        <v>6000</v>
      </c>
      <c r="N10" s="1" t="s">
        <v>50</v>
      </c>
    </row>
    <row r="11" spans="1:14">
      <c r="A11">
        <v>9</v>
      </c>
      <c r="B11" s="1">
        <v>10000</v>
      </c>
      <c r="C11" s="1">
        <v>15000</v>
      </c>
      <c r="D11" s="1">
        <v>10000</v>
      </c>
      <c r="E11" s="1">
        <v>18000</v>
      </c>
      <c r="F11" s="1">
        <v>15000</v>
      </c>
      <c r="G11" s="1">
        <v>30000</v>
      </c>
      <c r="H11" s="1">
        <v>3000</v>
      </c>
      <c r="I11" s="1">
        <v>5000</v>
      </c>
      <c r="J11" s="1">
        <v>3000</v>
      </c>
      <c r="K11" s="1">
        <v>6000</v>
      </c>
      <c r="L11" s="1">
        <v>3000</v>
      </c>
      <c r="M11" s="1">
        <v>9000</v>
      </c>
      <c r="N11" s="1" t="s">
        <v>50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vsai</vt:lpstr>
      <vt:lpstr>#时间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gwdn</dc:creator>
  <cp:lastModifiedBy>Microsoft Office User</cp:lastModifiedBy>
  <dcterms:created xsi:type="dcterms:W3CDTF">2021-01-03T10:44:00Z</dcterms:created>
  <dcterms:modified xsi:type="dcterms:W3CDTF">2021-02-21T11:04:15Z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