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7" i="1" l="1"/>
  <c r="R7" i="1"/>
  <c r="R6" i="1"/>
  <c r="I6" i="1"/>
  <c r="I8" i="1"/>
  <c r="R8" i="1"/>
  <c r="S9" i="1"/>
  <c r="J9" i="1"/>
  <c r="F5" i="2"/>
  <c r="G6" i="1"/>
</calcChain>
</file>

<file path=xl/sharedStrings.xml><?xml version="1.0" encoding="utf-8"?>
<sst xmlns="http://schemas.openxmlformats.org/spreadsheetml/2006/main" count="62" uniqueCount="25">
  <si>
    <t>产品名称</t>
    <phoneticPr fontId="1" type="noConversion"/>
  </si>
  <si>
    <t>假设身故年龄</t>
    <phoneticPr fontId="1" type="noConversion"/>
  </si>
  <si>
    <t>投保年龄</t>
    <phoneticPr fontId="1" type="noConversion"/>
  </si>
  <si>
    <t>总保费</t>
    <phoneticPr fontId="1" type="noConversion"/>
  </si>
  <si>
    <t>保额</t>
    <phoneticPr fontId="1" type="noConversion"/>
  </si>
  <si>
    <t>富佑</t>
    <phoneticPr fontId="1" type="noConversion"/>
  </si>
  <si>
    <t>金佑</t>
    <phoneticPr fontId="1" type="noConversion"/>
  </si>
  <si>
    <t>每份保费</t>
    <phoneticPr fontId="1" type="noConversion"/>
  </si>
  <si>
    <t>份数</t>
    <phoneticPr fontId="1" type="noConversion"/>
  </si>
  <si>
    <t>交款年限</t>
    <phoneticPr fontId="1" type="noConversion"/>
  </si>
  <si>
    <t>总现金价值</t>
    <phoneticPr fontId="1" type="noConversion"/>
  </si>
  <si>
    <t>投保四年后</t>
    <phoneticPr fontId="1" type="noConversion"/>
  </si>
  <si>
    <t>退福佑亏损5400</t>
    <phoneticPr fontId="1" type="noConversion"/>
  </si>
  <si>
    <t>合计：</t>
    <phoneticPr fontId="1" type="noConversion"/>
  </si>
  <si>
    <t>80岁时</t>
    <phoneticPr fontId="1" type="noConversion"/>
  </si>
  <si>
    <t>总保费相差4520，也就是说退掉富佑，买20份金佑多花4520
投保四年时两种情况保额持平
四年后右边的保额将超过左边
假定80岁身故时退掉富佑的情况比不退子女少拿62000
相当于现在多花4520以后能多拿62000</t>
    <phoneticPr fontId="1" type="noConversion"/>
  </si>
  <si>
    <t>假设身故年龄80岁</t>
    <phoneticPr fontId="1" type="noConversion"/>
  </si>
  <si>
    <t>福佑</t>
  </si>
  <si>
    <t>现金价值</t>
    <phoneticPr fontId="1" type="noConversion"/>
  </si>
  <si>
    <t>假设身故年龄71岁</t>
    <phoneticPr fontId="1" type="noConversion"/>
  </si>
  <si>
    <t>假设身故年龄71岁</t>
    <phoneticPr fontId="1" type="noConversion"/>
  </si>
  <si>
    <t>投保第34年，60岁</t>
    <phoneticPr fontId="1" type="noConversion"/>
  </si>
  <si>
    <t>投保第24年，50岁</t>
    <phoneticPr fontId="1" type="noConversion"/>
  </si>
  <si>
    <t>投保第24年，51岁</t>
  </si>
  <si>
    <t xml:space="preserve">总保费相差4520，退掉福佑，买20份金佑多花4520
投保第34年时两种情况保额持平
34年后右边的保额将超过左边
假定80岁身故时退掉福佑比不退的情况子女多拿62000
相当于现在多花4520以后能多拿62000
71岁身故能多拿32000
假定80岁把保险退掉能多拿55880
假定71岁把保险退掉能多拿38830
50岁到55之间发生风险退比不退亏13000
55岁到60之间发生风险退比不退亏33400
总上分析，风险划分为60岁前和60岁后，60岁前风险高不退，60岁后风险高退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</si>
</sst>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93"/>
  <sheetViews>
    <sheetView tabSelected="1" zoomScale="85" zoomScaleNormal="85" workbookViewId="0">
      <selection activeCell="Y11" sqref="Y11"/>
    </sheetView>
  </sheetViews>
  <sheetFormatPr defaultRowHeight="14.4" x14ac:dyDescent="0.25"/>
  <cols>
    <col min="1" max="1" width="12.88671875" style="2" customWidth="1"/>
    <col min="2" max="2" width="4.33203125" style="2" customWidth="1"/>
    <col min="3" max="5" width="9.88671875" style="2" bestFit="1" customWidth="1"/>
    <col min="6" max="6" width="5.77734375" style="2" bestFit="1" customWidth="1"/>
    <col min="7" max="7" width="7.77734375" style="2" bestFit="1" customWidth="1"/>
    <col min="8" max="8" width="20.44140625" style="2" customWidth="1"/>
    <col min="9" max="9" width="10.6640625" style="2" customWidth="1"/>
    <col min="10" max="10" width="12.109375" style="2" bestFit="1" customWidth="1"/>
    <col min="11" max="11" width="0.6640625" style="3" customWidth="1"/>
    <col min="12" max="14" width="9.88671875" style="2" bestFit="1" customWidth="1"/>
    <col min="15" max="15" width="5.77734375" style="2" bestFit="1" customWidth="1"/>
    <col min="16" max="16" width="7.77734375" style="2" bestFit="1" customWidth="1"/>
    <col min="17" max="17" width="17.21875" style="2" customWidth="1"/>
    <col min="18" max="18" width="7.77734375" style="2" bestFit="1" customWidth="1"/>
    <col min="19" max="19" width="12.109375" style="2" bestFit="1" customWidth="1"/>
    <col min="20" max="20" width="3.6640625" style="1" customWidth="1"/>
    <col min="21" max="28" width="8.88671875" style="1"/>
    <col min="29" max="16384" width="8.88671875" style="2"/>
  </cols>
  <sheetData>
    <row r="1" spans="2:20" ht="15" thickBot="1" x14ac:dyDescent="0.3">
      <c r="K1" s="2"/>
    </row>
    <row r="2" spans="2:20" ht="15" thickBot="1" x14ac:dyDescent="0.3">
      <c r="B2" s="52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53"/>
    </row>
    <row r="3" spans="2:20" x14ac:dyDescent="0.25">
      <c r="B3" s="54"/>
      <c r="C3" s="11" t="s">
        <v>0</v>
      </c>
      <c r="D3" s="12" t="s">
        <v>2</v>
      </c>
      <c r="E3" s="12" t="s">
        <v>7</v>
      </c>
      <c r="F3" s="12" t="s">
        <v>8</v>
      </c>
      <c r="G3" s="12" t="s">
        <v>3</v>
      </c>
      <c r="H3" s="12" t="s">
        <v>9</v>
      </c>
      <c r="I3" s="13" t="s">
        <v>4</v>
      </c>
      <c r="J3" s="13" t="s">
        <v>18</v>
      </c>
      <c r="K3" s="62"/>
      <c r="L3" s="60" t="s">
        <v>0</v>
      </c>
      <c r="M3" s="12" t="s">
        <v>2</v>
      </c>
      <c r="N3" s="12" t="s">
        <v>7</v>
      </c>
      <c r="O3" s="12" t="s">
        <v>8</v>
      </c>
      <c r="P3" s="12" t="s">
        <v>3</v>
      </c>
      <c r="Q3" s="12" t="s">
        <v>9</v>
      </c>
      <c r="R3" s="13" t="s">
        <v>4</v>
      </c>
      <c r="S3" s="15" t="s">
        <v>18</v>
      </c>
      <c r="T3" s="58"/>
    </row>
    <row r="4" spans="2:20" ht="14.4" customHeight="1" x14ac:dyDescent="0.25">
      <c r="B4" s="54"/>
      <c r="C4" s="16" t="s">
        <v>17</v>
      </c>
      <c r="D4" s="9">
        <v>25</v>
      </c>
      <c r="E4" s="9">
        <v>301</v>
      </c>
      <c r="F4" s="9">
        <v>20</v>
      </c>
      <c r="G4" s="9">
        <v>6020</v>
      </c>
      <c r="H4" s="9">
        <v>15</v>
      </c>
      <c r="I4" s="9">
        <v>200000</v>
      </c>
      <c r="J4" s="75"/>
      <c r="K4" s="63"/>
      <c r="L4" s="22" t="s">
        <v>12</v>
      </c>
      <c r="M4" s="22"/>
      <c r="N4" s="22"/>
      <c r="O4" s="22"/>
      <c r="P4" s="22"/>
      <c r="Q4" s="22"/>
      <c r="R4" s="22"/>
      <c r="S4" s="86"/>
      <c r="T4" s="58"/>
    </row>
    <row r="5" spans="2:20" x14ac:dyDescent="0.25">
      <c r="B5" s="54"/>
      <c r="C5" s="16" t="s">
        <v>6</v>
      </c>
      <c r="D5" s="9">
        <v>26</v>
      </c>
      <c r="E5" s="9">
        <v>514</v>
      </c>
      <c r="F5" s="9">
        <v>10</v>
      </c>
      <c r="G5" s="9">
        <v>5140</v>
      </c>
      <c r="H5" s="9">
        <v>20</v>
      </c>
      <c r="I5" s="9">
        <v>100000</v>
      </c>
      <c r="J5" s="82"/>
      <c r="K5" s="63"/>
      <c r="L5" s="61" t="s">
        <v>6</v>
      </c>
      <c r="M5" s="9">
        <v>26</v>
      </c>
      <c r="N5" s="9">
        <v>514</v>
      </c>
      <c r="O5" s="9">
        <v>20</v>
      </c>
      <c r="P5" s="9">
        <v>10280</v>
      </c>
      <c r="Q5" s="9">
        <v>20</v>
      </c>
      <c r="R5" s="30">
        <v>200000</v>
      </c>
      <c r="S5" s="75"/>
      <c r="T5" s="58"/>
    </row>
    <row r="6" spans="2:20" x14ac:dyDescent="0.25">
      <c r="B6" s="54"/>
      <c r="C6" s="17" t="s">
        <v>13</v>
      </c>
      <c r="D6" s="10"/>
      <c r="E6" s="10"/>
      <c r="F6" s="10"/>
      <c r="G6" s="9">
        <f>G4+G5</f>
        <v>11160</v>
      </c>
      <c r="H6" s="7" t="s">
        <v>22</v>
      </c>
      <c r="I6" s="30">
        <f>I4+I5+3000*24</f>
        <v>372000</v>
      </c>
      <c r="J6" s="82"/>
      <c r="K6" s="83"/>
      <c r="L6" s="23" t="s">
        <v>13</v>
      </c>
      <c r="M6" s="23"/>
      <c r="N6" s="23"/>
      <c r="O6" s="24"/>
      <c r="P6" s="9">
        <v>15680</v>
      </c>
      <c r="Q6" s="7" t="s">
        <v>22</v>
      </c>
      <c r="R6" s="30">
        <f>R5+6000*24</f>
        <v>344000</v>
      </c>
      <c r="S6" s="82"/>
      <c r="T6" s="58"/>
    </row>
    <row r="7" spans="2:20" x14ac:dyDescent="0.25">
      <c r="B7" s="54"/>
      <c r="C7" s="81"/>
      <c r="D7" s="84"/>
      <c r="E7" s="84"/>
      <c r="F7" s="84"/>
      <c r="G7" s="85"/>
      <c r="H7" s="7" t="s">
        <v>23</v>
      </c>
      <c r="I7" s="30">
        <f>I4+I5+3000*29</f>
        <v>387000</v>
      </c>
      <c r="J7" s="82"/>
      <c r="K7" s="83"/>
      <c r="L7" s="77"/>
      <c r="M7" s="77"/>
      <c r="N7" s="77"/>
      <c r="O7" s="77"/>
      <c r="P7" s="78"/>
      <c r="Q7" s="7" t="s">
        <v>23</v>
      </c>
      <c r="R7" s="30">
        <f>R5+6000*29</f>
        <v>374000</v>
      </c>
      <c r="S7" s="82"/>
      <c r="T7" s="58"/>
    </row>
    <row r="8" spans="2:20" x14ac:dyDescent="0.25">
      <c r="B8" s="54"/>
      <c r="C8" s="54"/>
      <c r="D8" s="5"/>
      <c r="E8" s="5"/>
      <c r="F8" s="5"/>
      <c r="G8" s="6"/>
      <c r="H8" s="7" t="s">
        <v>21</v>
      </c>
      <c r="I8" s="30">
        <f>I4+I5+3000*34</f>
        <v>402000</v>
      </c>
      <c r="J8" s="76"/>
      <c r="K8" s="83"/>
      <c r="L8" s="81"/>
      <c r="M8" s="84"/>
      <c r="N8" s="84"/>
      <c r="O8" s="84"/>
      <c r="P8" s="85"/>
      <c r="Q8" s="7" t="s">
        <v>21</v>
      </c>
      <c r="R8" s="30">
        <f>R5+6000*34</f>
        <v>404000</v>
      </c>
      <c r="S8" s="76"/>
      <c r="T8" s="58"/>
    </row>
    <row r="9" spans="2:20" x14ac:dyDescent="0.25">
      <c r="B9" s="54"/>
      <c r="C9" s="54"/>
      <c r="D9" s="5"/>
      <c r="E9" s="5"/>
      <c r="F9" s="5"/>
      <c r="G9" s="6"/>
      <c r="H9" s="79" t="s">
        <v>19</v>
      </c>
      <c r="I9" s="9">
        <v>432000</v>
      </c>
      <c r="J9" s="88">
        <f>156420+195250</f>
        <v>351670</v>
      </c>
      <c r="K9" s="63"/>
      <c r="L9" s="54"/>
      <c r="M9" s="5"/>
      <c r="N9" s="5"/>
      <c r="O9" s="5"/>
      <c r="P9" s="6"/>
      <c r="Q9" s="79" t="s">
        <v>20</v>
      </c>
      <c r="R9" s="30">
        <v>464000</v>
      </c>
      <c r="S9" s="88">
        <f>195250*2</f>
        <v>390500</v>
      </c>
      <c r="T9" s="58"/>
    </row>
    <row r="10" spans="2:20" ht="15" thickBot="1" x14ac:dyDescent="0.3">
      <c r="B10" s="54"/>
      <c r="C10" s="55"/>
      <c r="D10" s="56"/>
      <c r="E10" s="56"/>
      <c r="F10" s="56"/>
      <c r="G10" s="59"/>
      <c r="H10" s="79" t="s">
        <v>16</v>
      </c>
      <c r="I10" s="87">
        <v>462000</v>
      </c>
      <c r="J10" s="87">
        <v>419800</v>
      </c>
      <c r="K10" s="63"/>
      <c r="L10" s="55"/>
      <c r="M10" s="56"/>
      <c r="N10" s="56"/>
      <c r="O10" s="56"/>
      <c r="P10" s="59"/>
      <c r="Q10" s="79" t="s">
        <v>16</v>
      </c>
      <c r="R10" s="87">
        <v>524000</v>
      </c>
      <c r="S10" s="80">
        <v>475680</v>
      </c>
      <c r="T10" s="58"/>
    </row>
    <row r="11" spans="2:20" ht="74.400000000000006" customHeight="1" x14ac:dyDescent="0.25">
      <c r="B11" s="54"/>
      <c r="C11" s="64" t="s">
        <v>24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6"/>
      <c r="T11" s="58"/>
    </row>
    <row r="12" spans="2:20" ht="14.4" hidden="1" customHeight="1" x14ac:dyDescent="0.25">
      <c r="B12" s="54"/>
      <c r="C12" s="67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  <c r="T12" s="58"/>
    </row>
    <row r="13" spans="2:20" ht="14.4" hidden="1" customHeight="1" x14ac:dyDescent="0.25">
      <c r="B13" s="54"/>
      <c r="C13" s="67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9"/>
      <c r="T13" s="58"/>
    </row>
    <row r="14" spans="2:20" ht="14.4" customHeight="1" x14ac:dyDescent="0.25">
      <c r="B14" s="54"/>
      <c r="C14" s="67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9"/>
      <c r="T14" s="58"/>
    </row>
    <row r="15" spans="2:20" ht="4.8" customHeight="1" x14ac:dyDescent="0.25">
      <c r="B15" s="54"/>
      <c r="C15" s="67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9"/>
      <c r="T15" s="58"/>
    </row>
    <row r="16" spans="2:20" ht="14.4" hidden="1" customHeight="1" x14ac:dyDescent="0.25">
      <c r="B16" s="54"/>
      <c r="C16" s="67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9"/>
      <c r="T16" s="58"/>
    </row>
    <row r="17" spans="2:20" ht="14.4" hidden="1" customHeight="1" x14ac:dyDescent="0.25">
      <c r="B17" s="54"/>
      <c r="C17" s="67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9"/>
      <c r="T17" s="58"/>
    </row>
    <row r="18" spans="2:20" ht="14.4" hidden="1" customHeight="1" x14ac:dyDescent="0.25">
      <c r="B18" s="54"/>
      <c r="C18" s="67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9"/>
      <c r="T18" s="58"/>
    </row>
    <row r="19" spans="2:20" ht="39" customHeight="1" x14ac:dyDescent="0.25">
      <c r="B19" s="54"/>
      <c r="C19" s="67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9"/>
      <c r="T19" s="58"/>
    </row>
    <row r="20" spans="2:20" ht="1.2" hidden="1" customHeight="1" x14ac:dyDescent="0.25">
      <c r="B20" s="54"/>
      <c r="C20" s="67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9"/>
      <c r="T20" s="58"/>
    </row>
    <row r="21" spans="2:20" ht="14.4" hidden="1" customHeight="1" x14ac:dyDescent="0.25">
      <c r="B21" s="54"/>
      <c r="C21" s="67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9"/>
      <c r="T21" s="58"/>
    </row>
    <row r="22" spans="2:20" ht="3" hidden="1" customHeight="1" x14ac:dyDescent="0.25">
      <c r="B22" s="54"/>
      <c r="C22" s="67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9"/>
      <c r="T22" s="58"/>
    </row>
    <row r="23" spans="2:20" ht="12" hidden="1" customHeight="1" x14ac:dyDescent="0.25">
      <c r="B23" s="54"/>
      <c r="C23" s="67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9"/>
      <c r="T23" s="58"/>
    </row>
    <row r="24" spans="2:20" ht="14.4" hidden="1" customHeight="1" x14ac:dyDescent="0.25">
      <c r="B24" s="54"/>
      <c r="C24" s="67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9"/>
      <c r="T24" s="58"/>
    </row>
    <row r="25" spans="2:20" ht="14.4" hidden="1" customHeight="1" x14ac:dyDescent="0.25">
      <c r="B25" s="54"/>
      <c r="C25" s="67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9"/>
      <c r="T25" s="58"/>
    </row>
    <row r="26" spans="2:20" ht="63.6" customHeight="1" x14ac:dyDescent="0.25">
      <c r="B26" s="54"/>
      <c r="C26" s="6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9"/>
      <c r="T26" s="58"/>
    </row>
    <row r="27" spans="2:20" ht="60.6" customHeight="1" thickBot="1" x14ac:dyDescent="0.3">
      <c r="B27" s="54"/>
      <c r="C27" s="70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58"/>
    </row>
    <row r="28" spans="2:20" ht="15" thickBot="1" x14ac:dyDescent="0.3">
      <c r="B28" s="5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57"/>
    </row>
    <row r="29" spans="2:20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20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20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20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3:19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3:19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3:19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3:19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3:19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3:19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3:19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3:19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3:19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3:19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3:19" x14ac:dyDescent="0.25">
      <c r="C43" s="1"/>
      <c r="D43" s="1"/>
      <c r="E43" s="1"/>
      <c r="F43" s="1"/>
      <c r="G43" s="1"/>
      <c r="H43" s="1"/>
      <c r="I43" s="1"/>
      <c r="J43" s="1"/>
      <c r="K43" s="73"/>
      <c r="L43" s="1"/>
      <c r="M43" s="1"/>
      <c r="N43" s="1"/>
      <c r="O43" s="1"/>
      <c r="P43" s="1"/>
      <c r="Q43" s="1"/>
      <c r="R43" s="1"/>
      <c r="S43" s="1"/>
    </row>
    <row r="44" spans="3:19" x14ac:dyDescent="0.25">
      <c r="C44" s="1"/>
      <c r="D44" s="1"/>
      <c r="E44" s="1"/>
      <c r="F44" s="1"/>
      <c r="G44" s="1"/>
      <c r="H44" s="1"/>
      <c r="I44" s="1"/>
      <c r="J44" s="1"/>
      <c r="K44" s="73"/>
      <c r="L44" s="1"/>
      <c r="M44" s="1"/>
      <c r="N44" s="1"/>
      <c r="O44" s="1"/>
      <c r="P44" s="1"/>
      <c r="Q44" s="1"/>
      <c r="R44" s="1"/>
      <c r="S44" s="1"/>
    </row>
    <row r="45" spans="3:19" x14ac:dyDescent="0.25">
      <c r="C45" s="1"/>
      <c r="D45" s="1"/>
      <c r="E45" s="1"/>
      <c r="F45" s="1"/>
      <c r="G45" s="1"/>
      <c r="H45" s="1"/>
      <c r="I45" s="1"/>
      <c r="J45" s="1"/>
      <c r="K45" s="73"/>
      <c r="L45" s="1"/>
      <c r="M45" s="1"/>
      <c r="N45" s="1"/>
      <c r="O45" s="1"/>
      <c r="P45" s="1"/>
      <c r="Q45" s="1"/>
      <c r="R45" s="1"/>
      <c r="S45" s="1"/>
    </row>
    <row r="46" spans="3:19" x14ac:dyDescent="0.25">
      <c r="C46" s="1"/>
      <c r="D46" s="1"/>
      <c r="E46" s="1"/>
      <c r="F46" s="1"/>
      <c r="G46" s="1"/>
      <c r="H46" s="1"/>
      <c r="I46" s="1"/>
      <c r="J46" s="1"/>
      <c r="K46" s="74"/>
      <c r="L46" s="1"/>
      <c r="M46" s="1"/>
      <c r="N46" s="1"/>
      <c r="O46" s="1"/>
      <c r="P46" s="1"/>
      <c r="Q46" s="1"/>
      <c r="R46" s="1"/>
      <c r="S46" s="1"/>
    </row>
    <row r="47" spans="3:19" x14ac:dyDescent="0.25">
      <c r="C47" s="1"/>
      <c r="D47" s="1"/>
      <c r="E47" s="1"/>
      <c r="F47" s="1"/>
      <c r="G47" s="1"/>
      <c r="H47" s="1"/>
      <c r="I47" s="1"/>
      <c r="J47" s="1"/>
      <c r="K47" s="74"/>
      <c r="L47" s="1"/>
      <c r="M47" s="1"/>
      <c r="N47" s="1"/>
      <c r="O47" s="1"/>
      <c r="P47" s="1"/>
      <c r="Q47" s="1"/>
      <c r="R47" s="1"/>
      <c r="S47" s="1"/>
    </row>
    <row r="48" spans="3:19" x14ac:dyDescent="0.25">
      <c r="C48" s="1"/>
      <c r="D48" s="1"/>
      <c r="E48" s="1"/>
      <c r="F48" s="1"/>
      <c r="G48" s="1"/>
      <c r="H48" s="1"/>
      <c r="I48" s="1"/>
      <c r="J48" s="1"/>
      <c r="K48" s="74"/>
      <c r="L48" s="1"/>
      <c r="M48" s="1"/>
      <c r="N48" s="1"/>
      <c r="O48" s="1"/>
      <c r="P48" s="1"/>
      <c r="Q48" s="1"/>
      <c r="R48" s="1"/>
      <c r="S48" s="1"/>
    </row>
    <row r="49" spans="3:19" x14ac:dyDescent="0.25">
      <c r="C49" s="1"/>
      <c r="D49" s="1"/>
      <c r="E49" s="1"/>
      <c r="F49" s="1"/>
      <c r="G49" s="1"/>
      <c r="H49" s="1"/>
      <c r="I49" s="1"/>
      <c r="J49" s="1"/>
      <c r="K49" s="74"/>
      <c r="L49" s="1"/>
      <c r="M49" s="1"/>
      <c r="N49" s="1"/>
      <c r="O49" s="1"/>
      <c r="P49" s="1"/>
      <c r="Q49" s="1"/>
      <c r="R49" s="1"/>
      <c r="S49" s="1"/>
    </row>
    <row r="50" spans="3:19" x14ac:dyDescent="0.25">
      <c r="C50" s="1"/>
      <c r="D50" s="1"/>
      <c r="E50" s="1"/>
      <c r="F50" s="1"/>
      <c r="G50" s="1"/>
      <c r="H50" s="1"/>
      <c r="I50" s="1"/>
      <c r="J50" s="1"/>
      <c r="K50" s="74"/>
      <c r="L50" s="1"/>
      <c r="M50" s="1"/>
      <c r="N50" s="1"/>
      <c r="O50" s="1"/>
      <c r="P50" s="1"/>
      <c r="Q50" s="1"/>
      <c r="R50" s="1"/>
      <c r="S50" s="1"/>
    </row>
    <row r="51" spans="3:19" x14ac:dyDescent="0.25">
      <c r="C51" s="1"/>
      <c r="D51" s="1"/>
      <c r="E51" s="1"/>
      <c r="F51" s="1"/>
      <c r="G51" s="1"/>
      <c r="H51" s="1"/>
      <c r="I51" s="1"/>
      <c r="J51" s="1"/>
      <c r="K51" s="74"/>
      <c r="L51" s="1"/>
      <c r="M51" s="1"/>
      <c r="N51" s="1"/>
      <c r="O51" s="1"/>
      <c r="P51" s="1"/>
      <c r="Q51" s="1"/>
      <c r="R51" s="1"/>
      <c r="S51" s="1"/>
    </row>
    <row r="52" spans="3:19" x14ac:dyDescent="0.25">
      <c r="C52" s="1"/>
      <c r="D52" s="1"/>
      <c r="E52" s="1"/>
      <c r="F52" s="1"/>
      <c r="G52" s="1"/>
      <c r="H52" s="1"/>
      <c r="I52" s="1"/>
      <c r="J52" s="1"/>
      <c r="K52" s="74"/>
      <c r="L52" s="1"/>
      <c r="M52" s="1"/>
      <c r="N52" s="1"/>
      <c r="O52" s="1"/>
      <c r="P52" s="1"/>
      <c r="Q52" s="1"/>
      <c r="R52" s="1"/>
      <c r="S52" s="1"/>
    </row>
    <row r="53" spans="3:19" x14ac:dyDescent="0.25">
      <c r="K53" s="74"/>
    </row>
    <row r="54" spans="3:19" x14ac:dyDescent="0.25">
      <c r="K54" s="74"/>
    </row>
    <row r="55" spans="3:19" x14ac:dyDescent="0.25">
      <c r="K55" s="74"/>
    </row>
    <row r="56" spans="3:19" x14ac:dyDescent="0.25">
      <c r="K56" s="74"/>
    </row>
    <row r="57" spans="3:19" x14ac:dyDescent="0.25">
      <c r="K57" s="74"/>
    </row>
    <row r="58" spans="3:19" x14ac:dyDescent="0.25">
      <c r="K58" s="74"/>
    </row>
    <row r="59" spans="3:19" x14ac:dyDescent="0.25">
      <c r="K59" s="74"/>
    </row>
    <row r="60" spans="3:19" x14ac:dyDescent="0.25">
      <c r="K60" s="74"/>
    </row>
    <row r="61" spans="3:19" x14ac:dyDescent="0.25">
      <c r="K61" s="74"/>
    </row>
    <row r="62" spans="3:19" x14ac:dyDescent="0.25">
      <c r="K62" s="74"/>
    </row>
    <row r="63" spans="3:19" x14ac:dyDescent="0.25">
      <c r="K63" s="74"/>
    </row>
    <row r="64" spans="3:19" x14ac:dyDescent="0.25">
      <c r="K64" s="74"/>
    </row>
    <row r="65" spans="11:11" x14ac:dyDescent="0.25">
      <c r="K65" s="74"/>
    </row>
    <row r="66" spans="11:11" x14ac:dyDescent="0.25">
      <c r="K66" s="74"/>
    </row>
    <row r="67" spans="11:11" x14ac:dyDescent="0.25">
      <c r="K67" s="74"/>
    </row>
    <row r="68" spans="11:11" x14ac:dyDescent="0.25">
      <c r="K68" s="74"/>
    </row>
    <row r="69" spans="11:11" x14ac:dyDescent="0.25">
      <c r="K69" s="74"/>
    </row>
    <row r="70" spans="11:11" x14ac:dyDescent="0.25">
      <c r="K70" s="74"/>
    </row>
    <row r="71" spans="11:11" x14ac:dyDescent="0.25">
      <c r="K71" s="74"/>
    </row>
    <row r="72" spans="11:11" x14ac:dyDescent="0.25">
      <c r="K72" s="74"/>
    </row>
    <row r="73" spans="11:11" x14ac:dyDescent="0.25">
      <c r="K73" s="74"/>
    </row>
    <row r="74" spans="11:11" x14ac:dyDescent="0.25">
      <c r="K74" s="74"/>
    </row>
    <row r="75" spans="11:11" x14ac:dyDescent="0.25">
      <c r="K75" s="74"/>
    </row>
    <row r="76" spans="11:11" x14ac:dyDescent="0.25">
      <c r="K76" s="74"/>
    </row>
    <row r="77" spans="11:11" x14ac:dyDescent="0.25">
      <c r="K77" s="74"/>
    </row>
    <row r="78" spans="11:11" x14ac:dyDescent="0.25">
      <c r="K78" s="74"/>
    </row>
    <row r="79" spans="11:11" x14ac:dyDescent="0.25">
      <c r="K79" s="74"/>
    </row>
    <row r="80" spans="11:11" x14ac:dyDescent="0.25">
      <c r="K80" s="74"/>
    </row>
    <row r="81" spans="11:11" x14ac:dyDescent="0.25">
      <c r="K81" s="74"/>
    </row>
    <row r="82" spans="11:11" x14ac:dyDescent="0.25">
      <c r="K82" s="74"/>
    </row>
    <row r="83" spans="11:11" x14ac:dyDescent="0.25">
      <c r="K83" s="74"/>
    </row>
    <row r="84" spans="11:11" x14ac:dyDescent="0.25">
      <c r="K84" s="74"/>
    </row>
    <row r="85" spans="11:11" x14ac:dyDescent="0.25">
      <c r="K85" s="74"/>
    </row>
    <row r="86" spans="11:11" x14ac:dyDescent="0.25">
      <c r="K86" s="74"/>
    </row>
    <row r="87" spans="11:11" x14ac:dyDescent="0.25">
      <c r="K87" s="74"/>
    </row>
    <row r="88" spans="11:11" x14ac:dyDescent="0.25">
      <c r="K88" s="74"/>
    </row>
    <row r="89" spans="11:11" x14ac:dyDescent="0.25">
      <c r="K89" s="74"/>
    </row>
    <row r="90" spans="11:11" x14ac:dyDescent="0.25">
      <c r="K90" s="74"/>
    </row>
    <row r="91" spans="11:11" x14ac:dyDescent="0.25">
      <c r="K91" s="74"/>
    </row>
    <row r="92" spans="11:11" x14ac:dyDescent="0.25">
      <c r="K92" s="74"/>
    </row>
    <row r="93" spans="11:11" x14ac:dyDescent="0.25">
      <c r="K93" s="74"/>
    </row>
  </sheetData>
  <mergeCells count="13">
    <mergeCell ref="S5:S8"/>
    <mergeCell ref="C7:G10"/>
    <mergeCell ref="J4:J8"/>
    <mergeCell ref="L8:P10"/>
    <mergeCell ref="K3:K10"/>
    <mergeCell ref="C11:S27"/>
    <mergeCell ref="B2:B28"/>
    <mergeCell ref="T2:T28"/>
    <mergeCell ref="C2:S2"/>
    <mergeCell ref="C28:S28"/>
    <mergeCell ref="L4:S4"/>
    <mergeCell ref="C6:F6"/>
    <mergeCell ref="L6:O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selection activeCell="O15" sqref="O15"/>
    </sheetView>
  </sheetViews>
  <sheetFormatPr defaultRowHeight="14.4" x14ac:dyDescent="0.25"/>
  <cols>
    <col min="1" max="3" width="9.88671875" style="2" bestFit="1" customWidth="1"/>
    <col min="4" max="4" width="5.77734375" style="2" bestFit="1" customWidth="1"/>
    <col min="5" max="5" width="7.77734375" style="2" bestFit="1" customWidth="1"/>
    <col min="6" max="6" width="12.109375" style="2" bestFit="1" customWidth="1"/>
    <col min="7" max="7" width="7.77734375" style="2" bestFit="1" customWidth="1"/>
    <col min="8" max="8" width="12.109375" style="2" bestFit="1" customWidth="1"/>
    <col min="9" max="9" width="14.44140625" style="2" bestFit="1" customWidth="1"/>
    <col min="10" max="10" width="0.21875" style="3" customWidth="1"/>
    <col min="11" max="13" width="9.88671875" style="2" bestFit="1" customWidth="1"/>
    <col min="14" max="14" width="5.77734375" style="2" bestFit="1" customWidth="1"/>
    <col min="15" max="15" width="7.77734375" style="2" bestFit="1" customWidth="1"/>
    <col min="16" max="16" width="12.109375" style="2" bestFit="1" customWidth="1"/>
    <col min="17" max="17" width="7.77734375" style="2" bestFit="1" customWidth="1"/>
    <col min="18" max="18" width="12.109375" style="2" bestFit="1" customWidth="1"/>
    <col min="19" max="19" width="14.44140625" style="2" bestFit="1" customWidth="1"/>
    <col min="20" max="20" width="3.6640625" style="1" customWidth="1"/>
    <col min="21" max="28" width="8.88671875" style="1"/>
    <col min="29" max="16384" width="8.88671875" style="2"/>
  </cols>
  <sheetData>
    <row r="1" spans="2:20" ht="15" thickBot="1" x14ac:dyDescent="0.3">
      <c r="J1" s="2"/>
    </row>
    <row r="2" spans="2:20" ht="14.4" customHeight="1" x14ac:dyDescent="0.25">
      <c r="B2" s="11" t="s">
        <v>0</v>
      </c>
      <c r="C2" s="12" t="s">
        <v>2</v>
      </c>
      <c r="D2" s="12" t="s">
        <v>7</v>
      </c>
      <c r="E2" s="12" t="s">
        <v>8</v>
      </c>
      <c r="F2" s="12" t="s">
        <v>3</v>
      </c>
      <c r="G2" s="12" t="s">
        <v>9</v>
      </c>
      <c r="H2" s="13" t="s">
        <v>4</v>
      </c>
      <c r="I2" s="13" t="s">
        <v>10</v>
      </c>
      <c r="J2" s="13" t="s">
        <v>1</v>
      </c>
      <c r="K2" s="14"/>
      <c r="L2" s="12" t="s">
        <v>0</v>
      </c>
      <c r="M2" s="12" t="s">
        <v>2</v>
      </c>
      <c r="N2" s="12" t="s">
        <v>7</v>
      </c>
      <c r="O2" s="12" t="s">
        <v>8</v>
      </c>
      <c r="P2" s="12" t="s">
        <v>3</v>
      </c>
      <c r="Q2" s="12" t="s">
        <v>9</v>
      </c>
      <c r="R2" s="13" t="s">
        <v>4</v>
      </c>
      <c r="S2" s="13" t="s">
        <v>10</v>
      </c>
      <c r="T2" s="15" t="s">
        <v>1</v>
      </c>
    </row>
    <row r="3" spans="2:20" ht="28.8" x14ac:dyDescent="0.25">
      <c r="B3" s="16" t="s">
        <v>5</v>
      </c>
      <c r="C3" s="9">
        <v>25</v>
      </c>
      <c r="D3" s="9">
        <v>301</v>
      </c>
      <c r="E3" s="9">
        <v>20</v>
      </c>
      <c r="F3" s="9">
        <v>6020</v>
      </c>
      <c r="G3" s="9">
        <v>15</v>
      </c>
      <c r="H3" s="9">
        <v>200000</v>
      </c>
      <c r="I3" s="9"/>
      <c r="J3" s="9"/>
      <c r="K3" s="7"/>
      <c r="L3" s="25" t="s">
        <v>12</v>
      </c>
      <c r="M3" s="26"/>
      <c r="N3" s="26"/>
      <c r="O3" s="26"/>
      <c r="P3" s="26"/>
      <c r="Q3" s="26"/>
      <c r="R3" s="26"/>
      <c r="S3" s="26"/>
      <c r="T3" s="27"/>
    </row>
    <row r="4" spans="2:20" x14ac:dyDescent="0.25">
      <c r="B4" s="16" t="s">
        <v>6</v>
      </c>
      <c r="C4" s="9">
        <v>26</v>
      </c>
      <c r="D4" s="9">
        <v>514</v>
      </c>
      <c r="E4" s="9">
        <v>10</v>
      </c>
      <c r="F4" s="9">
        <v>5140</v>
      </c>
      <c r="G4" s="9">
        <v>20</v>
      </c>
      <c r="H4" s="9">
        <v>100000</v>
      </c>
      <c r="I4" s="9"/>
      <c r="J4" s="9"/>
      <c r="K4" s="7"/>
      <c r="L4" s="8" t="s">
        <v>6</v>
      </c>
      <c r="M4" s="9">
        <v>26</v>
      </c>
      <c r="N4" s="9">
        <v>514</v>
      </c>
      <c r="O4" s="9">
        <v>20</v>
      </c>
      <c r="P4" s="9">
        <v>10280</v>
      </c>
      <c r="Q4" s="9">
        <v>20</v>
      </c>
      <c r="R4" s="9">
        <v>200000</v>
      </c>
      <c r="S4" s="28"/>
      <c r="T4" s="29"/>
    </row>
    <row r="5" spans="2:20" x14ac:dyDescent="0.25">
      <c r="B5" s="47" t="s">
        <v>13</v>
      </c>
      <c r="C5" s="45"/>
      <c r="D5" s="45"/>
      <c r="E5" s="45"/>
      <c r="F5" s="9">
        <f>F3+F4</f>
        <v>11160</v>
      </c>
      <c r="G5" s="7" t="s">
        <v>11</v>
      </c>
      <c r="H5" s="9">
        <v>42000</v>
      </c>
      <c r="I5" s="9"/>
      <c r="J5" s="9"/>
      <c r="K5" s="7"/>
      <c r="L5" s="42" t="s">
        <v>13</v>
      </c>
      <c r="M5" s="43"/>
      <c r="N5" s="43"/>
      <c r="O5" s="44"/>
      <c r="P5" s="9">
        <v>15680</v>
      </c>
      <c r="Q5" s="7" t="s">
        <v>11</v>
      </c>
      <c r="R5" s="9">
        <v>44000</v>
      </c>
      <c r="S5" s="4"/>
      <c r="T5" s="31"/>
    </row>
    <row r="6" spans="2:20" ht="15" thickBot="1" x14ac:dyDescent="0.3">
      <c r="B6" s="48"/>
      <c r="C6" s="49"/>
      <c r="D6" s="49"/>
      <c r="E6" s="49"/>
      <c r="F6" s="50"/>
      <c r="G6" s="19" t="s">
        <v>14</v>
      </c>
      <c r="H6" s="18">
        <v>462000</v>
      </c>
      <c r="I6" s="18">
        <v>419800</v>
      </c>
      <c r="J6" s="18">
        <v>80</v>
      </c>
      <c r="K6" s="19"/>
      <c r="L6" s="51"/>
      <c r="M6" s="49"/>
      <c r="N6" s="49"/>
      <c r="O6" s="49"/>
      <c r="P6" s="50"/>
      <c r="Q6" s="19" t="s">
        <v>14</v>
      </c>
      <c r="R6" s="18">
        <v>524000</v>
      </c>
      <c r="S6" s="18">
        <v>475680</v>
      </c>
      <c r="T6" s="20">
        <v>80</v>
      </c>
    </row>
    <row r="7" spans="2:20" ht="14.4" customHeight="1" thickBot="1" x14ac:dyDescent="0.3">
      <c r="B7" s="46"/>
      <c r="C7" s="46"/>
      <c r="D7" s="46"/>
      <c r="E7" s="46"/>
      <c r="F7" s="46"/>
      <c r="G7" s="46"/>
      <c r="H7" s="46"/>
      <c r="I7" s="46"/>
      <c r="J7" s="46"/>
      <c r="K7" s="3"/>
      <c r="L7" s="32"/>
      <c r="M7" s="32"/>
      <c r="N7" s="32"/>
      <c r="O7" s="32"/>
      <c r="P7" s="32"/>
      <c r="Q7" s="32"/>
      <c r="R7" s="32"/>
      <c r="S7" s="32"/>
      <c r="T7" s="32"/>
    </row>
    <row r="8" spans="2:20" ht="14.4" customHeight="1" x14ac:dyDescent="0.25">
      <c r="B8" s="1"/>
      <c r="C8" s="1"/>
      <c r="D8" s="1"/>
      <c r="E8" s="1"/>
      <c r="F8" s="1"/>
      <c r="G8" s="1"/>
      <c r="H8" s="1"/>
      <c r="I8" s="1"/>
      <c r="J8" s="1"/>
      <c r="K8" s="3"/>
      <c r="L8" s="33" t="s">
        <v>15</v>
      </c>
      <c r="M8" s="34"/>
      <c r="N8" s="34"/>
      <c r="O8" s="34"/>
      <c r="P8" s="34"/>
      <c r="Q8" s="34"/>
      <c r="R8" s="34"/>
      <c r="S8" s="34"/>
      <c r="T8" s="35"/>
    </row>
    <row r="9" spans="2:20" ht="14.4" customHeight="1" x14ac:dyDescent="0.25">
      <c r="B9" s="1"/>
      <c r="C9" s="1"/>
      <c r="D9" s="1"/>
      <c r="E9" s="1"/>
      <c r="F9" s="1"/>
      <c r="G9" s="1"/>
      <c r="H9" s="1"/>
      <c r="I9" s="1"/>
      <c r="J9" s="1"/>
      <c r="K9" s="3"/>
      <c r="L9" s="36"/>
      <c r="M9" s="37"/>
      <c r="N9" s="37"/>
      <c r="O9" s="37"/>
      <c r="P9" s="37"/>
      <c r="Q9" s="37"/>
      <c r="R9" s="37"/>
      <c r="S9" s="37"/>
      <c r="T9" s="38"/>
    </row>
    <row r="10" spans="2:20" ht="14.4" customHeight="1" x14ac:dyDescent="0.25">
      <c r="B10" s="1"/>
      <c r="C10" s="1"/>
      <c r="D10" s="1"/>
      <c r="E10" s="1"/>
      <c r="F10" s="1"/>
      <c r="G10" s="1"/>
      <c r="H10" s="1"/>
      <c r="I10" s="1"/>
      <c r="J10" s="1"/>
      <c r="K10" s="3"/>
      <c r="L10" s="36"/>
      <c r="M10" s="37"/>
      <c r="N10" s="37"/>
      <c r="O10" s="37"/>
      <c r="P10" s="37"/>
      <c r="Q10" s="37"/>
      <c r="R10" s="37"/>
      <c r="S10" s="37"/>
      <c r="T10" s="38"/>
    </row>
    <row r="11" spans="2:20" ht="14.4" customHeight="1" x14ac:dyDescent="0.25">
      <c r="B11" s="1"/>
      <c r="C11" s="1"/>
      <c r="D11" s="1"/>
      <c r="E11" s="1"/>
      <c r="F11" s="1"/>
      <c r="G11" s="1"/>
      <c r="H11" s="1"/>
      <c r="I11" s="1"/>
      <c r="J11" s="1"/>
      <c r="K11" s="3"/>
      <c r="L11" s="36"/>
      <c r="M11" s="37"/>
      <c r="N11" s="37"/>
      <c r="O11" s="37"/>
      <c r="P11" s="37"/>
      <c r="Q11" s="37"/>
      <c r="R11" s="37"/>
      <c r="S11" s="37"/>
      <c r="T11" s="38"/>
    </row>
    <row r="12" spans="2:20" ht="14.4" customHeight="1" x14ac:dyDescent="0.25">
      <c r="B12" s="1"/>
      <c r="C12" s="1"/>
      <c r="D12" s="1"/>
      <c r="E12" s="1"/>
      <c r="F12" s="1"/>
      <c r="G12" s="1"/>
      <c r="H12" s="1"/>
      <c r="I12" s="1"/>
      <c r="J12" s="1"/>
      <c r="K12" s="3"/>
      <c r="L12" s="36"/>
      <c r="M12" s="37"/>
      <c r="N12" s="37"/>
      <c r="O12" s="37"/>
      <c r="P12" s="37"/>
      <c r="Q12" s="37"/>
      <c r="R12" s="37"/>
      <c r="S12" s="37"/>
      <c r="T12" s="38"/>
    </row>
    <row r="13" spans="2:20" ht="14.4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3"/>
      <c r="L13" s="36"/>
      <c r="M13" s="37"/>
      <c r="N13" s="37"/>
      <c r="O13" s="37"/>
      <c r="P13" s="37"/>
      <c r="Q13" s="37"/>
      <c r="R13" s="37"/>
      <c r="S13" s="37"/>
      <c r="T13" s="38"/>
    </row>
    <row r="14" spans="2:20" ht="14.4" customHeight="1" x14ac:dyDescent="0.25">
      <c r="B14" s="1"/>
      <c r="C14" s="1"/>
      <c r="D14" s="1"/>
      <c r="E14" s="1"/>
      <c r="F14" s="1"/>
      <c r="G14" s="1"/>
      <c r="H14" s="1"/>
      <c r="I14" s="1"/>
      <c r="J14" s="1"/>
      <c r="K14" s="3"/>
      <c r="L14" s="36"/>
      <c r="M14" s="37"/>
      <c r="N14" s="37"/>
      <c r="O14" s="37"/>
      <c r="P14" s="37"/>
      <c r="Q14" s="37"/>
      <c r="R14" s="37"/>
      <c r="S14" s="37"/>
      <c r="T14" s="38"/>
    </row>
    <row r="15" spans="2:20" ht="14.4" customHeight="1" x14ac:dyDescent="0.25">
      <c r="B15" s="1"/>
      <c r="C15" s="1"/>
      <c r="D15" s="1"/>
      <c r="E15" s="1"/>
      <c r="F15" s="1"/>
      <c r="G15" s="1"/>
      <c r="H15" s="1"/>
      <c r="I15" s="1"/>
      <c r="J15" s="1"/>
      <c r="K15" s="3"/>
      <c r="L15" s="36"/>
      <c r="M15" s="37"/>
      <c r="N15" s="37"/>
      <c r="O15" s="37"/>
      <c r="P15" s="37"/>
      <c r="Q15" s="37"/>
      <c r="R15" s="37"/>
      <c r="S15" s="37"/>
      <c r="T15" s="38"/>
    </row>
    <row r="16" spans="2:20" ht="14.4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3"/>
      <c r="L16" s="36"/>
      <c r="M16" s="37"/>
      <c r="N16" s="37"/>
      <c r="O16" s="37"/>
      <c r="P16" s="37"/>
      <c r="Q16" s="37"/>
      <c r="R16" s="37"/>
      <c r="S16" s="37"/>
      <c r="T16" s="38"/>
    </row>
    <row r="17" spans="1:20" ht="14.4" customHeight="1" x14ac:dyDescent="0.25">
      <c r="B17" s="1"/>
      <c r="C17" s="1"/>
      <c r="D17" s="1"/>
      <c r="E17" s="1"/>
      <c r="F17" s="1"/>
      <c r="G17" s="1"/>
      <c r="H17" s="1"/>
      <c r="I17" s="1"/>
      <c r="J17" s="1"/>
      <c r="K17" s="3"/>
      <c r="L17" s="36"/>
      <c r="M17" s="37"/>
      <c r="N17" s="37"/>
      <c r="O17" s="37"/>
      <c r="P17" s="37"/>
      <c r="Q17" s="37"/>
      <c r="R17" s="37"/>
      <c r="S17" s="37"/>
      <c r="T17" s="38"/>
    </row>
    <row r="18" spans="1:20" ht="14.4" customHeight="1" x14ac:dyDescent="0.25">
      <c r="B18" s="1"/>
      <c r="C18" s="1"/>
      <c r="D18" s="1"/>
      <c r="E18" s="1"/>
      <c r="F18" s="1"/>
      <c r="G18" s="1"/>
      <c r="H18" s="1"/>
      <c r="I18" s="1"/>
      <c r="J18" s="1"/>
      <c r="K18" s="3"/>
      <c r="L18" s="36"/>
      <c r="M18" s="37"/>
      <c r="N18" s="37"/>
      <c r="O18" s="37"/>
      <c r="P18" s="37"/>
      <c r="Q18" s="37"/>
      <c r="R18" s="37"/>
      <c r="S18" s="37"/>
      <c r="T18" s="38"/>
    </row>
    <row r="19" spans="1:20" ht="14.4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3"/>
      <c r="L19" s="36"/>
      <c r="M19" s="37"/>
      <c r="N19" s="37"/>
      <c r="O19" s="37"/>
      <c r="P19" s="37"/>
      <c r="Q19" s="37"/>
      <c r="R19" s="37"/>
      <c r="S19" s="37"/>
      <c r="T19" s="38"/>
    </row>
    <row r="20" spans="1:20" ht="14.4" customHeight="1" x14ac:dyDescent="0.25">
      <c r="B20" s="1"/>
      <c r="C20" s="1"/>
      <c r="D20" s="1"/>
      <c r="E20" s="1"/>
      <c r="F20" s="1"/>
      <c r="G20" s="1"/>
      <c r="H20" s="1"/>
      <c r="I20" s="1"/>
      <c r="J20" s="1"/>
      <c r="K20" s="3"/>
      <c r="L20" s="36"/>
      <c r="M20" s="37"/>
      <c r="N20" s="37"/>
      <c r="O20" s="37"/>
      <c r="P20" s="37"/>
      <c r="Q20" s="37"/>
      <c r="R20" s="37"/>
      <c r="S20" s="37"/>
      <c r="T20" s="38"/>
    </row>
    <row r="21" spans="1:20" ht="14.4" customHeight="1" x14ac:dyDescent="0.25">
      <c r="B21" s="1"/>
      <c r="C21" s="1"/>
      <c r="D21" s="1"/>
      <c r="E21" s="1"/>
      <c r="F21" s="1"/>
      <c r="G21" s="1"/>
      <c r="H21" s="1"/>
      <c r="I21" s="1"/>
      <c r="J21" s="1"/>
      <c r="K21" s="3"/>
      <c r="L21" s="36"/>
      <c r="M21" s="37"/>
      <c r="N21" s="37"/>
      <c r="O21" s="37"/>
      <c r="P21" s="37"/>
      <c r="Q21" s="37"/>
      <c r="R21" s="37"/>
      <c r="S21" s="37"/>
      <c r="T21" s="38"/>
    </row>
    <row r="22" spans="1:20" ht="15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3"/>
      <c r="L22" s="36"/>
      <c r="M22" s="37"/>
      <c r="N22" s="37"/>
      <c r="O22" s="37"/>
      <c r="P22" s="37"/>
      <c r="Q22" s="37"/>
      <c r="R22" s="37"/>
      <c r="S22" s="37"/>
      <c r="T22" s="38"/>
    </row>
    <row r="23" spans="1:20" ht="18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3"/>
      <c r="L23" s="39"/>
      <c r="M23" s="40"/>
      <c r="N23" s="40"/>
      <c r="O23" s="40"/>
      <c r="P23" s="40"/>
      <c r="Q23" s="40"/>
      <c r="R23" s="40"/>
      <c r="S23" s="40"/>
      <c r="T23" s="4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  <c r="R31" s="1"/>
      <c r="S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K47" s="1"/>
      <c r="L47" s="1"/>
      <c r="M47" s="1"/>
      <c r="N47" s="1"/>
      <c r="O47" s="1"/>
      <c r="P47" s="1"/>
      <c r="Q47" s="1"/>
      <c r="R47" s="1"/>
      <c r="S47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2016-10-27T05:46:24Z</dcterms:modified>
</cp:coreProperties>
</file>